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U:\EnvironmentalAccounts\EA02.01 EW-MFA\Statistics Explained\2024\RP\"/>
    </mc:Choice>
  </mc:AlternateContent>
  <xr:revisionPtr revIDLastSave="0" documentId="13_ncr:1_{E531CF7F-B3CD-410A-BCE4-76721AACE009}" xr6:coauthVersionLast="47" xr6:coauthVersionMax="47" xr10:uidLastSave="{00000000-0000-0000-0000-000000000000}"/>
  <bookViews>
    <workbookView xWindow="-165" yWindow="-165" windowWidth="29130" windowHeight="15930" tabRatio="531" firstSheet="2" activeTab="4" xr2:uid="{00000000-000D-0000-FFFF-FFFF00000000}"/>
  </bookViews>
  <sheets>
    <sheet name="Cover" sheetId="46" r:id="rId1"/>
    <sheet name="Contents" sheetId="47" r:id="rId2"/>
    <sheet name="Fig1" sheetId="30" r:id="rId3"/>
    <sheet name="Tab1" sheetId="11" r:id="rId4"/>
    <sheet name="Fig2&amp;Tab2" sheetId="25" r:id="rId5"/>
    <sheet name="Fig3" sheetId="35" r:id="rId6"/>
    <sheet name="Data_mfa" sheetId="40" r:id="rId7"/>
    <sheet name="Data_rp" sheetId="42" r:id="rId8"/>
    <sheet name="Data_gdp" sheetId="41" r:id="rId9"/>
    <sheet name="Data_gdp_all" sheetId="43" r:id="rId10"/>
    <sheet name="Data_demo_gind" sheetId="45" r:id="rId11"/>
    <sheet name="env_ac_mfa" sheetId="48" r:id="rId12"/>
    <sheet name="env_ac_rp" sheetId="49" r:id="rId13"/>
    <sheet name="demo_gind" sheetId="52" r:id="rId14"/>
    <sheet name="nama_10_gdp" sheetId="50" r:id="rId15"/>
    <sheet name="nama_10_gdp_all" sheetId="51" r:id="rId16"/>
  </sheets>
  <definedNames>
    <definedName name="_xlnm._FilterDatabase" localSheetId="13" hidden="1">demo_gind!$A$1:$K$1795</definedName>
    <definedName name="_xlnm._FilterDatabase" localSheetId="11" hidden="1">env_ac_mfa!$A$1:$G$2398</definedName>
    <definedName name="_xlnm._FilterDatabase" localSheetId="12" hidden="1">env_ac_rp!$A$1:$E$1</definedName>
    <definedName name="_xlnm._FilterDatabase" localSheetId="14" hidden="1">nama_10_gdp!$A$1:$F$93</definedName>
    <definedName name="_xlnm._FilterDatabase" localSheetId="15" hidden="1">nama_10_gdp_all!$A$1:$F$2087</definedName>
    <definedName name="_xlnm._FilterDatabase" localSheetId="3" hidden="1">'Tab1'!$C$5:$O$36</definedName>
    <definedName name="demo_gind_1_Data" localSheetId="13">demo_gind!$A$1:$E$741</definedName>
    <definedName name="env_ac_mfa_1_Data" localSheetId="11">env_ac_mfa!$A$1:$G$2221</definedName>
    <definedName name="env_ac_rp_1_Data" localSheetId="12">env_ac_rp!$A$1:$E$2961</definedName>
    <definedName name="nama_10_gdp_1_Data" localSheetId="14">nama_10_gdp!$A$1:$F$81</definedName>
    <definedName name="nama_10_gdp_2_Data" localSheetId="15">nama_10_gdp_all!$A$1:$F$761</definedName>
    <definedName name="Year2Col" localSheetId="1">#REF!</definedName>
    <definedName name="Year2Col">#REF!</definedName>
    <definedName name="YeartoCol" localSheetId="1">#REF!</definedName>
    <definedName name="YeartoC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8" i="40" l="1"/>
  <c r="AB47" i="40"/>
  <c r="AB46" i="40"/>
  <c r="AB45" i="40"/>
  <c r="AB44" i="40"/>
  <c r="P6" i="35"/>
  <c r="F36" i="25"/>
  <c r="D54" i="45"/>
  <c r="E54" i="45"/>
  <c r="F54" i="45"/>
  <c r="G54" i="45"/>
  <c r="H54" i="45"/>
  <c r="I54" i="45"/>
  <c r="J54" i="45"/>
  <c r="K54" i="45"/>
  <c r="L54" i="45"/>
  <c r="M54" i="45"/>
  <c r="N54" i="45"/>
  <c r="O54" i="45"/>
  <c r="P54" i="45"/>
  <c r="Q54" i="45"/>
  <c r="R54" i="45"/>
  <c r="S54" i="45"/>
  <c r="T54" i="45"/>
  <c r="U54" i="45"/>
  <c r="V54" i="45"/>
  <c r="W54" i="45"/>
  <c r="D55" i="45"/>
  <c r="E55" i="45"/>
  <c r="F55" i="45"/>
  <c r="G55" i="45"/>
  <c r="H55" i="45"/>
  <c r="I55" i="45"/>
  <c r="J55" i="45"/>
  <c r="K55" i="45"/>
  <c r="L55" i="45"/>
  <c r="M55" i="45"/>
  <c r="N55" i="45"/>
  <c r="O55" i="45"/>
  <c r="P55" i="45"/>
  <c r="Q55" i="45"/>
  <c r="R55" i="45"/>
  <c r="S55" i="45"/>
  <c r="T55" i="45"/>
  <c r="U55" i="45"/>
  <c r="V55" i="45"/>
  <c r="W55" i="45"/>
  <c r="D56" i="45"/>
  <c r="E56" i="45"/>
  <c r="F56" i="45"/>
  <c r="G56" i="45"/>
  <c r="H56" i="45"/>
  <c r="I56" i="45"/>
  <c r="J56" i="45"/>
  <c r="K56" i="45"/>
  <c r="L56" i="45"/>
  <c r="M56" i="45"/>
  <c r="N56" i="45"/>
  <c r="O56" i="45"/>
  <c r="P56" i="45"/>
  <c r="Q56" i="45"/>
  <c r="R56" i="45"/>
  <c r="S56" i="45"/>
  <c r="T56" i="45"/>
  <c r="U56" i="45"/>
  <c r="V56" i="45"/>
  <c r="W56" i="45"/>
  <c r="D57" i="45"/>
  <c r="E57" i="45"/>
  <c r="F57" i="45"/>
  <c r="G57" i="45"/>
  <c r="H57" i="45"/>
  <c r="I57" i="45"/>
  <c r="J57" i="45"/>
  <c r="K57" i="45"/>
  <c r="L57" i="45"/>
  <c r="M57" i="45"/>
  <c r="N57" i="45"/>
  <c r="O57" i="45"/>
  <c r="P57" i="45"/>
  <c r="Q57" i="45"/>
  <c r="R57" i="45"/>
  <c r="S57" i="45"/>
  <c r="T57" i="45"/>
  <c r="U57" i="45"/>
  <c r="V57" i="45"/>
  <c r="W57" i="45"/>
  <c r="D58" i="45"/>
  <c r="E58" i="45"/>
  <c r="F58" i="45"/>
  <c r="G58" i="45"/>
  <c r="H58" i="45"/>
  <c r="I58" i="45"/>
  <c r="J58" i="45"/>
  <c r="K58" i="45"/>
  <c r="L58" i="45"/>
  <c r="M58" i="45"/>
  <c r="N58" i="45"/>
  <c r="O58" i="45"/>
  <c r="P58" i="45"/>
  <c r="Q58" i="45"/>
  <c r="R58" i="45"/>
  <c r="S58" i="45"/>
  <c r="T58" i="45"/>
  <c r="U58" i="45"/>
  <c r="V58" i="45"/>
  <c r="W58" i="45"/>
  <c r="D59" i="45"/>
  <c r="E59" i="45"/>
  <c r="F59" i="45"/>
  <c r="G59" i="45"/>
  <c r="H59" i="45"/>
  <c r="I59" i="45"/>
  <c r="J59" i="45"/>
  <c r="K59" i="45"/>
  <c r="L59" i="45"/>
  <c r="M59" i="45"/>
  <c r="N59" i="45"/>
  <c r="O59" i="45"/>
  <c r="P59" i="45"/>
  <c r="Q59" i="45"/>
  <c r="R59" i="45"/>
  <c r="S59" i="45"/>
  <c r="T59" i="45"/>
  <c r="U59" i="45"/>
  <c r="V59" i="45"/>
  <c r="W59" i="45"/>
  <c r="D60" i="45"/>
  <c r="E60" i="45"/>
  <c r="F60" i="45"/>
  <c r="G60" i="45"/>
  <c r="H60" i="45"/>
  <c r="I60" i="45"/>
  <c r="J60" i="45"/>
  <c r="K60" i="45"/>
  <c r="L60" i="45"/>
  <c r="M60" i="45"/>
  <c r="N60" i="45"/>
  <c r="O60" i="45"/>
  <c r="P60" i="45"/>
  <c r="Q60" i="45"/>
  <c r="R60" i="45"/>
  <c r="S60" i="45"/>
  <c r="T60" i="45"/>
  <c r="U60" i="45"/>
  <c r="V60" i="45"/>
  <c r="W60" i="45"/>
  <c r="D61" i="45"/>
  <c r="E61" i="45"/>
  <c r="F61" i="45"/>
  <c r="G61" i="45"/>
  <c r="H61" i="45"/>
  <c r="I61" i="45"/>
  <c r="J61" i="45"/>
  <c r="K61" i="45"/>
  <c r="L61" i="45"/>
  <c r="M61" i="45"/>
  <c r="N61" i="45"/>
  <c r="O61" i="45"/>
  <c r="P61" i="45"/>
  <c r="Q61" i="45"/>
  <c r="R61" i="45"/>
  <c r="S61" i="45"/>
  <c r="T61" i="45"/>
  <c r="U61" i="45"/>
  <c r="V61" i="45"/>
  <c r="W61" i="45"/>
  <c r="D62" i="45"/>
  <c r="E62" i="45"/>
  <c r="F62" i="45"/>
  <c r="G62" i="45"/>
  <c r="H62" i="45"/>
  <c r="I62" i="45"/>
  <c r="J62" i="45"/>
  <c r="K62" i="45"/>
  <c r="L62" i="45"/>
  <c r="M62" i="45"/>
  <c r="N62" i="45"/>
  <c r="O62" i="45"/>
  <c r="P62" i="45"/>
  <c r="Q62" i="45"/>
  <c r="R62" i="45"/>
  <c r="S62" i="45"/>
  <c r="T62" i="45"/>
  <c r="U62" i="45"/>
  <c r="V62" i="45"/>
  <c r="W62" i="45"/>
  <c r="D63" i="45"/>
  <c r="E63" i="45"/>
  <c r="F63" i="45"/>
  <c r="G63" i="45"/>
  <c r="H63" i="45"/>
  <c r="I63" i="45"/>
  <c r="J63" i="45"/>
  <c r="K63" i="45"/>
  <c r="L63" i="45"/>
  <c r="M63" i="45"/>
  <c r="N63" i="45"/>
  <c r="O63" i="45"/>
  <c r="P63" i="45"/>
  <c r="Q63" i="45"/>
  <c r="R63" i="45"/>
  <c r="S63" i="45"/>
  <c r="T63" i="45"/>
  <c r="U63" i="45"/>
  <c r="V63" i="45"/>
  <c r="W63" i="45"/>
  <c r="D64" i="45"/>
  <c r="E64" i="45"/>
  <c r="F64" i="45"/>
  <c r="G64" i="45"/>
  <c r="H64" i="45"/>
  <c r="I64" i="45"/>
  <c r="J64" i="45"/>
  <c r="K64" i="45"/>
  <c r="L64" i="45"/>
  <c r="M64" i="45"/>
  <c r="N64" i="45"/>
  <c r="O64" i="45"/>
  <c r="P64" i="45"/>
  <c r="Q64" i="45"/>
  <c r="R64" i="45"/>
  <c r="S64" i="45"/>
  <c r="T64" i="45"/>
  <c r="U64" i="45"/>
  <c r="V64" i="45"/>
  <c r="W64" i="45"/>
  <c r="D65" i="45"/>
  <c r="E65" i="45"/>
  <c r="F65" i="45"/>
  <c r="G65" i="45"/>
  <c r="H65" i="45"/>
  <c r="I65" i="45"/>
  <c r="J65" i="45"/>
  <c r="K65" i="45"/>
  <c r="L65" i="45"/>
  <c r="M65" i="45"/>
  <c r="N65" i="45"/>
  <c r="O65" i="45"/>
  <c r="P65" i="45"/>
  <c r="Q65" i="45"/>
  <c r="R65" i="45"/>
  <c r="S65" i="45"/>
  <c r="T65" i="45"/>
  <c r="U65" i="45"/>
  <c r="V65" i="45"/>
  <c r="W65" i="45"/>
  <c r="D66" i="45"/>
  <c r="E66" i="45"/>
  <c r="F66" i="45"/>
  <c r="G66" i="45"/>
  <c r="H66" i="45"/>
  <c r="I66" i="45"/>
  <c r="J66" i="45"/>
  <c r="K66" i="45"/>
  <c r="L66" i="45"/>
  <c r="M66" i="45"/>
  <c r="N66" i="45"/>
  <c r="O66" i="45"/>
  <c r="P66" i="45"/>
  <c r="Q66" i="45"/>
  <c r="R66" i="45"/>
  <c r="S66" i="45"/>
  <c r="T66" i="45"/>
  <c r="U66" i="45"/>
  <c r="V66" i="45"/>
  <c r="W66" i="45"/>
  <c r="D67" i="45"/>
  <c r="E67" i="45"/>
  <c r="F67" i="45"/>
  <c r="G67" i="45"/>
  <c r="H67" i="45"/>
  <c r="I67" i="45"/>
  <c r="J67" i="45"/>
  <c r="K67" i="45"/>
  <c r="L67" i="45"/>
  <c r="M67" i="45"/>
  <c r="N67" i="45"/>
  <c r="O67" i="45"/>
  <c r="P67" i="45"/>
  <c r="Q67" i="45"/>
  <c r="R67" i="45"/>
  <c r="S67" i="45"/>
  <c r="T67" i="45"/>
  <c r="U67" i="45"/>
  <c r="V67" i="45"/>
  <c r="W67" i="45"/>
  <c r="D68" i="45"/>
  <c r="E68" i="45"/>
  <c r="F68" i="45"/>
  <c r="G68" i="45"/>
  <c r="H68" i="45"/>
  <c r="I68" i="45"/>
  <c r="J68" i="45"/>
  <c r="K68" i="45"/>
  <c r="L68" i="45"/>
  <c r="M68" i="45"/>
  <c r="N68" i="45"/>
  <c r="O68" i="45"/>
  <c r="P68" i="45"/>
  <c r="Q68" i="45"/>
  <c r="R68" i="45"/>
  <c r="S68" i="45"/>
  <c r="T68" i="45"/>
  <c r="U68" i="45"/>
  <c r="V68" i="45"/>
  <c r="W68" i="45"/>
  <c r="D69" i="45"/>
  <c r="E69" i="45"/>
  <c r="F69" i="45"/>
  <c r="G69" i="45"/>
  <c r="H69" i="45"/>
  <c r="I69" i="45"/>
  <c r="J69" i="45"/>
  <c r="K69" i="45"/>
  <c r="L69" i="45"/>
  <c r="M69" i="45"/>
  <c r="N69" i="45"/>
  <c r="O69" i="45"/>
  <c r="P69" i="45"/>
  <c r="Q69" i="45"/>
  <c r="R69" i="45"/>
  <c r="S69" i="45"/>
  <c r="T69" i="45"/>
  <c r="U69" i="45"/>
  <c r="V69" i="45"/>
  <c r="W69" i="45"/>
  <c r="D70" i="45"/>
  <c r="E70" i="45"/>
  <c r="F70" i="45"/>
  <c r="G70" i="45"/>
  <c r="H70" i="45"/>
  <c r="I70" i="45"/>
  <c r="J70" i="45"/>
  <c r="K70" i="45"/>
  <c r="L70" i="45"/>
  <c r="M70" i="45"/>
  <c r="N70" i="45"/>
  <c r="O70" i="45"/>
  <c r="P70" i="45"/>
  <c r="Q70" i="45"/>
  <c r="R70" i="45"/>
  <c r="S70" i="45"/>
  <c r="T70" i="45"/>
  <c r="U70" i="45"/>
  <c r="V70" i="45"/>
  <c r="W70" i="45"/>
  <c r="D71" i="45"/>
  <c r="E71" i="45"/>
  <c r="F71" i="45"/>
  <c r="G71" i="45"/>
  <c r="H71" i="45"/>
  <c r="I71" i="45"/>
  <c r="J71" i="45"/>
  <c r="K71" i="45"/>
  <c r="L71" i="45"/>
  <c r="M71" i="45"/>
  <c r="N71" i="45"/>
  <c r="O71" i="45"/>
  <c r="P71" i="45"/>
  <c r="Q71" i="45"/>
  <c r="R71" i="45"/>
  <c r="S71" i="45"/>
  <c r="T71" i="45"/>
  <c r="U71" i="45"/>
  <c r="V71" i="45"/>
  <c r="W71" i="45"/>
  <c r="D72" i="45"/>
  <c r="E72" i="45"/>
  <c r="F72" i="45"/>
  <c r="G72" i="45"/>
  <c r="H72" i="45"/>
  <c r="I72" i="45"/>
  <c r="J72" i="45"/>
  <c r="K72" i="45"/>
  <c r="L72" i="45"/>
  <c r="M72" i="45"/>
  <c r="N72" i="45"/>
  <c r="O72" i="45"/>
  <c r="P72" i="45"/>
  <c r="Q72" i="45"/>
  <c r="R72" i="45"/>
  <c r="S72" i="45"/>
  <c r="T72" i="45"/>
  <c r="U72" i="45"/>
  <c r="V72" i="45"/>
  <c r="W72" i="45"/>
  <c r="D73" i="45"/>
  <c r="E73" i="45"/>
  <c r="F73" i="45"/>
  <c r="G73" i="45"/>
  <c r="H73" i="45"/>
  <c r="I73" i="45"/>
  <c r="J73" i="45"/>
  <c r="K73" i="45"/>
  <c r="L73" i="45"/>
  <c r="M73" i="45"/>
  <c r="N73" i="45"/>
  <c r="O73" i="45"/>
  <c r="P73" i="45"/>
  <c r="Q73" i="45"/>
  <c r="R73" i="45"/>
  <c r="S73" i="45"/>
  <c r="T73" i="45"/>
  <c r="U73" i="45"/>
  <c r="V73" i="45"/>
  <c r="W73" i="45"/>
  <c r="D74" i="45"/>
  <c r="E74" i="45"/>
  <c r="F74" i="45"/>
  <c r="G74" i="45"/>
  <c r="H74" i="45"/>
  <c r="I74" i="45"/>
  <c r="J74" i="45"/>
  <c r="K74" i="45"/>
  <c r="L74" i="45"/>
  <c r="M74" i="45"/>
  <c r="N74" i="45"/>
  <c r="O74" i="45"/>
  <c r="P74" i="45"/>
  <c r="Q74" i="45"/>
  <c r="R74" i="45"/>
  <c r="S74" i="45"/>
  <c r="T74" i="45"/>
  <c r="U74" i="45"/>
  <c r="V74" i="45"/>
  <c r="W74" i="45"/>
  <c r="D75" i="45"/>
  <c r="E75" i="45"/>
  <c r="F75" i="45"/>
  <c r="G75" i="45"/>
  <c r="H75" i="45"/>
  <c r="I75" i="45"/>
  <c r="J75" i="45"/>
  <c r="K75" i="45"/>
  <c r="L75" i="45"/>
  <c r="M75" i="45"/>
  <c r="N75" i="45"/>
  <c r="O75" i="45"/>
  <c r="P75" i="45"/>
  <c r="Q75" i="45"/>
  <c r="R75" i="45"/>
  <c r="S75" i="45"/>
  <c r="T75" i="45"/>
  <c r="U75" i="45"/>
  <c r="V75" i="45"/>
  <c r="W75" i="45"/>
  <c r="D76" i="45"/>
  <c r="E76" i="45"/>
  <c r="F76" i="45"/>
  <c r="G76" i="45"/>
  <c r="H76" i="45"/>
  <c r="I76" i="45"/>
  <c r="J76" i="45"/>
  <c r="K76" i="45"/>
  <c r="L76" i="45"/>
  <c r="M76" i="45"/>
  <c r="N76" i="45"/>
  <c r="O76" i="45"/>
  <c r="P76" i="45"/>
  <c r="Q76" i="45"/>
  <c r="R76" i="45"/>
  <c r="S76" i="45"/>
  <c r="T76" i="45"/>
  <c r="U76" i="45"/>
  <c r="V76" i="45"/>
  <c r="W76" i="45"/>
  <c r="D77" i="45"/>
  <c r="E77" i="45"/>
  <c r="F77" i="45"/>
  <c r="G77" i="45"/>
  <c r="H77" i="45"/>
  <c r="I77" i="45"/>
  <c r="J77" i="45"/>
  <c r="K77" i="45"/>
  <c r="L77" i="45"/>
  <c r="M77" i="45"/>
  <c r="N77" i="45"/>
  <c r="O77" i="45"/>
  <c r="P77" i="45"/>
  <c r="Q77" i="45"/>
  <c r="R77" i="45"/>
  <c r="S77" i="45"/>
  <c r="T77" i="45"/>
  <c r="U77" i="45"/>
  <c r="V77" i="45"/>
  <c r="W77" i="45"/>
  <c r="D78" i="45"/>
  <c r="E78" i="45"/>
  <c r="F78" i="45"/>
  <c r="G78" i="45"/>
  <c r="H78" i="45"/>
  <c r="I78" i="45"/>
  <c r="J78" i="45"/>
  <c r="K78" i="45"/>
  <c r="L78" i="45"/>
  <c r="M78" i="45"/>
  <c r="N78" i="45"/>
  <c r="O78" i="45"/>
  <c r="P78" i="45"/>
  <c r="Q78" i="45"/>
  <c r="R78" i="45"/>
  <c r="S78" i="45"/>
  <c r="T78" i="45"/>
  <c r="U78" i="45"/>
  <c r="V78" i="45"/>
  <c r="W78" i="45"/>
  <c r="D79" i="45"/>
  <c r="E79" i="45"/>
  <c r="F79" i="45"/>
  <c r="G79" i="45"/>
  <c r="H79" i="45"/>
  <c r="I79" i="45"/>
  <c r="J79" i="45"/>
  <c r="K79" i="45"/>
  <c r="L79" i="45"/>
  <c r="M79" i="45"/>
  <c r="N79" i="45"/>
  <c r="O79" i="45"/>
  <c r="P79" i="45"/>
  <c r="Q79" i="45"/>
  <c r="R79" i="45"/>
  <c r="S79" i="45"/>
  <c r="T79" i="45"/>
  <c r="U79" i="45"/>
  <c r="V79" i="45"/>
  <c r="W79" i="45"/>
  <c r="D80" i="45"/>
  <c r="E80" i="45"/>
  <c r="F80" i="45"/>
  <c r="G80" i="45"/>
  <c r="H80" i="45"/>
  <c r="I80" i="45"/>
  <c r="J80" i="45"/>
  <c r="K80" i="45"/>
  <c r="L80" i="45"/>
  <c r="M80" i="45"/>
  <c r="N80" i="45"/>
  <c r="O80" i="45"/>
  <c r="P80" i="45"/>
  <c r="Q80" i="45"/>
  <c r="R80" i="45"/>
  <c r="S80" i="45"/>
  <c r="T80" i="45"/>
  <c r="U80" i="45"/>
  <c r="V80" i="45"/>
  <c r="W80" i="45"/>
  <c r="D81" i="45"/>
  <c r="E81" i="45"/>
  <c r="F81" i="45"/>
  <c r="G81" i="45"/>
  <c r="H81" i="45"/>
  <c r="I81" i="45"/>
  <c r="J81" i="45"/>
  <c r="K81" i="45"/>
  <c r="L81" i="45"/>
  <c r="M81" i="45"/>
  <c r="N81" i="45"/>
  <c r="O81" i="45"/>
  <c r="P81" i="45"/>
  <c r="Q81" i="45"/>
  <c r="R81" i="45"/>
  <c r="S81" i="45"/>
  <c r="T81" i="45"/>
  <c r="U81" i="45"/>
  <c r="V81" i="45"/>
  <c r="W81"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54" i="45"/>
  <c r="X54" i="45"/>
  <c r="Y54" i="45"/>
  <c r="Z54" i="45"/>
  <c r="Z55" i="45"/>
  <c r="Z56" i="45"/>
  <c r="Z57" i="45"/>
  <c r="Z58" i="45"/>
  <c r="Z59" i="45"/>
  <c r="Z60" i="45"/>
  <c r="Z61" i="45"/>
  <c r="Z62" i="45"/>
  <c r="Z63" i="45"/>
  <c r="Z64" i="45"/>
  <c r="Z65" i="45"/>
  <c r="Z66" i="45"/>
  <c r="Z67" i="45"/>
  <c r="Z68" i="45"/>
  <c r="Z69" i="45"/>
  <c r="Z70" i="45"/>
  <c r="Z71" i="45"/>
  <c r="Z72" i="45"/>
  <c r="Z73" i="45"/>
  <c r="Z74" i="45"/>
  <c r="Z75" i="45"/>
  <c r="Z76" i="45"/>
  <c r="Z77" i="45"/>
  <c r="Z78" i="45"/>
  <c r="Z79" i="45"/>
  <c r="Z80" i="45"/>
  <c r="Z81" i="45"/>
  <c r="X55" i="45"/>
  <c r="Y55" i="45"/>
  <c r="E7" i="25" s="1"/>
  <c r="X56" i="45"/>
  <c r="Y56" i="45"/>
  <c r="X57" i="45"/>
  <c r="Y57" i="45"/>
  <c r="X58" i="45"/>
  <c r="Y58" i="45"/>
  <c r="X59" i="45"/>
  <c r="Y59" i="45"/>
  <c r="X60" i="45"/>
  <c r="Y60" i="45"/>
  <c r="X61" i="45"/>
  <c r="Y61" i="45"/>
  <c r="X62" i="45"/>
  <c r="Y62" i="45"/>
  <c r="X63" i="45"/>
  <c r="Y63" i="45"/>
  <c r="X64" i="45"/>
  <c r="Y64" i="45"/>
  <c r="X65" i="45"/>
  <c r="Y65" i="45"/>
  <c r="X66" i="45"/>
  <c r="Y66" i="45"/>
  <c r="X67" i="45"/>
  <c r="Y67" i="45"/>
  <c r="X68" i="45"/>
  <c r="Y68" i="45"/>
  <c r="X69" i="45"/>
  <c r="Y69" i="45"/>
  <c r="X70" i="45"/>
  <c r="Y70" i="45"/>
  <c r="X71" i="45"/>
  <c r="Y71" i="45"/>
  <c r="X72" i="45"/>
  <c r="Y72" i="45"/>
  <c r="X73" i="45"/>
  <c r="Y73" i="45"/>
  <c r="X74" i="45"/>
  <c r="Y74" i="45"/>
  <c r="X75" i="45"/>
  <c r="Y75" i="45"/>
  <c r="X76" i="45"/>
  <c r="Y76" i="45"/>
  <c r="X77" i="45"/>
  <c r="Y77" i="45"/>
  <c r="X78" i="45"/>
  <c r="Y78" i="45"/>
  <c r="X79" i="45"/>
  <c r="Y79" i="45"/>
  <c r="X80" i="45"/>
  <c r="Y80" i="45"/>
  <c r="X81" i="45"/>
  <c r="Y81" i="45"/>
  <c r="F41" i="25"/>
  <c r="E41" i="25"/>
  <c r="F40" i="25"/>
  <c r="F39" i="25"/>
  <c r="F38" i="25"/>
  <c r="Z54" i="42"/>
  <c r="F35" i="25"/>
  <c r="F34" i="25"/>
  <c r="AB139" i="40"/>
  <c r="Z39" i="43"/>
  <c r="Z40" i="43"/>
  <c r="Y171" i="42" l="1"/>
  <c r="Y172" i="42"/>
  <c r="Y177" i="42"/>
  <c r="Z105" i="40"/>
  <c r="Z106" i="40"/>
  <c r="Z107" i="40"/>
  <c r="Z108" i="40"/>
  <c r="Z109" i="40"/>
  <c r="Z110" i="40"/>
  <c r="Z111" i="40"/>
  <c r="Z112" i="40"/>
  <c r="Z113" i="40"/>
  <c r="Z114" i="40"/>
  <c r="Z115" i="40"/>
  <c r="Z116" i="40"/>
  <c r="Z117" i="40"/>
  <c r="Z118" i="40"/>
  <c r="Z119" i="40"/>
  <c r="Z120" i="40"/>
  <c r="Z121" i="40"/>
  <c r="Z122" i="40"/>
  <c r="Z123" i="40"/>
  <c r="Z124" i="40"/>
  <c r="Z125" i="40"/>
  <c r="Z126" i="40"/>
  <c r="Z127" i="40"/>
  <c r="Z128" i="40"/>
  <c r="Z129" i="40"/>
  <c r="Z130" i="40"/>
  <c r="Z131" i="40"/>
  <c r="Z104" i="40"/>
  <c r="AA58" i="30" l="1"/>
  <c r="Z57" i="43"/>
  <c r="Z58" i="43"/>
  <c r="Z59" i="43"/>
  <c r="Z60" i="43"/>
  <c r="Z61" i="43"/>
  <c r="Z62" i="43"/>
  <c r="Z63" i="43"/>
  <c r="Z64" i="43"/>
  <c r="Z65" i="43"/>
  <c r="Z66" i="43"/>
  <c r="Z67" i="43"/>
  <c r="Z68" i="43"/>
  <c r="Z69" i="43"/>
  <c r="Z70" i="43"/>
  <c r="Z71" i="43"/>
  <c r="Z72" i="43"/>
  <c r="Z73" i="43"/>
  <c r="Z74" i="43"/>
  <c r="Z75" i="43"/>
  <c r="Z76" i="43"/>
  <c r="Z77" i="43"/>
  <c r="Z78" i="43"/>
  <c r="Z79" i="43"/>
  <c r="Z80" i="43"/>
  <c r="Z81" i="43"/>
  <c r="Z82" i="43"/>
  <c r="Z83" i="43"/>
  <c r="Z84" i="43"/>
  <c r="Z85" i="43"/>
  <c r="Z86" i="43"/>
  <c r="Z88" i="43"/>
  <c r="Z90" i="43"/>
  <c r="Z91" i="43"/>
  <c r="Z92" i="43"/>
  <c r="Z56" i="43"/>
  <c r="Z12" i="43"/>
  <c r="Z13" i="43"/>
  <c r="Z14" i="43"/>
  <c r="E9" i="25" s="1"/>
  <c r="Z15" i="43"/>
  <c r="Z16" i="43"/>
  <c r="Z17" i="43"/>
  <c r="Z18" i="43"/>
  <c r="E13" i="25" s="1"/>
  <c r="Z19" i="43"/>
  <c r="Z20" i="43"/>
  <c r="Z21" i="43"/>
  <c r="Z22" i="43"/>
  <c r="E17" i="25" s="1"/>
  <c r="Z23" i="43"/>
  <c r="Z24" i="43"/>
  <c r="Z25" i="43"/>
  <c r="Z26" i="43"/>
  <c r="E21" i="25" s="1"/>
  <c r="Z27" i="43"/>
  <c r="Z28" i="43"/>
  <c r="Z29" i="43"/>
  <c r="Z30" i="43"/>
  <c r="E25" i="25" s="1"/>
  <c r="Z31" i="43"/>
  <c r="Z32" i="43"/>
  <c r="Z33" i="43"/>
  <c r="Z34" i="43"/>
  <c r="Z35" i="43"/>
  <c r="Z36" i="43"/>
  <c r="Z37" i="43"/>
  <c r="Z38" i="43"/>
  <c r="Z43" i="43"/>
  <c r="Z44" i="43"/>
  <c r="Z45" i="43"/>
  <c r="Z46" i="43"/>
  <c r="Z47" i="43"/>
  <c r="Z11" i="43"/>
  <c r="Z21" i="41"/>
  <c r="Z22" i="41"/>
  <c r="Z12" i="41"/>
  <c r="Z13" i="41"/>
  <c r="Z14" i="41"/>
  <c r="Z11" i="41"/>
  <c r="Z143" i="42"/>
  <c r="AA7" i="11" s="1"/>
  <c r="Z144" i="42"/>
  <c r="Z145" i="42"/>
  <c r="Z146" i="42"/>
  <c r="AA10" i="11" s="1"/>
  <c r="Z147" i="42"/>
  <c r="AA11" i="11" s="1"/>
  <c r="Z148" i="42"/>
  <c r="Z149" i="42"/>
  <c r="Z150" i="42"/>
  <c r="AA14" i="11" s="1"/>
  <c r="Z151" i="42"/>
  <c r="AA15" i="11" s="1"/>
  <c r="Z152" i="42"/>
  <c r="AA16" i="11" s="1"/>
  <c r="Z153" i="42"/>
  <c r="Z154" i="42"/>
  <c r="AA18" i="11" s="1"/>
  <c r="Z155" i="42"/>
  <c r="AA19" i="11" s="1"/>
  <c r="Z156" i="42"/>
  <c r="Z157" i="42"/>
  <c r="Z158" i="42"/>
  <c r="AA22" i="11" s="1"/>
  <c r="Z159" i="42"/>
  <c r="AA23" i="11" s="1"/>
  <c r="Z160" i="42"/>
  <c r="AA24" i="11" s="1"/>
  <c r="Z161" i="42"/>
  <c r="AA25" i="11" s="1"/>
  <c r="Z162" i="42"/>
  <c r="AA26" i="11" s="1"/>
  <c r="Z163" i="42"/>
  <c r="AA27" i="11" s="1"/>
  <c r="Z164" i="42"/>
  <c r="Z165" i="42"/>
  <c r="AA29" i="11" s="1"/>
  <c r="Z166" i="42"/>
  <c r="AA30" i="11" s="1"/>
  <c r="Z167" i="42"/>
  <c r="AA31" i="11" s="1"/>
  <c r="Z168" i="42"/>
  <c r="AA32" i="11" s="1"/>
  <c r="Z169" i="42"/>
  <c r="AA33" i="11" s="1"/>
  <c r="Z142" i="42"/>
  <c r="AA6" i="11" s="1"/>
  <c r="Z99" i="42"/>
  <c r="G7" i="25" s="1"/>
  <c r="Z100" i="42"/>
  <c r="G8" i="25" s="1"/>
  <c r="Z101" i="42"/>
  <c r="G9" i="25" s="1"/>
  <c r="Z102" i="42"/>
  <c r="G10" i="25" s="1"/>
  <c r="Z103" i="42"/>
  <c r="G11" i="25" s="1"/>
  <c r="Z104" i="42"/>
  <c r="G12" i="25" s="1"/>
  <c r="Z105" i="42"/>
  <c r="G13" i="25" s="1"/>
  <c r="Z106" i="42"/>
  <c r="G14" i="25" s="1"/>
  <c r="Z107" i="42"/>
  <c r="G15" i="25" s="1"/>
  <c r="Z108" i="42"/>
  <c r="G16" i="25" s="1"/>
  <c r="Z109" i="42"/>
  <c r="G17" i="25" s="1"/>
  <c r="Z110" i="42"/>
  <c r="G18" i="25" s="1"/>
  <c r="Z111" i="42"/>
  <c r="G19" i="25" s="1"/>
  <c r="Z112" i="42"/>
  <c r="G20" i="25" s="1"/>
  <c r="Z113" i="42"/>
  <c r="G21" i="25" s="1"/>
  <c r="Z114" i="42"/>
  <c r="G22" i="25" s="1"/>
  <c r="Z115" i="42"/>
  <c r="G23" i="25" s="1"/>
  <c r="Z116" i="42"/>
  <c r="G24" i="25" s="1"/>
  <c r="Z117" i="42"/>
  <c r="G25" i="25" s="1"/>
  <c r="Z118" i="42"/>
  <c r="G26" i="25" s="1"/>
  <c r="Z119" i="42"/>
  <c r="G27" i="25" s="1"/>
  <c r="Z120" i="42"/>
  <c r="G28" i="25" s="1"/>
  <c r="Z121" i="42"/>
  <c r="G29" i="25" s="1"/>
  <c r="Z122" i="42"/>
  <c r="G30" i="25" s="1"/>
  <c r="Z123" i="42"/>
  <c r="G31" i="25" s="1"/>
  <c r="Z124" i="42"/>
  <c r="G32" i="25" s="1"/>
  <c r="Z125" i="42"/>
  <c r="G33" i="25" s="1"/>
  <c r="Z98" i="42"/>
  <c r="G6" i="25" s="1"/>
  <c r="Z63" i="42"/>
  <c r="Z64" i="42"/>
  <c r="Z65" i="42"/>
  <c r="Z66" i="42"/>
  <c r="Z67" i="42"/>
  <c r="Z68" i="42"/>
  <c r="Z69" i="42"/>
  <c r="Z70" i="42"/>
  <c r="Z71" i="42"/>
  <c r="Z72" i="42"/>
  <c r="Z73" i="42"/>
  <c r="Z74" i="42"/>
  <c r="Z75" i="42"/>
  <c r="Z76" i="42"/>
  <c r="Z77" i="42"/>
  <c r="Z78" i="42"/>
  <c r="Z79" i="42"/>
  <c r="Z80" i="42"/>
  <c r="Z81" i="42"/>
  <c r="Z11" i="42"/>
  <c r="Z12" i="42"/>
  <c r="Z13" i="42"/>
  <c r="Z14" i="42"/>
  <c r="Z15" i="42"/>
  <c r="Z16" i="42"/>
  <c r="Z17" i="42"/>
  <c r="Z18" i="42"/>
  <c r="Z19" i="42"/>
  <c r="Z20" i="42"/>
  <c r="Z21" i="42"/>
  <c r="Z22" i="42"/>
  <c r="Z23" i="42"/>
  <c r="Z24" i="42"/>
  <c r="Z25" i="42"/>
  <c r="Z26" i="42"/>
  <c r="Z27" i="42"/>
  <c r="Z28" i="42"/>
  <c r="Z29" i="42"/>
  <c r="Z30" i="42"/>
  <c r="Z31" i="42"/>
  <c r="Z32" i="42"/>
  <c r="Z33" i="42"/>
  <c r="Z34" i="42"/>
  <c r="Z35" i="42"/>
  <c r="Z36" i="42"/>
  <c r="Z37" i="42"/>
  <c r="Z10" i="42"/>
  <c r="AA57" i="30"/>
  <c r="C47" i="40"/>
  <c r="X87" i="40"/>
  <c r="X88" i="40"/>
  <c r="X90" i="40"/>
  <c r="F37" i="25" s="1"/>
  <c r="X91" i="40"/>
  <c r="X92" i="40"/>
  <c r="X93" i="40"/>
  <c r="Y87" i="40"/>
  <c r="Y88" i="40"/>
  <c r="Y90" i="40"/>
  <c r="Y93" i="40"/>
  <c r="Z59" i="40"/>
  <c r="F7" i="25" s="1"/>
  <c r="Z60" i="40"/>
  <c r="F8" i="25" s="1"/>
  <c r="Z61" i="40"/>
  <c r="F9" i="25" s="1"/>
  <c r="Z62" i="40"/>
  <c r="F10" i="25" s="1"/>
  <c r="Z63" i="40"/>
  <c r="F11" i="25" s="1"/>
  <c r="Z64" i="40"/>
  <c r="F12" i="25" s="1"/>
  <c r="Z65" i="40"/>
  <c r="F13" i="25" s="1"/>
  <c r="Z66" i="40"/>
  <c r="F14" i="25" s="1"/>
  <c r="Z67" i="40"/>
  <c r="F15" i="25" s="1"/>
  <c r="Z68" i="40"/>
  <c r="F16" i="25" s="1"/>
  <c r="Z69" i="40"/>
  <c r="F17" i="25" s="1"/>
  <c r="Z70" i="40"/>
  <c r="F18" i="25" s="1"/>
  <c r="Z71" i="40"/>
  <c r="F19" i="25" s="1"/>
  <c r="Z72" i="40"/>
  <c r="F20" i="25" s="1"/>
  <c r="Z73" i="40"/>
  <c r="F21" i="25" s="1"/>
  <c r="Z74" i="40"/>
  <c r="F22" i="25" s="1"/>
  <c r="Z75" i="40"/>
  <c r="F23" i="25" s="1"/>
  <c r="Z76" i="40"/>
  <c r="F24" i="25" s="1"/>
  <c r="Z77" i="40"/>
  <c r="F25" i="25" s="1"/>
  <c r="Z78" i="40"/>
  <c r="F26" i="25" s="1"/>
  <c r="Z79" i="40"/>
  <c r="F27" i="25" s="1"/>
  <c r="Z80" i="40"/>
  <c r="F28" i="25" s="1"/>
  <c r="Z81" i="40"/>
  <c r="F29" i="25" s="1"/>
  <c r="Z82" i="40"/>
  <c r="F30" i="25" s="1"/>
  <c r="Z83" i="40"/>
  <c r="F31" i="25" s="1"/>
  <c r="Z84" i="40"/>
  <c r="F32" i="25" s="1"/>
  <c r="Z85" i="40"/>
  <c r="F33" i="25" s="1"/>
  <c r="Z58" i="40"/>
  <c r="F6" i="25" s="1"/>
  <c r="Y41" i="40"/>
  <c r="Y42" i="40"/>
  <c r="Y44" i="40"/>
  <c r="Y47" i="40"/>
  <c r="Y48" i="40"/>
  <c r="Z13" i="40"/>
  <c r="Z14" i="40"/>
  <c r="Z15" i="40"/>
  <c r="Z16" i="40"/>
  <c r="Z17" i="40"/>
  <c r="Z18" i="40"/>
  <c r="Z19" i="40"/>
  <c r="Z20" i="40"/>
  <c r="Z21" i="40"/>
  <c r="Z22" i="40"/>
  <c r="Z23" i="40"/>
  <c r="Z24" i="40"/>
  <c r="Z25" i="40"/>
  <c r="Z26" i="40"/>
  <c r="Z27" i="40"/>
  <c r="Z28" i="40"/>
  <c r="Z29" i="40"/>
  <c r="Z30" i="40"/>
  <c r="Z31" i="40"/>
  <c r="Z32" i="40"/>
  <c r="Z33" i="40"/>
  <c r="Z34" i="40"/>
  <c r="Z35" i="40"/>
  <c r="Z36" i="40"/>
  <c r="Z37" i="40"/>
  <c r="Z38" i="40"/>
  <c r="Z39" i="40"/>
  <c r="Z12" i="40"/>
  <c r="AA8" i="11"/>
  <c r="AA9" i="11"/>
  <c r="AA12" i="11"/>
  <c r="AA13" i="11"/>
  <c r="AA17" i="11"/>
  <c r="AA20" i="11"/>
  <c r="AA21" i="11"/>
  <c r="AA28" i="11"/>
  <c r="X86" i="45"/>
  <c r="X87" i="45"/>
  <c r="E38" i="25" s="1"/>
  <c r="X88" i="45"/>
  <c r="E39" i="25" s="1"/>
  <c r="X89" i="45"/>
  <c r="E40" i="25" s="1"/>
  <c r="Y86" i="45"/>
  <c r="Y87" i="45"/>
  <c r="Y88" i="45"/>
  <c r="Y89" i="45"/>
  <c r="Y90" i="45"/>
  <c r="Z86" i="45"/>
  <c r="Z88" i="45"/>
  <c r="Z89" i="45"/>
  <c r="Z90" i="45"/>
  <c r="Z11" i="45"/>
  <c r="Z12" i="45"/>
  <c r="Z13" i="45"/>
  <c r="Z14" i="45"/>
  <c r="Z15" i="45"/>
  <c r="Z16" i="45"/>
  <c r="Z17" i="45"/>
  <c r="Z18" i="45"/>
  <c r="Z19" i="45"/>
  <c r="Z20" i="45"/>
  <c r="Z21" i="45"/>
  <c r="Z22" i="45"/>
  <c r="Z23" i="45"/>
  <c r="Z24" i="45"/>
  <c r="Z25" i="45"/>
  <c r="Z26" i="45"/>
  <c r="Z27" i="45"/>
  <c r="Z28" i="45"/>
  <c r="Z29" i="45"/>
  <c r="Z30" i="45"/>
  <c r="Z31" i="45"/>
  <c r="Z32" i="45"/>
  <c r="Z33" i="45"/>
  <c r="Z34" i="45"/>
  <c r="Z35" i="45"/>
  <c r="Z36" i="45"/>
  <c r="Z37" i="45"/>
  <c r="Z38" i="45"/>
  <c r="Z39" i="45"/>
  <c r="Z40" i="45"/>
  <c r="Z42" i="45"/>
  <c r="Z43" i="45"/>
  <c r="Z44" i="45"/>
  <c r="Z45" i="45"/>
  <c r="Z46" i="45"/>
  <c r="Z10" i="45"/>
  <c r="Z82" i="45"/>
  <c r="Z83" i="45"/>
  <c r="Z84" i="45"/>
  <c r="E6" i="25" l="1"/>
  <c r="E32" i="25"/>
  <c r="E24" i="25"/>
  <c r="E16" i="25"/>
  <c r="E8" i="25"/>
  <c r="E31" i="25"/>
  <c r="E23" i="25"/>
  <c r="E15" i="25"/>
  <c r="E33" i="25"/>
  <c r="E30" i="25"/>
  <c r="E22" i="25"/>
  <c r="E14" i="25"/>
  <c r="E28" i="25"/>
  <c r="E20" i="25"/>
  <c r="E12" i="25"/>
  <c r="E29" i="25"/>
  <c r="E27" i="25"/>
  <c r="E19" i="25"/>
  <c r="E11" i="25"/>
  <c r="E26" i="25"/>
  <c r="E18" i="25"/>
  <c r="E10" i="25"/>
  <c r="AA56" i="30"/>
  <c r="Y11" i="45"/>
  <c r="Y12" i="45"/>
  <c r="Y13" i="45"/>
  <c r="Y14" i="45"/>
  <c r="Y15" i="45"/>
  <c r="Y16" i="45"/>
  <c r="Y17" i="45"/>
  <c r="Y18" i="45"/>
  <c r="Y19" i="45"/>
  <c r="Y20" i="45"/>
  <c r="Y21" i="45"/>
  <c r="Y22" i="45"/>
  <c r="Y23" i="45"/>
  <c r="Y24" i="45"/>
  <c r="Y25" i="45"/>
  <c r="Y26" i="45"/>
  <c r="Y27" i="45"/>
  <c r="Y28" i="45"/>
  <c r="Y29" i="45"/>
  <c r="Y30" i="45"/>
  <c r="Y31" i="45"/>
  <c r="Y32" i="45"/>
  <c r="Y33" i="45"/>
  <c r="Y34" i="45"/>
  <c r="Y35" i="45"/>
  <c r="Y36" i="45"/>
  <c r="Y37" i="45"/>
  <c r="Y38" i="45"/>
  <c r="Y39" i="45"/>
  <c r="Y40" i="45"/>
  <c r="Y42" i="45"/>
  <c r="Y43" i="45"/>
  <c r="Y44" i="45"/>
  <c r="Y45" i="45"/>
  <c r="Y57" i="43"/>
  <c r="Z100" i="43" s="1"/>
  <c r="Y58" i="43"/>
  <c r="Z101" i="43" s="1"/>
  <c r="Y59" i="43"/>
  <c r="Z102" i="43" s="1"/>
  <c r="Y60" i="43"/>
  <c r="Z103" i="43" s="1"/>
  <c r="Y61" i="43"/>
  <c r="Z104" i="43" s="1"/>
  <c r="Y62" i="43"/>
  <c r="Z105" i="43" s="1"/>
  <c r="Y63" i="43"/>
  <c r="Z106" i="43" s="1"/>
  <c r="Y64" i="43"/>
  <c r="Z107" i="43" s="1"/>
  <c r="Y65" i="43"/>
  <c r="Z108" i="43" s="1"/>
  <c r="Y66" i="43"/>
  <c r="Z109" i="43" s="1"/>
  <c r="Y67" i="43"/>
  <c r="Z110" i="43" s="1"/>
  <c r="Y68" i="43"/>
  <c r="Z111" i="43" s="1"/>
  <c r="Y69" i="43"/>
  <c r="Z112" i="43" s="1"/>
  <c r="Y70" i="43"/>
  <c r="Z113" i="43" s="1"/>
  <c r="Y71" i="43"/>
  <c r="Z114" i="43" s="1"/>
  <c r="Y72" i="43"/>
  <c r="Z115" i="43" s="1"/>
  <c r="Y73" i="43"/>
  <c r="Z116" i="43" s="1"/>
  <c r="Y74" i="43"/>
  <c r="Z117" i="43" s="1"/>
  <c r="Y75" i="43"/>
  <c r="Z118" i="43" s="1"/>
  <c r="Y76" i="43"/>
  <c r="Z119" i="43" s="1"/>
  <c r="Y77" i="43"/>
  <c r="Z120" i="43" s="1"/>
  <c r="Y78" i="43"/>
  <c r="Z121" i="43" s="1"/>
  <c r="Y79" i="43"/>
  <c r="Z122" i="43" s="1"/>
  <c r="Y80" i="43"/>
  <c r="Z123" i="43" s="1"/>
  <c r="Y81" i="43"/>
  <c r="Z124" i="43" s="1"/>
  <c r="Y82" i="43"/>
  <c r="Z125" i="43" s="1"/>
  <c r="Y83" i="43"/>
  <c r="Z126" i="43" s="1"/>
  <c r="Y84" i="43"/>
  <c r="Z127" i="43" s="1"/>
  <c r="Y85" i="43"/>
  <c r="Z128" i="43" s="1"/>
  <c r="Y86" i="43"/>
  <c r="Z129" i="43" s="1"/>
  <c r="Y88" i="43"/>
  <c r="Z131" i="43" s="1"/>
  <c r="Y90" i="43"/>
  <c r="Z133" i="43" s="1"/>
  <c r="Y91" i="43"/>
  <c r="Z134" i="43" s="1"/>
  <c r="Y92" i="43"/>
  <c r="Z135" i="43" s="1"/>
  <c r="Y12" i="43"/>
  <c r="Y13" i="43"/>
  <c r="Y14" i="43"/>
  <c r="Y15" i="43"/>
  <c r="Y16" i="43"/>
  <c r="Y17" i="43"/>
  <c r="Y18" i="43"/>
  <c r="Y19" i="43"/>
  <c r="Y20" i="43"/>
  <c r="Y21" i="43"/>
  <c r="Y22" i="43"/>
  <c r="Y23" i="43"/>
  <c r="Y24" i="43"/>
  <c r="Y25" i="43"/>
  <c r="Y26" i="43"/>
  <c r="Y27" i="43"/>
  <c r="Y28" i="43"/>
  <c r="Y29" i="43"/>
  <c r="Y30" i="43"/>
  <c r="Y31" i="43"/>
  <c r="Y32" i="43"/>
  <c r="Y33" i="43"/>
  <c r="Y34" i="43"/>
  <c r="Y35" i="43"/>
  <c r="Y36" i="43"/>
  <c r="Y37" i="43"/>
  <c r="Y38" i="43"/>
  <c r="Y39" i="43"/>
  <c r="Y40" i="43"/>
  <c r="Y43" i="43"/>
  <c r="Y44" i="43"/>
  <c r="Y45" i="43"/>
  <c r="Y46" i="43"/>
  <c r="Y47" i="43"/>
  <c r="Y143" i="42"/>
  <c r="Y144" i="42"/>
  <c r="Y145" i="42"/>
  <c r="Y146" i="42"/>
  <c r="Y147" i="42"/>
  <c r="Y148" i="42"/>
  <c r="Y149" i="42"/>
  <c r="Y150" i="42"/>
  <c r="Y151" i="42"/>
  <c r="Y152" i="42"/>
  <c r="Y153" i="42"/>
  <c r="Y154" i="42"/>
  <c r="Y155" i="42"/>
  <c r="Y156" i="42"/>
  <c r="Y157" i="42"/>
  <c r="Y158" i="42"/>
  <c r="Y159" i="42"/>
  <c r="Y160" i="42"/>
  <c r="Y161" i="42"/>
  <c r="Y162" i="42"/>
  <c r="Y163" i="42"/>
  <c r="Y164" i="42"/>
  <c r="Y165" i="42"/>
  <c r="Y166" i="42"/>
  <c r="Y167" i="42"/>
  <c r="Y168" i="42"/>
  <c r="Y169" i="42"/>
  <c r="Y170" i="42"/>
  <c r="Y99" i="42"/>
  <c r="Y100" i="42"/>
  <c r="Y101" i="42"/>
  <c r="Y102" i="42"/>
  <c r="Y103" i="42"/>
  <c r="Y104" i="42"/>
  <c r="Y105" i="42"/>
  <c r="Y106" i="42"/>
  <c r="Y107" i="42"/>
  <c r="Y108" i="42"/>
  <c r="Y109" i="42"/>
  <c r="Y110" i="42"/>
  <c r="Y111" i="42"/>
  <c r="Y112" i="42"/>
  <c r="Y113" i="42"/>
  <c r="Y114" i="42"/>
  <c r="Y115" i="42"/>
  <c r="Y116" i="42"/>
  <c r="Y117" i="42"/>
  <c r="Y118" i="42"/>
  <c r="Y119" i="42"/>
  <c r="Y120" i="42"/>
  <c r="Y121" i="42"/>
  <c r="Y122" i="42"/>
  <c r="Y123" i="42"/>
  <c r="Y124" i="42"/>
  <c r="Y125" i="42"/>
  <c r="Y126" i="42"/>
  <c r="G34" i="25" s="1"/>
  <c r="Y55" i="42"/>
  <c r="Y56" i="42"/>
  <c r="Y57" i="42"/>
  <c r="Y58" i="42"/>
  <c r="Y59" i="42"/>
  <c r="Y60" i="42"/>
  <c r="Y61" i="42"/>
  <c r="Y62" i="42"/>
  <c r="Y63" i="42"/>
  <c r="Y64" i="42"/>
  <c r="Y65" i="42"/>
  <c r="Y66" i="42"/>
  <c r="Y67" i="42"/>
  <c r="Y68" i="42"/>
  <c r="Y69" i="42"/>
  <c r="Y70" i="42"/>
  <c r="Y71" i="42"/>
  <c r="Y72" i="42"/>
  <c r="Y73" i="42"/>
  <c r="Y74" i="42"/>
  <c r="Y75" i="42"/>
  <c r="Y76" i="42"/>
  <c r="Y77" i="42"/>
  <c r="Y78" i="42"/>
  <c r="Y79" i="42"/>
  <c r="Y80" i="42"/>
  <c r="Y81" i="42"/>
  <c r="Y82" i="42"/>
  <c r="Y84" i="42"/>
  <c r="Y12" i="42"/>
  <c r="Y13" i="42"/>
  <c r="Y14" i="42"/>
  <c r="Y15" i="42"/>
  <c r="Y16" i="42"/>
  <c r="Y17" i="42"/>
  <c r="Y18" i="42"/>
  <c r="Y19" i="42"/>
  <c r="Y20" i="42"/>
  <c r="Y21" i="42"/>
  <c r="Y22" i="42"/>
  <c r="Y23" i="42"/>
  <c r="Y24" i="42"/>
  <c r="Y25" i="42"/>
  <c r="Y26" i="42"/>
  <c r="Y27" i="42"/>
  <c r="Y28" i="42"/>
  <c r="Y29" i="42"/>
  <c r="Y30" i="42"/>
  <c r="Y31" i="42"/>
  <c r="Y32" i="42"/>
  <c r="Y33" i="42"/>
  <c r="Y34" i="42"/>
  <c r="Y35" i="42"/>
  <c r="Y36" i="42"/>
  <c r="Y37" i="42"/>
  <c r="Y38" i="42"/>
  <c r="Y40" i="42"/>
  <c r="Y11" i="42"/>
  <c r="Y107" i="40"/>
  <c r="Z150" i="40" s="1"/>
  <c r="Y108" i="40"/>
  <c r="Z151" i="40" s="1"/>
  <c r="Y109" i="40"/>
  <c r="Z152" i="40" s="1"/>
  <c r="Y110" i="40"/>
  <c r="Z153" i="40" s="1"/>
  <c r="Y111" i="40"/>
  <c r="Z154" i="40" s="1"/>
  <c r="Y112" i="40"/>
  <c r="Z155" i="40" s="1"/>
  <c r="Y113" i="40"/>
  <c r="Z156" i="40" s="1"/>
  <c r="Y114" i="40"/>
  <c r="Z157" i="40" s="1"/>
  <c r="Y115" i="40"/>
  <c r="Z158" i="40" s="1"/>
  <c r="Y116" i="40"/>
  <c r="Z159" i="40" s="1"/>
  <c r="Y117" i="40"/>
  <c r="Z160" i="40" s="1"/>
  <c r="Y118" i="40"/>
  <c r="Z161" i="40" s="1"/>
  <c r="Y119" i="40"/>
  <c r="Z162" i="40" s="1"/>
  <c r="Y120" i="40"/>
  <c r="Z163" i="40" s="1"/>
  <c r="Y121" i="40"/>
  <c r="Z164" i="40" s="1"/>
  <c r="Y122" i="40"/>
  <c r="Z165" i="40" s="1"/>
  <c r="Y123" i="40"/>
  <c r="Z166" i="40" s="1"/>
  <c r="Y124" i="40"/>
  <c r="Z167" i="40" s="1"/>
  <c r="Y125" i="40"/>
  <c r="Z168" i="40" s="1"/>
  <c r="Y126" i="40"/>
  <c r="Z169" i="40" s="1"/>
  <c r="Y127" i="40"/>
  <c r="Z170" i="40" s="1"/>
  <c r="Y128" i="40"/>
  <c r="Z171" i="40" s="1"/>
  <c r="Y129" i="40"/>
  <c r="Z172" i="40" s="1"/>
  <c r="Y130" i="40"/>
  <c r="Z173" i="40" s="1"/>
  <c r="Y131" i="40"/>
  <c r="Z174" i="40" s="1"/>
  <c r="Y132" i="40"/>
  <c r="Y134" i="40"/>
  <c r="Y105" i="40"/>
  <c r="Z148" i="40" s="1"/>
  <c r="Y106" i="40"/>
  <c r="Z149" i="40" s="1"/>
  <c r="Z40" i="11" l="1"/>
  <c r="Y38" i="11"/>
  <c r="Z36" i="11"/>
  <c r="Z35" i="11"/>
  <c r="Y82" i="45"/>
  <c r="E34" i="25" s="1"/>
  <c r="Y83" i="45"/>
  <c r="Y84" i="45"/>
  <c r="X82" i="45"/>
  <c r="X83" i="45"/>
  <c r="X84" i="45"/>
  <c r="Y10" i="45"/>
  <c r="E89" i="43"/>
  <c r="F89" i="43"/>
  <c r="G89" i="43"/>
  <c r="H89" i="43"/>
  <c r="I89" i="43"/>
  <c r="J89" i="43"/>
  <c r="K89" i="43"/>
  <c r="L89" i="43"/>
  <c r="M89" i="43"/>
  <c r="N89" i="43"/>
  <c r="O89" i="43"/>
  <c r="P89" i="43"/>
  <c r="Q89" i="43"/>
  <c r="R89" i="43"/>
  <c r="S89" i="43"/>
  <c r="T89" i="43"/>
  <c r="U89" i="43"/>
  <c r="V89" i="43"/>
  <c r="W89" i="43"/>
  <c r="D89" i="43"/>
  <c r="Y56" i="43"/>
  <c r="Z99" i="43" s="1"/>
  <c r="Y11" i="43" l="1"/>
  <c r="Y12" i="41"/>
  <c r="Y13" i="41"/>
  <c r="Y14" i="41"/>
  <c r="Y11" i="41"/>
  <c r="W177" i="42"/>
  <c r="X177" i="42"/>
  <c r="D171" i="42"/>
  <c r="E171" i="42"/>
  <c r="F171" i="42"/>
  <c r="G171" i="42"/>
  <c r="H171" i="42"/>
  <c r="I171" i="42"/>
  <c r="J171" i="42"/>
  <c r="K171" i="42"/>
  <c r="L171" i="42"/>
  <c r="M171" i="42"/>
  <c r="N171" i="42"/>
  <c r="O171" i="42"/>
  <c r="P171" i="42"/>
  <c r="Q171" i="42"/>
  <c r="R171" i="42"/>
  <c r="S171" i="42"/>
  <c r="T171" i="42"/>
  <c r="U171" i="42"/>
  <c r="V171" i="42"/>
  <c r="W171" i="42"/>
  <c r="X171" i="42"/>
  <c r="Y35" i="11" s="1"/>
  <c r="C171" i="42"/>
  <c r="Z7" i="11"/>
  <c r="Z8" i="11"/>
  <c r="Z9" i="11"/>
  <c r="Z10" i="11"/>
  <c r="Z11" i="11"/>
  <c r="Z12" i="11"/>
  <c r="Z13" i="11"/>
  <c r="Z14" i="11"/>
  <c r="Z15" i="11"/>
  <c r="Z16" i="11"/>
  <c r="Z17" i="11"/>
  <c r="Z18" i="11"/>
  <c r="Z19" i="11"/>
  <c r="Z20" i="11"/>
  <c r="Z21" i="11"/>
  <c r="Z22" i="11"/>
  <c r="Z23" i="11"/>
  <c r="Z24" i="11"/>
  <c r="Z25" i="11"/>
  <c r="Z26" i="11"/>
  <c r="Z27" i="11"/>
  <c r="Z28" i="11"/>
  <c r="Z29" i="11"/>
  <c r="Z30" i="11"/>
  <c r="Z31" i="11"/>
  <c r="Z32" i="11"/>
  <c r="Z33" i="11"/>
  <c r="Z34" i="11"/>
  <c r="Y142" i="42"/>
  <c r="W133" i="42"/>
  <c r="X133" i="42"/>
  <c r="G40" i="25" s="1"/>
  <c r="W131" i="42"/>
  <c r="X131" i="42"/>
  <c r="G38" i="25" s="1"/>
  <c r="C127" i="42"/>
  <c r="D127" i="42"/>
  <c r="E127" i="42"/>
  <c r="F127" i="42"/>
  <c r="G127" i="42"/>
  <c r="H127" i="42"/>
  <c r="Y98" i="42"/>
  <c r="W89" i="42"/>
  <c r="X89" i="42"/>
  <c r="N87" i="42"/>
  <c r="O87" i="42"/>
  <c r="P87" i="42"/>
  <c r="Q87" i="42"/>
  <c r="R87" i="42"/>
  <c r="S87" i="42"/>
  <c r="T87" i="42"/>
  <c r="T175" i="42" s="1"/>
  <c r="U87" i="42"/>
  <c r="U175" i="42" s="1"/>
  <c r="V87" i="42"/>
  <c r="V175" i="42" s="1"/>
  <c r="W87" i="42"/>
  <c r="M87" i="42"/>
  <c r="M175" i="42" s="1"/>
  <c r="M86" i="42"/>
  <c r="C83" i="42"/>
  <c r="D83" i="42"/>
  <c r="E83" i="42"/>
  <c r="F83" i="42"/>
  <c r="G83" i="42"/>
  <c r="H83" i="42"/>
  <c r="Y54" i="42"/>
  <c r="W45" i="42"/>
  <c r="X45" i="42"/>
  <c r="W43" i="42"/>
  <c r="X43" i="42"/>
  <c r="C87" i="40"/>
  <c r="D87" i="40"/>
  <c r="E87" i="40"/>
  <c r="F87" i="40"/>
  <c r="G87" i="40"/>
  <c r="H87" i="40"/>
  <c r="S175" i="42" l="1"/>
  <c r="R175" i="42"/>
  <c r="Q175" i="42"/>
  <c r="P175" i="42"/>
  <c r="W175" i="42"/>
  <c r="O175" i="42"/>
  <c r="N175" i="42"/>
  <c r="Z6" i="11"/>
  <c r="Z56" i="30"/>
  <c r="C39" i="42"/>
  <c r="D39" i="42"/>
  <c r="E39" i="42"/>
  <c r="F39" i="42"/>
  <c r="G39" i="42"/>
  <c r="H39" i="42"/>
  <c r="Y10" i="42"/>
  <c r="X134" i="40"/>
  <c r="Y177" i="40" s="1"/>
  <c r="C41" i="40"/>
  <c r="AB41" i="40" s="1"/>
  <c r="D41" i="40"/>
  <c r="E41" i="40"/>
  <c r="F41" i="40"/>
  <c r="G41" i="40"/>
  <c r="H41" i="40"/>
  <c r="X132" i="40"/>
  <c r="Y175" i="40" s="1"/>
  <c r="W139" i="40"/>
  <c r="X139" i="40"/>
  <c r="D133" i="40"/>
  <c r="E133" i="40"/>
  <c r="F133" i="40"/>
  <c r="G133" i="40"/>
  <c r="H133" i="40"/>
  <c r="I133" i="40"/>
  <c r="J133" i="40"/>
  <c r="K133" i="40"/>
  <c r="L133" i="40"/>
  <c r="M133" i="40"/>
  <c r="N133" i="40"/>
  <c r="O133" i="40"/>
  <c r="P133" i="40"/>
  <c r="Q133" i="40"/>
  <c r="R133" i="40"/>
  <c r="S133" i="40"/>
  <c r="T133" i="40"/>
  <c r="U133" i="40"/>
  <c r="V133" i="40"/>
  <c r="W133" i="40"/>
  <c r="X133" i="40"/>
  <c r="C133" i="40"/>
  <c r="W93" i="40"/>
  <c r="W91" i="40"/>
  <c r="W47" i="40"/>
  <c r="X47" i="40"/>
  <c r="W45" i="40"/>
  <c r="X45" i="40"/>
  <c r="Y104" i="40"/>
  <c r="Y59" i="40"/>
  <c r="Y60" i="40"/>
  <c r="Y61" i="40"/>
  <c r="Y62" i="40"/>
  <c r="Y63" i="40"/>
  <c r="Y64" i="40"/>
  <c r="Y65" i="40"/>
  <c r="Y66" i="40"/>
  <c r="Y67" i="40"/>
  <c r="Y68" i="40"/>
  <c r="Y69" i="40"/>
  <c r="Y70" i="40"/>
  <c r="Y71" i="40"/>
  <c r="Y72" i="40"/>
  <c r="Y73" i="40"/>
  <c r="Y74" i="40"/>
  <c r="Y75" i="40"/>
  <c r="Y76" i="40"/>
  <c r="Y77" i="40"/>
  <c r="Y78" i="40"/>
  <c r="Y79" i="40"/>
  <c r="Y80" i="40"/>
  <c r="Y81" i="40"/>
  <c r="Y82" i="40"/>
  <c r="Y83" i="40"/>
  <c r="Y84" i="40"/>
  <c r="Y85" i="40"/>
  <c r="Y86" i="40"/>
  <c r="Y58" i="40"/>
  <c r="Y14" i="40"/>
  <c r="Y15" i="40"/>
  <c r="Y16" i="40"/>
  <c r="Y17" i="40"/>
  <c r="Y18" i="40"/>
  <c r="Y19" i="40"/>
  <c r="Y20" i="40"/>
  <c r="Y21" i="40"/>
  <c r="Y22" i="40"/>
  <c r="Y23" i="40"/>
  <c r="Y24" i="40"/>
  <c r="Y25" i="40"/>
  <c r="Y26" i="40"/>
  <c r="Y27" i="40"/>
  <c r="Y28" i="40"/>
  <c r="Y29" i="40"/>
  <c r="Y30" i="40"/>
  <c r="Y31" i="40"/>
  <c r="Y32" i="40"/>
  <c r="Y33" i="40"/>
  <c r="Y34" i="40"/>
  <c r="Y35" i="40"/>
  <c r="Y36" i="40"/>
  <c r="Y37" i="40"/>
  <c r="Y38" i="40"/>
  <c r="Y39" i="40"/>
  <c r="Y40" i="40"/>
  <c r="Y13" i="40"/>
  <c r="Y12" i="40"/>
  <c r="AB133" i="40" l="1"/>
  <c r="Z57" i="30"/>
  <c r="Z147" i="40"/>
  <c r="Y40" i="11"/>
  <c r="X45" i="45"/>
  <c r="X44" i="45"/>
  <c r="X43" i="45"/>
  <c r="X42" i="45"/>
  <c r="X40" i="45"/>
  <c r="X39" i="45"/>
  <c r="X38" i="45"/>
  <c r="X37" i="45"/>
  <c r="X36" i="45"/>
  <c r="X35" i="45"/>
  <c r="X32" i="45"/>
  <c r="X31" i="45"/>
  <c r="X30" i="45"/>
  <c r="X29" i="45"/>
  <c r="X28" i="45"/>
  <c r="X27" i="45"/>
  <c r="X26" i="45"/>
  <c r="X25" i="45"/>
  <c r="X24" i="45"/>
  <c r="X23" i="45"/>
  <c r="X22" i="45"/>
  <c r="X21" i="45"/>
  <c r="X20" i="45"/>
  <c r="X19" i="45"/>
  <c r="X18" i="45"/>
  <c r="X17" i="45"/>
  <c r="X16" i="45"/>
  <c r="X15" i="45"/>
  <c r="X14" i="45"/>
  <c r="X13" i="45"/>
  <c r="X12" i="45"/>
  <c r="X11" i="45"/>
  <c r="X10" i="45"/>
  <c r="X92" i="43" l="1"/>
  <c r="Y135" i="43" s="1"/>
  <c r="X91" i="43"/>
  <c r="Y134" i="43" s="1"/>
  <c r="X90" i="43"/>
  <c r="Y133" i="43" s="1"/>
  <c r="X88" i="43"/>
  <c r="Y131" i="43" s="1"/>
  <c r="X86" i="43"/>
  <c r="Y129" i="43" s="1"/>
  <c r="X85" i="43"/>
  <c r="Y128" i="43" s="1"/>
  <c r="X84" i="43"/>
  <c r="Y127" i="43" s="1"/>
  <c r="X83" i="43"/>
  <c r="Y126" i="43" s="1"/>
  <c r="X82" i="43"/>
  <c r="Y125" i="43" s="1"/>
  <c r="X81" i="43"/>
  <c r="Y124" i="43" s="1"/>
  <c r="X80" i="43"/>
  <c r="Y123" i="43" s="1"/>
  <c r="X79" i="43"/>
  <c r="Y122" i="43" s="1"/>
  <c r="X78" i="43"/>
  <c r="Y121" i="43" s="1"/>
  <c r="X77" i="43"/>
  <c r="Y120" i="43" s="1"/>
  <c r="X76" i="43"/>
  <c r="Y119" i="43" s="1"/>
  <c r="X75" i="43"/>
  <c r="Y118" i="43" s="1"/>
  <c r="X74" i="43"/>
  <c r="Y117" i="43" s="1"/>
  <c r="X73" i="43"/>
  <c r="Y116" i="43" s="1"/>
  <c r="X72" i="43"/>
  <c r="Y115" i="43" s="1"/>
  <c r="X71" i="43"/>
  <c r="Y114" i="43" s="1"/>
  <c r="X70" i="43"/>
  <c r="Y113" i="43" s="1"/>
  <c r="X69" i="43"/>
  <c r="Y112" i="43" s="1"/>
  <c r="X68" i="43"/>
  <c r="Y111" i="43" s="1"/>
  <c r="X67" i="43"/>
  <c r="Y110" i="43" s="1"/>
  <c r="X66" i="43"/>
  <c r="Y109" i="43" s="1"/>
  <c r="X65" i="43"/>
  <c r="Y108" i="43" s="1"/>
  <c r="X64" i="43"/>
  <c r="Y107" i="43" s="1"/>
  <c r="X63" i="43"/>
  <c r="Y106" i="43" s="1"/>
  <c r="X62" i="43"/>
  <c r="Y105" i="43" s="1"/>
  <c r="X61" i="43"/>
  <c r="Y104" i="43" s="1"/>
  <c r="X60" i="43"/>
  <c r="Y103" i="43" s="1"/>
  <c r="X59" i="43"/>
  <c r="Y102" i="43" s="1"/>
  <c r="X58" i="43"/>
  <c r="Y101" i="43" s="1"/>
  <c r="X57" i="43"/>
  <c r="Y100" i="43" s="1"/>
  <c r="X56" i="43"/>
  <c r="Y99" i="43" s="1"/>
  <c r="X47" i="43"/>
  <c r="X46" i="43"/>
  <c r="X45" i="43"/>
  <c r="X44" i="43"/>
  <c r="X43" i="43"/>
  <c r="E37" i="25" s="1"/>
  <c r="X40" i="43"/>
  <c r="E35" i="25" s="1"/>
  <c r="X39" i="43"/>
  <c r="X38" i="43"/>
  <c r="X37" i="43"/>
  <c r="X36" i="43"/>
  <c r="X35" i="43"/>
  <c r="X34" i="43"/>
  <c r="X33" i="43"/>
  <c r="X32" i="43"/>
  <c r="X31" i="43"/>
  <c r="X30" i="43"/>
  <c r="X29" i="43"/>
  <c r="X28" i="43"/>
  <c r="X27" i="43"/>
  <c r="X26" i="43"/>
  <c r="X25" i="43"/>
  <c r="X24" i="43"/>
  <c r="X23" i="43"/>
  <c r="X22" i="43"/>
  <c r="X21" i="43"/>
  <c r="X20" i="43"/>
  <c r="X19" i="43"/>
  <c r="X18" i="43"/>
  <c r="X17" i="43"/>
  <c r="X16" i="43"/>
  <c r="X15" i="43"/>
  <c r="X14" i="43"/>
  <c r="X13" i="43"/>
  <c r="X12" i="43"/>
  <c r="X11" i="43"/>
  <c r="X14" i="41"/>
  <c r="X13" i="41"/>
  <c r="X12" i="41"/>
  <c r="X11" i="41"/>
  <c r="X172" i="42"/>
  <c r="Y36" i="11" s="1"/>
  <c r="X170" i="42"/>
  <c r="Y34" i="11" s="1"/>
  <c r="X169" i="42"/>
  <c r="Y33" i="11" s="1"/>
  <c r="X168" i="42"/>
  <c r="Y32" i="11" s="1"/>
  <c r="X167" i="42"/>
  <c r="Y31" i="11" s="1"/>
  <c r="X166" i="42"/>
  <c r="Y30" i="11" s="1"/>
  <c r="X165" i="42"/>
  <c r="Y29" i="11" s="1"/>
  <c r="X164" i="42"/>
  <c r="Y28" i="11" s="1"/>
  <c r="X163" i="42"/>
  <c r="Y27" i="11" s="1"/>
  <c r="X162" i="42"/>
  <c r="Y26" i="11" s="1"/>
  <c r="X161" i="42"/>
  <c r="Y25" i="11" s="1"/>
  <c r="X160" i="42"/>
  <c r="Y24" i="11" s="1"/>
  <c r="X159" i="42"/>
  <c r="Y23" i="11" s="1"/>
  <c r="X158" i="42"/>
  <c r="Y22" i="11" s="1"/>
  <c r="X157" i="42"/>
  <c r="Y21" i="11" s="1"/>
  <c r="X156" i="42"/>
  <c r="Y20" i="11" s="1"/>
  <c r="X155" i="42"/>
  <c r="Y19" i="11" s="1"/>
  <c r="X154" i="42"/>
  <c r="Y18" i="11" s="1"/>
  <c r="X153" i="42"/>
  <c r="Y17" i="11" s="1"/>
  <c r="X152" i="42"/>
  <c r="Y16" i="11" s="1"/>
  <c r="X151" i="42"/>
  <c r="Y15" i="11" s="1"/>
  <c r="X150" i="42"/>
  <c r="Y14" i="11" s="1"/>
  <c r="X149" i="42"/>
  <c r="Y13" i="11" s="1"/>
  <c r="X148" i="42"/>
  <c r="Y12" i="11" s="1"/>
  <c r="X147" i="42"/>
  <c r="Y11" i="11" s="1"/>
  <c r="X146" i="42"/>
  <c r="Y10" i="11" s="1"/>
  <c r="X145" i="42"/>
  <c r="Y9" i="11" s="1"/>
  <c r="X144" i="42"/>
  <c r="Y8" i="11" s="1"/>
  <c r="X143" i="42"/>
  <c r="Y7" i="11" s="1"/>
  <c r="X142" i="42"/>
  <c r="X134" i="42"/>
  <c r="X132" i="42"/>
  <c r="G39" i="25" s="1"/>
  <c r="X130" i="42"/>
  <c r="G37" i="25" s="1"/>
  <c r="X127" i="42"/>
  <c r="G35" i="25" s="1"/>
  <c r="H35" i="25" s="1"/>
  <c r="X126" i="42"/>
  <c r="X125" i="42"/>
  <c r="X124" i="42"/>
  <c r="X123" i="42"/>
  <c r="X122" i="42"/>
  <c r="X121" i="42"/>
  <c r="X120" i="42"/>
  <c r="X119" i="42"/>
  <c r="X118" i="42"/>
  <c r="X117" i="42"/>
  <c r="X116" i="42"/>
  <c r="X115" i="42"/>
  <c r="X114" i="42"/>
  <c r="X113" i="42"/>
  <c r="X112" i="42"/>
  <c r="X111" i="42"/>
  <c r="X110" i="42"/>
  <c r="X109" i="42"/>
  <c r="X108" i="42"/>
  <c r="X107" i="42"/>
  <c r="X106" i="42"/>
  <c r="X105" i="42"/>
  <c r="X104" i="42"/>
  <c r="X103" i="42"/>
  <c r="X102" i="42"/>
  <c r="X101" i="42"/>
  <c r="X100" i="42"/>
  <c r="X99" i="42"/>
  <c r="X98" i="42"/>
  <c r="Y6" i="11" l="1"/>
  <c r="Y56" i="30"/>
  <c r="X90" i="42"/>
  <c r="X88" i="42"/>
  <c r="X86" i="42"/>
  <c r="X84" i="42"/>
  <c r="X83" i="42"/>
  <c r="X82" i="42"/>
  <c r="X81" i="42"/>
  <c r="X80" i="42"/>
  <c r="X79" i="42"/>
  <c r="X78" i="42"/>
  <c r="X77" i="42"/>
  <c r="X76" i="42"/>
  <c r="X75" i="42"/>
  <c r="X74" i="42"/>
  <c r="X73" i="42"/>
  <c r="X72" i="42"/>
  <c r="X71" i="42"/>
  <c r="X70" i="42"/>
  <c r="X69" i="42"/>
  <c r="X68" i="42"/>
  <c r="X67" i="42"/>
  <c r="X66" i="42"/>
  <c r="X65" i="42"/>
  <c r="X64" i="42"/>
  <c r="X63" i="42"/>
  <c r="X62" i="42" l="1"/>
  <c r="X61" i="42"/>
  <c r="X60" i="42"/>
  <c r="X59" i="42"/>
  <c r="X58" i="42"/>
  <c r="X57" i="42"/>
  <c r="X56" i="42"/>
  <c r="X55" i="42"/>
  <c r="X54" i="42"/>
  <c r="X46" i="42"/>
  <c r="X44" i="42" l="1"/>
  <c r="X42" i="42"/>
  <c r="X40" i="42"/>
  <c r="X39" i="42"/>
  <c r="X38" i="42"/>
  <c r="X37" i="42"/>
  <c r="X36" i="42"/>
  <c r="X35" i="42"/>
  <c r="X34" i="42"/>
  <c r="X33" i="42"/>
  <c r="X32" i="42"/>
  <c r="X31" i="42"/>
  <c r="X30" i="42"/>
  <c r="X29" i="42"/>
  <c r="X28" i="42"/>
  <c r="X27" i="42"/>
  <c r="X26" i="42"/>
  <c r="X25" i="42"/>
  <c r="X24" i="42"/>
  <c r="X23" i="42"/>
  <c r="X22" i="42"/>
  <c r="X21" i="42"/>
  <c r="X20" i="42"/>
  <c r="X19" i="42"/>
  <c r="X18" i="42"/>
  <c r="X17" i="42"/>
  <c r="X16" i="42"/>
  <c r="X15" i="42"/>
  <c r="X14" i="42"/>
  <c r="X13" i="42"/>
  <c r="X12" i="42"/>
  <c r="X11" i="42"/>
  <c r="X10" i="42"/>
  <c r="X176" i="40"/>
  <c r="X182" i="40"/>
  <c r="X131" i="40"/>
  <c r="Y174" i="40" s="1"/>
  <c r="X130" i="40"/>
  <c r="Y173" i="40" s="1"/>
  <c r="X129" i="40"/>
  <c r="Y172" i="40" s="1"/>
  <c r="X128" i="40"/>
  <c r="Y171" i="40" s="1"/>
  <c r="X127" i="40"/>
  <c r="Y170" i="40" s="1"/>
  <c r="X126" i="40"/>
  <c r="Y169" i="40" s="1"/>
  <c r="X125" i="40"/>
  <c r="Y168" i="40" s="1"/>
  <c r="X124" i="40"/>
  <c r="Y167" i="40" s="1"/>
  <c r="X123" i="40"/>
  <c r="Y166" i="40" s="1"/>
  <c r="X122" i="40"/>
  <c r="Y165" i="40" s="1"/>
  <c r="X121" i="40"/>
  <c r="Y164" i="40" s="1"/>
  <c r="X120" i="40"/>
  <c r="Y163" i="40" s="1"/>
  <c r="X119" i="40"/>
  <c r="Y162" i="40" s="1"/>
  <c r="X118" i="40"/>
  <c r="Y161" i="40" s="1"/>
  <c r="X117" i="40"/>
  <c r="Y160" i="40" s="1"/>
  <c r="X116" i="40"/>
  <c r="Y159" i="40" s="1"/>
  <c r="X115" i="40"/>
  <c r="Y158" i="40" s="1"/>
  <c r="X114" i="40"/>
  <c r="Y157" i="40" s="1"/>
  <c r="X113" i="40"/>
  <c r="Y156" i="40" s="1"/>
  <c r="X112" i="40"/>
  <c r="Y155" i="40" s="1"/>
  <c r="X111" i="40"/>
  <c r="Y154" i="40" s="1"/>
  <c r="X110" i="40"/>
  <c r="Y153" i="40" s="1"/>
  <c r="X109" i="40"/>
  <c r="Y152" i="40" s="1"/>
  <c r="X108" i="40"/>
  <c r="Y151" i="40" s="1"/>
  <c r="X107" i="40"/>
  <c r="Y150" i="40" s="1"/>
  <c r="X106" i="40"/>
  <c r="Y149" i="40" s="1"/>
  <c r="X105" i="40"/>
  <c r="Y148" i="40" s="1"/>
  <c r="X104" i="40"/>
  <c r="X86" i="40"/>
  <c r="X85" i="40"/>
  <c r="X84" i="40"/>
  <c r="X83" i="40"/>
  <c r="X82" i="40"/>
  <c r="X81" i="40"/>
  <c r="X80" i="40"/>
  <c r="X79" i="40"/>
  <c r="X78" i="40"/>
  <c r="X77" i="40"/>
  <c r="X76" i="40"/>
  <c r="X75" i="40"/>
  <c r="X74" i="40"/>
  <c r="X73" i="40"/>
  <c r="X72" i="40"/>
  <c r="X71" i="40"/>
  <c r="X70" i="40"/>
  <c r="X69" i="40"/>
  <c r="X68" i="40"/>
  <c r="X67" i="40"/>
  <c r="X66" i="40"/>
  <c r="X65" i="40"/>
  <c r="X64" i="40"/>
  <c r="X63" i="40"/>
  <c r="X62" i="40"/>
  <c r="X61" i="40"/>
  <c r="X60" i="40"/>
  <c r="X59" i="40"/>
  <c r="X58" i="40"/>
  <c r="X48" i="40"/>
  <c r="X46" i="40"/>
  <c r="X44" i="40"/>
  <c r="X41" i="40"/>
  <c r="X40" i="40"/>
  <c r="X39" i="40"/>
  <c r="X38" i="40"/>
  <c r="X37" i="40"/>
  <c r="X36" i="40"/>
  <c r="X35" i="40"/>
  <c r="X34" i="40"/>
  <c r="X33" i="40"/>
  <c r="X32" i="40"/>
  <c r="X31" i="40"/>
  <c r="X30" i="40"/>
  <c r="X29" i="40"/>
  <c r="X28" i="40"/>
  <c r="X27" i="40"/>
  <c r="X26" i="40"/>
  <c r="X25" i="40"/>
  <c r="X24" i="40"/>
  <c r="X23" i="40"/>
  <c r="X22" i="40"/>
  <c r="X21" i="40"/>
  <c r="X20" i="40"/>
  <c r="X19" i="40"/>
  <c r="X18" i="40"/>
  <c r="X17" i="40"/>
  <c r="X16" i="40"/>
  <c r="X15" i="40"/>
  <c r="X14" i="40"/>
  <c r="X13" i="40"/>
  <c r="X12" i="40"/>
  <c r="Y57" i="30" l="1"/>
  <c r="Y147" i="40"/>
  <c r="W127" i="42"/>
  <c r="W83" i="42"/>
  <c r="W39" i="42"/>
  <c r="W87" i="40"/>
  <c r="W41" i="40"/>
  <c r="W86" i="45" l="1"/>
  <c r="C47" i="43" l="1"/>
  <c r="D47" i="43"/>
  <c r="E47" i="43"/>
  <c r="F47" i="43"/>
  <c r="G47" i="43"/>
  <c r="V177" i="42"/>
  <c r="W172" i="42"/>
  <c r="W170" i="42"/>
  <c r="U134" i="42"/>
  <c r="V134" i="42"/>
  <c r="G41" i="25" s="1"/>
  <c r="W134" i="42"/>
  <c r="V133" i="42"/>
  <c r="W132" i="42"/>
  <c r="V131" i="42"/>
  <c r="W130" i="42"/>
  <c r="W128" i="42"/>
  <c r="G36" i="25" s="1"/>
  <c r="W126" i="42"/>
  <c r="U90" i="42"/>
  <c r="V90" i="42"/>
  <c r="W90" i="42"/>
  <c r="V89" i="42"/>
  <c r="W88" i="42"/>
  <c r="W86" i="42"/>
  <c r="W84" i="42"/>
  <c r="W82" i="42"/>
  <c r="U46" i="42"/>
  <c r="V46" i="42"/>
  <c r="W46" i="42"/>
  <c r="V45" i="42"/>
  <c r="W44" i="42"/>
  <c r="V43" i="42"/>
  <c r="W42" i="42"/>
  <c r="W40" i="42"/>
  <c r="W38" i="42"/>
  <c r="V139" i="40" l="1"/>
  <c r="W134" i="40"/>
  <c r="X177" i="40" s="1"/>
  <c r="W132" i="40" l="1"/>
  <c r="X175" i="40" s="1"/>
  <c r="S94" i="40"/>
  <c r="T94" i="40"/>
  <c r="U94" i="40"/>
  <c r="V94" i="40"/>
  <c r="V93" i="40"/>
  <c r="W92" i="40"/>
  <c r="V91" i="40"/>
  <c r="W90" i="40"/>
  <c r="W88" i="40"/>
  <c r="W86" i="40"/>
  <c r="V47" i="40"/>
  <c r="V45" i="40"/>
  <c r="U48" i="40"/>
  <c r="V48" i="40"/>
  <c r="W48" i="40"/>
  <c r="W46" i="40"/>
  <c r="W44" i="40"/>
  <c r="W42" i="40"/>
  <c r="W40" i="40"/>
  <c r="X38" i="11" l="1"/>
  <c r="W176" i="40" l="1"/>
  <c r="D134" i="40" l="1"/>
  <c r="E134" i="40"/>
  <c r="F134" i="40"/>
  <c r="G134" i="40"/>
  <c r="H134" i="40"/>
  <c r="I134" i="40"/>
  <c r="J134" i="40"/>
  <c r="K134" i="40"/>
  <c r="L134" i="40"/>
  <c r="M134" i="40"/>
  <c r="N134" i="40"/>
  <c r="O134" i="40"/>
  <c r="P134" i="40"/>
  <c r="Q134" i="40"/>
  <c r="R134" i="40"/>
  <c r="S134" i="40"/>
  <c r="T134" i="40"/>
  <c r="U134" i="40"/>
  <c r="V134" i="40"/>
  <c r="D132" i="40"/>
  <c r="E132" i="40"/>
  <c r="F132" i="40"/>
  <c r="G132" i="40"/>
  <c r="H132" i="40"/>
  <c r="I132" i="40"/>
  <c r="J132" i="40"/>
  <c r="K132" i="40"/>
  <c r="L132" i="40"/>
  <c r="M132" i="40"/>
  <c r="N132" i="40"/>
  <c r="O132" i="40"/>
  <c r="P132" i="40"/>
  <c r="Q132" i="40"/>
  <c r="R132" i="40"/>
  <c r="S132" i="40"/>
  <c r="T132" i="40"/>
  <c r="U132" i="40"/>
  <c r="V132" i="40"/>
  <c r="D131" i="40"/>
  <c r="E131" i="40"/>
  <c r="F131" i="40"/>
  <c r="G131" i="40"/>
  <c r="H131" i="40"/>
  <c r="I131" i="40"/>
  <c r="J131" i="40"/>
  <c r="K131" i="40"/>
  <c r="L131" i="40"/>
  <c r="M131" i="40"/>
  <c r="N131" i="40"/>
  <c r="O131" i="40"/>
  <c r="P131" i="40"/>
  <c r="Q131" i="40"/>
  <c r="R131" i="40"/>
  <c r="S131" i="40"/>
  <c r="T131" i="40"/>
  <c r="U131" i="40"/>
  <c r="V131" i="40"/>
  <c r="W131" i="40"/>
  <c r="X174" i="40" s="1"/>
  <c r="D130" i="40"/>
  <c r="E130" i="40"/>
  <c r="F130" i="40"/>
  <c r="G130" i="40"/>
  <c r="H130" i="40"/>
  <c r="I130" i="40"/>
  <c r="J130" i="40"/>
  <c r="K130" i="40"/>
  <c r="L130" i="40"/>
  <c r="M130" i="40"/>
  <c r="N130" i="40"/>
  <c r="O130" i="40"/>
  <c r="P130" i="40"/>
  <c r="Q130" i="40"/>
  <c r="R130" i="40"/>
  <c r="S130" i="40"/>
  <c r="T130" i="40"/>
  <c r="U130" i="40"/>
  <c r="V130" i="40"/>
  <c r="W130" i="40"/>
  <c r="X173" i="40" s="1"/>
  <c r="D129" i="40"/>
  <c r="E129" i="40"/>
  <c r="F129" i="40"/>
  <c r="G129" i="40"/>
  <c r="H129" i="40"/>
  <c r="I129" i="40"/>
  <c r="J129" i="40"/>
  <c r="K129" i="40"/>
  <c r="L129" i="40"/>
  <c r="M129" i="40"/>
  <c r="N129" i="40"/>
  <c r="O129" i="40"/>
  <c r="P129" i="40"/>
  <c r="Q129" i="40"/>
  <c r="R129" i="40"/>
  <c r="S129" i="40"/>
  <c r="T129" i="40"/>
  <c r="U129" i="40"/>
  <c r="V129" i="40"/>
  <c r="W129" i="40"/>
  <c r="X172" i="40" s="1"/>
  <c r="D128" i="40"/>
  <c r="E128" i="40"/>
  <c r="F128" i="40"/>
  <c r="G128" i="40"/>
  <c r="H128" i="40"/>
  <c r="I128" i="40"/>
  <c r="J128" i="40"/>
  <c r="K128" i="40"/>
  <c r="L128" i="40"/>
  <c r="M128" i="40"/>
  <c r="N128" i="40"/>
  <c r="O128" i="40"/>
  <c r="P128" i="40"/>
  <c r="Q128" i="40"/>
  <c r="R128" i="40"/>
  <c r="S128" i="40"/>
  <c r="T128" i="40"/>
  <c r="U128" i="40"/>
  <c r="V128" i="40"/>
  <c r="W128" i="40"/>
  <c r="X171" i="40" s="1"/>
  <c r="D127" i="40"/>
  <c r="E127" i="40"/>
  <c r="F127" i="40"/>
  <c r="G127" i="40"/>
  <c r="H127" i="40"/>
  <c r="I127" i="40"/>
  <c r="J127" i="40"/>
  <c r="K127" i="40"/>
  <c r="L127" i="40"/>
  <c r="M127" i="40"/>
  <c r="N127" i="40"/>
  <c r="O127" i="40"/>
  <c r="P127" i="40"/>
  <c r="Q127" i="40"/>
  <c r="R127" i="40"/>
  <c r="S127" i="40"/>
  <c r="T127" i="40"/>
  <c r="U127" i="40"/>
  <c r="V127" i="40"/>
  <c r="W127" i="40"/>
  <c r="X170" i="40" s="1"/>
  <c r="D126" i="40"/>
  <c r="E126" i="40"/>
  <c r="F126" i="40"/>
  <c r="G126" i="40"/>
  <c r="H126" i="40"/>
  <c r="I126" i="40"/>
  <c r="J126" i="40"/>
  <c r="K126" i="40"/>
  <c r="L126" i="40"/>
  <c r="M126" i="40"/>
  <c r="N126" i="40"/>
  <c r="O126" i="40"/>
  <c r="P126" i="40"/>
  <c r="Q126" i="40"/>
  <c r="R126" i="40"/>
  <c r="S126" i="40"/>
  <c r="T126" i="40"/>
  <c r="U126" i="40"/>
  <c r="V126" i="40"/>
  <c r="W126" i="40"/>
  <c r="X169" i="40" s="1"/>
  <c r="D125" i="40"/>
  <c r="E125" i="40"/>
  <c r="F125" i="40"/>
  <c r="G125" i="40"/>
  <c r="H125" i="40"/>
  <c r="I125" i="40"/>
  <c r="J125" i="40"/>
  <c r="K125" i="40"/>
  <c r="L125" i="40"/>
  <c r="M125" i="40"/>
  <c r="N125" i="40"/>
  <c r="O125" i="40"/>
  <c r="P125" i="40"/>
  <c r="Q125" i="40"/>
  <c r="R125" i="40"/>
  <c r="S125" i="40"/>
  <c r="T125" i="40"/>
  <c r="U125" i="40"/>
  <c r="V125" i="40"/>
  <c r="W125" i="40"/>
  <c r="X168" i="40" s="1"/>
  <c r="D124" i="40"/>
  <c r="E124" i="40"/>
  <c r="F124" i="40"/>
  <c r="G124" i="40"/>
  <c r="H124" i="40"/>
  <c r="I124" i="40"/>
  <c r="J124" i="40"/>
  <c r="K124" i="40"/>
  <c r="L124" i="40"/>
  <c r="M124" i="40"/>
  <c r="N124" i="40"/>
  <c r="O124" i="40"/>
  <c r="P124" i="40"/>
  <c r="Q124" i="40"/>
  <c r="R124" i="40"/>
  <c r="S124" i="40"/>
  <c r="T124" i="40"/>
  <c r="U124" i="40"/>
  <c r="V124" i="40"/>
  <c r="W124" i="40"/>
  <c r="X167" i="40" s="1"/>
  <c r="D123" i="40"/>
  <c r="E123" i="40"/>
  <c r="F123" i="40"/>
  <c r="G123" i="40"/>
  <c r="H123" i="40"/>
  <c r="I123" i="40"/>
  <c r="J123" i="40"/>
  <c r="K123" i="40"/>
  <c r="L123" i="40"/>
  <c r="M123" i="40"/>
  <c r="N123" i="40"/>
  <c r="O123" i="40"/>
  <c r="P123" i="40"/>
  <c r="Q123" i="40"/>
  <c r="R123" i="40"/>
  <c r="S123" i="40"/>
  <c r="T123" i="40"/>
  <c r="U123" i="40"/>
  <c r="V123" i="40"/>
  <c r="W123" i="40"/>
  <c r="X166" i="40" s="1"/>
  <c r="D122" i="40"/>
  <c r="E122" i="40"/>
  <c r="F122" i="40"/>
  <c r="G122" i="40"/>
  <c r="H122" i="40"/>
  <c r="I122" i="40"/>
  <c r="J122" i="40"/>
  <c r="K122" i="40"/>
  <c r="L122" i="40"/>
  <c r="M122" i="40"/>
  <c r="N122" i="40"/>
  <c r="O122" i="40"/>
  <c r="P122" i="40"/>
  <c r="Q122" i="40"/>
  <c r="R122" i="40"/>
  <c r="S122" i="40"/>
  <c r="T122" i="40"/>
  <c r="U122" i="40"/>
  <c r="V122" i="40"/>
  <c r="W122" i="40"/>
  <c r="X165" i="40" s="1"/>
  <c r="D121" i="40"/>
  <c r="E121" i="40"/>
  <c r="F121" i="40"/>
  <c r="G121" i="40"/>
  <c r="H121" i="40"/>
  <c r="I121" i="40"/>
  <c r="J121" i="40"/>
  <c r="K121" i="40"/>
  <c r="L121" i="40"/>
  <c r="M121" i="40"/>
  <c r="N121" i="40"/>
  <c r="O121" i="40"/>
  <c r="P121" i="40"/>
  <c r="Q121" i="40"/>
  <c r="R121" i="40"/>
  <c r="S121" i="40"/>
  <c r="T121" i="40"/>
  <c r="U121" i="40"/>
  <c r="V121" i="40"/>
  <c r="W121" i="40"/>
  <c r="X164" i="40" s="1"/>
  <c r="D120" i="40"/>
  <c r="E120" i="40"/>
  <c r="F120" i="40"/>
  <c r="G120" i="40"/>
  <c r="H120" i="40"/>
  <c r="I120" i="40"/>
  <c r="J120" i="40"/>
  <c r="K120" i="40"/>
  <c r="L120" i="40"/>
  <c r="M120" i="40"/>
  <c r="N120" i="40"/>
  <c r="O120" i="40"/>
  <c r="P120" i="40"/>
  <c r="Q120" i="40"/>
  <c r="R120" i="40"/>
  <c r="S120" i="40"/>
  <c r="T120" i="40"/>
  <c r="U120" i="40"/>
  <c r="V120" i="40"/>
  <c r="W120" i="40"/>
  <c r="X163" i="40" s="1"/>
  <c r="D119" i="40"/>
  <c r="E119" i="40"/>
  <c r="F119" i="40"/>
  <c r="G119" i="40"/>
  <c r="H119" i="40"/>
  <c r="I119" i="40"/>
  <c r="J119" i="40"/>
  <c r="K119" i="40"/>
  <c r="L119" i="40"/>
  <c r="M119" i="40"/>
  <c r="N119" i="40"/>
  <c r="O119" i="40"/>
  <c r="P119" i="40"/>
  <c r="Q119" i="40"/>
  <c r="R119" i="40"/>
  <c r="S119" i="40"/>
  <c r="T119" i="40"/>
  <c r="U119" i="40"/>
  <c r="V119" i="40"/>
  <c r="W119" i="40"/>
  <c r="X162" i="40" s="1"/>
  <c r="D118" i="40"/>
  <c r="E118" i="40"/>
  <c r="F118" i="40"/>
  <c r="G118" i="40"/>
  <c r="H118" i="40"/>
  <c r="I118" i="40"/>
  <c r="J118" i="40"/>
  <c r="K118" i="40"/>
  <c r="L118" i="40"/>
  <c r="M118" i="40"/>
  <c r="N118" i="40"/>
  <c r="O118" i="40"/>
  <c r="P118" i="40"/>
  <c r="Q118" i="40"/>
  <c r="R118" i="40"/>
  <c r="S118" i="40"/>
  <c r="T118" i="40"/>
  <c r="U118" i="40"/>
  <c r="V118" i="40"/>
  <c r="W118" i="40"/>
  <c r="X161" i="40" s="1"/>
  <c r="D117" i="40"/>
  <c r="E117" i="40"/>
  <c r="F117" i="40"/>
  <c r="G117" i="40"/>
  <c r="H117" i="40"/>
  <c r="I117" i="40"/>
  <c r="J117" i="40"/>
  <c r="K117" i="40"/>
  <c r="L117" i="40"/>
  <c r="M117" i="40"/>
  <c r="N117" i="40"/>
  <c r="O117" i="40"/>
  <c r="P117" i="40"/>
  <c r="Q117" i="40"/>
  <c r="R117" i="40"/>
  <c r="S117" i="40"/>
  <c r="T117" i="40"/>
  <c r="U117" i="40"/>
  <c r="V117" i="40"/>
  <c r="W117" i="40"/>
  <c r="X160" i="40" s="1"/>
  <c r="D116" i="40"/>
  <c r="E116" i="40"/>
  <c r="F116" i="40"/>
  <c r="G116" i="40"/>
  <c r="H116" i="40"/>
  <c r="I116" i="40"/>
  <c r="J116" i="40"/>
  <c r="K116" i="40"/>
  <c r="L116" i="40"/>
  <c r="M116" i="40"/>
  <c r="N116" i="40"/>
  <c r="O116" i="40"/>
  <c r="P116" i="40"/>
  <c r="Q116" i="40"/>
  <c r="R116" i="40"/>
  <c r="S116" i="40"/>
  <c r="T116" i="40"/>
  <c r="U116" i="40"/>
  <c r="V116" i="40"/>
  <c r="W116" i="40"/>
  <c r="X159" i="40" s="1"/>
  <c r="D115" i="40"/>
  <c r="E115" i="40"/>
  <c r="F115" i="40"/>
  <c r="G115" i="40"/>
  <c r="H115" i="40"/>
  <c r="I115" i="40"/>
  <c r="J115" i="40"/>
  <c r="K115" i="40"/>
  <c r="L115" i="40"/>
  <c r="M115" i="40"/>
  <c r="N115" i="40"/>
  <c r="O115" i="40"/>
  <c r="P115" i="40"/>
  <c r="Q115" i="40"/>
  <c r="R115" i="40"/>
  <c r="S115" i="40"/>
  <c r="T115" i="40"/>
  <c r="U115" i="40"/>
  <c r="V115" i="40"/>
  <c r="W115" i="40"/>
  <c r="X158" i="40" s="1"/>
  <c r="D114" i="40"/>
  <c r="E114" i="40"/>
  <c r="F114" i="40"/>
  <c r="G114" i="40"/>
  <c r="H114" i="40"/>
  <c r="I114" i="40"/>
  <c r="J114" i="40"/>
  <c r="K114" i="40"/>
  <c r="L114" i="40"/>
  <c r="M114" i="40"/>
  <c r="N114" i="40"/>
  <c r="O114" i="40"/>
  <c r="P114" i="40"/>
  <c r="Q114" i="40"/>
  <c r="R114" i="40"/>
  <c r="S114" i="40"/>
  <c r="T114" i="40"/>
  <c r="U114" i="40"/>
  <c r="V114" i="40"/>
  <c r="W114" i="40"/>
  <c r="X157" i="40" s="1"/>
  <c r="D113" i="40"/>
  <c r="E113" i="40"/>
  <c r="F113" i="40"/>
  <c r="G113" i="40"/>
  <c r="H113" i="40"/>
  <c r="I113" i="40"/>
  <c r="J113" i="40"/>
  <c r="K113" i="40"/>
  <c r="L113" i="40"/>
  <c r="M113" i="40"/>
  <c r="N113" i="40"/>
  <c r="O113" i="40"/>
  <c r="P113" i="40"/>
  <c r="Q113" i="40"/>
  <c r="R113" i="40"/>
  <c r="S113" i="40"/>
  <c r="T113" i="40"/>
  <c r="U113" i="40"/>
  <c r="V113" i="40"/>
  <c r="W113" i="40"/>
  <c r="X156" i="40" s="1"/>
  <c r="D112" i="40"/>
  <c r="E112" i="40"/>
  <c r="F112" i="40"/>
  <c r="G112" i="40"/>
  <c r="H112" i="40"/>
  <c r="I112" i="40"/>
  <c r="J112" i="40"/>
  <c r="K112" i="40"/>
  <c r="L112" i="40"/>
  <c r="M112" i="40"/>
  <c r="N112" i="40"/>
  <c r="O112" i="40"/>
  <c r="P112" i="40"/>
  <c r="Q112" i="40"/>
  <c r="R112" i="40"/>
  <c r="S112" i="40"/>
  <c r="T112" i="40"/>
  <c r="U112" i="40"/>
  <c r="V112" i="40"/>
  <c r="W112" i="40"/>
  <c r="X155" i="40" s="1"/>
  <c r="D111" i="40"/>
  <c r="E111" i="40"/>
  <c r="F111" i="40"/>
  <c r="G111" i="40"/>
  <c r="H111" i="40"/>
  <c r="I111" i="40"/>
  <c r="J111" i="40"/>
  <c r="K111" i="40"/>
  <c r="L111" i="40"/>
  <c r="M111" i="40"/>
  <c r="N111" i="40"/>
  <c r="O111" i="40"/>
  <c r="P111" i="40"/>
  <c r="Q111" i="40"/>
  <c r="R111" i="40"/>
  <c r="S111" i="40"/>
  <c r="T111" i="40"/>
  <c r="U111" i="40"/>
  <c r="V111" i="40"/>
  <c r="W111" i="40"/>
  <c r="X154" i="40" s="1"/>
  <c r="D110" i="40"/>
  <c r="E110" i="40"/>
  <c r="F110" i="40"/>
  <c r="G110" i="40"/>
  <c r="H110" i="40"/>
  <c r="I110" i="40"/>
  <c r="J110" i="40"/>
  <c r="K110" i="40"/>
  <c r="L110" i="40"/>
  <c r="M110" i="40"/>
  <c r="N110" i="40"/>
  <c r="O110" i="40"/>
  <c r="P110" i="40"/>
  <c r="Q110" i="40"/>
  <c r="R110" i="40"/>
  <c r="S110" i="40"/>
  <c r="T110" i="40"/>
  <c r="U110" i="40"/>
  <c r="V110" i="40"/>
  <c r="W110" i="40"/>
  <c r="X153" i="40" s="1"/>
  <c r="D109" i="40"/>
  <c r="E109" i="40"/>
  <c r="F109" i="40"/>
  <c r="G109" i="40"/>
  <c r="H109" i="40"/>
  <c r="I109" i="40"/>
  <c r="J109" i="40"/>
  <c r="K109" i="40"/>
  <c r="L109" i="40"/>
  <c r="M109" i="40"/>
  <c r="N109" i="40"/>
  <c r="O109" i="40"/>
  <c r="P109" i="40"/>
  <c r="Q109" i="40"/>
  <c r="R109" i="40"/>
  <c r="S109" i="40"/>
  <c r="T109" i="40"/>
  <c r="U109" i="40"/>
  <c r="V109" i="40"/>
  <c r="W109" i="40"/>
  <c r="X152" i="40" s="1"/>
  <c r="D108" i="40"/>
  <c r="E108" i="40"/>
  <c r="F108" i="40"/>
  <c r="G108" i="40"/>
  <c r="H108" i="40"/>
  <c r="I108" i="40"/>
  <c r="J108" i="40"/>
  <c r="K108" i="40"/>
  <c r="L108" i="40"/>
  <c r="M108" i="40"/>
  <c r="N108" i="40"/>
  <c r="O108" i="40"/>
  <c r="P108" i="40"/>
  <c r="Q108" i="40"/>
  <c r="R108" i="40"/>
  <c r="S108" i="40"/>
  <c r="T108" i="40"/>
  <c r="U108" i="40"/>
  <c r="V108" i="40"/>
  <c r="W108" i="40"/>
  <c r="X151" i="40" s="1"/>
  <c r="D107" i="40"/>
  <c r="E107" i="40"/>
  <c r="F107" i="40"/>
  <c r="G107" i="40"/>
  <c r="H107" i="40"/>
  <c r="I107" i="40"/>
  <c r="J107" i="40"/>
  <c r="K107" i="40"/>
  <c r="L107" i="40"/>
  <c r="M107" i="40"/>
  <c r="N107" i="40"/>
  <c r="O107" i="40"/>
  <c r="P107" i="40"/>
  <c r="Q107" i="40"/>
  <c r="R107" i="40"/>
  <c r="S107" i="40"/>
  <c r="T107" i="40"/>
  <c r="U107" i="40"/>
  <c r="V107" i="40"/>
  <c r="W107" i="40"/>
  <c r="X150" i="40" s="1"/>
  <c r="D106" i="40"/>
  <c r="E106" i="40"/>
  <c r="F106" i="40"/>
  <c r="G106" i="40"/>
  <c r="H106" i="40"/>
  <c r="I106" i="40"/>
  <c r="J106" i="40"/>
  <c r="K106" i="40"/>
  <c r="L106" i="40"/>
  <c r="M106" i="40"/>
  <c r="N106" i="40"/>
  <c r="O106" i="40"/>
  <c r="P106" i="40"/>
  <c r="Q106" i="40"/>
  <c r="R106" i="40"/>
  <c r="S106" i="40"/>
  <c r="T106" i="40"/>
  <c r="U106" i="40"/>
  <c r="V106" i="40"/>
  <c r="W106" i="40"/>
  <c r="X149" i="40" s="1"/>
  <c r="D105" i="40"/>
  <c r="E105" i="40"/>
  <c r="F105" i="40"/>
  <c r="G105" i="40"/>
  <c r="H105" i="40"/>
  <c r="I105" i="40"/>
  <c r="J105" i="40"/>
  <c r="K105" i="40"/>
  <c r="L105" i="40"/>
  <c r="M105" i="40"/>
  <c r="N105" i="40"/>
  <c r="O105" i="40"/>
  <c r="P105" i="40"/>
  <c r="Q105" i="40"/>
  <c r="R105" i="40"/>
  <c r="S105" i="40"/>
  <c r="T105" i="40"/>
  <c r="U105" i="40"/>
  <c r="V105" i="40"/>
  <c r="W105" i="40"/>
  <c r="X148" i="40" s="1"/>
  <c r="D104" i="40"/>
  <c r="E104" i="40"/>
  <c r="F104" i="40"/>
  <c r="G104" i="40"/>
  <c r="H104" i="40"/>
  <c r="I104" i="40"/>
  <c r="J104" i="40"/>
  <c r="K104" i="40"/>
  <c r="L104" i="40"/>
  <c r="M104" i="40"/>
  <c r="N104" i="40"/>
  <c r="O104" i="40"/>
  <c r="P104" i="40"/>
  <c r="Q104" i="40"/>
  <c r="R104" i="40"/>
  <c r="S104" i="40"/>
  <c r="T104" i="40"/>
  <c r="U104" i="40"/>
  <c r="V104" i="40"/>
  <c r="W104" i="40"/>
  <c r="X147" i="40" s="1"/>
  <c r="D93" i="40"/>
  <c r="E93" i="40"/>
  <c r="F93" i="40"/>
  <c r="G93" i="40"/>
  <c r="H93" i="40"/>
  <c r="I93" i="40"/>
  <c r="J93" i="40"/>
  <c r="K93" i="40"/>
  <c r="L93" i="40"/>
  <c r="M93" i="40"/>
  <c r="N93" i="40"/>
  <c r="O93" i="40"/>
  <c r="P93" i="40"/>
  <c r="Q93" i="40"/>
  <c r="R93" i="40"/>
  <c r="S93" i="40"/>
  <c r="T93" i="40"/>
  <c r="U93" i="40"/>
  <c r="E92" i="40"/>
  <c r="F92" i="40"/>
  <c r="G92" i="40"/>
  <c r="H92" i="40"/>
  <c r="I92" i="40"/>
  <c r="J92" i="40"/>
  <c r="K92" i="40"/>
  <c r="L92" i="40"/>
  <c r="M92" i="40"/>
  <c r="N92" i="40"/>
  <c r="O92" i="40"/>
  <c r="P92" i="40"/>
  <c r="Q92" i="40"/>
  <c r="R92" i="40"/>
  <c r="S92" i="40"/>
  <c r="T92" i="40"/>
  <c r="U92" i="40"/>
  <c r="V92" i="40"/>
  <c r="N91" i="40"/>
  <c r="O91" i="40"/>
  <c r="P91" i="40"/>
  <c r="Q91" i="40"/>
  <c r="R91" i="40"/>
  <c r="S91" i="40"/>
  <c r="T91" i="40"/>
  <c r="U91" i="40"/>
  <c r="N90" i="40"/>
  <c r="O90" i="40"/>
  <c r="P90" i="40"/>
  <c r="Q90" i="40"/>
  <c r="R90" i="40"/>
  <c r="S90" i="40"/>
  <c r="T90" i="40"/>
  <c r="U90" i="40"/>
  <c r="V90" i="40"/>
  <c r="D88" i="40"/>
  <c r="E88" i="40"/>
  <c r="F88" i="40"/>
  <c r="G88" i="40"/>
  <c r="H88" i="40"/>
  <c r="I88" i="40"/>
  <c r="J88" i="40"/>
  <c r="K88" i="40"/>
  <c r="L88" i="40"/>
  <c r="M88" i="40"/>
  <c r="N88" i="40"/>
  <c r="O88" i="40"/>
  <c r="P88" i="40"/>
  <c r="Q88" i="40"/>
  <c r="R88" i="40"/>
  <c r="S88" i="40"/>
  <c r="T88" i="40"/>
  <c r="U88" i="40"/>
  <c r="V88" i="40"/>
  <c r="J87" i="40"/>
  <c r="K87" i="40"/>
  <c r="L87" i="40"/>
  <c r="M87" i="40"/>
  <c r="N87" i="40"/>
  <c r="O87" i="40"/>
  <c r="P87" i="40"/>
  <c r="Q87" i="40"/>
  <c r="R87" i="40"/>
  <c r="S87" i="40"/>
  <c r="T87" i="40"/>
  <c r="U87" i="40"/>
  <c r="V87" i="40"/>
  <c r="D86" i="40"/>
  <c r="E86" i="40"/>
  <c r="F86" i="40"/>
  <c r="G86" i="40"/>
  <c r="H86" i="40"/>
  <c r="I86" i="40"/>
  <c r="J86" i="40"/>
  <c r="K86" i="40"/>
  <c r="L86" i="40"/>
  <c r="M86" i="40"/>
  <c r="N86" i="40"/>
  <c r="O86" i="40"/>
  <c r="P86" i="40"/>
  <c r="Q86" i="40"/>
  <c r="R86" i="40"/>
  <c r="S86" i="40"/>
  <c r="T86" i="40"/>
  <c r="U86" i="40"/>
  <c r="V86" i="40"/>
  <c r="D85" i="40"/>
  <c r="E85" i="40"/>
  <c r="F85" i="40"/>
  <c r="G85" i="40"/>
  <c r="H85" i="40"/>
  <c r="I85" i="40"/>
  <c r="J85" i="40"/>
  <c r="K85" i="40"/>
  <c r="L85" i="40"/>
  <c r="M85" i="40"/>
  <c r="N85" i="40"/>
  <c r="O85" i="40"/>
  <c r="P85" i="40"/>
  <c r="Q85" i="40"/>
  <c r="R85" i="40"/>
  <c r="S85" i="40"/>
  <c r="T85" i="40"/>
  <c r="U85" i="40"/>
  <c r="V85" i="40"/>
  <c r="W85" i="40"/>
  <c r="D84" i="40"/>
  <c r="E84" i="40"/>
  <c r="F84" i="40"/>
  <c r="G84" i="40"/>
  <c r="H84" i="40"/>
  <c r="I84" i="40"/>
  <c r="J84" i="40"/>
  <c r="K84" i="40"/>
  <c r="L84" i="40"/>
  <c r="M84" i="40"/>
  <c r="N84" i="40"/>
  <c r="O84" i="40"/>
  <c r="P84" i="40"/>
  <c r="Q84" i="40"/>
  <c r="R84" i="40"/>
  <c r="S84" i="40"/>
  <c r="T84" i="40"/>
  <c r="U84" i="40"/>
  <c r="V84" i="40"/>
  <c r="W84" i="40"/>
  <c r="D83" i="40"/>
  <c r="E83" i="40"/>
  <c r="F83" i="40"/>
  <c r="G83" i="40"/>
  <c r="H83" i="40"/>
  <c r="I83" i="40"/>
  <c r="J83" i="40"/>
  <c r="K83" i="40"/>
  <c r="L83" i="40"/>
  <c r="M83" i="40"/>
  <c r="N83" i="40"/>
  <c r="O83" i="40"/>
  <c r="P83" i="40"/>
  <c r="Q83" i="40"/>
  <c r="R83" i="40"/>
  <c r="S83" i="40"/>
  <c r="T83" i="40"/>
  <c r="U83" i="40"/>
  <c r="V83" i="40"/>
  <c r="W83" i="40"/>
  <c r="D82" i="40"/>
  <c r="E82" i="40"/>
  <c r="F82" i="40"/>
  <c r="G82" i="40"/>
  <c r="H82" i="40"/>
  <c r="I82" i="40"/>
  <c r="J82" i="40"/>
  <c r="K82" i="40"/>
  <c r="L82" i="40"/>
  <c r="M82" i="40"/>
  <c r="N82" i="40"/>
  <c r="O82" i="40"/>
  <c r="P82" i="40"/>
  <c r="Q82" i="40"/>
  <c r="R82" i="40"/>
  <c r="S82" i="40"/>
  <c r="T82" i="40"/>
  <c r="U82" i="40"/>
  <c r="V82" i="40"/>
  <c r="W82" i="40"/>
  <c r="D81" i="40"/>
  <c r="E81" i="40"/>
  <c r="F81" i="40"/>
  <c r="G81" i="40"/>
  <c r="H81" i="40"/>
  <c r="I81" i="40"/>
  <c r="J81" i="40"/>
  <c r="K81" i="40"/>
  <c r="L81" i="40"/>
  <c r="M81" i="40"/>
  <c r="N81" i="40"/>
  <c r="O81" i="40"/>
  <c r="P81" i="40"/>
  <c r="Q81" i="40"/>
  <c r="R81" i="40"/>
  <c r="S81" i="40"/>
  <c r="T81" i="40"/>
  <c r="U81" i="40"/>
  <c r="V81" i="40"/>
  <c r="W81" i="40"/>
  <c r="D80" i="40"/>
  <c r="E80" i="40"/>
  <c r="F80" i="40"/>
  <c r="G80" i="40"/>
  <c r="H80" i="40"/>
  <c r="I80" i="40"/>
  <c r="J80" i="40"/>
  <c r="K80" i="40"/>
  <c r="L80" i="40"/>
  <c r="M80" i="40"/>
  <c r="N80" i="40"/>
  <c r="O80" i="40"/>
  <c r="P80" i="40"/>
  <c r="Q80" i="40"/>
  <c r="R80" i="40"/>
  <c r="S80" i="40"/>
  <c r="T80" i="40"/>
  <c r="U80" i="40"/>
  <c r="V80" i="40"/>
  <c r="W80" i="40"/>
  <c r="D79" i="40"/>
  <c r="E79" i="40"/>
  <c r="F79" i="40"/>
  <c r="G79" i="40"/>
  <c r="H79" i="40"/>
  <c r="I79" i="40"/>
  <c r="J79" i="40"/>
  <c r="K79" i="40"/>
  <c r="L79" i="40"/>
  <c r="M79" i="40"/>
  <c r="N79" i="40"/>
  <c r="O79" i="40"/>
  <c r="P79" i="40"/>
  <c r="Q79" i="40"/>
  <c r="R79" i="40"/>
  <c r="S79" i="40"/>
  <c r="T79" i="40"/>
  <c r="U79" i="40"/>
  <c r="V79" i="40"/>
  <c r="W79" i="40"/>
  <c r="D78" i="40"/>
  <c r="E78" i="40"/>
  <c r="F78" i="40"/>
  <c r="G78" i="40"/>
  <c r="H78" i="40"/>
  <c r="I78" i="40"/>
  <c r="J78" i="40"/>
  <c r="K78" i="40"/>
  <c r="L78" i="40"/>
  <c r="M78" i="40"/>
  <c r="N78" i="40"/>
  <c r="O78" i="40"/>
  <c r="P78" i="40"/>
  <c r="Q78" i="40"/>
  <c r="R78" i="40"/>
  <c r="S78" i="40"/>
  <c r="T78" i="40"/>
  <c r="U78" i="40"/>
  <c r="V78" i="40"/>
  <c r="W78" i="40"/>
  <c r="D77" i="40"/>
  <c r="E77" i="40"/>
  <c r="F77" i="40"/>
  <c r="G77" i="40"/>
  <c r="H77" i="40"/>
  <c r="I77" i="40"/>
  <c r="J77" i="40"/>
  <c r="K77" i="40"/>
  <c r="L77" i="40"/>
  <c r="M77" i="40"/>
  <c r="N77" i="40"/>
  <c r="O77" i="40"/>
  <c r="P77" i="40"/>
  <c r="Q77" i="40"/>
  <c r="R77" i="40"/>
  <c r="S77" i="40"/>
  <c r="T77" i="40"/>
  <c r="U77" i="40"/>
  <c r="V77" i="40"/>
  <c r="W77" i="40"/>
  <c r="D76" i="40"/>
  <c r="E76" i="40"/>
  <c r="F76" i="40"/>
  <c r="G76" i="40"/>
  <c r="H76" i="40"/>
  <c r="I76" i="40"/>
  <c r="J76" i="40"/>
  <c r="K76" i="40"/>
  <c r="L76" i="40"/>
  <c r="M76" i="40"/>
  <c r="N76" i="40"/>
  <c r="O76" i="40"/>
  <c r="P76" i="40"/>
  <c r="Q76" i="40"/>
  <c r="R76" i="40"/>
  <c r="S76" i="40"/>
  <c r="T76" i="40"/>
  <c r="U76" i="40"/>
  <c r="V76" i="40"/>
  <c r="W76" i="40"/>
  <c r="D75" i="40"/>
  <c r="E75" i="40"/>
  <c r="F75" i="40"/>
  <c r="G75" i="40"/>
  <c r="H75" i="40"/>
  <c r="I75" i="40"/>
  <c r="J75" i="40"/>
  <c r="K75" i="40"/>
  <c r="L75" i="40"/>
  <c r="M75" i="40"/>
  <c r="N75" i="40"/>
  <c r="O75" i="40"/>
  <c r="P75" i="40"/>
  <c r="Q75" i="40"/>
  <c r="R75" i="40"/>
  <c r="S75" i="40"/>
  <c r="T75" i="40"/>
  <c r="U75" i="40"/>
  <c r="V75" i="40"/>
  <c r="W75" i="40"/>
  <c r="D74" i="40"/>
  <c r="E74" i="40"/>
  <c r="F74" i="40"/>
  <c r="G74" i="40"/>
  <c r="H74" i="40"/>
  <c r="I74" i="40"/>
  <c r="J74" i="40"/>
  <c r="K74" i="40"/>
  <c r="L74" i="40"/>
  <c r="M74" i="40"/>
  <c r="N74" i="40"/>
  <c r="O74" i="40"/>
  <c r="P74" i="40"/>
  <c r="Q74" i="40"/>
  <c r="R74" i="40"/>
  <c r="S74" i="40"/>
  <c r="T74" i="40"/>
  <c r="U74" i="40"/>
  <c r="V74" i="40"/>
  <c r="W74" i="40"/>
  <c r="D73" i="40"/>
  <c r="E73" i="40"/>
  <c r="F73" i="40"/>
  <c r="G73" i="40"/>
  <c r="H73" i="40"/>
  <c r="I73" i="40"/>
  <c r="J73" i="40"/>
  <c r="K73" i="40"/>
  <c r="L73" i="40"/>
  <c r="M73" i="40"/>
  <c r="N73" i="40"/>
  <c r="O73" i="40"/>
  <c r="P73" i="40"/>
  <c r="Q73" i="40"/>
  <c r="R73" i="40"/>
  <c r="S73" i="40"/>
  <c r="T73" i="40"/>
  <c r="U73" i="40"/>
  <c r="V73" i="40"/>
  <c r="W73" i="40"/>
  <c r="D72" i="40"/>
  <c r="E72" i="40"/>
  <c r="F72" i="40"/>
  <c r="G72" i="40"/>
  <c r="H72" i="40"/>
  <c r="I72" i="40"/>
  <c r="J72" i="40"/>
  <c r="K72" i="40"/>
  <c r="L72" i="40"/>
  <c r="M72" i="40"/>
  <c r="N72" i="40"/>
  <c r="O72" i="40"/>
  <c r="P72" i="40"/>
  <c r="Q72" i="40"/>
  <c r="R72" i="40"/>
  <c r="S72" i="40"/>
  <c r="T72" i="40"/>
  <c r="U72" i="40"/>
  <c r="V72" i="40"/>
  <c r="W72" i="40"/>
  <c r="D71" i="40"/>
  <c r="E71" i="40"/>
  <c r="F71" i="40"/>
  <c r="G71" i="40"/>
  <c r="H71" i="40"/>
  <c r="I71" i="40"/>
  <c r="J71" i="40"/>
  <c r="K71" i="40"/>
  <c r="L71" i="40"/>
  <c r="M71" i="40"/>
  <c r="N71" i="40"/>
  <c r="O71" i="40"/>
  <c r="P71" i="40"/>
  <c r="Q71" i="40"/>
  <c r="R71" i="40"/>
  <c r="S71" i="40"/>
  <c r="T71" i="40"/>
  <c r="U71" i="40"/>
  <c r="V71" i="40"/>
  <c r="W71" i="40"/>
  <c r="D70" i="40"/>
  <c r="E70" i="40"/>
  <c r="F70" i="40"/>
  <c r="G70" i="40"/>
  <c r="H70" i="40"/>
  <c r="I70" i="40"/>
  <c r="J70" i="40"/>
  <c r="K70" i="40"/>
  <c r="L70" i="40"/>
  <c r="M70" i="40"/>
  <c r="N70" i="40"/>
  <c r="O70" i="40"/>
  <c r="P70" i="40"/>
  <c r="Q70" i="40"/>
  <c r="R70" i="40"/>
  <c r="S70" i="40"/>
  <c r="T70" i="40"/>
  <c r="U70" i="40"/>
  <c r="V70" i="40"/>
  <c r="W70" i="40"/>
  <c r="D69" i="40"/>
  <c r="E69" i="40"/>
  <c r="F69" i="40"/>
  <c r="G69" i="40"/>
  <c r="H69" i="40"/>
  <c r="I69" i="40"/>
  <c r="J69" i="40"/>
  <c r="K69" i="40"/>
  <c r="L69" i="40"/>
  <c r="M69" i="40"/>
  <c r="N69" i="40"/>
  <c r="O69" i="40"/>
  <c r="P69" i="40"/>
  <c r="Q69" i="40"/>
  <c r="R69" i="40"/>
  <c r="S69" i="40"/>
  <c r="T69" i="40"/>
  <c r="U69" i="40"/>
  <c r="V69" i="40"/>
  <c r="W69" i="40"/>
  <c r="D68" i="40"/>
  <c r="E68" i="40"/>
  <c r="F68" i="40"/>
  <c r="G68" i="40"/>
  <c r="H68" i="40"/>
  <c r="I68" i="40"/>
  <c r="J68" i="40"/>
  <c r="K68" i="40"/>
  <c r="L68" i="40"/>
  <c r="M68" i="40"/>
  <c r="N68" i="40"/>
  <c r="O68" i="40"/>
  <c r="P68" i="40"/>
  <c r="Q68" i="40"/>
  <c r="R68" i="40"/>
  <c r="S68" i="40"/>
  <c r="T68" i="40"/>
  <c r="U68" i="40"/>
  <c r="V68" i="40"/>
  <c r="W68" i="40"/>
  <c r="D67" i="40"/>
  <c r="E67" i="40"/>
  <c r="F67" i="40"/>
  <c r="G67" i="40"/>
  <c r="H67" i="40"/>
  <c r="I67" i="40"/>
  <c r="J67" i="40"/>
  <c r="K67" i="40"/>
  <c r="L67" i="40"/>
  <c r="M67" i="40"/>
  <c r="N67" i="40"/>
  <c r="O67" i="40"/>
  <c r="P67" i="40"/>
  <c r="Q67" i="40"/>
  <c r="R67" i="40"/>
  <c r="S67" i="40"/>
  <c r="T67" i="40"/>
  <c r="U67" i="40"/>
  <c r="V67" i="40"/>
  <c r="W67" i="40"/>
  <c r="D66" i="40"/>
  <c r="E66" i="40"/>
  <c r="F66" i="40"/>
  <c r="G66" i="40"/>
  <c r="H66" i="40"/>
  <c r="I66" i="40"/>
  <c r="J66" i="40"/>
  <c r="K66" i="40"/>
  <c r="L66" i="40"/>
  <c r="M66" i="40"/>
  <c r="N66" i="40"/>
  <c r="O66" i="40"/>
  <c r="P66" i="40"/>
  <c r="Q66" i="40"/>
  <c r="R66" i="40"/>
  <c r="S66" i="40"/>
  <c r="T66" i="40"/>
  <c r="U66" i="40"/>
  <c r="V66" i="40"/>
  <c r="W66" i="40"/>
  <c r="D65" i="40"/>
  <c r="E65" i="40"/>
  <c r="F65" i="40"/>
  <c r="G65" i="40"/>
  <c r="H65" i="40"/>
  <c r="I65" i="40"/>
  <c r="J65" i="40"/>
  <c r="K65" i="40"/>
  <c r="L65" i="40"/>
  <c r="M65" i="40"/>
  <c r="N65" i="40"/>
  <c r="O65" i="40"/>
  <c r="P65" i="40"/>
  <c r="Q65" i="40"/>
  <c r="R65" i="40"/>
  <c r="S65" i="40"/>
  <c r="T65" i="40"/>
  <c r="U65" i="40"/>
  <c r="V65" i="40"/>
  <c r="W65" i="40"/>
  <c r="D64" i="40"/>
  <c r="E64" i="40"/>
  <c r="F64" i="40"/>
  <c r="G64" i="40"/>
  <c r="H64" i="40"/>
  <c r="I64" i="40"/>
  <c r="J64" i="40"/>
  <c r="K64" i="40"/>
  <c r="L64" i="40"/>
  <c r="M64" i="40"/>
  <c r="N64" i="40"/>
  <c r="O64" i="40"/>
  <c r="P64" i="40"/>
  <c r="Q64" i="40"/>
  <c r="R64" i="40"/>
  <c r="S64" i="40"/>
  <c r="T64" i="40"/>
  <c r="U64" i="40"/>
  <c r="V64" i="40"/>
  <c r="W64" i="40"/>
  <c r="D63" i="40"/>
  <c r="E63" i="40"/>
  <c r="F63" i="40"/>
  <c r="G63" i="40"/>
  <c r="H63" i="40"/>
  <c r="I63" i="40"/>
  <c r="J63" i="40"/>
  <c r="K63" i="40"/>
  <c r="L63" i="40"/>
  <c r="M63" i="40"/>
  <c r="N63" i="40"/>
  <c r="O63" i="40"/>
  <c r="P63" i="40"/>
  <c r="Q63" i="40"/>
  <c r="R63" i="40"/>
  <c r="S63" i="40"/>
  <c r="T63" i="40"/>
  <c r="U63" i="40"/>
  <c r="V63" i="40"/>
  <c r="W63" i="40"/>
  <c r="D62" i="40"/>
  <c r="E62" i="40"/>
  <c r="F62" i="40"/>
  <c r="G62" i="40"/>
  <c r="H62" i="40"/>
  <c r="I62" i="40"/>
  <c r="J62" i="40"/>
  <c r="K62" i="40"/>
  <c r="L62" i="40"/>
  <c r="M62" i="40"/>
  <c r="N62" i="40"/>
  <c r="O62" i="40"/>
  <c r="P62" i="40"/>
  <c r="Q62" i="40"/>
  <c r="R62" i="40"/>
  <c r="S62" i="40"/>
  <c r="T62" i="40"/>
  <c r="U62" i="40"/>
  <c r="V62" i="40"/>
  <c r="W62" i="40"/>
  <c r="D61" i="40"/>
  <c r="E61" i="40"/>
  <c r="F61" i="40"/>
  <c r="G61" i="40"/>
  <c r="H61" i="40"/>
  <c r="I61" i="40"/>
  <c r="J61" i="40"/>
  <c r="K61" i="40"/>
  <c r="L61" i="40"/>
  <c r="M61" i="40"/>
  <c r="N61" i="40"/>
  <c r="O61" i="40"/>
  <c r="P61" i="40"/>
  <c r="Q61" i="40"/>
  <c r="R61" i="40"/>
  <c r="S61" i="40"/>
  <c r="T61" i="40"/>
  <c r="U61" i="40"/>
  <c r="V61" i="40"/>
  <c r="W61" i="40"/>
  <c r="D60" i="40"/>
  <c r="E60" i="40"/>
  <c r="F60" i="40"/>
  <c r="G60" i="40"/>
  <c r="H60" i="40"/>
  <c r="I60" i="40"/>
  <c r="J60" i="40"/>
  <c r="K60" i="40"/>
  <c r="L60" i="40"/>
  <c r="M60" i="40"/>
  <c r="N60" i="40"/>
  <c r="O60" i="40"/>
  <c r="P60" i="40"/>
  <c r="Q60" i="40"/>
  <c r="R60" i="40"/>
  <c r="S60" i="40"/>
  <c r="T60" i="40"/>
  <c r="U60" i="40"/>
  <c r="V60" i="40"/>
  <c r="W60" i="40"/>
  <c r="D59" i="40"/>
  <c r="E59" i="40"/>
  <c r="F59" i="40"/>
  <c r="G59" i="40"/>
  <c r="H59" i="40"/>
  <c r="I59" i="40"/>
  <c r="J59" i="40"/>
  <c r="K59" i="40"/>
  <c r="L59" i="40"/>
  <c r="M59" i="40"/>
  <c r="N59" i="40"/>
  <c r="O59" i="40"/>
  <c r="P59" i="40"/>
  <c r="Q59" i="40"/>
  <c r="R59" i="40"/>
  <c r="S59" i="40"/>
  <c r="T59" i="40"/>
  <c r="U59" i="40"/>
  <c r="V59" i="40"/>
  <c r="W59" i="40"/>
  <c r="D58" i="40"/>
  <c r="E58" i="40"/>
  <c r="F58" i="40"/>
  <c r="G58" i="40"/>
  <c r="H58" i="40"/>
  <c r="I58" i="40"/>
  <c r="J58" i="40"/>
  <c r="K58" i="40"/>
  <c r="L58" i="40"/>
  <c r="M58" i="40"/>
  <c r="N58" i="40"/>
  <c r="O58" i="40"/>
  <c r="P58" i="40"/>
  <c r="Q58" i="40"/>
  <c r="R58" i="40"/>
  <c r="S58" i="40"/>
  <c r="T58" i="40"/>
  <c r="U58" i="40"/>
  <c r="V58" i="40"/>
  <c r="W58" i="40"/>
  <c r="S48" i="40"/>
  <c r="T48" i="40"/>
  <c r="D47" i="40"/>
  <c r="E47" i="40"/>
  <c r="F47" i="40"/>
  <c r="G47" i="40"/>
  <c r="H47" i="40"/>
  <c r="I47" i="40"/>
  <c r="J47" i="40"/>
  <c r="K47" i="40"/>
  <c r="L47" i="40"/>
  <c r="M47" i="40"/>
  <c r="N47" i="40"/>
  <c r="O47" i="40"/>
  <c r="P47" i="40"/>
  <c r="Q47" i="40"/>
  <c r="R47" i="40"/>
  <c r="S47" i="40"/>
  <c r="T47" i="40"/>
  <c r="U47" i="40"/>
  <c r="E46" i="40"/>
  <c r="F46" i="40"/>
  <c r="G46" i="40"/>
  <c r="H46" i="40"/>
  <c r="I46" i="40"/>
  <c r="J46" i="40"/>
  <c r="K46" i="40"/>
  <c r="L46" i="40"/>
  <c r="M46" i="40"/>
  <c r="N46" i="40"/>
  <c r="O46" i="40"/>
  <c r="P46" i="40"/>
  <c r="Q46" i="40"/>
  <c r="R46" i="40"/>
  <c r="S46" i="40"/>
  <c r="T46" i="40"/>
  <c r="U46" i="40"/>
  <c r="V46" i="40"/>
  <c r="N45" i="40"/>
  <c r="O45" i="40"/>
  <c r="P45" i="40"/>
  <c r="Q45" i="40"/>
  <c r="R45" i="40"/>
  <c r="S45" i="40"/>
  <c r="T45" i="40"/>
  <c r="U45" i="40"/>
  <c r="N44" i="40"/>
  <c r="O44" i="40"/>
  <c r="P44" i="40"/>
  <c r="Q44" i="40"/>
  <c r="R44" i="40"/>
  <c r="S44" i="40"/>
  <c r="T44" i="40"/>
  <c r="U44" i="40"/>
  <c r="V44" i="40"/>
  <c r="D42" i="40"/>
  <c r="E42" i="40"/>
  <c r="F42" i="40"/>
  <c r="G42" i="40"/>
  <c r="H42" i="40"/>
  <c r="I42" i="40"/>
  <c r="J42" i="40"/>
  <c r="K42" i="40"/>
  <c r="L42" i="40"/>
  <c r="M42" i="40"/>
  <c r="N42" i="40"/>
  <c r="O42" i="40"/>
  <c r="P42" i="40"/>
  <c r="Q42" i="40"/>
  <c r="R42" i="40"/>
  <c r="S42" i="40"/>
  <c r="T42" i="40"/>
  <c r="U42" i="40"/>
  <c r="V42" i="40"/>
  <c r="J41" i="40"/>
  <c r="K41" i="40"/>
  <c r="L41" i="40"/>
  <c r="M41" i="40"/>
  <c r="N41" i="40"/>
  <c r="O41" i="40"/>
  <c r="P41" i="40"/>
  <c r="Q41" i="40"/>
  <c r="R41" i="40"/>
  <c r="S41" i="40"/>
  <c r="T41" i="40"/>
  <c r="U41" i="40"/>
  <c r="V41" i="40"/>
  <c r="D40" i="40"/>
  <c r="E40" i="40"/>
  <c r="F40" i="40"/>
  <c r="G40" i="40"/>
  <c r="H40" i="40"/>
  <c r="I40" i="40"/>
  <c r="J40" i="40"/>
  <c r="K40" i="40"/>
  <c r="L40" i="40"/>
  <c r="M40" i="40"/>
  <c r="N40" i="40"/>
  <c r="O40" i="40"/>
  <c r="P40" i="40"/>
  <c r="Q40" i="40"/>
  <c r="R40" i="40"/>
  <c r="S40" i="40"/>
  <c r="T40" i="40"/>
  <c r="U40" i="40"/>
  <c r="V40" i="40"/>
  <c r="D39" i="40"/>
  <c r="E39" i="40"/>
  <c r="F39" i="40"/>
  <c r="G39" i="40"/>
  <c r="H39" i="40"/>
  <c r="I39" i="40"/>
  <c r="J39" i="40"/>
  <c r="K39" i="40"/>
  <c r="L39" i="40"/>
  <c r="M39" i="40"/>
  <c r="N39" i="40"/>
  <c r="O39" i="40"/>
  <c r="P39" i="40"/>
  <c r="Q39" i="40"/>
  <c r="R39" i="40"/>
  <c r="S39" i="40"/>
  <c r="T39" i="40"/>
  <c r="U39" i="40"/>
  <c r="V39" i="40"/>
  <c r="W39" i="40"/>
  <c r="D38" i="40"/>
  <c r="E38" i="40"/>
  <c r="F38" i="40"/>
  <c r="G38" i="40"/>
  <c r="H38" i="40"/>
  <c r="I38" i="40"/>
  <c r="J38" i="40"/>
  <c r="K38" i="40"/>
  <c r="L38" i="40"/>
  <c r="M38" i="40"/>
  <c r="N38" i="40"/>
  <c r="O38" i="40"/>
  <c r="P38" i="40"/>
  <c r="Q38" i="40"/>
  <c r="R38" i="40"/>
  <c r="S38" i="40"/>
  <c r="T38" i="40"/>
  <c r="U38" i="40"/>
  <c r="V38" i="40"/>
  <c r="W38" i="40"/>
  <c r="D37" i="40"/>
  <c r="E37" i="40"/>
  <c r="F37" i="40"/>
  <c r="G37" i="40"/>
  <c r="H37" i="40"/>
  <c r="I37" i="40"/>
  <c r="J37" i="40"/>
  <c r="K37" i="40"/>
  <c r="L37" i="40"/>
  <c r="M37" i="40"/>
  <c r="N37" i="40"/>
  <c r="O37" i="40"/>
  <c r="P37" i="40"/>
  <c r="Q37" i="40"/>
  <c r="R37" i="40"/>
  <c r="S37" i="40"/>
  <c r="T37" i="40"/>
  <c r="U37" i="40"/>
  <c r="V37" i="40"/>
  <c r="W37" i="40"/>
  <c r="D36" i="40"/>
  <c r="E36" i="40"/>
  <c r="F36" i="40"/>
  <c r="G36" i="40"/>
  <c r="H36" i="40"/>
  <c r="I36" i="40"/>
  <c r="J36" i="40"/>
  <c r="K36" i="40"/>
  <c r="L36" i="40"/>
  <c r="M36" i="40"/>
  <c r="N36" i="40"/>
  <c r="O36" i="40"/>
  <c r="P36" i="40"/>
  <c r="Q36" i="40"/>
  <c r="R36" i="40"/>
  <c r="S36" i="40"/>
  <c r="T36" i="40"/>
  <c r="U36" i="40"/>
  <c r="V36" i="40"/>
  <c r="W36" i="40"/>
  <c r="D35" i="40"/>
  <c r="E35" i="40"/>
  <c r="F35" i="40"/>
  <c r="G35" i="40"/>
  <c r="H35" i="40"/>
  <c r="I35" i="40"/>
  <c r="J35" i="40"/>
  <c r="K35" i="40"/>
  <c r="L35" i="40"/>
  <c r="M35" i="40"/>
  <c r="N35" i="40"/>
  <c r="O35" i="40"/>
  <c r="P35" i="40"/>
  <c r="Q35" i="40"/>
  <c r="R35" i="40"/>
  <c r="S35" i="40"/>
  <c r="T35" i="40"/>
  <c r="U35" i="40"/>
  <c r="V35" i="40"/>
  <c r="W35" i="40"/>
  <c r="D34" i="40"/>
  <c r="E34" i="40"/>
  <c r="F34" i="40"/>
  <c r="G34" i="40"/>
  <c r="H34" i="40"/>
  <c r="I34" i="40"/>
  <c r="J34" i="40"/>
  <c r="K34" i="40"/>
  <c r="L34" i="40"/>
  <c r="M34" i="40"/>
  <c r="N34" i="40"/>
  <c r="O34" i="40"/>
  <c r="P34" i="40"/>
  <c r="Q34" i="40"/>
  <c r="R34" i="40"/>
  <c r="S34" i="40"/>
  <c r="T34" i="40"/>
  <c r="U34" i="40"/>
  <c r="V34" i="40"/>
  <c r="W34" i="40"/>
  <c r="D33" i="40"/>
  <c r="E33" i="40"/>
  <c r="F33" i="40"/>
  <c r="G33" i="40"/>
  <c r="H33" i="40"/>
  <c r="I33" i="40"/>
  <c r="J33" i="40"/>
  <c r="K33" i="40"/>
  <c r="L33" i="40"/>
  <c r="M33" i="40"/>
  <c r="N33" i="40"/>
  <c r="O33" i="40"/>
  <c r="P33" i="40"/>
  <c r="Q33" i="40"/>
  <c r="R33" i="40"/>
  <c r="S33" i="40"/>
  <c r="T33" i="40"/>
  <c r="U33" i="40"/>
  <c r="V33" i="40"/>
  <c r="W33" i="40"/>
  <c r="D32" i="40"/>
  <c r="E32" i="40"/>
  <c r="F32" i="40"/>
  <c r="G32" i="40"/>
  <c r="H32" i="40"/>
  <c r="I32" i="40"/>
  <c r="J32" i="40"/>
  <c r="K32" i="40"/>
  <c r="L32" i="40"/>
  <c r="M32" i="40"/>
  <c r="N32" i="40"/>
  <c r="O32" i="40"/>
  <c r="P32" i="40"/>
  <c r="Q32" i="40"/>
  <c r="R32" i="40"/>
  <c r="S32" i="40"/>
  <c r="T32" i="40"/>
  <c r="U32" i="40"/>
  <c r="V32" i="40"/>
  <c r="W32" i="40"/>
  <c r="D31" i="40"/>
  <c r="E31" i="40"/>
  <c r="F31" i="40"/>
  <c r="G31" i="40"/>
  <c r="H31" i="40"/>
  <c r="I31" i="40"/>
  <c r="J31" i="40"/>
  <c r="K31" i="40"/>
  <c r="L31" i="40"/>
  <c r="M31" i="40"/>
  <c r="N31" i="40"/>
  <c r="O31" i="40"/>
  <c r="P31" i="40"/>
  <c r="Q31" i="40"/>
  <c r="R31" i="40"/>
  <c r="S31" i="40"/>
  <c r="T31" i="40"/>
  <c r="U31" i="40"/>
  <c r="V31" i="40"/>
  <c r="W31" i="40"/>
  <c r="D30" i="40"/>
  <c r="E30" i="40"/>
  <c r="F30" i="40"/>
  <c r="G30" i="40"/>
  <c r="H30" i="40"/>
  <c r="I30" i="40"/>
  <c r="J30" i="40"/>
  <c r="K30" i="40"/>
  <c r="L30" i="40"/>
  <c r="M30" i="40"/>
  <c r="N30" i="40"/>
  <c r="O30" i="40"/>
  <c r="P30" i="40"/>
  <c r="Q30" i="40"/>
  <c r="R30" i="40"/>
  <c r="S30" i="40"/>
  <c r="T30" i="40"/>
  <c r="U30" i="40"/>
  <c r="V30" i="40"/>
  <c r="W30" i="40"/>
  <c r="D29" i="40"/>
  <c r="E29" i="40"/>
  <c r="F29" i="40"/>
  <c r="G29" i="40"/>
  <c r="H29" i="40"/>
  <c r="I29" i="40"/>
  <c r="J29" i="40"/>
  <c r="K29" i="40"/>
  <c r="L29" i="40"/>
  <c r="M29" i="40"/>
  <c r="N29" i="40"/>
  <c r="O29" i="40"/>
  <c r="P29" i="40"/>
  <c r="Q29" i="40"/>
  <c r="R29" i="40"/>
  <c r="S29" i="40"/>
  <c r="T29" i="40"/>
  <c r="U29" i="40"/>
  <c r="V29" i="40"/>
  <c r="W29" i="40"/>
  <c r="D28" i="40"/>
  <c r="E28" i="40"/>
  <c r="F28" i="40"/>
  <c r="G28" i="40"/>
  <c r="H28" i="40"/>
  <c r="I28" i="40"/>
  <c r="J28" i="40"/>
  <c r="K28" i="40"/>
  <c r="L28" i="40"/>
  <c r="M28" i="40"/>
  <c r="N28" i="40"/>
  <c r="O28" i="40"/>
  <c r="P28" i="40"/>
  <c r="Q28" i="40"/>
  <c r="R28" i="40"/>
  <c r="S28" i="40"/>
  <c r="T28" i="40"/>
  <c r="U28" i="40"/>
  <c r="V28" i="40"/>
  <c r="W28" i="40"/>
  <c r="D27" i="40"/>
  <c r="E27" i="40"/>
  <c r="F27" i="40"/>
  <c r="G27" i="40"/>
  <c r="H27" i="40"/>
  <c r="I27" i="40"/>
  <c r="J27" i="40"/>
  <c r="K27" i="40"/>
  <c r="L27" i="40"/>
  <c r="M27" i="40"/>
  <c r="N27" i="40"/>
  <c r="O27" i="40"/>
  <c r="P27" i="40"/>
  <c r="Q27" i="40"/>
  <c r="R27" i="40"/>
  <c r="S27" i="40"/>
  <c r="T27" i="40"/>
  <c r="U27" i="40"/>
  <c r="V27" i="40"/>
  <c r="W27" i="40"/>
  <c r="D26" i="40"/>
  <c r="E26" i="40"/>
  <c r="F26" i="40"/>
  <c r="G26" i="40"/>
  <c r="H26" i="40"/>
  <c r="I26" i="40"/>
  <c r="J26" i="40"/>
  <c r="K26" i="40"/>
  <c r="L26" i="40"/>
  <c r="M26" i="40"/>
  <c r="N26" i="40"/>
  <c r="O26" i="40"/>
  <c r="P26" i="40"/>
  <c r="Q26" i="40"/>
  <c r="R26" i="40"/>
  <c r="S26" i="40"/>
  <c r="T26" i="40"/>
  <c r="U26" i="40"/>
  <c r="V26" i="40"/>
  <c r="W26" i="40"/>
  <c r="D25" i="40"/>
  <c r="E25" i="40"/>
  <c r="F25" i="40"/>
  <c r="G25" i="40"/>
  <c r="H25" i="40"/>
  <c r="I25" i="40"/>
  <c r="J25" i="40"/>
  <c r="K25" i="40"/>
  <c r="L25" i="40"/>
  <c r="M25" i="40"/>
  <c r="N25" i="40"/>
  <c r="O25" i="40"/>
  <c r="P25" i="40"/>
  <c r="Q25" i="40"/>
  <c r="R25" i="40"/>
  <c r="S25" i="40"/>
  <c r="T25" i="40"/>
  <c r="U25" i="40"/>
  <c r="V25" i="40"/>
  <c r="W25" i="40"/>
  <c r="D24" i="40"/>
  <c r="E24" i="40"/>
  <c r="F24" i="40"/>
  <c r="G24" i="40"/>
  <c r="H24" i="40"/>
  <c r="I24" i="40"/>
  <c r="J24" i="40"/>
  <c r="K24" i="40"/>
  <c r="L24" i="40"/>
  <c r="M24" i="40"/>
  <c r="N24" i="40"/>
  <c r="O24" i="40"/>
  <c r="P24" i="40"/>
  <c r="Q24" i="40"/>
  <c r="R24" i="40"/>
  <c r="S24" i="40"/>
  <c r="T24" i="40"/>
  <c r="U24" i="40"/>
  <c r="V24" i="40"/>
  <c r="W24" i="40"/>
  <c r="D23" i="40"/>
  <c r="E23" i="40"/>
  <c r="F23" i="40"/>
  <c r="G23" i="40"/>
  <c r="H23" i="40"/>
  <c r="I23" i="40"/>
  <c r="J23" i="40"/>
  <c r="K23" i="40"/>
  <c r="L23" i="40"/>
  <c r="M23" i="40"/>
  <c r="N23" i="40"/>
  <c r="O23" i="40"/>
  <c r="P23" i="40"/>
  <c r="Q23" i="40"/>
  <c r="R23" i="40"/>
  <c r="S23" i="40"/>
  <c r="T23" i="40"/>
  <c r="U23" i="40"/>
  <c r="V23" i="40"/>
  <c r="W23" i="40"/>
  <c r="D22" i="40"/>
  <c r="E22" i="40"/>
  <c r="F22" i="40"/>
  <c r="G22" i="40"/>
  <c r="H22" i="40"/>
  <c r="I22" i="40"/>
  <c r="J22" i="40"/>
  <c r="K22" i="40"/>
  <c r="L22" i="40"/>
  <c r="M22" i="40"/>
  <c r="N22" i="40"/>
  <c r="O22" i="40"/>
  <c r="P22" i="40"/>
  <c r="Q22" i="40"/>
  <c r="R22" i="40"/>
  <c r="S22" i="40"/>
  <c r="T22" i="40"/>
  <c r="U22" i="40"/>
  <c r="V22" i="40"/>
  <c r="W22" i="40"/>
  <c r="D21" i="40"/>
  <c r="E21" i="40"/>
  <c r="F21" i="40"/>
  <c r="G21" i="40"/>
  <c r="H21" i="40"/>
  <c r="I21" i="40"/>
  <c r="J21" i="40"/>
  <c r="K21" i="40"/>
  <c r="L21" i="40"/>
  <c r="M21" i="40"/>
  <c r="N21" i="40"/>
  <c r="O21" i="40"/>
  <c r="P21" i="40"/>
  <c r="Q21" i="40"/>
  <c r="R21" i="40"/>
  <c r="S21" i="40"/>
  <c r="T21" i="40"/>
  <c r="U21" i="40"/>
  <c r="V21" i="40"/>
  <c r="W21" i="40"/>
  <c r="D20" i="40"/>
  <c r="E20" i="40"/>
  <c r="F20" i="40"/>
  <c r="G20" i="40"/>
  <c r="H20" i="40"/>
  <c r="I20" i="40"/>
  <c r="J20" i="40"/>
  <c r="K20" i="40"/>
  <c r="L20" i="40"/>
  <c r="M20" i="40"/>
  <c r="N20" i="40"/>
  <c r="O20" i="40"/>
  <c r="P20" i="40"/>
  <c r="Q20" i="40"/>
  <c r="R20" i="40"/>
  <c r="S20" i="40"/>
  <c r="T20" i="40"/>
  <c r="U20" i="40"/>
  <c r="V20" i="40"/>
  <c r="W20" i="40"/>
  <c r="D19" i="40"/>
  <c r="E19" i="40"/>
  <c r="F19" i="40"/>
  <c r="G19" i="40"/>
  <c r="H19" i="40"/>
  <c r="I19" i="40"/>
  <c r="J19" i="40"/>
  <c r="K19" i="40"/>
  <c r="L19" i="40"/>
  <c r="M19" i="40"/>
  <c r="N19" i="40"/>
  <c r="O19" i="40"/>
  <c r="P19" i="40"/>
  <c r="Q19" i="40"/>
  <c r="R19" i="40"/>
  <c r="S19" i="40"/>
  <c r="T19" i="40"/>
  <c r="U19" i="40"/>
  <c r="V19" i="40"/>
  <c r="W19" i="40"/>
  <c r="D18" i="40"/>
  <c r="E18" i="40"/>
  <c r="F18" i="40"/>
  <c r="G18" i="40"/>
  <c r="H18" i="40"/>
  <c r="I18" i="40"/>
  <c r="J18" i="40"/>
  <c r="K18" i="40"/>
  <c r="L18" i="40"/>
  <c r="M18" i="40"/>
  <c r="N18" i="40"/>
  <c r="O18" i="40"/>
  <c r="P18" i="40"/>
  <c r="Q18" i="40"/>
  <c r="R18" i="40"/>
  <c r="S18" i="40"/>
  <c r="T18" i="40"/>
  <c r="U18" i="40"/>
  <c r="V18" i="40"/>
  <c r="W18" i="40"/>
  <c r="D17" i="40"/>
  <c r="E17" i="40"/>
  <c r="F17" i="40"/>
  <c r="G17" i="40"/>
  <c r="H17" i="40"/>
  <c r="I17" i="40"/>
  <c r="J17" i="40"/>
  <c r="K17" i="40"/>
  <c r="L17" i="40"/>
  <c r="M17" i="40"/>
  <c r="N17" i="40"/>
  <c r="O17" i="40"/>
  <c r="P17" i="40"/>
  <c r="Q17" i="40"/>
  <c r="R17" i="40"/>
  <c r="S17" i="40"/>
  <c r="T17" i="40"/>
  <c r="U17" i="40"/>
  <c r="V17" i="40"/>
  <c r="W17" i="40"/>
  <c r="D16" i="40"/>
  <c r="E16" i="40"/>
  <c r="F16" i="40"/>
  <c r="G16" i="40"/>
  <c r="H16" i="40"/>
  <c r="I16" i="40"/>
  <c r="J16" i="40"/>
  <c r="K16" i="40"/>
  <c r="L16" i="40"/>
  <c r="M16" i="40"/>
  <c r="N16" i="40"/>
  <c r="O16" i="40"/>
  <c r="P16" i="40"/>
  <c r="Q16" i="40"/>
  <c r="R16" i="40"/>
  <c r="S16" i="40"/>
  <c r="T16" i="40"/>
  <c r="U16" i="40"/>
  <c r="V16" i="40"/>
  <c r="W16" i="40"/>
  <c r="D15" i="40"/>
  <c r="E15" i="40"/>
  <c r="F15" i="40"/>
  <c r="G15" i="40"/>
  <c r="H15" i="40"/>
  <c r="I15" i="40"/>
  <c r="J15" i="40"/>
  <c r="K15" i="40"/>
  <c r="L15" i="40"/>
  <c r="M15" i="40"/>
  <c r="N15" i="40"/>
  <c r="O15" i="40"/>
  <c r="P15" i="40"/>
  <c r="Q15" i="40"/>
  <c r="R15" i="40"/>
  <c r="S15" i="40"/>
  <c r="T15" i="40"/>
  <c r="U15" i="40"/>
  <c r="V15" i="40"/>
  <c r="W15" i="40"/>
  <c r="D14" i="40"/>
  <c r="E14" i="40"/>
  <c r="F14" i="40"/>
  <c r="G14" i="40"/>
  <c r="H14" i="40"/>
  <c r="I14" i="40"/>
  <c r="J14" i="40"/>
  <c r="K14" i="40"/>
  <c r="L14" i="40"/>
  <c r="M14" i="40"/>
  <c r="N14" i="40"/>
  <c r="O14" i="40"/>
  <c r="P14" i="40"/>
  <c r="Q14" i="40"/>
  <c r="R14" i="40"/>
  <c r="S14" i="40"/>
  <c r="T14" i="40"/>
  <c r="U14" i="40"/>
  <c r="V14" i="40"/>
  <c r="W14" i="40"/>
  <c r="D13" i="40"/>
  <c r="E13" i="40"/>
  <c r="F13" i="40"/>
  <c r="G13" i="40"/>
  <c r="H13" i="40"/>
  <c r="I13" i="40"/>
  <c r="J13" i="40"/>
  <c r="K13" i="40"/>
  <c r="L13" i="40"/>
  <c r="M13" i="40"/>
  <c r="N13" i="40"/>
  <c r="O13" i="40"/>
  <c r="P13" i="40"/>
  <c r="Q13" i="40"/>
  <c r="R13" i="40"/>
  <c r="S13" i="40"/>
  <c r="T13" i="40"/>
  <c r="U13" i="40"/>
  <c r="V13" i="40"/>
  <c r="W13" i="40"/>
  <c r="D12" i="40"/>
  <c r="E12" i="40"/>
  <c r="F12" i="40"/>
  <c r="G12" i="40"/>
  <c r="H12" i="40"/>
  <c r="I12" i="40"/>
  <c r="J12" i="40"/>
  <c r="K12" i="40"/>
  <c r="L12" i="40"/>
  <c r="M12" i="40"/>
  <c r="N12" i="40"/>
  <c r="O12" i="40"/>
  <c r="P12" i="40"/>
  <c r="Q12" i="40"/>
  <c r="R12" i="40"/>
  <c r="S12" i="40"/>
  <c r="T12" i="40"/>
  <c r="U12" i="40"/>
  <c r="V12" i="40"/>
  <c r="W12" i="40"/>
  <c r="X40" i="11"/>
  <c r="V172" i="42"/>
  <c r="X36" i="11"/>
  <c r="V170" i="42"/>
  <c r="X34" i="11"/>
  <c r="V169" i="42"/>
  <c r="W169" i="42"/>
  <c r="X33" i="11" s="1"/>
  <c r="V168" i="42"/>
  <c r="W168" i="42"/>
  <c r="X32" i="11" s="1"/>
  <c r="V167" i="42"/>
  <c r="W167" i="42"/>
  <c r="X31" i="11" s="1"/>
  <c r="V166" i="42"/>
  <c r="W166" i="42"/>
  <c r="X30" i="11" s="1"/>
  <c r="V165" i="42"/>
  <c r="W165" i="42"/>
  <c r="X29" i="11" s="1"/>
  <c r="V164" i="42"/>
  <c r="W164" i="42"/>
  <c r="X28" i="11" s="1"/>
  <c r="V163" i="42"/>
  <c r="W163" i="42"/>
  <c r="X27" i="11" s="1"/>
  <c r="V162" i="42"/>
  <c r="W162" i="42"/>
  <c r="X26" i="11" s="1"/>
  <c r="V161" i="42"/>
  <c r="W161" i="42"/>
  <c r="X25" i="11" s="1"/>
  <c r="V160" i="42"/>
  <c r="W160" i="42"/>
  <c r="X24" i="11" s="1"/>
  <c r="V159" i="42"/>
  <c r="W159" i="42"/>
  <c r="X23" i="11" s="1"/>
  <c r="V158" i="42"/>
  <c r="W158" i="42"/>
  <c r="X22" i="11" s="1"/>
  <c r="V157" i="42"/>
  <c r="W157" i="42"/>
  <c r="X21" i="11" s="1"/>
  <c r="V156" i="42"/>
  <c r="W156" i="42"/>
  <c r="X20" i="11" s="1"/>
  <c r="V155" i="42"/>
  <c r="W155" i="42"/>
  <c r="X19" i="11" s="1"/>
  <c r="V154" i="42"/>
  <c r="W154" i="42"/>
  <c r="X18" i="11" s="1"/>
  <c r="V153" i="42"/>
  <c r="W153" i="42"/>
  <c r="X17" i="11" s="1"/>
  <c r="V152" i="42"/>
  <c r="W152" i="42"/>
  <c r="X16" i="11" s="1"/>
  <c r="V151" i="42"/>
  <c r="W151" i="42"/>
  <c r="X15" i="11" s="1"/>
  <c r="V150" i="42"/>
  <c r="W150" i="42"/>
  <c r="X14" i="11" s="1"/>
  <c r="V149" i="42"/>
  <c r="W149" i="42"/>
  <c r="X13" i="11" s="1"/>
  <c r="W148" i="42"/>
  <c r="X12" i="11" s="1"/>
  <c r="W147" i="42"/>
  <c r="X11" i="11" s="1"/>
  <c r="W146" i="42"/>
  <c r="X10" i="11" s="1"/>
  <c r="W145" i="42"/>
  <c r="X9" i="11" s="1"/>
  <c r="W144" i="42"/>
  <c r="X8" i="11" s="1"/>
  <c r="W143" i="42"/>
  <c r="X7" i="11" s="1"/>
  <c r="W142" i="42"/>
  <c r="V132" i="42"/>
  <c r="W125" i="42"/>
  <c r="W124" i="42"/>
  <c r="W123" i="42"/>
  <c r="W122" i="42"/>
  <c r="W121" i="42"/>
  <c r="W120" i="42"/>
  <c r="W119" i="42"/>
  <c r="W118" i="42"/>
  <c r="W117" i="42"/>
  <c r="W116" i="42"/>
  <c r="W115" i="42"/>
  <c r="W114" i="42"/>
  <c r="W113" i="42"/>
  <c r="W112" i="42"/>
  <c r="W111" i="42"/>
  <c r="W110" i="42"/>
  <c r="W109" i="42"/>
  <c r="W108" i="42"/>
  <c r="W107" i="42"/>
  <c r="W106" i="42"/>
  <c r="W105" i="42"/>
  <c r="W104" i="42"/>
  <c r="W103" i="42"/>
  <c r="W102" i="42"/>
  <c r="W101" i="42"/>
  <c r="W100" i="42"/>
  <c r="W99" i="42"/>
  <c r="W98" i="42"/>
  <c r="S90" i="42"/>
  <c r="T90" i="42"/>
  <c r="V86" i="42"/>
  <c r="W81" i="42"/>
  <c r="W80" i="42"/>
  <c r="W79" i="42"/>
  <c r="W78" i="42"/>
  <c r="W77" i="42"/>
  <c r="W76" i="42"/>
  <c r="W75" i="42"/>
  <c r="X6" i="11" l="1"/>
  <c r="X56" i="30"/>
  <c r="W175" i="40"/>
  <c r="W182" i="40"/>
  <c r="W147" i="40"/>
  <c r="X57" i="30"/>
  <c r="W149" i="40"/>
  <c r="W151" i="40"/>
  <c r="W153" i="40"/>
  <c r="W155" i="40"/>
  <c r="W157" i="40"/>
  <c r="W159" i="40"/>
  <c r="W161" i="40"/>
  <c r="W163" i="40"/>
  <c r="W165" i="40"/>
  <c r="W167" i="40"/>
  <c r="W169" i="40"/>
  <c r="W171" i="40"/>
  <c r="W173" i="40"/>
  <c r="W148" i="40"/>
  <c r="W150" i="40"/>
  <c r="W152" i="40"/>
  <c r="W154" i="40"/>
  <c r="W156" i="40"/>
  <c r="W158" i="40"/>
  <c r="W160" i="40"/>
  <c r="W162" i="40"/>
  <c r="W164" i="40"/>
  <c r="W166" i="40"/>
  <c r="W168" i="40"/>
  <c r="W170" i="40"/>
  <c r="W172" i="40"/>
  <c r="W174" i="40"/>
  <c r="W177" i="40"/>
  <c r="W74" i="42"/>
  <c r="W73" i="42"/>
  <c r="W72" i="42"/>
  <c r="W71" i="42"/>
  <c r="W70" i="42"/>
  <c r="W69" i="42"/>
  <c r="W68" i="42"/>
  <c r="W67" i="42"/>
  <c r="W66" i="42"/>
  <c r="W65" i="42"/>
  <c r="W64" i="42"/>
  <c r="W63" i="42"/>
  <c r="W62" i="42"/>
  <c r="W61" i="42"/>
  <c r="W60" i="42"/>
  <c r="W59" i="42" l="1"/>
  <c r="W58" i="42"/>
  <c r="W57" i="42"/>
  <c r="W56" i="42"/>
  <c r="W55" i="42"/>
  <c r="W54" i="42"/>
  <c r="S46" i="42"/>
  <c r="T46" i="42"/>
  <c r="V44" i="42"/>
  <c r="W37" i="42"/>
  <c r="W36" i="42"/>
  <c r="W35" i="42"/>
  <c r="W34" i="42"/>
  <c r="W33" i="42"/>
  <c r="W32" i="42"/>
  <c r="W31" i="42"/>
  <c r="W30" i="42"/>
  <c r="W29" i="42"/>
  <c r="W28" i="42"/>
  <c r="W27" i="42"/>
  <c r="W26" i="42"/>
  <c r="W25" i="42"/>
  <c r="W24" i="42"/>
  <c r="W23" i="42"/>
  <c r="W22" i="42"/>
  <c r="W21" i="42"/>
  <c r="W20" i="42"/>
  <c r="W19" i="42"/>
  <c r="W18" i="42"/>
  <c r="W17" i="42"/>
  <c r="W16" i="42"/>
  <c r="W15" i="42"/>
  <c r="W14" i="42"/>
  <c r="W13" i="42"/>
  <c r="W12" i="42"/>
  <c r="W11" i="42"/>
  <c r="W10" i="42"/>
  <c r="W89" i="45" l="1"/>
  <c r="W88" i="45"/>
  <c r="W87" i="45"/>
  <c r="W84" i="45"/>
  <c r="W83" i="45"/>
  <c r="W82" i="45"/>
  <c r="W132" i="43" l="1"/>
  <c r="C92" i="43"/>
  <c r="AB92" i="43" s="1"/>
  <c r="D92" i="43"/>
  <c r="E92" i="43"/>
  <c r="F92" i="43"/>
  <c r="G92" i="43"/>
  <c r="H92" i="43"/>
  <c r="W92" i="43"/>
  <c r="W91" i="43"/>
  <c r="X134" i="43" s="1"/>
  <c r="W90" i="43"/>
  <c r="X133" i="43" s="1"/>
  <c r="V88" i="43"/>
  <c r="W88" i="43"/>
  <c r="X131" i="43" s="1"/>
  <c r="W86" i="43"/>
  <c r="X129" i="43" s="1"/>
  <c r="W85" i="43"/>
  <c r="X128" i="43" s="1"/>
  <c r="W84" i="43"/>
  <c r="X127" i="43" s="1"/>
  <c r="X135" i="43" l="1"/>
  <c r="W131" i="43"/>
  <c r="W47" i="43"/>
  <c r="W46" i="43"/>
  <c r="W45" i="43"/>
  <c r="W44" i="43"/>
  <c r="W43" i="43"/>
  <c r="W41" i="43"/>
  <c r="E36" i="25" s="1"/>
  <c r="W40" i="43"/>
  <c r="W39" i="43"/>
  <c r="W38" i="43"/>
  <c r="W37" i="43"/>
  <c r="W36" i="43"/>
  <c r="W35" i="43"/>
  <c r="W34" i="43"/>
  <c r="W33" i="43"/>
  <c r="W32" i="43"/>
  <c r="W31" i="43"/>
  <c r="W30" i="43"/>
  <c r="W29" i="43"/>
  <c r="W28" i="43"/>
  <c r="W27" i="43"/>
  <c r="W26" i="43"/>
  <c r="W25" i="43"/>
  <c r="W24" i="43"/>
  <c r="W23" i="43"/>
  <c r="W22" i="43"/>
  <c r="W21" i="43"/>
  <c r="W20" i="43"/>
  <c r="W19" i="43"/>
  <c r="W18" i="43"/>
  <c r="W17" i="43"/>
  <c r="W16" i="43"/>
  <c r="W15" i="43"/>
  <c r="W14" i="43"/>
  <c r="W13" i="43"/>
  <c r="W12" i="43"/>
  <c r="W11" i="43"/>
  <c r="C42" i="45" l="1"/>
  <c r="D42" i="45"/>
  <c r="E42" i="45"/>
  <c r="F42" i="45"/>
  <c r="G42" i="45"/>
  <c r="H42" i="45"/>
  <c r="I42" i="45"/>
  <c r="J42" i="45"/>
  <c r="K42" i="45"/>
  <c r="L42" i="45"/>
  <c r="M42" i="45"/>
  <c r="N42" i="45"/>
  <c r="O42" i="45"/>
  <c r="P42" i="45"/>
  <c r="Q42" i="45"/>
  <c r="R42" i="45"/>
  <c r="S42" i="45"/>
  <c r="T42" i="45"/>
  <c r="U42" i="45"/>
  <c r="V42" i="45"/>
  <c r="W42" i="45"/>
  <c r="U139" i="40" l="1"/>
  <c r="C132" i="40"/>
  <c r="AB132" i="40" s="1"/>
  <c r="C86" i="40"/>
  <c r="C40" i="40"/>
  <c r="AB40" i="40" s="1"/>
  <c r="U177" i="42"/>
  <c r="E170" i="42"/>
  <c r="F170" i="42"/>
  <c r="G170" i="42"/>
  <c r="H170" i="42"/>
  <c r="I170" i="42"/>
  <c r="J170" i="42"/>
  <c r="K170" i="42"/>
  <c r="L170" i="42"/>
  <c r="M170" i="42"/>
  <c r="N170" i="42"/>
  <c r="O170" i="42"/>
  <c r="P170" i="42"/>
  <c r="Q170" i="42"/>
  <c r="R170" i="42"/>
  <c r="S170" i="42"/>
  <c r="T170" i="42"/>
  <c r="U170" i="42"/>
  <c r="D170" i="42"/>
  <c r="C170" i="42"/>
  <c r="Q34" i="35" l="1"/>
  <c r="U133" i="42"/>
  <c r="U131" i="42"/>
  <c r="V130" i="42"/>
  <c r="V128" i="42"/>
  <c r="V127" i="42"/>
  <c r="U126" i="42"/>
  <c r="V126" i="42"/>
  <c r="C126" i="42"/>
  <c r="D126" i="42"/>
  <c r="E126" i="42"/>
  <c r="F126" i="42"/>
  <c r="G126" i="42"/>
  <c r="H126" i="42"/>
  <c r="I126" i="42"/>
  <c r="J126" i="42"/>
  <c r="K126" i="42"/>
  <c r="L126" i="42"/>
  <c r="M126" i="42"/>
  <c r="U89" i="42"/>
  <c r="V88" i="42"/>
  <c r="V84" i="42"/>
  <c r="V83" i="42"/>
  <c r="U82" i="42"/>
  <c r="V82" i="42"/>
  <c r="C82" i="42"/>
  <c r="D82" i="42"/>
  <c r="E82" i="42"/>
  <c r="F82" i="42"/>
  <c r="G82" i="42"/>
  <c r="H82" i="42"/>
  <c r="I82" i="42"/>
  <c r="J82" i="42"/>
  <c r="K82" i="42"/>
  <c r="L82" i="42"/>
  <c r="M82" i="42"/>
  <c r="D44" i="42"/>
  <c r="C38" i="42"/>
  <c r="D38" i="42"/>
  <c r="E38" i="42"/>
  <c r="F38" i="42"/>
  <c r="G38" i="42"/>
  <c r="H38" i="42"/>
  <c r="I38" i="42"/>
  <c r="J38" i="42"/>
  <c r="K38" i="42"/>
  <c r="L38" i="42"/>
  <c r="M38" i="42"/>
  <c r="U45" i="42"/>
  <c r="U43" i="42"/>
  <c r="V42" i="42"/>
  <c r="V40" i="42"/>
  <c r="V39" i="42"/>
  <c r="U38" i="42"/>
  <c r="V38" i="42"/>
  <c r="W14" i="41"/>
  <c r="W13" i="41"/>
  <c r="W12" i="41"/>
  <c r="W11" i="41"/>
  <c r="W83" i="43"/>
  <c r="X126" i="43" s="1"/>
  <c r="W82" i="43"/>
  <c r="X125" i="43" s="1"/>
  <c r="W81" i="43"/>
  <c r="X124" i="43" s="1"/>
  <c r="W80" i="43"/>
  <c r="X123" i="43" s="1"/>
  <c r="W79" i="43"/>
  <c r="X122" i="43" s="1"/>
  <c r="W78" i="43"/>
  <c r="X121" i="43" s="1"/>
  <c r="W77" i="43"/>
  <c r="X120" i="43" s="1"/>
  <c r="W76" i="43"/>
  <c r="X119" i="43" s="1"/>
  <c r="W75" i="43"/>
  <c r="X118" i="43" s="1"/>
  <c r="W74" i="43"/>
  <c r="X117" i="43" s="1"/>
  <c r="W73" i="43"/>
  <c r="X116" i="43" s="1"/>
  <c r="W72" i="43"/>
  <c r="X115" i="43" s="1"/>
  <c r="W71" i="43"/>
  <c r="X114" i="43" s="1"/>
  <c r="W70" i="43"/>
  <c r="X113" i="43" s="1"/>
  <c r="W69" i="43"/>
  <c r="X112" i="43" s="1"/>
  <c r="W68" i="43"/>
  <c r="X111" i="43" s="1"/>
  <c r="W67" i="43"/>
  <c r="X110" i="43" s="1"/>
  <c r="W66" i="43"/>
  <c r="X109" i="43" s="1"/>
  <c r="W65" i="43"/>
  <c r="X108" i="43" s="1"/>
  <c r="W64" i="43"/>
  <c r="X107" i="43" s="1"/>
  <c r="W63" i="43"/>
  <c r="X106" i="43" s="1"/>
  <c r="W62" i="43"/>
  <c r="X105" i="43" s="1"/>
  <c r="W61" i="43"/>
  <c r="X104" i="43" s="1"/>
  <c r="W60" i="43"/>
  <c r="X103" i="43" s="1"/>
  <c r="W59" i="43"/>
  <c r="X102" i="43" s="1"/>
  <c r="W58" i="43"/>
  <c r="X101" i="43" s="1"/>
  <c r="W57" i="43"/>
  <c r="X100" i="43" s="1"/>
  <c r="W56" i="43"/>
  <c r="X99" i="43" s="1"/>
  <c r="C11" i="43" l="1"/>
  <c r="D90" i="45" l="1"/>
  <c r="E90" i="45"/>
  <c r="F90" i="45"/>
  <c r="G90" i="45"/>
  <c r="H90" i="45"/>
  <c r="I90" i="45"/>
  <c r="J90" i="45"/>
  <c r="K90" i="45"/>
  <c r="L90" i="45"/>
  <c r="M90" i="45"/>
  <c r="N90" i="45"/>
  <c r="O90" i="45"/>
  <c r="P90" i="45"/>
  <c r="Q90" i="45"/>
  <c r="R90" i="45"/>
  <c r="S90" i="45"/>
  <c r="T90" i="45"/>
  <c r="U90" i="45"/>
  <c r="C90" i="45"/>
  <c r="D89" i="45"/>
  <c r="E89" i="45"/>
  <c r="F89" i="45"/>
  <c r="G89" i="45"/>
  <c r="H89" i="45"/>
  <c r="I89" i="45"/>
  <c r="J89" i="45"/>
  <c r="K89" i="45"/>
  <c r="L89" i="45"/>
  <c r="M89" i="45"/>
  <c r="N89" i="45"/>
  <c r="O89" i="45"/>
  <c r="P89" i="45"/>
  <c r="Q89" i="45"/>
  <c r="R89" i="45"/>
  <c r="S89" i="45"/>
  <c r="T89" i="45"/>
  <c r="U89" i="45"/>
  <c r="V89" i="45"/>
  <c r="C89" i="45"/>
  <c r="D88" i="45"/>
  <c r="E88" i="45"/>
  <c r="F88" i="45"/>
  <c r="G88" i="45"/>
  <c r="H88" i="45"/>
  <c r="I88" i="45"/>
  <c r="J88" i="45"/>
  <c r="K88" i="45"/>
  <c r="L88" i="45"/>
  <c r="M88" i="45"/>
  <c r="N88" i="45"/>
  <c r="O88" i="45"/>
  <c r="P88" i="45"/>
  <c r="Q88" i="45"/>
  <c r="R88" i="45"/>
  <c r="S88" i="45"/>
  <c r="T88" i="45"/>
  <c r="U88" i="45"/>
  <c r="V88" i="45"/>
  <c r="C88" i="45"/>
  <c r="D87" i="45"/>
  <c r="E87" i="45"/>
  <c r="F87" i="45"/>
  <c r="G87" i="45"/>
  <c r="H87" i="45"/>
  <c r="I87" i="45"/>
  <c r="J87" i="45"/>
  <c r="K87" i="45"/>
  <c r="L87" i="45"/>
  <c r="M87" i="45"/>
  <c r="N87" i="45"/>
  <c r="O87" i="45"/>
  <c r="P87" i="45"/>
  <c r="Q87" i="45"/>
  <c r="R87" i="45"/>
  <c r="S87" i="45"/>
  <c r="T87" i="45"/>
  <c r="U87" i="45"/>
  <c r="V87" i="45"/>
  <c r="C87" i="45"/>
  <c r="D86" i="45"/>
  <c r="E86" i="45"/>
  <c r="F86" i="45"/>
  <c r="G86" i="45"/>
  <c r="H86" i="45"/>
  <c r="I86" i="45"/>
  <c r="J86" i="45"/>
  <c r="K86" i="45"/>
  <c r="L86" i="45"/>
  <c r="M86" i="45"/>
  <c r="N86" i="45"/>
  <c r="O86" i="45"/>
  <c r="P86" i="45"/>
  <c r="Q86" i="45"/>
  <c r="R86" i="45"/>
  <c r="S86" i="45"/>
  <c r="T86" i="45"/>
  <c r="U86" i="45"/>
  <c r="V86" i="45"/>
  <c r="C86" i="45"/>
  <c r="K84" i="45"/>
  <c r="L84" i="45"/>
  <c r="M84" i="45"/>
  <c r="N84" i="45"/>
  <c r="O84" i="45"/>
  <c r="P84" i="45"/>
  <c r="Q84" i="45"/>
  <c r="R84" i="45"/>
  <c r="S84" i="45"/>
  <c r="T84" i="45"/>
  <c r="U84" i="45"/>
  <c r="V84" i="45"/>
  <c r="D84" i="45"/>
  <c r="E84" i="45"/>
  <c r="F84" i="45"/>
  <c r="G84" i="45"/>
  <c r="H84" i="45"/>
  <c r="I84" i="45"/>
  <c r="J84" i="45"/>
  <c r="C84" i="45"/>
  <c r="D83" i="45"/>
  <c r="E83" i="45"/>
  <c r="F83" i="45"/>
  <c r="G83" i="45"/>
  <c r="H83" i="45"/>
  <c r="I83" i="45"/>
  <c r="J83" i="45"/>
  <c r="K83" i="45"/>
  <c r="L83" i="45"/>
  <c r="M83" i="45"/>
  <c r="N83" i="45"/>
  <c r="O83" i="45"/>
  <c r="P83" i="45"/>
  <c r="Q83" i="45"/>
  <c r="R83" i="45"/>
  <c r="S83" i="45"/>
  <c r="T83" i="45"/>
  <c r="U83" i="45"/>
  <c r="V83" i="45"/>
  <c r="C83" i="45"/>
  <c r="E82" i="45"/>
  <c r="F82" i="45"/>
  <c r="G82" i="45"/>
  <c r="H82" i="45"/>
  <c r="I82" i="45"/>
  <c r="J82" i="45"/>
  <c r="K82" i="45"/>
  <c r="L82" i="45"/>
  <c r="M82" i="45"/>
  <c r="N82" i="45"/>
  <c r="O82" i="45"/>
  <c r="P82" i="45"/>
  <c r="Q82" i="45"/>
  <c r="R82" i="45"/>
  <c r="S82" i="45"/>
  <c r="T82" i="45"/>
  <c r="U82" i="45"/>
  <c r="V82" i="45"/>
  <c r="D82" i="45"/>
  <c r="C82" i="45"/>
  <c r="E85" i="45"/>
  <c r="F85" i="45"/>
  <c r="G85" i="45"/>
  <c r="H85" i="45"/>
  <c r="I85" i="45"/>
  <c r="J85" i="45"/>
  <c r="K85" i="45"/>
  <c r="L85" i="45"/>
  <c r="M85" i="45"/>
  <c r="N85" i="45"/>
  <c r="O85" i="45"/>
  <c r="P85" i="45"/>
  <c r="Q85" i="45"/>
  <c r="R85" i="45"/>
  <c r="S85" i="45"/>
  <c r="T85" i="45"/>
  <c r="U85" i="45"/>
  <c r="V85" i="45"/>
  <c r="D85" i="45"/>
  <c r="C85" i="45"/>
  <c r="W45" i="45"/>
  <c r="W44" i="45"/>
  <c r="W43" i="45"/>
  <c r="W40" i="45"/>
  <c r="W39" i="45"/>
  <c r="W38" i="45"/>
  <c r="W41" i="45"/>
  <c r="W37" i="45"/>
  <c r="W36" i="45"/>
  <c r="W35" i="45"/>
  <c r="W32" i="45"/>
  <c r="W31" i="45"/>
  <c r="W30" i="45"/>
  <c r="W29" i="45"/>
  <c r="W28" i="45"/>
  <c r="W27" i="45"/>
  <c r="W26" i="45"/>
  <c r="W25" i="45"/>
  <c r="W24" i="45"/>
  <c r="W23" i="45"/>
  <c r="W22" i="45"/>
  <c r="W21" i="45"/>
  <c r="W20" i="45"/>
  <c r="W19" i="45"/>
  <c r="W18" i="45"/>
  <c r="W17" i="45"/>
  <c r="W16" i="45"/>
  <c r="W15" i="45"/>
  <c r="W14" i="45"/>
  <c r="W13" i="45"/>
  <c r="W12" i="45"/>
  <c r="W11" i="45"/>
  <c r="W10" i="45"/>
  <c r="E46" i="45"/>
  <c r="F46" i="45"/>
  <c r="G46" i="45"/>
  <c r="H46" i="45"/>
  <c r="I46" i="45"/>
  <c r="J46" i="45"/>
  <c r="K46" i="45"/>
  <c r="L46" i="45"/>
  <c r="M46" i="45"/>
  <c r="N46" i="45"/>
  <c r="O46" i="45"/>
  <c r="P46" i="45"/>
  <c r="Q46" i="45"/>
  <c r="R46" i="45"/>
  <c r="S46" i="45"/>
  <c r="T46" i="45"/>
  <c r="U46" i="45"/>
  <c r="V46" i="45"/>
  <c r="D46" i="45"/>
  <c r="C46" i="45"/>
  <c r="E45" i="45"/>
  <c r="F45" i="45"/>
  <c r="G45" i="45"/>
  <c r="H45" i="45"/>
  <c r="I45" i="45"/>
  <c r="J45" i="45"/>
  <c r="K45" i="45"/>
  <c r="L45" i="45"/>
  <c r="M45" i="45"/>
  <c r="N45" i="45"/>
  <c r="O45" i="45"/>
  <c r="P45" i="45"/>
  <c r="Q45" i="45"/>
  <c r="R45" i="45"/>
  <c r="S45" i="45"/>
  <c r="T45" i="45"/>
  <c r="U45" i="45"/>
  <c r="V45" i="45"/>
  <c r="D45" i="45"/>
  <c r="C45" i="45"/>
  <c r="E44" i="45"/>
  <c r="F44" i="45"/>
  <c r="G44" i="45"/>
  <c r="H44" i="45"/>
  <c r="I44" i="45"/>
  <c r="J44" i="45"/>
  <c r="K44" i="45"/>
  <c r="L44" i="45"/>
  <c r="M44" i="45"/>
  <c r="N44" i="45"/>
  <c r="O44" i="45"/>
  <c r="P44" i="45"/>
  <c r="Q44" i="45"/>
  <c r="R44" i="45"/>
  <c r="S44" i="45"/>
  <c r="T44" i="45"/>
  <c r="U44" i="45"/>
  <c r="V44" i="45"/>
  <c r="D44" i="45"/>
  <c r="C44" i="45"/>
  <c r="D43" i="45"/>
  <c r="E43" i="45"/>
  <c r="F43" i="45"/>
  <c r="G43" i="45"/>
  <c r="H43" i="45"/>
  <c r="I43" i="45"/>
  <c r="J43" i="45"/>
  <c r="K43" i="45"/>
  <c r="L43" i="45"/>
  <c r="M43" i="45"/>
  <c r="N43" i="45"/>
  <c r="O43" i="45"/>
  <c r="P43" i="45"/>
  <c r="Q43" i="45"/>
  <c r="R43" i="45"/>
  <c r="S43" i="45"/>
  <c r="T43" i="45"/>
  <c r="U43" i="45"/>
  <c r="V43" i="45"/>
  <c r="C43" i="45"/>
  <c r="D40" i="45"/>
  <c r="E40" i="45"/>
  <c r="F40" i="45"/>
  <c r="G40" i="45"/>
  <c r="H40" i="45"/>
  <c r="I40" i="45"/>
  <c r="J40" i="45"/>
  <c r="K40" i="45"/>
  <c r="L40" i="45"/>
  <c r="M40" i="45"/>
  <c r="N40" i="45"/>
  <c r="O40" i="45"/>
  <c r="P40" i="45"/>
  <c r="Q40" i="45"/>
  <c r="R40" i="45"/>
  <c r="S40" i="45"/>
  <c r="T40" i="45"/>
  <c r="U40" i="45"/>
  <c r="V40" i="45"/>
  <c r="C40" i="45"/>
  <c r="D39" i="45"/>
  <c r="E39" i="45"/>
  <c r="F39" i="45"/>
  <c r="G39" i="45"/>
  <c r="H39" i="45"/>
  <c r="I39" i="45"/>
  <c r="J39" i="45"/>
  <c r="K39" i="45"/>
  <c r="L39" i="45"/>
  <c r="M39" i="45"/>
  <c r="N39" i="45"/>
  <c r="O39" i="45"/>
  <c r="P39" i="45"/>
  <c r="Q39" i="45"/>
  <c r="R39" i="45"/>
  <c r="S39" i="45"/>
  <c r="T39" i="45"/>
  <c r="U39" i="45"/>
  <c r="V39" i="45"/>
  <c r="C39" i="45"/>
  <c r="D38" i="45"/>
  <c r="E38" i="45"/>
  <c r="F38" i="45"/>
  <c r="G38" i="45"/>
  <c r="H38" i="45"/>
  <c r="I38" i="45"/>
  <c r="J38" i="45"/>
  <c r="K38" i="45"/>
  <c r="L38" i="45"/>
  <c r="M38" i="45"/>
  <c r="N38" i="45"/>
  <c r="O38" i="45"/>
  <c r="P38" i="45"/>
  <c r="Q38" i="45"/>
  <c r="R38" i="45"/>
  <c r="S38" i="45"/>
  <c r="T38" i="45"/>
  <c r="U38" i="45"/>
  <c r="V38" i="45"/>
  <c r="C38" i="45"/>
  <c r="D41" i="45"/>
  <c r="E41" i="45"/>
  <c r="F41" i="45"/>
  <c r="G41" i="45"/>
  <c r="H41" i="45"/>
  <c r="I41" i="45"/>
  <c r="J41" i="45"/>
  <c r="K41" i="45"/>
  <c r="L41" i="45"/>
  <c r="M41" i="45"/>
  <c r="N41" i="45"/>
  <c r="O41" i="45"/>
  <c r="P41" i="45"/>
  <c r="Q41" i="45"/>
  <c r="R41" i="45"/>
  <c r="S41" i="45"/>
  <c r="T41" i="45"/>
  <c r="U41" i="45"/>
  <c r="V41" i="45"/>
  <c r="C41" i="45"/>
  <c r="D37" i="45"/>
  <c r="E37" i="45"/>
  <c r="F37" i="45"/>
  <c r="G37" i="45"/>
  <c r="H37" i="45"/>
  <c r="I37" i="45"/>
  <c r="J37" i="45"/>
  <c r="K37" i="45"/>
  <c r="L37" i="45"/>
  <c r="M37" i="45"/>
  <c r="N37" i="45"/>
  <c r="O37" i="45"/>
  <c r="P37" i="45"/>
  <c r="Q37" i="45"/>
  <c r="R37" i="45"/>
  <c r="S37" i="45"/>
  <c r="T37" i="45"/>
  <c r="U37" i="45"/>
  <c r="V37" i="45"/>
  <c r="C37" i="45"/>
  <c r="D36" i="45"/>
  <c r="E36" i="45"/>
  <c r="F36" i="45"/>
  <c r="G36" i="45"/>
  <c r="H36" i="45"/>
  <c r="I36" i="45"/>
  <c r="J36" i="45"/>
  <c r="K36" i="45"/>
  <c r="L36" i="45"/>
  <c r="M36" i="45"/>
  <c r="N36" i="45"/>
  <c r="O36" i="45"/>
  <c r="P36" i="45"/>
  <c r="Q36" i="45"/>
  <c r="R36" i="45"/>
  <c r="S36" i="45"/>
  <c r="T36" i="45"/>
  <c r="U36" i="45"/>
  <c r="V36" i="45"/>
  <c r="C36" i="45"/>
  <c r="D35" i="45"/>
  <c r="E35" i="45"/>
  <c r="F35" i="45"/>
  <c r="G35" i="45"/>
  <c r="H35" i="45"/>
  <c r="I35" i="45"/>
  <c r="J35" i="45"/>
  <c r="K35" i="45"/>
  <c r="L35" i="45"/>
  <c r="M35" i="45"/>
  <c r="N35" i="45"/>
  <c r="O35" i="45"/>
  <c r="P35" i="45"/>
  <c r="Q35" i="45"/>
  <c r="R35" i="45"/>
  <c r="S35" i="45"/>
  <c r="T35" i="45"/>
  <c r="U35" i="45"/>
  <c r="V35" i="45"/>
  <c r="C35" i="45"/>
  <c r="C34" i="45"/>
  <c r="C33" i="45"/>
  <c r="E32" i="45"/>
  <c r="F32" i="45"/>
  <c r="G32" i="45"/>
  <c r="H32" i="45"/>
  <c r="I32" i="45"/>
  <c r="J32" i="45"/>
  <c r="K32" i="45"/>
  <c r="L32" i="45"/>
  <c r="M32" i="45"/>
  <c r="N32" i="45"/>
  <c r="O32" i="45"/>
  <c r="P32" i="45"/>
  <c r="Q32" i="45"/>
  <c r="R32" i="45"/>
  <c r="S32" i="45"/>
  <c r="T32" i="45"/>
  <c r="U32" i="45"/>
  <c r="V32" i="45"/>
  <c r="D32" i="45"/>
  <c r="C32" i="45"/>
  <c r="E31" i="45"/>
  <c r="F31" i="45"/>
  <c r="G31" i="45"/>
  <c r="H31" i="45"/>
  <c r="I31" i="45"/>
  <c r="J31" i="45"/>
  <c r="K31" i="45"/>
  <c r="L31" i="45"/>
  <c r="M31" i="45"/>
  <c r="N31" i="45"/>
  <c r="O31" i="45"/>
  <c r="P31" i="45"/>
  <c r="Q31" i="45"/>
  <c r="R31" i="45"/>
  <c r="S31" i="45"/>
  <c r="T31" i="45"/>
  <c r="U31" i="45"/>
  <c r="V31" i="45"/>
  <c r="D31" i="45"/>
  <c r="C31" i="45"/>
  <c r="D30" i="45"/>
  <c r="E30" i="45"/>
  <c r="F30" i="45"/>
  <c r="G30" i="45"/>
  <c r="H30" i="45"/>
  <c r="I30" i="45"/>
  <c r="J30" i="45"/>
  <c r="K30" i="45"/>
  <c r="L30" i="45"/>
  <c r="M30" i="45"/>
  <c r="N30" i="45"/>
  <c r="O30" i="45"/>
  <c r="P30" i="45"/>
  <c r="Q30" i="45"/>
  <c r="R30" i="45"/>
  <c r="S30" i="45"/>
  <c r="T30" i="45"/>
  <c r="U30" i="45"/>
  <c r="V30" i="45"/>
  <c r="C30" i="45"/>
  <c r="D29" i="45"/>
  <c r="E29" i="45"/>
  <c r="F29" i="45"/>
  <c r="G29" i="45"/>
  <c r="H29" i="45"/>
  <c r="I29" i="45"/>
  <c r="J29" i="45"/>
  <c r="K29" i="45"/>
  <c r="L29" i="45"/>
  <c r="M29" i="45"/>
  <c r="N29" i="45"/>
  <c r="O29" i="45"/>
  <c r="P29" i="45"/>
  <c r="Q29" i="45"/>
  <c r="R29" i="45"/>
  <c r="S29" i="45"/>
  <c r="T29" i="45"/>
  <c r="U29" i="45"/>
  <c r="V29" i="45"/>
  <c r="C29" i="45"/>
  <c r="E28" i="45"/>
  <c r="F28" i="45"/>
  <c r="G28" i="45"/>
  <c r="H28" i="45"/>
  <c r="I28" i="45"/>
  <c r="J28" i="45"/>
  <c r="K28" i="45"/>
  <c r="L28" i="45"/>
  <c r="M28" i="45"/>
  <c r="N28" i="45"/>
  <c r="O28" i="45"/>
  <c r="P28" i="45"/>
  <c r="Q28" i="45"/>
  <c r="R28" i="45"/>
  <c r="S28" i="45"/>
  <c r="T28" i="45"/>
  <c r="U28" i="45"/>
  <c r="V28" i="45"/>
  <c r="D28" i="45"/>
  <c r="C28" i="45"/>
  <c r="E27" i="45"/>
  <c r="F27" i="45"/>
  <c r="G27" i="45"/>
  <c r="H27" i="45"/>
  <c r="I27" i="45"/>
  <c r="J27" i="45"/>
  <c r="K27" i="45"/>
  <c r="L27" i="45"/>
  <c r="M27" i="45"/>
  <c r="N27" i="45"/>
  <c r="O27" i="45"/>
  <c r="P27" i="45"/>
  <c r="Q27" i="45"/>
  <c r="R27" i="45"/>
  <c r="S27" i="45"/>
  <c r="T27" i="45"/>
  <c r="U27" i="45"/>
  <c r="V27" i="45"/>
  <c r="D27" i="45"/>
  <c r="C27" i="45"/>
  <c r="E26" i="45"/>
  <c r="F26" i="45"/>
  <c r="G26" i="45"/>
  <c r="H26" i="45"/>
  <c r="I26" i="45"/>
  <c r="J26" i="45"/>
  <c r="K26" i="45"/>
  <c r="L26" i="45"/>
  <c r="M26" i="45"/>
  <c r="N26" i="45"/>
  <c r="O26" i="45"/>
  <c r="P26" i="45"/>
  <c r="Q26" i="45"/>
  <c r="R26" i="45"/>
  <c r="S26" i="45"/>
  <c r="T26" i="45"/>
  <c r="U26" i="45"/>
  <c r="V26" i="45"/>
  <c r="D26" i="45"/>
  <c r="C26" i="45"/>
  <c r="D25" i="45"/>
  <c r="E25" i="45"/>
  <c r="F25" i="45"/>
  <c r="G25" i="45"/>
  <c r="H25" i="45"/>
  <c r="I25" i="45"/>
  <c r="J25" i="45"/>
  <c r="K25" i="45"/>
  <c r="L25" i="45"/>
  <c r="M25" i="45"/>
  <c r="N25" i="45"/>
  <c r="O25" i="45"/>
  <c r="P25" i="45"/>
  <c r="Q25" i="45"/>
  <c r="R25" i="45"/>
  <c r="S25" i="45"/>
  <c r="T25" i="45"/>
  <c r="U25" i="45"/>
  <c r="V25" i="45"/>
  <c r="C25" i="45"/>
  <c r="E24" i="45"/>
  <c r="F24" i="45"/>
  <c r="G24" i="45"/>
  <c r="H24" i="45"/>
  <c r="I24" i="45"/>
  <c r="J24" i="45"/>
  <c r="K24" i="45"/>
  <c r="L24" i="45"/>
  <c r="M24" i="45"/>
  <c r="N24" i="45"/>
  <c r="O24" i="45"/>
  <c r="P24" i="45"/>
  <c r="Q24" i="45"/>
  <c r="R24" i="45"/>
  <c r="S24" i="45"/>
  <c r="T24" i="45"/>
  <c r="U24" i="45"/>
  <c r="V24" i="45"/>
  <c r="D24" i="45"/>
  <c r="C24" i="45"/>
  <c r="E23" i="45"/>
  <c r="F23" i="45"/>
  <c r="G23" i="45"/>
  <c r="H23" i="45"/>
  <c r="I23" i="45"/>
  <c r="J23" i="45"/>
  <c r="K23" i="45"/>
  <c r="L23" i="45"/>
  <c r="M23" i="45"/>
  <c r="N23" i="45"/>
  <c r="O23" i="45"/>
  <c r="P23" i="45"/>
  <c r="Q23" i="45"/>
  <c r="R23" i="45"/>
  <c r="S23" i="45"/>
  <c r="T23" i="45"/>
  <c r="U23" i="45"/>
  <c r="V23" i="45"/>
  <c r="D23" i="45"/>
  <c r="C23" i="45"/>
  <c r="E22" i="45"/>
  <c r="F22" i="45"/>
  <c r="G22" i="45"/>
  <c r="H22" i="45"/>
  <c r="I22" i="45"/>
  <c r="J22" i="45"/>
  <c r="K22" i="45"/>
  <c r="L22" i="45"/>
  <c r="M22" i="45"/>
  <c r="N22" i="45"/>
  <c r="O22" i="45"/>
  <c r="P22" i="45"/>
  <c r="Q22" i="45"/>
  <c r="R22" i="45"/>
  <c r="S22" i="45"/>
  <c r="T22" i="45"/>
  <c r="U22" i="45"/>
  <c r="V22" i="45"/>
  <c r="D22" i="45"/>
  <c r="C22" i="45"/>
  <c r="E21" i="45"/>
  <c r="F21" i="45"/>
  <c r="G21" i="45"/>
  <c r="H21" i="45"/>
  <c r="I21" i="45"/>
  <c r="J21" i="45"/>
  <c r="K21" i="45"/>
  <c r="L21" i="45"/>
  <c r="M21" i="45"/>
  <c r="N21" i="45"/>
  <c r="O21" i="45"/>
  <c r="P21" i="45"/>
  <c r="Q21" i="45"/>
  <c r="R21" i="45"/>
  <c r="S21" i="45"/>
  <c r="T21" i="45"/>
  <c r="U21" i="45"/>
  <c r="V21" i="45"/>
  <c r="D21" i="45"/>
  <c r="C21" i="45"/>
  <c r="D20" i="45"/>
  <c r="E20" i="45"/>
  <c r="F20" i="45"/>
  <c r="G20" i="45"/>
  <c r="H20" i="45"/>
  <c r="I20" i="45"/>
  <c r="J20" i="45"/>
  <c r="K20" i="45"/>
  <c r="L20" i="45"/>
  <c r="M20" i="45"/>
  <c r="N20" i="45"/>
  <c r="O20" i="45"/>
  <c r="P20" i="45"/>
  <c r="Q20" i="45"/>
  <c r="R20" i="45"/>
  <c r="S20" i="45"/>
  <c r="T20" i="45"/>
  <c r="U20" i="45"/>
  <c r="V20" i="45"/>
  <c r="C20" i="45"/>
  <c r="E19" i="45"/>
  <c r="F19" i="45"/>
  <c r="G19" i="45"/>
  <c r="H19" i="45"/>
  <c r="I19" i="45"/>
  <c r="J19" i="45"/>
  <c r="K19" i="45"/>
  <c r="L19" i="45"/>
  <c r="M19" i="45"/>
  <c r="N19" i="45"/>
  <c r="O19" i="45"/>
  <c r="P19" i="45"/>
  <c r="Q19" i="45"/>
  <c r="R19" i="45"/>
  <c r="S19" i="45"/>
  <c r="T19" i="45"/>
  <c r="U19" i="45"/>
  <c r="V19" i="45"/>
  <c r="D19" i="45"/>
  <c r="C19" i="45"/>
  <c r="E18" i="45"/>
  <c r="F18" i="45"/>
  <c r="G18" i="45"/>
  <c r="H18" i="45"/>
  <c r="I18" i="45"/>
  <c r="J18" i="45"/>
  <c r="K18" i="45"/>
  <c r="L18" i="45"/>
  <c r="M18" i="45"/>
  <c r="N18" i="45"/>
  <c r="O18" i="45"/>
  <c r="P18" i="45"/>
  <c r="Q18" i="45"/>
  <c r="R18" i="45"/>
  <c r="S18" i="45"/>
  <c r="T18" i="45"/>
  <c r="U18" i="45"/>
  <c r="V18" i="45"/>
  <c r="D18" i="45"/>
  <c r="C18" i="45"/>
  <c r="E17" i="45"/>
  <c r="F17" i="45"/>
  <c r="G17" i="45"/>
  <c r="H17" i="45"/>
  <c r="I17" i="45"/>
  <c r="J17" i="45"/>
  <c r="K17" i="45"/>
  <c r="L17" i="45"/>
  <c r="M17" i="45"/>
  <c r="N17" i="45"/>
  <c r="O17" i="45"/>
  <c r="P17" i="45"/>
  <c r="Q17" i="45"/>
  <c r="R17" i="45"/>
  <c r="S17" i="45"/>
  <c r="T17" i="45"/>
  <c r="U17" i="45"/>
  <c r="V17" i="45"/>
  <c r="D17" i="45"/>
  <c r="C17" i="45"/>
  <c r="E16" i="45"/>
  <c r="F16" i="45"/>
  <c r="G16" i="45"/>
  <c r="H16" i="45"/>
  <c r="I16" i="45"/>
  <c r="J16" i="45"/>
  <c r="K16" i="45"/>
  <c r="L16" i="45"/>
  <c r="M16" i="45"/>
  <c r="N16" i="45"/>
  <c r="O16" i="45"/>
  <c r="P16" i="45"/>
  <c r="Q16" i="45"/>
  <c r="R16" i="45"/>
  <c r="S16" i="45"/>
  <c r="T16" i="45"/>
  <c r="U16" i="45"/>
  <c r="V16" i="45"/>
  <c r="D16" i="45"/>
  <c r="C16" i="45"/>
  <c r="D15" i="45"/>
  <c r="E15" i="45"/>
  <c r="F15" i="45"/>
  <c r="G15" i="45"/>
  <c r="H15" i="45"/>
  <c r="I15" i="45"/>
  <c r="J15" i="45"/>
  <c r="K15" i="45"/>
  <c r="L15" i="45"/>
  <c r="M15" i="45"/>
  <c r="N15" i="45"/>
  <c r="O15" i="45"/>
  <c r="P15" i="45"/>
  <c r="Q15" i="45"/>
  <c r="R15" i="45"/>
  <c r="S15" i="45"/>
  <c r="T15" i="45"/>
  <c r="U15" i="45"/>
  <c r="V15" i="45"/>
  <c r="C15" i="45"/>
  <c r="E14" i="45"/>
  <c r="F14" i="45"/>
  <c r="G14" i="45"/>
  <c r="H14" i="45"/>
  <c r="I14" i="45"/>
  <c r="J14" i="45"/>
  <c r="K14" i="45"/>
  <c r="L14" i="45"/>
  <c r="M14" i="45"/>
  <c r="N14" i="45"/>
  <c r="O14" i="45"/>
  <c r="P14" i="45"/>
  <c r="Q14" i="45"/>
  <c r="R14" i="45"/>
  <c r="S14" i="45"/>
  <c r="T14" i="45"/>
  <c r="U14" i="45"/>
  <c r="V14" i="45"/>
  <c r="D14" i="45"/>
  <c r="C14" i="45"/>
  <c r="E13" i="45"/>
  <c r="F13" i="45"/>
  <c r="G13" i="45"/>
  <c r="H13" i="45"/>
  <c r="I13" i="45"/>
  <c r="J13" i="45"/>
  <c r="K13" i="45"/>
  <c r="L13" i="45"/>
  <c r="M13" i="45"/>
  <c r="N13" i="45"/>
  <c r="O13" i="45"/>
  <c r="P13" i="45"/>
  <c r="Q13" i="45"/>
  <c r="R13" i="45"/>
  <c r="S13" i="45"/>
  <c r="T13" i="45"/>
  <c r="U13" i="45"/>
  <c r="V13" i="45"/>
  <c r="D13" i="45"/>
  <c r="C13" i="45"/>
  <c r="E12" i="45"/>
  <c r="F12" i="45"/>
  <c r="G12" i="45"/>
  <c r="H12" i="45"/>
  <c r="I12" i="45"/>
  <c r="J12" i="45"/>
  <c r="K12" i="45"/>
  <c r="L12" i="45"/>
  <c r="M12" i="45"/>
  <c r="N12" i="45"/>
  <c r="O12" i="45"/>
  <c r="P12" i="45"/>
  <c r="Q12" i="45"/>
  <c r="R12" i="45"/>
  <c r="S12" i="45"/>
  <c r="T12" i="45"/>
  <c r="U12" i="45"/>
  <c r="V12" i="45"/>
  <c r="D12" i="45"/>
  <c r="C12" i="45"/>
  <c r="E11" i="45"/>
  <c r="F11" i="45"/>
  <c r="G11" i="45"/>
  <c r="H11" i="45"/>
  <c r="I11" i="45"/>
  <c r="J11" i="45"/>
  <c r="K11" i="45"/>
  <c r="L11" i="45"/>
  <c r="M11" i="45"/>
  <c r="N11" i="45"/>
  <c r="O11" i="45"/>
  <c r="P11" i="45"/>
  <c r="Q11" i="45"/>
  <c r="R11" i="45"/>
  <c r="S11" i="45"/>
  <c r="T11" i="45"/>
  <c r="U11" i="45"/>
  <c r="V11" i="45"/>
  <c r="D11" i="45"/>
  <c r="C11" i="45"/>
  <c r="E10" i="45"/>
  <c r="F10" i="45"/>
  <c r="G10" i="45"/>
  <c r="H10" i="45"/>
  <c r="I10" i="45"/>
  <c r="J10" i="45"/>
  <c r="K10" i="45"/>
  <c r="L10" i="45"/>
  <c r="M10" i="45"/>
  <c r="N10" i="45"/>
  <c r="O10" i="45"/>
  <c r="P10" i="45"/>
  <c r="Q10" i="45"/>
  <c r="R10" i="45"/>
  <c r="S10" i="45"/>
  <c r="T10" i="45"/>
  <c r="U10" i="45"/>
  <c r="V10" i="45"/>
  <c r="D10" i="45"/>
  <c r="C10" i="45"/>
  <c r="J92" i="43"/>
  <c r="K92" i="43"/>
  <c r="L92" i="43"/>
  <c r="M92" i="43"/>
  <c r="N92" i="43"/>
  <c r="O92" i="43"/>
  <c r="P92" i="43"/>
  <c r="Q92" i="43"/>
  <c r="R92" i="43"/>
  <c r="S92" i="43"/>
  <c r="T92" i="43"/>
  <c r="U92" i="43"/>
  <c r="V92" i="43"/>
  <c r="W135" i="43" s="1"/>
  <c r="I92" i="43"/>
  <c r="F91" i="43"/>
  <c r="G91" i="43"/>
  <c r="H91" i="43"/>
  <c r="I91" i="43"/>
  <c r="J91" i="43"/>
  <c r="K91" i="43"/>
  <c r="L91" i="43"/>
  <c r="M91" i="43"/>
  <c r="N91" i="43"/>
  <c r="O91" i="43"/>
  <c r="P91" i="43"/>
  <c r="Q91" i="43"/>
  <c r="R91" i="43"/>
  <c r="S91" i="43"/>
  <c r="T91" i="43"/>
  <c r="U91" i="43"/>
  <c r="V91" i="43"/>
  <c r="E91" i="43"/>
  <c r="D91" i="43"/>
  <c r="C91" i="43"/>
  <c r="AB91" i="43" s="1"/>
  <c r="E90" i="43"/>
  <c r="F90" i="43"/>
  <c r="G90" i="43"/>
  <c r="H90" i="43"/>
  <c r="I90" i="43"/>
  <c r="J90" i="43"/>
  <c r="K90" i="43"/>
  <c r="L90" i="43"/>
  <c r="M90" i="43"/>
  <c r="N90" i="43"/>
  <c r="O90" i="43"/>
  <c r="P90" i="43"/>
  <c r="Q90" i="43"/>
  <c r="R90" i="43"/>
  <c r="S90" i="43"/>
  <c r="T90" i="43"/>
  <c r="U90" i="43"/>
  <c r="V90" i="43"/>
  <c r="W133" i="43" s="1"/>
  <c r="D90" i="43"/>
  <c r="C90" i="43"/>
  <c r="AB90" i="43" s="1"/>
  <c r="E88" i="43"/>
  <c r="F88" i="43"/>
  <c r="G88" i="43"/>
  <c r="H88" i="43"/>
  <c r="I88" i="43"/>
  <c r="J88" i="43"/>
  <c r="K88" i="43"/>
  <c r="L88" i="43"/>
  <c r="M88" i="43"/>
  <c r="N88" i="43"/>
  <c r="O88" i="43"/>
  <c r="P88" i="43"/>
  <c r="Q88" i="43"/>
  <c r="R88" i="43"/>
  <c r="S88" i="43"/>
  <c r="T88" i="43"/>
  <c r="U88" i="43"/>
  <c r="V131" i="43" s="1"/>
  <c r="D88" i="43"/>
  <c r="C88" i="43"/>
  <c r="AB88" i="43" s="1"/>
  <c r="E86" i="43"/>
  <c r="F86" i="43"/>
  <c r="G86" i="43"/>
  <c r="H86" i="43"/>
  <c r="I86" i="43"/>
  <c r="J86" i="43"/>
  <c r="K86" i="43"/>
  <c r="L86" i="43"/>
  <c r="M86" i="43"/>
  <c r="N86" i="43"/>
  <c r="O86" i="43"/>
  <c r="P86" i="43"/>
  <c r="Q86" i="43"/>
  <c r="R86" i="43"/>
  <c r="S86" i="43"/>
  <c r="T86" i="43"/>
  <c r="U86" i="43"/>
  <c r="V86" i="43"/>
  <c r="D86" i="43"/>
  <c r="C86" i="43"/>
  <c r="AB86" i="43" s="1"/>
  <c r="E85" i="43"/>
  <c r="F85" i="43"/>
  <c r="G85" i="43"/>
  <c r="H85" i="43"/>
  <c r="I85" i="43"/>
  <c r="J85" i="43"/>
  <c r="K85" i="43"/>
  <c r="L85" i="43"/>
  <c r="M85" i="43"/>
  <c r="N85" i="43"/>
  <c r="O85" i="43"/>
  <c r="P85" i="43"/>
  <c r="Q85" i="43"/>
  <c r="R85" i="43"/>
  <c r="S85" i="43"/>
  <c r="T85" i="43"/>
  <c r="U85" i="43"/>
  <c r="V85" i="43"/>
  <c r="D85" i="43"/>
  <c r="C85" i="43"/>
  <c r="AB85" i="43" s="1"/>
  <c r="E84" i="43"/>
  <c r="F84" i="43"/>
  <c r="G84" i="43"/>
  <c r="H84" i="43"/>
  <c r="I84" i="43"/>
  <c r="J84" i="43"/>
  <c r="K84" i="43"/>
  <c r="L84" i="43"/>
  <c r="M84" i="43"/>
  <c r="N84" i="43"/>
  <c r="O84" i="43"/>
  <c r="P84" i="43"/>
  <c r="Q84" i="43"/>
  <c r="R84" i="43"/>
  <c r="S84" i="43"/>
  <c r="T84" i="43"/>
  <c r="U84" i="43"/>
  <c r="V84" i="43"/>
  <c r="D84" i="43"/>
  <c r="C84" i="43"/>
  <c r="AB84" i="43" s="1"/>
  <c r="D87" i="43"/>
  <c r="E87" i="43"/>
  <c r="F87" i="43"/>
  <c r="G87" i="43"/>
  <c r="H87" i="43"/>
  <c r="I87" i="43"/>
  <c r="J87" i="43"/>
  <c r="K87" i="43"/>
  <c r="L87" i="43"/>
  <c r="M87" i="43"/>
  <c r="N87" i="43"/>
  <c r="O87" i="43"/>
  <c r="P87" i="43"/>
  <c r="Q87" i="43"/>
  <c r="R87" i="43"/>
  <c r="S87" i="43"/>
  <c r="T87" i="43"/>
  <c r="U87" i="43"/>
  <c r="V87" i="43"/>
  <c r="C87" i="43"/>
  <c r="E83" i="43"/>
  <c r="F83" i="43"/>
  <c r="G83" i="43"/>
  <c r="H83" i="43"/>
  <c r="I83" i="43"/>
  <c r="J83" i="43"/>
  <c r="K83" i="43"/>
  <c r="L83" i="43"/>
  <c r="M83" i="43"/>
  <c r="N83" i="43"/>
  <c r="O83" i="43"/>
  <c r="P83" i="43"/>
  <c r="Q83" i="43"/>
  <c r="R83" i="43"/>
  <c r="S83" i="43"/>
  <c r="T83" i="43"/>
  <c r="U83" i="43"/>
  <c r="V83" i="43"/>
  <c r="D83" i="43"/>
  <c r="C83" i="43"/>
  <c r="AB83" i="43" s="1"/>
  <c r="E82" i="43"/>
  <c r="F82" i="43"/>
  <c r="G82" i="43"/>
  <c r="H82" i="43"/>
  <c r="I82" i="43"/>
  <c r="J82" i="43"/>
  <c r="K82" i="43"/>
  <c r="L82" i="43"/>
  <c r="M82" i="43"/>
  <c r="N82" i="43"/>
  <c r="O82" i="43"/>
  <c r="P82" i="43"/>
  <c r="Q82" i="43"/>
  <c r="R82" i="43"/>
  <c r="S82" i="43"/>
  <c r="T82" i="43"/>
  <c r="U82" i="43"/>
  <c r="V82" i="43"/>
  <c r="D82" i="43"/>
  <c r="C82" i="43"/>
  <c r="AB82" i="43" s="1"/>
  <c r="D81" i="43"/>
  <c r="E81" i="43"/>
  <c r="F81" i="43"/>
  <c r="G81" i="43"/>
  <c r="H81" i="43"/>
  <c r="I81" i="43"/>
  <c r="J81" i="43"/>
  <c r="K81" i="43"/>
  <c r="L81" i="43"/>
  <c r="M81" i="43"/>
  <c r="N81" i="43"/>
  <c r="O81" i="43"/>
  <c r="P81" i="43"/>
  <c r="Q81" i="43"/>
  <c r="R81" i="43"/>
  <c r="S81" i="43"/>
  <c r="T81" i="43"/>
  <c r="U81" i="43"/>
  <c r="V81" i="43"/>
  <c r="C81" i="43"/>
  <c r="AB81" i="43" s="1"/>
  <c r="D80" i="43"/>
  <c r="E80" i="43"/>
  <c r="F80" i="43"/>
  <c r="G80" i="43"/>
  <c r="H80" i="43"/>
  <c r="I80" i="43"/>
  <c r="J80" i="43"/>
  <c r="K80" i="43"/>
  <c r="L80" i="43"/>
  <c r="M80" i="43"/>
  <c r="N80" i="43"/>
  <c r="O80" i="43"/>
  <c r="P80" i="43"/>
  <c r="Q80" i="43"/>
  <c r="R80" i="43"/>
  <c r="S80" i="43"/>
  <c r="T80" i="43"/>
  <c r="U80" i="43"/>
  <c r="V80" i="43"/>
  <c r="C80" i="43"/>
  <c r="AB80" i="43" s="1"/>
  <c r="D79" i="43"/>
  <c r="E79" i="43"/>
  <c r="F79" i="43"/>
  <c r="G79" i="43"/>
  <c r="H79" i="43"/>
  <c r="I79" i="43"/>
  <c r="J79" i="43"/>
  <c r="K79" i="43"/>
  <c r="L79" i="43"/>
  <c r="M79" i="43"/>
  <c r="N79" i="43"/>
  <c r="O79" i="43"/>
  <c r="P79" i="43"/>
  <c r="Q79" i="43"/>
  <c r="R79" i="43"/>
  <c r="S79" i="43"/>
  <c r="T79" i="43"/>
  <c r="U79" i="43"/>
  <c r="V79" i="43"/>
  <c r="C79" i="43"/>
  <c r="AB79" i="43" s="1"/>
  <c r="D78" i="43"/>
  <c r="E78" i="43"/>
  <c r="F78" i="43"/>
  <c r="G78" i="43"/>
  <c r="H78" i="43"/>
  <c r="I78" i="43"/>
  <c r="J78" i="43"/>
  <c r="K78" i="43"/>
  <c r="L78" i="43"/>
  <c r="M78" i="43"/>
  <c r="N78" i="43"/>
  <c r="O78" i="43"/>
  <c r="P78" i="43"/>
  <c r="Q78" i="43"/>
  <c r="R78" i="43"/>
  <c r="S78" i="43"/>
  <c r="T78" i="43"/>
  <c r="U78" i="43"/>
  <c r="V78" i="43"/>
  <c r="C78" i="43"/>
  <c r="AB78" i="43" s="1"/>
  <c r="E77" i="43"/>
  <c r="F77" i="43"/>
  <c r="G77" i="43"/>
  <c r="H77" i="43"/>
  <c r="I77" i="43"/>
  <c r="J77" i="43"/>
  <c r="K77" i="43"/>
  <c r="L77" i="43"/>
  <c r="M77" i="43"/>
  <c r="N77" i="43"/>
  <c r="O77" i="43"/>
  <c r="P77" i="43"/>
  <c r="Q77" i="43"/>
  <c r="R77" i="43"/>
  <c r="S77" i="43"/>
  <c r="T77" i="43"/>
  <c r="U77" i="43"/>
  <c r="V77" i="43"/>
  <c r="D77" i="43"/>
  <c r="C77" i="43"/>
  <c r="AB77" i="43" s="1"/>
  <c r="D76" i="43"/>
  <c r="E76" i="43"/>
  <c r="F76" i="43"/>
  <c r="G76" i="43"/>
  <c r="H76" i="43"/>
  <c r="I76" i="43"/>
  <c r="J76" i="43"/>
  <c r="K76" i="43"/>
  <c r="L76" i="43"/>
  <c r="M76" i="43"/>
  <c r="N76" i="43"/>
  <c r="O76" i="43"/>
  <c r="P76" i="43"/>
  <c r="Q76" i="43"/>
  <c r="R76" i="43"/>
  <c r="S76" i="43"/>
  <c r="T76" i="43"/>
  <c r="U76" i="43"/>
  <c r="V76" i="43"/>
  <c r="C76" i="43"/>
  <c r="AB76" i="43" s="1"/>
  <c r="D75" i="43"/>
  <c r="E75" i="43"/>
  <c r="F75" i="43"/>
  <c r="G75" i="43"/>
  <c r="H75" i="43"/>
  <c r="I75" i="43"/>
  <c r="J75" i="43"/>
  <c r="K75" i="43"/>
  <c r="L75" i="43"/>
  <c r="M75" i="43"/>
  <c r="N75" i="43"/>
  <c r="O75" i="43"/>
  <c r="P75" i="43"/>
  <c r="Q75" i="43"/>
  <c r="R75" i="43"/>
  <c r="S75" i="43"/>
  <c r="T75" i="43"/>
  <c r="U75" i="43"/>
  <c r="V75" i="43"/>
  <c r="C75" i="43"/>
  <c r="AB75" i="43" s="1"/>
  <c r="D74" i="43"/>
  <c r="E74" i="43"/>
  <c r="F74" i="43"/>
  <c r="G74" i="43"/>
  <c r="H74" i="43"/>
  <c r="I74" i="43"/>
  <c r="J74" i="43"/>
  <c r="K74" i="43"/>
  <c r="L74" i="43"/>
  <c r="M74" i="43"/>
  <c r="N74" i="43"/>
  <c r="O74" i="43"/>
  <c r="P74" i="43"/>
  <c r="Q74" i="43"/>
  <c r="R74" i="43"/>
  <c r="S74" i="43"/>
  <c r="T74" i="43"/>
  <c r="U74" i="43"/>
  <c r="V74" i="43"/>
  <c r="C74" i="43"/>
  <c r="AB74" i="43" s="1"/>
  <c r="D73" i="43"/>
  <c r="E73" i="43"/>
  <c r="F73" i="43"/>
  <c r="G73" i="43"/>
  <c r="H73" i="43"/>
  <c r="I73" i="43"/>
  <c r="J73" i="43"/>
  <c r="K73" i="43"/>
  <c r="L73" i="43"/>
  <c r="M73" i="43"/>
  <c r="N73" i="43"/>
  <c r="O73" i="43"/>
  <c r="P73" i="43"/>
  <c r="Q73" i="43"/>
  <c r="R73" i="43"/>
  <c r="S73" i="43"/>
  <c r="T73" i="43"/>
  <c r="U73" i="43"/>
  <c r="V73" i="43"/>
  <c r="C73" i="43"/>
  <c r="AB73" i="43" s="1"/>
  <c r="D72" i="43"/>
  <c r="E72" i="43"/>
  <c r="F72" i="43"/>
  <c r="G72" i="43"/>
  <c r="H72" i="43"/>
  <c r="I72" i="43"/>
  <c r="J72" i="43"/>
  <c r="K72" i="43"/>
  <c r="L72" i="43"/>
  <c r="M72" i="43"/>
  <c r="N72" i="43"/>
  <c r="O72" i="43"/>
  <c r="P72" i="43"/>
  <c r="Q72" i="43"/>
  <c r="R72" i="43"/>
  <c r="S72" i="43"/>
  <c r="T72" i="43"/>
  <c r="U72" i="43"/>
  <c r="V72" i="43"/>
  <c r="C72" i="43"/>
  <c r="AB72" i="43" s="1"/>
  <c r="D71" i="43"/>
  <c r="E71" i="43"/>
  <c r="F71" i="43"/>
  <c r="G71" i="43"/>
  <c r="H71" i="43"/>
  <c r="I71" i="43"/>
  <c r="J71" i="43"/>
  <c r="K71" i="43"/>
  <c r="L71" i="43"/>
  <c r="M71" i="43"/>
  <c r="N71" i="43"/>
  <c r="O71" i="43"/>
  <c r="P71" i="43"/>
  <c r="Q71" i="43"/>
  <c r="R71" i="43"/>
  <c r="S71" i="43"/>
  <c r="T71" i="43"/>
  <c r="U71" i="43"/>
  <c r="V71" i="43"/>
  <c r="C71" i="43"/>
  <c r="AB71" i="43" s="1"/>
  <c r="D70" i="43"/>
  <c r="E70" i="43"/>
  <c r="F70" i="43"/>
  <c r="G70" i="43"/>
  <c r="H70" i="43"/>
  <c r="I70" i="43"/>
  <c r="J70" i="43"/>
  <c r="K70" i="43"/>
  <c r="L70" i="43"/>
  <c r="M70" i="43"/>
  <c r="N70" i="43"/>
  <c r="O70" i="43"/>
  <c r="P70" i="43"/>
  <c r="Q70" i="43"/>
  <c r="R70" i="43"/>
  <c r="S70" i="43"/>
  <c r="T70" i="43"/>
  <c r="U70" i="43"/>
  <c r="V70" i="43"/>
  <c r="C70" i="43"/>
  <c r="AB70" i="43" s="1"/>
  <c r="D69" i="43"/>
  <c r="E69" i="43"/>
  <c r="F69" i="43"/>
  <c r="G69" i="43"/>
  <c r="H69" i="43"/>
  <c r="I69" i="43"/>
  <c r="J69" i="43"/>
  <c r="K69" i="43"/>
  <c r="L69" i="43"/>
  <c r="M69" i="43"/>
  <c r="N69" i="43"/>
  <c r="O69" i="43"/>
  <c r="P69" i="43"/>
  <c r="Q69" i="43"/>
  <c r="R69" i="43"/>
  <c r="S69" i="43"/>
  <c r="T69" i="43"/>
  <c r="U69" i="43"/>
  <c r="V69" i="43"/>
  <c r="C69" i="43"/>
  <c r="AB69" i="43" s="1"/>
  <c r="D68" i="43"/>
  <c r="E68" i="43"/>
  <c r="F68" i="43"/>
  <c r="G68" i="43"/>
  <c r="H68" i="43"/>
  <c r="I68" i="43"/>
  <c r="J68" i="43"/>
  <c r="K68" i="43"/>
  <c r="L68" i="43"/>
  <c r="M68" i="43"/>
  <c r="N68" i="43"/>
  <c r="O68" i="43"/>
  <c r="P68" i="43"/>
  <c r="Q68" i="43"/>
  <c r="R68" i="43"/>
  <c r="S68" i="43"/>
  <c r="T68" i="43"/>
  <c r="U68" i="43"/>
  <c r="V68" i="43"/>
  <c r="C68" i="43"/>
  <c r="AB68" i="43" s="1"/>
  <c r="D67" i="43"/>
  <c r="E67" i="43"/>
  <c r="F67" i="43"/>
  <c r="G67" i="43"/>
  <c r="H67" i="43"/>
  <c r="I67" i="43"/>
  <c r="J67" i="43"/>
  <c r="K67" i="43"/>
  <c r="L67" i="43"/>
  <c r="M67" i="43"/>
  <c r="N67" i="43"/>
  <c r="O67" i="43"/>
  <c r="P67" i="43"/>
  <c r="Q67" i="43"/>
  <c r="R67" i="43"/>
  <c r="S67" i="43"/>
  <c r="T67" i="43"/>
  <c r="U67" i="43"/>
  <c r="V67" i="43"/>
  <c r="C67" i="43"/>
  <c r="AB67" i="43" s="1"/>
  <c r="D66" i="43"/>
  <c r="E66" i="43"/>
  <c r="F66" i="43"/>
  <c r="G66" i="43"/>
  <c r="H66" i="43"/>
  <c r="I66" i="43"/>
  <c r="J66" i="43"/>
  <c r="K66" i="43"/>
  <c r="L66" i="43"/>
  <c r="M66" i="43"/>
  <c r="N66" i="43"/>
  <c r="O66" i="43"/>
  <c r="P66" i="43"/>
  <c r="Q66" i="43"/>
  <c r="R66" i="43"/>
  <c r="S66" i="43"/>
  <c r="T66" i="43"/>
  <c r="U66" i="43"/>
  <c r="V66" i="43"/>
  <c r="C66" i="43"/>
  <c r="AB66" i="43" s="1"/>
  <c r="D65" i="43"/>
  <c r="E65" i="43"/>
  <c r="F65" i="43"/>
  <c r="G65" i="43"/>
  <c r="H65" i="43"/>
  <c r="I65" i="43"/>
  <c r="J65" i="43"/>
  <c r="K65" i="43"/>
  <c r="L65" i="43"/>
  <c r="M65" i="43"/>
  <c r="N65" i="43"/>
  <c r="O65" i="43"/>
  <c r="P65" i="43"/>
  <c r="Q65" i="43"/>
  <c r="R65" i="43"/>
  <c r="S65" i="43"/>
  <c r="T65" i="43"/>
  <c r="U65" i="43"/>
  <c r="V65" i="43"/>
  <c r="C65" i="43"/>
  <c r="AB65" i="43" s="1"/>
  <c r="D64" i="43"/>
  <c r="E64" i="43"/>
  <c r="F64" i="43"/>
  <c r="G64" i="43"/>
  <c r="H64" i="43"/>
  <c r="I64" i="43"/>
  <c r="J64" i="43"/>
  <c r="K64" i="43"/>
  <c r="L64" i="43"/>
  <c r="M64" i="43"/>
  <c r="N64" i="43"/>
  <c r="O64" i="43"/>
  <c r="P64" i="43"/>
  <c r="Q64" i="43"/>
  <c r="R64" i="43"/>
  <c r="S64" i="43"/>
  <c r="T64" i="43"/>
  <c r="U64" i="43"/>
  <c r="V64" i="43"/>
  <c r="C64" i="43"/>
  <c r="AB64" i="43" s="1"/>
  <c r="D63" i="43"/>
  <c r="E63" i="43"/>
  <c r="F63" i="43"/>
  <c r="G63" i="43"/>
  <c r="H63" i="43"/>
  <c r="I63" i="43"/>
  <c r="J63" i="43"/>
  <c r="K63" i="43"/>
  <c r="L63" i="43"/>
  <c r="M63" i="43"/>
  <c r="N63" i="43"/>
  <c r="O63" i="43"/>
  <c r="P63" i="43"/>
  <c r="Q63" i="43"/>
  <c r="R63" i="43"/>
  <c r="S63" i="43"/>
  <c r="T63" i="43"/>
  <c r="U63" i="43"/>
  <c r="V63" i="43"/>
  <c r="C63" i="43"/>
  <c r="AB63" i="43" s="1"/>
  <c r="D62" i="43"/>
  <c r="E62" i="43"/>
  <c r="F62" i="43"/>
  <c r="G62" i="43"/>
  <c r="H62" i="43"/>
  <c r="I62" i="43"/>
  <c r="J62" i="43"/>
  <c r="K62" i="43"/>
  <c r="L62" i="43"/>
  <c r="M62" i="43"/>
  <c r="N62" i="43"/>
  <c r="O62" i="43"/>
  <c r="P62" i="43"/>
  <c r="Q62" i="43"/>
  <c r="R62" i="43"/>
  <c r="S62" i="43"/>
  <c r="T62" i="43"/>
  <c r="U62" i="43"/>
  <c r="V62" i="43"/>
  <c r="C62" i="43"/>
  <c r="AB62" i="43" s="1"/>
  <c r="E61" i="43"/>
  <c r="F61" i="43"/>
  <c r="G61" i="43"/>
  <c r="H61" i="43"/>
  <c r="I61" i="43"/>
  <c r="J61" i="43"/>
  <c r="K61" i="43"/>
  <c r="L61" i="43"/>
  <c r="M61" i="43"/>
  <c r="N61" i="43"/>
  <c r="O61" i="43"/>
  <c r="P61" i="43"/>
  <c r="Q61" i="43"/>
  <c r="R61" i="43"/>
  <c r="S61" i="43"/>
  <c r="T61" i="43"/>
  <c r="U61" i="43"/>
  <c r="V61" i="43"/>
  <c r="D61" i="43"/>
  <c r="C61" i="43"/>
  <c r="AB61" i="43" s="1"/>
  <c r="D60" i="43"/>
  <c r="E60" i="43"/>
  <c r="F60" i="43"/>
  <c r="G60" i="43"/>
  <c r="H60" i="43"/>
  <c r="I60" i="43"/>
  <c r="J60" i="43"/>
  <c r="K60" i="43"/>
  <c r="L60" i="43"/>
  <c r="M60" i="43"/>
  <c r="N60" i="43"/>
  <c r="O60" i="43"/>
  <c r="P60" i="43"/>
  <c r="Q60" i="43"/>
  <c r="R60" i="43"/>
  <c r="S60" i="43"/>
  <c r="T60" i="43"/>
  <c r="U60" i="43"/>
  <c r="V60" i="43"/>
  <c r="C60" i="43"/>
  <c r="AB60" i="43" s="1"/>
  <c r="E59" i="43"/>
  <c r="F59" i="43"/>
  <c r="G59" i="43"/>
  <c r="H59" i="43"/>
  <c r="I59" i="43"/>
  <c r="J59" i="43"/>
  <c r="K59" i="43"/>
  <c r="L59" i="43"/>
  <c r="M59" i="43"/>
  <c r="N59" i="43"/>
  <c r="O59" i="43"/>
  <c r="P59" i="43"/>
  <c r="Q59" i="43"/>
  <c r="R59" i="43"/>
  <c r="S59" i="43"/>
  <c r="T59" i="43"/>
  <c r="U59" i="43"/>
  <c r="V59" i="43"/>
  <c r="D59" i="43"/>
  <c r="C59" i="43"/>
  <c r="AB59" i="43" s="1"/>
  <c r="E58" i="43"/>
  <c r="F58" i="43"/>
  <c r="G58" i="43"/>
  <c r="H58" i="43"/>
  <c r="I58" i="43"/>
  <c r="J58" i="43"/>
  <c r="K58" i="43"/>
  <c r="L58" i="43"/>
  <c r="M58" i="43"/>
  <c r="N58" i="43"/>
  <c r="O58" i="43"/>
  <c r="P58" i="43"/>
  <c r="Q58" i="43"/>
  <c r="R58" i="43"/>
  <c r="S58" i="43"/>
  <c r="T58" i="43"/>
  <c r="U58" i="43"/>
  <c r="V58" i="43"/>
  <c r="D58" i="43"/>
  <c r="C58" i="43"/>
  <c r="AB58" i="43" s="1"/>
  <c r="D57" i="43"/>
  <c r="E57" i="43"/>
  <c r="F57" i="43"/>
  <c r="G57" i="43"/>
  <c r="H57" i="43"/>
  <c r="I57" i="43"/>
  <c r="J57" i="43"/>
  <c r="K57" i="43"/>
  <c r="L57" i="43"/>
  <c r="M57" i="43"/>
  <c r="N57" i="43"/>
  <c r="O57" i="43"/>
  <c r="P57" i="43"/>
  <c r="Q57" i="43"/>
  <c r="R57" i="43"/>
  <c r="S57" i="43"/>
  <c r="T57" i="43"/>
  <c r="U57" i="43"/>
  <c r="V57" i="43"/>
  <c r="C57" i="43"/>
  <c r="AB57" i="43" s="1"/>
  <c r="E56" i="43"/>
  <c r="F56" i="43"/>
  <c r="G56" i="43"/>
  <c r="H56" i="43"/>
  <c r="I56" i="43"/>
  <c r="J56" i="43"/>
  <c r="K56" i="43"/>
  <c r="L56" i="43"/>
  <c r="M56" i="43"/>
  <c r="N56" i="43"/>
  <c r="O56" i="43"/>
  <c r="P56" i="43"/>
  <c r="Q56" i="43"/>
  <c r="R56" i="43"/>
  <c r="S56" i="43"/>
  <c r="T56" i="43"/>
  <c r="U56" i="43"/>
  <c r="V56" i="43"/>
  <c r="W99" i="43" s="1"/>
  <c r="D56" i="43"/>
  <c r="C56" i="43"/>
  <c r="AB56" i="43" s="1"/>
  <c r="I47" i="43"/>
  <c r="J47" i="43"/>
  <c r="K47" i="43"/>
  <c r="L47" i="43"/>
  <c r="M47" i="43"/>
  <c r="N47" i="43"/>
  <c r="O47" i="43"/>
  <c r="P47" i="43"/>
  <c r="Q47" i="43"/>
  <c r="R47" i="43"/>
  <c r="S47" i="43"/>
  <c r="T47" i="43"/>
  <c r="U47" i="43"/>
  <c r="V47" i="43"/>
  <c r="H47" i="43"/>
  <c r="F46" i="43"/>
  <c r="G46" i="43"/>
  <c r="H46" i="43"/>
  <c r="I46" i="43"/>
  <c r="J46" i="43"/>
  <c r="K46" i="43"/>
  <c r="L46" i="43"/>
  <c r="M46" i="43"/>
  <c r="N46" i="43"/>
  <c r="O46" i="43"/>
  <c r="P46" i="43"/>
  <c r="Q46" i="43"/>
  <c r="R46" i="43"/>
  <c r="S46" i="43"/>
  <c r="T46" i="43"/>
  <c r="U46" i="43"/>
  <c r="V46" i="43"/>
  <c r="D46" i="43"/>
  <c r="E46" i="43"/>
  <c r="C46" i="43"/>
  <c r="E45" i="43"/>
  <c r="F45" i="43"/>
  <c r="G45" i="43"/>
  <c r="H45" i="43"/>
  <c r="I45" i="43"/>
  <c r="J45" i="43"/>
  <c r="K45" i="43"/>
  <c r="L45" i="43"/>
  <c r="M45" i="43"/>
  <c r="N45" i="43"/>
  <c r="O45" i="43"/>
  <c r="P45" i="43"/>
  <c r="Q45" i="43"/>
  <c r="R45" i="43"/>
  <c r="S45" i="43"/>
  <c r="T45" i="43"/>
  <c r="U45" i="43"/>
  <c r="V45" i="43"/>
  <c r="D45" i="43"/>
  <c r="C45" i="43"/>
  <c r="W134" i="43" l="1"/>
  <c r="P40" i="35"/>
  <c r="V102" i="43"/>
  <c r="W102" i="43"/>
  <c r="V104" i="43"/>
  <c r="W104" i="43"/>
  <c r="V103" i="43"/>
  <c r="W103" i="43"/>
  <c r="V105" i="43"/>
  <c r="W105" i="43"/>
  <c r="V107" i="43"/>
  <c r="W107" i="43"/>
  <c r="V109" i="43"/>
  <c r="W109" i="43"/>
  <c r="V111" i="43"/>
  <c r="W111" i="43"/>
  <c r="V113" i="43"/>
  <c r="W113" i="43"/>
  <c r="V115" i="43"/>
  <c r="W115" i="43"/>
  <c r="V117" i="43"/>
  <c r="W117" i="43"/>
  <c r="V119" i="43"/>
  <c r="W119" i="43"/>
  <c r="V121" i="43"/>
  <c r="W121" i="43"/>
  <c r="V123" i="43"/>
  <c r="W123" i="43"/>
  <c r="V130" i="43"/>
  <c r="V101" i="43"/>
  <c r="W101" i="43"/>
  <c r="V125" i="43"/>
  <c r="W125" i="43"/>
  <c r="V128" i="43"/>
  <c r="W128" i="43"/>
  <c r="V100" i="43"/>
  <c r="W100" i="43"/>
  <c r="V106" i="43"/>
  <c r="W106" i="43"/>
  <c r="V108" i="43"/>
  <c r="W108" i="43"/>
  <c r="V110" i="43"/>
  <c r="W110" i="43"/>
  <c r="V112" i="43"/>
  <c r="W112" i="43"/>
  <c r="V114" i="43"/>
  <c r="W114" i="43"/>
  <c r="V116" i="43"/>
  <c r="W116" i="43"/>
  <c r="V118" i="43"/>
  <c r="W118" i="43"/>
  <c r="V122" i="43"/>
  <c r="W122" i="43"/>
  <c r="V124" i="43"/>
  <c r="W124" i="43"/>
  <c r="V120" i="43"/>
  <c r="W120" i="43"/>
  <c r="V126" i="43"/>
  <c r="W126" i="43"/>
  <c r="V127" i="43"/>
  <c r="W127" i="43"/>
  <c r="V129" i="43"/>
  <c r="W129" i="43"/>
  <c r="P37" i="35"/>
  <c r="P35" i="35"/>
  <c r="P39" i="35"/>
  <c r="P41" i="35"/>
  <c r="V134" i="43"/>
  <c r="E44" i="43"/>
  <c r="F44" i="43"/>
  <c r="G44" i="43"/>
  <c r="H44" i="43"/>
  <c r="I44" i="43"/>
  <c r="J44" i="43"/>
  <c r="K44" i="43"/>
  <c r="L44" i="43"/>
  <c r="M44" i="43"/>
  <c r="N44" i="43"/>
  <c r="O44" i="43"/>
  <c r="P44" i="43"/>
  <c r="Q44" i="43"/>
  <c r="R44" i="43"/>
  <c r="S44" i="43"/>
  <c r="T44" i="43"/>
  <c r="U44" i="43"/>
  <c r="V44" i="43"/>
  <c r="D44" i="43"/>
  <c r="C44" i="43"/>
  <c r="V43" i="43"/>
  <c r="E43" i="43"/>
  <c r="F43" i="43"/>
  <c r="G43" i="43"/>
  <c r="H43" i="43"/>
  <c r="I43" i="43"/>
  <c r="J43" i="43"/>
  <c r="K43" i="43"/>
  <c r="L43" i="43"/>
  <c r="M43" i="43"/>
  <c r="N43" i="43"/>
  <c r="O43" i="43"/>
  <c r="P43" i="43"/>
  <c r="Q43" i="43"/>
  <c r="R43" i="43"/>
  <c r="S43" i="43"/>
  <c r="T43" i="43"/>
  <c r="U43" i="43"/>
  <c r="D43" i="43"/>
  <c r="C43" i="43"/>
  <c r="E41" i="43"/>
  <c r="F41" i="43"/>
  <c r="G41" i="43"/>
  <c r="H41" i="43"/>
  <c r="I41" i="43"/>
  <c r="J41" i="43"/>
  <c r="K41" i="43"/>
  <c r="L41" i="43"/>
  <c r="M41" i="43"/>
  <c r="N41" i="43"/>
  <c r="O41" i="43"/>
  <c r="P41" i="43"/>
  <c r="Q41" i="43"/>
  <c r="R41" i="43"/>
  <c r="S41" i="43"/>
  <c r="T41" i="43"/>
  <c r="U41" i="43"/>
  <c r="V41" i="43"/>
  <c r="D41" i="43"/>
  <c r="C41" i="43"/>
  <c r="E40" i="43"/>
  <c r="F40" i="43"/>
  <c r="G40" i="43"/>
  <c r="H40" i="43"/>
  <c r="I40" i="43"/>
  <c r="J40" i="43"/>
  <c r="K40" i="43"/>
  <c r="L40" i="43"/>
  <c r="M40" i="43"/>
  <c r="N40" i="43"/>
  <c r="O40" i="43"/>
  <c r="P40" i="43"/>
  <c r="Q40" i="43"/>
  <c r="R40" i="43"/>
  <c r="S40" i="43"/>
  <c r="T40" i="43"/>
  <c r="U40" i="43"/>
  <c r="V40" i="43"/>
  <c r="D40" i="43"/>
  <c r="C40" i="43"/>
  <c r="E39" i="43"/>
  <c r="F39" i="43"/>
  <c r="G39" i="43"/>
  <c r="H39" i="43"/>
  <c r="I39" i="43"/>
  <c r="J39" i="43"/>
  <c r="K39" i="43"/>
  <c r="L39" i="43"/>
  <c r="M39" i="43"/>
  <c r="N39" i="43"/>
  <c r="O39" i="43"/>
  <c r="P39" i="43"/>
  <c r="Q39" i="43"/>
  <c r="R39" i="43"/>
  <c r="S39" i="43"/>
  <c r="T39" i="43"/>
  <c r="U39" i="43"/>
  <c r="V39" i="43"/>
  <c r="D39" i="43"/>
  <c r="C39" i="43"/>
  <c r="F42" i="43"/>
  <c r="G42" i="43"/>
  <c r="H42" i="43"/>
  <c r="I42" i="43"/>
  <c r="J42" i="43"/>
  <c r="K42" i="43"/>
  <c r="L42" i="43"/>
  <c r="M42" i="43"/>
  <c r="N42" i="43"/>
  <c r="O42" i="43"/>
  <c r="P42" i="43"/>
  <c r="Q42" i="43"/>
  <c r="R42" i="43"/>
  <c r="S42" i="43"/>
  <c r="T42" i="43"/>
  <c r="U42" i="43"/>
  <c r="V42" i="43"/>
  <c r="D42" i="43"/>
  <c r="E42" i="43"/>
  <c r="C42" i="43"/>
  <c r="E38" i="43"/>
  <c r="F38" i="43"/>
  <c r="G38" i="43"/>
  <c r="H38" i="43"/>
  <c r="I38" i="43"/>
  <c r="J38" i="43"/>
  <c r="K38" i="43"/>
  <c r="L38" i="43"/>
  <c r="M38" i="43"/>
  <c r="N38" i="43"/>
  <c r="O38" i="43"/>
  <c r="P38" i="43"/>
  <c r="Q38" i="43"/>
  <c r="R38" i="43"/>
  <c r="S38" i="43"/>
  <c r="T38" i="43"/>
  <c r="U38" i="43"/>
  <c r="V38" i="43"/>
  <c r="D38" i="43"/>
  <c r="C38" i="43"/>
  <c r="E37" i="43"/>
  <c r="F37" i="43"/>
  <c r="G37" i="43"/>
  <c r="H37" i="43"/>
  <c r="I37" i="43"/>
  <c r="J37" i="43"/>
  <c r="K37" i="43"/>
  <c r="L37" i="43"/>
  <c r="M37" i="43"/>
  <c r="N37" i="43"/>
  <c r="O37" i="43"/>
  <c r="P37" i="43"/>
  <c r="Q37" i="43"/>
  <c r="R37" i="43"/>
  <c r="S37" i="43"/>
  <c r="T37" i="43"/>
  <c r="U37" i="43"/>
  <c r="V37" i="43"/>
  <c r="D37" i="43"/>
  <c r="C37" i="43"/>
  <c r="E36" i="43"/>
  <c r="F36" i="43"/>
  <c r="G36" i="43"/>
  <c r="H36" i="43"/>
  <c r="I36" i="43"/>
  <c r="J36" i="43"/>
  <c r="K36" i="43"/>
  <c r="L36" i="43"/>
  <c r="M36" i="43"/>
  <c r="N36" i="43"/>
  <c r="O36" i="43"/>
  <c r="P36" i="43"/>
  <c r="Q36" i="43"/>
  <c r="R36" i="43"/>
  <c r="S36" i="43"/>
  <c r="T36" i="43"/>
  <c r="U36" i="43"/>
  <c r="V36" i="43"/>
  <c r="D36" i="43"/>
  <c r="C36" i="43"/>
  <c r="E35" i="43"/>
  <c r="F35" i="43"/>
  <c r="G35" i="43"/>
  <c r="H35" i="43"/>
  <c r="I35" i="43"/>
  <c r="J35" i="43"/>
  <c r="K35" i="43"/>
  <c r="L35" i="43"/>
  <c r="M35" i="43"/>
  <c r="N35" i="43"/>
  <c r="O35" i="43"/>
  <c r="P35" i="43"/>
  <c r="Q35" i="43"/>
  <c r="R35" i="43"/>
  <c r="S35" i="43"/>
  <c r="T35" i="43"/>
  <c r="U35" i="43"/>
  <c r="V35" i="43"/>
  <c r="D35" i="43"/>
  <c r="C35" i="43"/>
  <c r="E34" i="43"/>
  <c r="F34" i="43"/>
  <c r="G34" i="43"/>
  <c r="H34" i="43"/>
  <c r="I34" i="43"/>
  <c r="J34" i="43"/>
  <c r="K34" i="43"/>
  <c r="L34" i="43"/>
  <c r="M34" i="43"/>
  <c r="N34" i="43"/>
  <c r="O34" i="43"/>
  <c r="P34" i="43"/>
  <c r="Q34" i="43"/>
  <c r="R34" i="43"/>
  <c r="S34" i="43"/>
  <c r="T34" i="43"/>
  <c r="U34" i="43"/>
  <c r="V34" i="43"/>
  <c r="D34" i="43"/>
  <c r="C34" i="43"/>
  <c r="E33" i="43"/>
  <c r="F33" i="43"/>
  <c r="G33" i="43"/>
  <c r="H33" i="43"/>
  <c r="I33" i="43"/>
  <c r="J33" i="43"/>
  <c r="K33" i="43"/>
  <c r="L33" i="43"/>
  <c r="M33" i="43"/>
  <c r="N33" i="43"/>
  <c r="O33" i="43"/>
  <c r="P33" i="43"/>
  <c r="Q33" i="43"/>
  <c r="R33" i="43"/>
  <c r="S33" i="43"/>
  <c r="T33" i="43"/>
  <c r="U33" i="43"/>
  <c r="V33" i="43"/>
  <c r="D33" i="43"/>
  <c r="C33" i="43"/>
  <c r="F32" i="43"/>
  <c r="G32" i="43"/>
  <c r="H32" i="43"/>
  <c r="I32" i="43"/>
  <c r="J32" i="43"/>
  <c r="K32" i="43"/>
  <c r="L32" i="43"/>
  <c r="M32" i="43"/>
  <c r="N32" i="43"/>
  <c r="O32" i="43"/>
  <c r="P32" i="43"/>
  <c r="Q32" i="43"/>
  <c r="R32" i="43"/>
  <c r="S32" i="43"/>
  <c r="T32" i="43"/>
  <c r="U32" i="43"/>
  <c r="V32" i="43"/>
  <c r="E32" i="43"/>
  <c r="D32" i="43"/>
  <c r="C32" i="43"/>
  <c r="E31" i="43"/>
  <c r="F31" i="43"/>
  <c r="G31" i="43"/>
  <c r="H31" i="43"/>
  <c r="I31" i="43"/>
  <c r="J31" i="43"/>
  <c r="K31" i="43"/>
  <c r="L31" i="43"/>
  <c r="M31" i="43"/>
  <c r="N31" i="43"/>
  <c r="O31" i="43"/>
  <c r="P31" i="43"/>
  <c r="Q31" i="43"/>
  <c r="R31" i="43"/>
  <c r="S31" i="43"/>
  <c r="T31" i="43"/>
  <c r="U31" i="43"/>
  <c r="V31" i="43"/>
  <c r="D31" i="43"/>
  <c r="C31" i="43"/>
  <c r="E30" i="43"/>
  <c r="F30" i="43"/>
  <c r="G30" i="43"/>
  <c r="H30" i="43"/>
  <c r="I30" i="43"/>
  <c r="J30" i="43"/>
  <c r="K30" i="43"/>
  <c r="L30" i="43"/>
  <c r="M30" i="43"/>
  <c r="N30" i="43"/>
  <c r="O30" i="43"/>
  <c r="P30" i="43"/>
  <c r="Q30" i="43"/>
  <c r="R30" i="43"/>
  <c r="S30" i="43"/>
  <c r="T30" i="43"/>
  <c r="U30" i="43"/>
  <c r="V30" i="43"/>
  <c r="D30" i="43"/>
  <c r="C30" i="43"/>
  <c r="F29" i="43"/>
  <c r="G29" i="43"/>
  <c r="H29" i="43"/>
  <c r="I29" i="43"/>
  <c r="J29" i="43"/>
  <c r="K29" i="43"/>
  <c r="L29" i="43"/>
  <c r="M29" i="43"/>
  <c r="N29" i="43"/>
  <c r="O29" i="43"/>
  <c r="P29" i="43"/>
  <c r="Q29" i="43"/>
  <c r="R29" i="43"/>
  <c r="S29" i="43"/>
  <c r="T29" i="43"/>
  <c r="U29" i="43"/>
  <c r="V29" i="43"/>
  <c r="E29" i="43"/>
  <c r="D29" i="43"/>
  <c r="C29" i="43"/>
  <c r="E28" i="43"/>
  <c r="F28" i="43"/>
  <c r="G28" i="43"/>
  <c r="H28" i="43"/>
  <c r="I28" i="43"/>
  <c r="J28" i="43"/>
  <c r="K28" i="43"/>
  <c r="L28" i="43"/>
  <c r="M28" i="43"/>
  <c r="N28" i="43"/>
  <c r="O28" i="43"/>
  <c r="P28" i="43"/>
  <c r="Q28" i="43"/>
  <c r="R28" i="43"/>
  <c r="S28" i="43"/>
  <c r="T28" i="43"/>
  <c r="U28" i="43"/>
  <c r="V28" i="43"/>
  <c r="D28" i="43"/>
  <c r="C28" i="43"/>
  <c r="F27" i="43"/>
  <c r="G27" i="43"/>
  <c r="H27" i="43"/>
  <c r="I27" i="43"/>
  <c r="J27" i="43"/>
  <c r="K27" i="43"/>
  <c r="L27" i="43"/>
  <c r="M27" i="43"/>
  <c r="N27" i="43"/>
  <c r="O27" i="43"/>
  <c r="P27" i="43"/>
  <c r="Q27" i="43"/>
  <c r="R27" i="43"/>
  <c r="S27" i="43"/>
  <c r="T27" i="43"/>
  <c r="U27" i="43"/>
  <c r="V27" i="43"/>
  <c r="D27" i="43"/>
  <c r="E27" i="43"/>
  <c r="C27" i="43"/>
  <c r="E26" i="43"/>
  <c r="F26" i="43"/>
  <c r="G26" i="43"/>
  <c r="H26" i="43"/>
  <c r="I26" i="43"/>
  <c r="J26" i="43"/>
  <c r="K26" i="43"/>
  <c r="L26" i="43"/>
  <c r="M26" i="43"/>
  <c r="N26" i="43"/>
  <c r="O26" i="43"/>
  <c r="P26" i="43"/>
  <c r="Q26" i="43"/>
  <c r="R26" i="43"/>
  <c r="S26" i="43"/>
  <c r="T26" i="43"/>
  <c r="U26" i="43"/>
  <c r="V26" i="43"/>
  <c r="D26" i="43"/>
  <c r="C26" i="43"/>
  <c r="D25" i="43"/>
  <c r="E25" i="43"/>
  <c r="F25" i="43"/>
  <c r="G25" i="43"/>
  <c r="H25" i="43"/>
  <c r="I25" i="43"/>
  <c r="J25" i="43"/>
  <c r="K25" i="43"/>
  <c r="L25" i="43"/>
  <c r="M25" i="43"/>
  <c r="N25" i="43"/>
  <c r="O25" i="43"/>
  <c r="P25" i="43"/>
  <c r="Q25" i="43"/>
  <c r="R25" i="43"/>
  <c r="S25" i="43"/>
  <c r="T25" i="43"/>
  <c r="U25" i="43"/>
  <c r="V25" i="43"/>
  <c r="C25" i="43"/>
  <c r="F24" i="43"/>
  <c r="G24" i="43"/>
  <c r="H24" i="43"/>
  <c r="I24" i="43"/>
  <c r="J24" i="43"/>
  <c r="K24" i="43"/>
  <c r="L24" i="43"/>
  <c r="M24" i="43"/>
  <c r="N24" i="43"/>
  <c r="O24" i="43"/>
  <c r="P24" i="43"/>
  <c r="Q24" i="43"/>
  <c r="R24" i="43"/>
  <c r="S24" i="43"/>
  <c r="T24" i="43"/>
  <c r="U24" i="43"/>
  <c r="V24" i="43"/>
  <c r="E24" i="43"/>
  <c r="D24" i="43"/>
  <c r="C24" i="43"/>
  <c r="D23" i="43"/>
  <c r="E23" i="43"/>
  <c r="F23" i="43"/>
  <c r="G23" i="43"/>
  <c r="H23" i="43"/>
  <c r="I23" i="43"/>
  <c r="J23" i="43"/>
  <c r="K23" i="43"/>
  <c r="L23" i="43"/>
  <c r="M23" i="43"/>
  <c r="N23" i="43"/>
  <c r="O23" i="43"/>
  <c r="P23" i="43"/>
  <c r="Q23" i="43"/>
  <c r="R23" i="43"/>
  <c r="S23" i="43"/>
  <c r="T23" i="43"/>
  <c r="U23" i="43"/>
  <c r="V23" i="43"/>
  <c r="C23" i="43"/>
  <c r="E22" i="43"/>
  <c r="F22" i="43"/>
  <c r="G22" i="43"/>
  <c r="H22" i="43"/>
  <c r="I22" i="43"/>
  <c r="J22" i="43"/>
  <c r="K22" i="43"/>
  <c r="L22" i="43"/>
  <c r="M22" i="43"/>
  <c r="N22" i="43"/>
  <c r="O22" i="43"/>
  <c r="P22" i="43"/>
  <c r="Q22" i="43"/>
  <c r="R22" i="43"/>
  <c r="S22" i="43"/>
  <c r="T22" i="43"/>
  <c r="U22" i="43"/>
  <c r="V22" i="43"/>
  <c r="D22" i="43"/>
  <c r="C22" i="43"/>
  <c r="E21" i="43"/>
  <c r="F21" i="43"/>
  <c r="G21" i="43"/>
  <c r="H21" i="43"/>
  <c r="I21" i="43"/>
  <c r="J21" i="43"/>
  <c r="K21" i="43"/>
  <c r="L21" i="43"/>
  <c r="M21" i="43"/>
  <c r="N21" i="43"/>
  <c r="O21" i="43"/>
  <c r="P21" i="43"/>
  <c r="Q21" i="43"/>
  <c r="R21" i="43"/>
  <c r="S21" i="43"/>
  <c r="T21" i="43"/>
  <c r="U21" i="43"/>
  <c r="V21" i="43"/>
  <c r="D21" i="43"/>
  <c r="C21" i="43"/>
  <c r="E20" i="43"/>
  <c r="F20" i="43"/>
  <c r="G20" i="43"/>
  <c r="H20" i="43"/>
  <c r="I20" i="43"/>
  <c r="J20" i="43"/>
  <c r="K20" i="43"/>
  <c r="L20" i="43"/>
  <c r="M20" i="43"/>
  <c r="N20" i="43"/>
  <c r="O20" i="43"/>
  <c r="P20" i="43"/>
  <c r="Q20" i="43"/>
  <c r="R20" i="43"/>
  <c r="S20" i="43"/>
  <c r="T20" i="43"/>
  <c r="U20" i="43"/>
  <c r="V20" i="43"/>
  <c r="D20" i="43"/>
  <c r="C20" i="43"/>
  <c r="E19" i="43"/>
  <c r="F19" i="43"/>
  <c r="G19" i="43"/>
  <c r="H19" i="43"/>
  <c r="I19" i="43"/>
  <c r="J19" i="43"/>
  <c r="K19" i="43"/>
  <c r="L19" i="43"/>
  <c r="M19" i="43"/>
  <c r="N19" i="43"/>
  <c r="O19" i="43"/>
  <c r="P19" i="43"/>
  <c r="Q19" i="43"/>
  <c r="R19" i="43"/>
  <c r="S19" i="43"/>
  <c r="T19" i="43"/>
  <c r="U19" i="43"/>
  <c r="V19" i="43"/>
  <c r="D19" i="43"/>
  <c r="C19" i="43"/>
  <c r="E18" i="43"/>
  <c r="F18" i="43"/>
  <c r="G18" i="43"/>
  <c r="H18" i="43"/>
  <c r="I18" i="43"/>
  <c r="J18" i="43"/>
  <c r="K18" i="43"/>
  <c r="L18" i="43"/>
  <c r="M18" i="43"/>
  <c r="N18" i="43"/>
  <c r="O18" i="43"/>
  <c r="P18" i="43"/>
  <c r="Q18" i="43"/>
  <c r="R18" i="43"/>
  <c r="S18" i="43"/>
  <c r="T18" i="43"/>
  <c r="U18" i="43"/>
  <c r="V18" i="43"/>
  <c r="D18" i="43"/>
  <c r="C18" i="43"/>
  <c r="E17" i="43"/>
  <c r="F17" i="43"/>
  <c r="G17" i="43"/>
  <c r="H17" i="43"/>
  <c r="I17" i="43"/>
  <c r="J17" i="43"/>
  <c r="K17" i="43"/>
  <c r="L17" i="43"/>
  <c r="M17" i="43"/>
  <c r="N17" i="43"/>
  <c r="O17" i="43"/>
  <c r="P17" i="43"/>
  <c r="Q17" i="43"/>
  <c r="R17" i="43"/>
  <c r="S17" i="43"/>
  <c r="T17" i="43"/>
  <c r="U17" i="43"/>
  <c r="V17" i="43"/>
  <c r="D17" i="43"/>
  <c r="C17" i="43"/>
  <c r="E16" i="43"/>
  <c r="F16" i="43"/>
  <c r="G16" i="43"/>
  <c r="H16" i="43"/>
  <c r="I16" i="43"/>
  <c r="J16" i="43"/>
  <c r="K16" i="43"/>
  <c r="L16" i="43"/>
  <c r="M16" i="43"/>
  <c r="N16" i="43"/>
  <c r="O16" i="43"/>
  <c r="P16" i="43"/>
  <c r="Q16" i="43"/>
  <c r="R16" i="43"/>
  <c r="S16" i="43"/>
  <c r="T16" i="43"/>
  <c r="U16" i="43"/>
  <c r="V16" i="43"/>
  <c r="D16" i="43"/>
  <c r="C16" i="43"/>
  <c r="E15" i="43"/>
  <c r="F15" i="43"/>
  <c r="G15" i="43"/>
  <c r="H15" i="43"/>
  <c r="I15" i="43"/>
  <c r="J15" i="43"/>
  <c r="K15" i="43"/>
  <c r="L15" i="43"/>
  <c r="M15" i="43"/>
  <c r="N15" i="43"/>
  <c r="O15" i="43"/>
  <c r="P15" i="43"/>
  <c r="Q15" i="43"/>
  <c r="R15" i="43"/>
  <c r="S15" i="43"/>
  <c r="T15" i="43"/>
  <c r="U15" i="43"/>
  <c r="V15" i="43"/>
  <c r="D15" i="43"/>
  <c r="C15" i="43"/>
  <c r="E14" i="43"/>
  <c r="F14" i="43"/>
  <c r="G14" i="43"/>
  <c r="H14" i="43"/>
  <c r="I14" i="43"/>
  <c r="J14" i="43"/>
  <c r="K14" i="43"/>
  <c r="L14" i="43"/>
  <c r="M14" i="43"/>
  <c r="N14" i="43"/>
  <c r="O14" i="43"/>
  <c r="P14" i="43"/>
  <c r="Q14" i="43"/>
  <c r="R14" i="43"/>
  <c r="S14" i="43"/>
  <c r="T14" i="43"/>
  <c r="U14" i="43"/>
  <c r="V14" i="43"/>
  <c r="D14" i="43"/>
  <c r="C14" i="43"/>
  <c r="E13" i="43"/>
  <c r="F13" i="43"/>
  <c r="G13" i="43"/>
  <c r="H13" i="43"/>
  <c r="I13" i="43"/>
  <c r="J13" i="43"/>
  <c r="K13" i="43"/>
  <c r="L13" i="43"/>
  <c r="M13" i="43"/>
  <c r="N13" i="43"/>
  <c r="O13" i="43"/>
  <c r="P13" i="43"/>
  <c r="Q13" i="43"/>
  <c r="R13" i="43"/>
  <c r="S13" i="43"/>
  <c r="T13" i="43"/>
  <c r="U13" i="43"/>
  <c r="V13" i="43"/>
  <c r="D13" i="43"/>
  <c r="C13" i="43"/>
  <c r="E12" i="43"/>
  <c r="F12" i="43"/>
  <c r="G12" i="43"/>
  <c r="H12" i="43"/>
  <c r="I12" i="43"/>
  <c r="J12" i="43"/>
  <c r="K12" i="43"/>
  <c r="L12" i="43"/>
  <c r="M12" i="43"/>
  <c r="N12" i="43"/>
  <c r="O12" i="43"/>
  <c r="P12" i="43"/>
  <c r="Q12" i="43"/>
  <c r="R12" i="43"/>
  <c r="S12" i="43"/>
  <c r="T12" i="43"/>
  <c r="U12" i="43"/>
  <c r="V12" i="43"/>
  <c r="D12" i="43"/>
  <c r="C12" i="43"/>
  <c r="E11" i="43"/>
  <c r="F11" i="43"/>
  <c r="G11" i="43"/>
  <c r="H11" i="43"/>
  <c r="I11" i="43"/>
  <c r="J11" i="43"/>
  <c r="K11" i="43"/>
  <c r="L11" i="43"/>
  <c r="M11" i="43"/>
  <c r="N11" i="43"/>
  <c r="O11" i="43"/>
  <c r="P11" i="43"/>
  <c r="Q11" i="43"/>
  <c r="R11" i="43"/>
  <c r="S11" i="43"/>
  <c r="T11" i="43"/>
  <c r="U11" i="43"/>
  <c r="V11" i="43"/>
  <c r="D11" i="43"/>
  <c r="E14" i="41"/>
  <c r="F14" i="41"/>
  <c r="G14" i="41"/>
  <c r="H14" i="41"/>
  <c r="I14" i="41"/>
  <c r="J14" i="41"/>
  <c r="K14" i="41"/>
  <c r="L14" i="41"/>
  <c r="M14" i="41"/>
  <c r="N14" i="41"/>
  <c r="O14" i="41"/>
  <c r="P14" i="41"/>
  <c r="Q14" i="41"/>
  <c r="R14" i="41"/>
  <c r="S14" i="41"/>
  <c r="T14" i="41"/>
  <c r="U14" i="41"/>
  <c r="V14" i="41"/>
  <c r="D14" i="41"/>
  <c r="C14" i="41"/>
  <c r="F13" i="41"/>
  <c r="G13" i="41"/>
  <c r="H13" i="41"/>
  <c r="I13" i="41"/>
  <c r="J13" i="41"/>
  <c r="K13" i="41"/>
  <c r="L13" i="41"/>
  <c r="M13" i="41"/>
  <c r="N13" i="41"/>
  <c r="O13" i="41"/>
  <c r="P13" i="41"/>
  <c r="Q13" i="41"/>
  <c r="R13" i="41"/>
  <c r="S13" i="41"/>
  <c r="T13" i="41"/>
  <c r="U13" i="41"/>
  <c r="V13" i="41"/>
  <c r="E13" i="41"/>
  <c r="D13" i="41"/>
  <c r="C13" i="41"/>
  <c r="J12" i="41"/>
  <c r="K12" i="41"/>
  <c r="L12" i="41"/>
  <c r="M12" i="41"/>
  <c r="N12" i="41"/>
  <c r="O12" i="41"/>
  <c r="P12" i="41"/>
  <c r="Q12" i="41"/>
  <c r="R12" i="41"/>
  <c r="S12" i="41"/>
  <c r="T12" i="41"/>
  <c r="U12" i="41"/>
  <c r="V12" i="41"/>
  <c r="D12" i="41"/>
  <c r="E12" i="41"/>
  <c r="F12" i="41"/>
  <c r="G12" i="41"/>
  <c r="H12" i="41"/>
  <c r="I12" i="41"/>
  <c r="C12" i="41"/>
  <c r="U11" i="41"/>
  <c r="V11" i="41"/>
  <c r="L11" i="41"/>
  <c r="M11" i="41"/>
  <c r="N11" i="41"/>
  <c r="O11" i="41"/>
  <c r="P11" i="41"/>
  <c r="Q11" i="41"/>
  <c r="R11" i="41"/>
  <c r="S11" i="41"/>
  <c r="T11" i="41"/>
  <c r="E11" i="41"/>
  <c r="F11" i="41"/>
  <c r="G11" i="41"/>
  <c r="H11" i="41"/>
  <c r="I11" i="41"/>
  <c r="J11" i="41"/>
  <c r="K11" i="41"/>
  <c r="D11" i="41"/>
  <c r="C11" i="41"/>
  <c r="Y21" i="41" l="1"/>
  <c r="Z58" i="30" s="1"/>
  <c r="Y22" i="41"/>
  <c r="W22" i="41"/>
  <c r="X22" i="41"/>
  <c r="W21" i="41"/>
  <c r="X58" i="30" s="1"/>
  <c r="X21" i="41"/>
  <c r="Y58" i="30" s="1"/>
  <c r="V21" i="41"/>
  <c r="D177" i="42"/>
  <c r="E177" i="42"/>
  <c r="F177" i="42"/>
  <c r="G177" i="42"/>
  <c r="H177" i="42"/>
  <c r="I177" i="42"/>
  <c r="J177" i="42"/>
  <c r="K177" i="42"/>
  <c r="L177" i="42"/>
  <c r="M177" i="42"/>
  <c r="N177" i="42"/>
  <c r="O177" i="42"/>
  <c r="P177" i="42"/>
  <c r="Q177" i="42"/>
  <c r="R177" i="42"/>
  <c r="S177" i="42"/>
  <c r="T177" i="42"/>
  <c r="C177" i="42"/>
  <c r="D172" i="42"/>
  <c r="E172" i="42"/>
  <c r="F172" i="42"/>
  <c r="G172" i="42"/>
  <c r="H172" i="42"/>
  <c r="I172" i="42"/>
  <c r="J172" i="42"/>
  <c r="K172" i="42"/>
  <c r="L172" i="42"/>
  <c r="M172" i="42"/>
  <c r="N172" i="42"/>
  <c r="O172" i="42"/>
  <c r="P172" i="42"/>
  <c r="Q172" i="42"/>
  <c r="R172" i="42"/>
  <c r="S172" i="42"/>
  <c r="T172" i="42"/>
  <c r="U172" i="42"/>
  <c r="C172" i="42"/>
  <c r="D169" i="42"/>
  <c r="E169" i="42"/>
  <c r="F169" i="42"/>
  <c r="G169" i="42"/>
  <c r="H169" i="42"/>
  <c r="I169" i="42"/>
  <c r="J169" i="42"/>
  <c r="K169" i="42"/>
  <c r="L169" i="42"/>
  <c r="M169" i="42"/>
  <c r="N169" i="42"/>
  <c r="O169" i="42"/>
  <c r="P169" i="42"/>
  <c r="Q169" i="42"/>
  <c r="R169" i="42"/>
  <c r="S169" i="42"/>
  <c r="T169" i="42"/>
  <c r="U169" i="42"/>
  <c r="C169" i="42"/>
  <c r="D168" i="42"/>
  <c r="E168" i="42"/>
  <c r="F168" i="42"/>
  <c r="G168" i="42"/>
  <c r="H168" i="42"/>
  <c r="I168" i="42"/>
  <c r="J168" i="42"/>
  <c r="K168" i="42"/>
  <c r="L168" i="42"/>
  <c r="M168" i="42"/>
  <c r="N168" i="42"/>
  <c r="O168" i="42"/>
  <c r="P168" i="42"/>
  <c r="Q168" i="42"/>
  <c r="R168" i="42"/>
  <c r="S168" i="42"/>
  <c r="T168" i="42"/>
  <c r="U168" i="42"/>
  <c r="C168" i="42"/>
  <c r="D167" i="42"/>
  <c r="E167" i="42"/>
  <c r="F167" i="42"/>
  <c r="G167" i="42"/>
  <c r="H167" i="42"/>
  <c r="I167" i="42"/>
  <c r="J167" i="42"/>
  <c r="K167" i="42"/>
  <c r="L167" i="42"/>
  <c r="M167" i="42"/>
  <c r="N167" i="42"/>
  <c r="O167" i="42"/>
  <c r="P167" i="42"/>
  <c r="Q167" i="42"/>
  <c r="R167" i="42"/>
  <c r="S167" i="42"/>
  <c r="T167" i="42"/>
  <c r="U167" i="42"/>
  <c r="C167" i="42"/>
  <c r="D166" i="42"/>
  <c r="E166" i="42"/>
  <c r="F166" i="42"/>
  <c r="G166" i="42"/>
  <c r="H166" i="42"/>
  <c r="I166" i="42"/>
  <c r="J166" i="42"/>
  <c r="K166" i="42"/>
  <c r="L166" i="42"/>
  <c r="M166" i="42"/>
  <c r="N166" i="42"/>
  <c r="O166" i="42"/>
  <c r="P166" i="42"/>
  <c r="Q166" i="42"/>
  <c r="R166" i="42"/>
  <c r="S166" i="42"/>
  <c r="T166" i="42"/>
  <c r="U166" i="42"/>
  <c r="C166" i="42"/>
  <c r="D165" i="42"/>
  <c r="E165" i="42"/>
  <c r="F165" i="42"/>
  <c r="G165" i="42"/>
  <c r="H165" i="42"/>
  <c r="I165" i="42"/>
  <c r="J165" i="42"/>
  <c r="K165" i="42"/>
  <c r="L165" i="42"/>
  <c r="M165" i="42"/>
  <c r="N165" i="42"/>
  <c r="O165" i="42"/>
  <c r="P165" i="42"/>
  <c r="Q165" i="42"/>
  <c r="R165" i="42"/>
  <c r="S165" i="42"/>
  <c r="T165" i="42"/>
  <c r="U165" i="42"/>
  <c r="C165" i="42"/>
  <c r="D164" i="42"/>
  <c r="E164" i="42"/>
  <c r="F164" i="42"/>
  <c r="G164" i="42"/>
  <c r="H164" i="42"/>
  <c r="I164" i="42"/>
  <c r="J164" i="42"/>
  <c r="K164" i="42"/>
  <c r="L164" i="42"/>
  <c r="M164" i="42"/>
  <c r="N164" i="42"/>
  <c r="O164" i="42"/>
  <c r="P164" i="42"/>
  <c r="Q164" i="42"/>
  <c r="R164" i="42"/>
  <c r="S164" i="42"/>
  <c r="T164" i="42"/>
  <c r="U164" i="42"/>
  <c r="C164" i="42"/>
  <c r="D163" i="42"/>
  <c r="E163" i="42"/>
  <c r="F163" i="42"/>
  <c r="G163" i="42"/>
  <c r="H163" i="42"/>
  <c r="I163" i="42"/>
  <c r="J163" i="42"/>
  <c r="K163" i="42"/>
  <c r="L163" i="42"/>
  <c r="M163" i="42"/>
  <c r="N163" i="42"/>
  <c r="O163" i="42"/>
  <c r="P163" i="42"/>
  <c r="Q163" i="42"/>
  <c r="R163" i="42"/>
  <c r="S163" i="42"/>
  <c r="T163" i="42"/>
  <c r="U163" i="42"/>
  <c r="C163" i="42"/>
  <c r="D162" i="42"/>
  <c r="E162" i="42"/>
  <c r="F162" i="42"/>
  <c r="G162" i="42"/>
  <c r="H162" i="42"/>
  <c r="I162" i="42"/>
  <c r="J162" i="42"/>
  <c r="K162" i="42"/>
  <c r="L162" i="42"/>
  <c r="M162" i="42"/>
  <c r="N162" i="42"/>
  <c r="O162" i="42"/>
  <c r="P162" i="42"/>
  <c r="Q162" i="42"/>
  <c r="R162" i="42"/>
  <c r="S162" i="42"/>
  <c r="T162" i="42"/>
  <c r="U162" i="42"/>
  <c r="C162" i="42"/>
  <c r="M161" i="42"/>
  <c r="N161" i="42"/>
  <c r="O161" i="42"/>
  <c r="P161" i="42"/>
  <c r="Q161" i="42"/>
  <c r="R161" i="42"/>
  <c r="S161" i="42"/>
  <c r="T161" i="42"/>
  <c r="U161" i="42"/>
  <c r="D161" i="42"/>
  <c r="E161" i="42"/>
  <c r="F161" i="42"/>
  <c r="G161" i="42"/>
  <c r="H161" i="42"/>
  <c r="I161" i="42"/>
  <c r="J161" i="42"/>
  <c r="K161" i="42"/>
  <c r="L161" i="42"/>
  <c r="C161" i="42"/>
  <c r="D160" i="42"/>
  <c r="E160" i="42"/>
  <c r="F160" i="42"/>
  <c r="G160" i="42"/>
  <c r="H160" i="42"/>
  <c r="I160" i="42"/>
  <c r="J160" i="42"/>
  <c r="K160" i="42"/>
  <c r="L160" i="42"/>
  <c r="M160" i="42"/>
  <c r="N160" i="42"/>
  <c r="O160" i="42"/>
  <c r="P160" i="42"/>
  <c r="Q160" i="42"/>
  <c r="R160" i="42"/>
  <c r="S160" i="42"/>
  <c r="T160" i="42"/>
  <c r="U160" i="42"/>
  <c r="C160" i="42"/>
  <c r="D159" i="42"/>
  <c r="E159" i="42"/>
  <c r="F159" i="42"/>
  <c r="G159" i="42"/>
  <c r="H159" i="42"/>
  <c r="I159" i="42"/>
  <c r="J159" i="42"/>
  <c r="K159" i="42"/>
  <c r="L159" i="42"/>
  <c r="M159" i="42"/>
  <c r="N159" i="42"/>
  <c r="O159" i="42"/>
  <c r="P159" i="42"/>
  <c r="Q159" i="42"/>
  <c r="R159" i="42"/>
  <c r="S159" i="42"/>
  <c r="T159" i="42"/>
  <c r="U159" i="42"/>
  <c r="C159" i="42"/>
  <c r="D158" i="42"/>
  <c r="E158" i="42"/>
  <c r="F158" i="42"/>
  <c r="G158" i="42"/>
  <c r="H158" i="42"/>
  <c r="I158" i="42"/>
  <c r="J158" i="42"/>
  <c r="K158" i="42"/>
  <c r="L158" i="42"/>
  <c r="M158" i="42"/>
  <c r="N158" i="42"/>
  <c r="O158" i="42"/>
  <c r="P158" i="42"/>
  <c r="Q158" i="42"/>
  <c r="R158" i="42"/>
  <c r="S158" i="42"/>
  <c r="T158" i="42"/>
  <c r="U158" i="42"/>
  <c r="C158" i="42"/>
  <c r="D157" i="42"/>
  <c r="E157" i="42"/>
  <c r="F157" i="42"/>
  <c r="G157" i="42"/>
  <c r="H157" i="42"/>
  <c r="I157" i="42"/>
  <c r="J157" i="42"/>
  <c r="K157" i="42"/>
  <c r="L157" i="42"/>
  <c r="M157" i="42"/>
  <c r="N157" i="42"/>
  <c r="O157" i="42"/>
  <c r="P157" i="42"/>
  <c r="Q157" i="42"/>
  <c r="R157" i="42"/>
  <c r="S157" i="42"/>
  <c r="T157" i="42"/>
  <c r="U157" i="42"/>
  <c r="C157" i="42"/>
  <c r="D156" i="42"/>
  <c r="E156" i="42"/>
  <c r="F156" i="42"/>
  <c r="G156" i="42"/>
  <c r="H156" i="42"/>
  <c r="I156" i="42"/>
  <c r="J156" i="42"/>
  <c r="K156" i="42"/>
  <c r="L156" i="42"/>
  <c r="M156" i="42"/>
  <c r="N156" i="42"/>
  <c r="O156" i="42"/>
  <c r="P156" i="42"/>
  <c r="Q156" i="42"/>
  <c r="R156" i="42"/>
  <c r="S156" i="42"/>
  <c r="T156" i="42"/>
  <c r="U156" i="42"/>
  <c r="C156" i="42"/>
  <c r="D155" i="42"/>
  <c r="E155" i="42"/>
  <c r="F155" i="42"/>
  <c r="G155" i="42"/>
  <c r="H155" i="42"/>
  <c r="I155" i="42"/>
  <c r="J155" i="42"/>
  <c r="K155" i="42"/>
  <c r="L155" i="42"/>
  <c r="M155" i="42"/>
  <c r="N155" i="42"/>
  <c r="O155" i="42"/>
  <c r="P155" i="42"/>
  <c r="Q155" i="42"/>
  <c r="R155" i="42"/>
  <c r="S155" i="42"/>
  <c r="T155" i="42"/>
  <c r="U155" i="42"/>
  <c r="C155" i="42"/>
  <c r="D154" i="42"/>
  <c r="E154" i="42"/>
  <c r="F154" i="42"/>
  <c r="G154" i="42"/>
  <c r="H154" i="42"/>
  <c r="I154" i="42"/>
  <c r="J154" i="42"/>
  <c r="K154" i="42"/>
  <c r="L154" i="42"/>
  <c r="M154" i="42"/>
  <c r="N154" i="42"/>
  <c r="O154" i="42"/>
  <c r="P154" i="42"/>
  <c r="Q154" i="42"/>
  <c r="R154" i="42"/>
  <c r="S154" i="42"/>
  <c r="T154" i="42"/>
  <c r="U154" i="42"/>
  <c r="C154" i="42"/>
  <c r="D153" i="42"/>
  <c r="E153" i="42"/>
  <c r="F153" i="42"/>
  <c r="G153" i="42"/>
  <c r="H153" i="42"/>
  <c r="I153" i="42"/>
  <c r="J153" i="42"/>
  <c r="K153" i="42"/>
  <c r="L153" i="42"/>
  <c r="M153" i="42"/>
  <c r="N153" i="42"/>
  <c r="O153" i="42"/>
  <c r="P153" i="42"/>
  <c r="Q153" i="42"/>
  <c r="R153" i="42"/>
  <c r="S153" i="42"/>
  <c r="T153" i="42"/>
  <c r="U153" i="42"/>
  <c r="C153" i="42"/>
  <c r="D152" i="42"/>
  <c r="E152" i="42"/>
  <c r="F152" i="42"/>
  <c r="G152" i="42"/>
  <c r="H152" i="42"/>
  <c r="I152" i="42"/>
  <c r="J152" i="42"/>
  <c r="K152" i="42"/>
  <c r="L152" i="42"/>
  <c r="M152" i="42"/>
  <c r="N152" i="42"/>
  <c r="O152" i="42"/>
  <c r="P152" i="42"/>
  <c r="Q152" i="42"/>
  <c r="R152" i="42"/>
  <c r="S152" i="42"/>
  <c r="T152" i="42"/>
  <c r="U152" i="42"/>
  <c r="C152" i="42"/>
  <c r="D151" i="42"/>
  <c r="E151" i="42"/>
  <c r="F151" i="42"/>
  <c r="G151" i="42"/>
  <c r="H151" i="42"/>
  <c r="I151" i="42"/>
  <c r="J151" i="42"/>
  <c r="K151" i="42"/>
  <c r="L151" i="42"/>
  <c r="M151" i="42"/>
  <c r="N151" i="42"/>
  <c r="O151" i="42"/>
  <c r="P151" i="42"/>
  <c r="Q151" i="42"/>
  <c r="R151" i="42"/>
  <c r="S151" i="42"/>
  <c r="T151" i="42"/>
  <c r="U151" i="42"/>
  <c r="C151" i="42"/>
  <c r="D150" i="42"/>
  <c r="E150" i="42"/>
  <c r="F150" i="42"/>
  <c r="G150" i="42"/>
  <c r="H150" i="42"/>
  <c r="I150" i="42"/>
  <c r="J150" i="42"/>
  <c r="K150" i="42"/>
  <c r="L150" i="42"/>
  <c r="M150" i="42"/>
  <c r="N150" i="42"/>
  <c r="O150" i="42"/>
  <c r="P150" i="42"/>
  <c r="Q150" i="42"/>
  <c r="R150" i="42"/>
  <c r="S150" i="42"/>
  <c r="T150" i="42"/>
  <c r="U150" i="42"/>
  <c r="C150" i="42"/>
  <c r="D149" i="42"/>
  <c r="E149" i="42"/>
  <c r="F149" i="42"/>
  <c r="G149" i="42"/>
  <c r="H149" i="42"/>
  <c r="I149" i="42"/>
  <c r="J149" i="42"/>
  <c r="K149" i="42"/>
  <c r="L149" i="42"/>
  <c r="M149" i="42"/>
  <c r="N149" i="42"/>
  <c r="O149" i="42"/>
  <c r="P149" i="42"/>
  <c r="Q149" i="42"/>
  <c r="R149" i="42"/>
  <c r="S149" i="42"/>
  <c r="T149" i="42"/>
  <c r="U149" i="42"/>
  <c r="C149" i="42"/>
  <c r="D148" i="42"/>
  <c r="E148" i="42"/>
  <c r="F148" i="42"/>
  <c r="G148" i="42"/>
  <c r="H148" i="42"/>
  <c r="I148" i="42"/>
  <c r="J148" i="42"/>
  <c r="K148" i="42"/>
  <c r="L148" i="42"/>
  <c r="M148" i="42"/>
  <c r="N148" i="42"/>
  <c r="O148" i="42"/>
  <c r="P148" i="42"/>
  <c r="Q148" i="42"/>
  <c r="R148" i="42"/>
  <c r="S148" i="42"/>
  <c r="T148" i="42"/>
  <c r="U148" i="42"/>
  <c r="V148" i="42"/>
  <c r="C148" i="42"/>
  <c r="D147" i="42"/>
  <c r="E147" i="42"/>
  <c r="F147" i="42"/>
  <c r="G147" i="42"/>
  <c r="H147" i="42"/>
  <c r="I147" i="42"/>
  <c r="J147" i="42"/>
  <c r="K147" i="42"/>
  <c r="L147" i="42"/>
  <c r="M147" i="42"/>
  <c r="N147" i="42"/>
  <c r="O147" i="42"/>
  <c r="P147" i="42"/>
  <c r="Q147" i="42"/>
  <c r="R147" i="42"/>
  <c r="S147" i="42"/>
  <c r="T147" i="42"/>
  <c r="U147" i="42"/>
  <c r="V147" i="42"/>
  <c r="C147" i="42"/>
  <c r="D146" i="42"/>
  <c r="E146" i="42"/>
  <c r="F146" i="42"/>
  <c r="G146" i="42"/>
  <c r="H146" i="42"/>
  <c r="I146" i="42"/>
  <c r="J146" i="42"/>
  <c r="K146" i="42"/>
  <c r="L146" i="42"/>
  <c r="M146" i="42"/>
  <c r="N146" i="42"/>
  <c r="O146" i="42"/>
  <c r="P146" i="42"/>
  <c r="Q146" i="42"/>
  <c r="R146" i="42"/>
  <c r="S146" i="42"/>
  <c r="T146" i="42"/>
  <c r="U146" i="42"/>
  <c r="V146" i="42"/>
  <c r="C146" i="42"/>
  <c r="D145" i="42"/>
  <c r="E145" i="42"/>
  <c r="F145" i="42"/>
  <c r="G145" i="42"/>
  <c r="H145" i="42"/>
  <c r="I145" i="42"/>
  <c r="J145" i="42"/>
  <c r="K145" i="42"/>
  <c r="L145" i="42"/>
  <c r="M145" i="42"/>
  <c r="N145" i="42"/>
  <c r="O145" i="42"/>
  <c r="P145" i="42"/>
  <c r="Q145" i="42"/>
  <c r="R145" i="42"/>
  <c r="S145" i="42"/>
  <c r="T145" i="42"/>
  <c r="U145" i="42"/>
  <c r="V145" i="42"/>
  <c r="C145" i="42"/>
  <c r="D144" i="42"/>
  <c r="E144" i="42"/>
  <c r="F144" i="42"/>
  <c r="G144" i="42"/>
  <c r="H144" i="42"/>
  <c r="I144" i="42"/>
  <c r="J144" i="42"/>
  <c r="K144" i="42"/>
  <c r="L144" i="42"/>
  <c r="M144" i="42"/>
  <c r="N144" i="42"/>
  <c r="O144" i="42"/>
  <c r="P144" i="42"/>
  <c r="Q144" i="42"/>
  <c r="R144" i="42"/>
  <c r="S144" i="42"/>
  <c r="T144" i="42"/>
  <c r="U144" i="42"/>
  <c r="V144" i="42"/>
  <c r="C144" i="42"/>
  <c r="D143" i="42"/>
  <c r="E143" i="42"/>
  <c r="F143" i="42"/>
  <c r="G143" i="42"/>
  <c r="H143" i="42"/>
  <c r="I143" i="42"/>
  <c r="J143" i="42"/>
  <c r="K143" i="42"/>
  <c r="L143" i="42"/>
  <c r="M143" i="42"/>
  <c r="N143" i="42"/>
  <c r="O143" i="42"/>
  <c r="P143" i="42"/>
  <c r="Q143" i="42"/>
  <c r="R143" i="42"/>
  <c r="S143" i="42"/>
  <c r="T143" i="42"/>
  <c r="U143" i="42"/>
  <c r="V143" i="42"/>
  <c r="C143" i="42"/>
  <c r="D142" i="42"/>
  <c r="E142" i="42"/>
  <c r="F142" i="42"/>
  <c r="G142" i="42"/>
  <c r="H142" i="42"/>
  <c r="I142" i="42"/>
  <c r="J142" i="42"/>
  <c r="K142" i="42"/>
  <c r="L142" i="42"/>
  <c r="M142" i="42"/>
  <c r="N142" i="42"/>
  <c r="O142" i="42"/>
  <c r="P142" i="42"/>
  <c r="Q142" i="42"/>
  <c r="R142" i="42"/>
  <c r="S142" i="42"/>
  <c r="T142" i="42"/>
  <c r="U142" i="42"/>
  <c r="V142" i="42"/>
  <c r="C142" i="42"/>
  <c r="S134" i="42"/>
  <c r="T134" i="42"/>
  <c r="R134" i="42"/>
  <c r="D133" i="42"/>
  <c r="E133" i="42"/>
  <c r="F133" i="42"/>
  <c r="G133" i="42"/>
  <c r="H133" i="42"/>
  <c r="I133" i="42"/>
  <c r="J133" i="42"/>
  <c r="K133" i="42"/>
  <c r="L133" i="42"/>
  <c r="M133" i="42"/>
  <c r="N133" i="42"/>
  <c r="O133" i="42"/>
  <c r="P133" i="42"/>
  <c r="Q133" i="42"/>
  <c r="R133" i="42"/>
  <c r="S133" i="42"/>
  <c r="T133" i="42"/>
  <c r="C133" i="42"/>
  <c r="E132" i="42"/>
  <c r="F132" i="42"/>
  <c r="G132" i="42"/>
  <c r="H132" i="42"/>
  <c r="I132" i="42"/>
  <c r="J132" i="42"/>
  <c r="K132" i="42"/>
  <c r="L132" i="42"/>
  <c r="M132" i="42"/>
  <c r="N132" i="42"/>
  <c r="O132" i="42"/>
  <c r="P132" i="42"/>
  <c r="Q132" i="42"/>
  <c r="R132" i="42"/>
  <c r="S132" i="42"/>
  <c r="T132" i="42"/>
  <c r="U132" i="42"/>
  <c r="D132" i="42"/>
  <c r="N131" i="42"/>
  <c r="O131" i="42"/>
  <c r="P131" i="42"/>
  <c r="Q131" i="42"/>
  <c r="R131" i="42"/>
  <c r="S131" i="42"/>
  <c r="T131" i="42"/>
  <c r="M131" i="42"/>
  <c r="N130" i="42"/>
  <c r="O130" i="42"/>
  <c r="P130" i="42"/>
  <c r="Q130" i="42"/>
  <c r="R130" i="42"/>
  <c r="S130" i="42"/>
  <c r="T130" i="42"/>
  <c r="U130" i="42"/>
  <c r="M130" i="42"/>
  <c r="D128" i="42"/>
  <c r="E128" i="42"/>
  <c r="F128" i="42"/>
  <c r="G128" i="42"/>
  <c r="H128" i="42"/>
  <c r="I128" i="42"/>
  <c r="J128" i="42"/>
  <c r="K128" i="42"/>
  <c r="L128" i="42"/>
  <c r="M128" i="42"/>
  <c r="N128" i="42"/>
  <c r="O128" i="42"/>
  <c r="P128" i="42"/>
  <c r="Q128" i="42"/>
  <c r="R128" i="42"/>
  <c r="S128" i="42"/>
  <c r="T128" i="42"/>
  <c r="U128" i="42"/>
  <c r="C128" i="42"/>
  <c r="J127" i="42"/>
  <c r="K127" i="42"/>
  <c r="L127" i="42"/>
  <c r="M127" i="42"/>
  <c r="N127" i="42"/>
  <c r="O127" i="42"/>
  <c r="P127" i="42"/>
  <c r="Q127" i="42"/>
  <c r="R127" i="42"/>
  <c r="S127" i="42"/>
  <c r="T127" i="42"/>
  <c r="U127" i="42"/>
  <c r="I127" i="42"/>
  <c r="O126" i="42"/>
  <c r="P126" i="42"/>
  <c r="Q126" i="42"/>
  <c r="R126" i="42"/>
  <c r="S126" i="42"/>
  <c r="T126" i="42"/>
  <c r="N126" i="42"/>
  <c r="D129" i="42"/>
  <c r="E129" i="42"/>
  <c r="F129" i="42"/>
  <c r="G129" i="42"/>
  <c r="H129" i="42"/>
  <c r="I129" i="42"/>
  <c r="J129" i="42"/>
  <c r="K129" i="42"/>
  <c r="L129" i="42"/>
  <c r="M129" i="42"/>
  <c r="N129" i="42"/>
  <c r="O129" i="42"/>
  <c r="P129" i="42"/>
  <c r="Q129" i="42"/>
  <c r="R129" i="42"/>
  <c r="S129" i="42"/>
  <c r="T129" i="42"/>
  <c r="U129" i="42"/>
  <c r="V129" i="42"/>
  <c r="C129" i="42"/>
  <c r="D125" i="42"/>
  <c r="E125" i="42"/>
  <c r="F125" i="42"/>
  <c r="G125" i="42"/>
  <c r="H125" i="42"/>
  <c r="I125" i="42"/>
  <c r="J125" i="42"/>
  <c r="K125" i="42"/>
  <c r="L125" i="42"/>
  <c r="M125" i="42"/>
  <c r="N125" i="42"/>
  <c r="O125" i="42"/>
  <c r="P125" i="42"/>
  <c r="Q125" i="42"/>
  <c r="R125" i="42"/>
  <c r="S125" i="42"/>
  <c r="T125" i="42"/>
  <c r="U125" i="42"/>
  <c r="V125" i="42"/>
  <c r="C125" i="42"/>
  <c r="D124" i="42"/>
  <c r="E124" i="42"/>
  <c r="F124" i="42"/>
  <c r="G124" i="42"/>
  <c r="H124" i="42"/>
  <c r="I124" i="42"/>
  <c r="J124" i="42"/>
  <c r="K124" i="42"/>
  <c r="L124" i="42"/>
  <c r="M124" i="42"/>
  <c r="N124" i="42"/>
  <c r="O124" i="42"/>
  <c r="P124" i="42"/>
  <c r="Q124" i="42"/>
  <c r="R124" i="42"/>
  <c r="S124" i="42"/>
  <c r="T124" i="42"/>
  <c r="U124" i="42"/>
  <c r="V124" i="42"/>
  <c r="C124" i="42"/>
  <c r="D123" i="42"/>
  <c r="E123" i="42"/>
  <c r="F123" i="42"/>
  <c r="G123" i="42"/>
  <c r="H123" i="42"/>
  <c r="I123" i="42"/>
  <c r="J123" i="42"/>
  <c r="K123" i="42"/>
  <c r="L123" i="42"/>
  <c r="M123" i="42"/>
  <c r="N123" i="42"/>
  <c r="O123" i="42"/>
  <c r="P123" i="42"/>
  <c r="Q123" i="42"/>
  <c r="R123" i="42"/>
  <c r="S123" i="42"/>
  <c r="T123" i="42"/>
  <c r="U123" i="42"/>
  <c r="V123" i="42"/>
  <c r="C123" i="42"/>
  <c r="D122" i="42"/>
  <c r="E122" i="42"/>
  <c r="F122" i="42"/>
  <c r="G122" i="42"/>
  <c r="H122" i="42"/>
  <c r="I122" i="42"/>
  <c r="J122" i="42"/>
  <c r="K122" i="42"/>
  <c r="L122" i="42"/>
  <c r="M122" i="42"/>
  <c r="N122" i="42"/>
  <c r="O122" i="42"/>
  <c r="P122" i="42"/>
  <c r="Q122" i="42"/>
  <c r="R122" i="42"/>
  <c r="S122" i="42"/>
  <c r="T122" i="42"/>
  <c r="U122" i="42"/>
  <c r="V122" i="42"/>
  <c r="C122" i="42"/>
  <c r="D121" i="42"/>
  <c r="E121" i="42"/>
  <c r="F121" i="42"/>
  <c r="G121" i="42"/>
  <c r="H121" i="42"/>
  <c r="I121" i="42"/>
  <c r="J121" i="42"/>
  <c r="K121" i="42"/>
  <c r="L121" i="42"/>
  <c r="M121" i="42"/>
  <c r="N121" i="42"/>
  <c r="O121" i="42"/>
  <c r="P121" i="42"/>
  <c r="Q121" i="42"/>
  <c r="R121" i="42"/>
  <c r="S121" i="42"/>
  <c r="T121" i="42"/>
  <c r="U121" i="42"/>
  <c r="V121" i="42"/>
  <c r="C121" i="42"/>
  <c r="D120" i="42"/>
  <c r="E120" i="42"/>
  <c r="F120" i="42"/>
  <c r="G120" i="42"/>
  <c r="H120" i="42"/>
  <c r="I120" i="42"/>
  <c r="J120" i="42"/>
  <c r="K120" i="42"/>
  <c r="L120" i="42"/>
  <c r="M120" i="42"/>
  <c r="N120" i="42"/>
  <c r="O120" i="42"/>
  <c r="P120" i="42"/>
  <c r="Q120" i="42"/>
  <c r="R120" i="42"/>
  <c r="S120" i="42"/>
  <c r="T120" i="42"/>
  <c r="U120" i="42"/>
  <c r="V120" i="42"/>
  <c r="C120" i="42"/>
  <c r="D119" i="42"/>
  <c r="E119" i="42"/>
  <c r="F119" i="42"/>
  <c r="G119" i="42"/>
  <c r="H119" i="42"/>
  <c r="I119" i="42"/>
  <c r="J119" i="42"/>
  <c r="K119" i="42"/>
  <c r="L119" i="42"/>
  <c r="M119" i="42"/>
  <c r="N119" i="42"/>
  <c r="O119" i="42"/>
  <c r="P119" i="42"/>
  <c r="Q119" i="42"/>
  <c r="R119" i="42"/>
  <c r="S119" i="42"/>
  <c r="T119" i="42"/>
  <c r="U119" i="42"/>
  <c r="V119" i="42"/>
  <c r="C119" i="42"/>
  <c r="D118" i="42"/>
  <c r="E118" i="42"/>
  <c r="F118" i="42"/>
  <c r="G118" i="42"/>
  <c r="H118" i="42"/>
  <c r="I118" i="42"/>
  <c r="J118" i="42"/>
  <c r="K118" i="42"/>
  <c r="L118" i="42"/>
  <c r="M118" i="42"/>
  <c r="N118" i="42"/>
  <c r="O118" i="42"/>
  <c r="P118" i="42"/>
  <c r="Q118" i="42"/>
  <c r="R118" i="42"/>
  <c r="S118" i="42"/>
  <c r="T118" i="42"/>
  <c r="U118" i="42"/>
  <c r="V118" i="42"/>
  <c r="C118" i="42"/>
  <c r="D117" i="42"/>
  <c r="E117" i="42"/>
  <c r="F117" i="42"/>
  <c r="G117" i="42"/>
  <c r="H117" i="42"/>
  <c r="I117" i="42"/>
  <c r="J117" i="42"/>
  <c r="K117" i="42"/>
  <c r="L117" i="42"/>
  <c r="M117" i="42"/>
  <c r="N117" i="42"/>
  <c r="O117" i="42"/>
  <c r="P117" i="42"/>
  <c r="Q117" i="42"/>
  <c r="R117" i="42"/>
  <c r="S117" i="42"/>
  <c r="T117" i="42"/>
  <c r="U117" i="42"/>
  <c r="V117" i="42"/>
  <c r="C117" i="42"/>
  <c r="D116" i="42"/>
  <c r="E116" i="42"/>
  <c r="F116" i="42"/>
  <c r="G116" i="42"/>
  <c r="H116" i="42"/>
  <c r="I116" i="42"/>
  <c r="J116" i="42"/>
  <c r="K116" i="42"/>
  <c r="L116" i="42"/>
  <c r="M116" i="42"/>
  <c r="N116" i="42"/>
  <c r="O116" i="42"/>
  <c r="P116" i="42"/>
  <c r="Q116" i="42"/>
  <c r="R116" i="42"/>
  <c r="S116" i="42"/>
  <c r="T116" i="42"/>
  <c r="U116" i="42"/>
  <c r="V116" i="42"/>
  <c r="C116" i="42"/>
  <c r="D115" i="42"/>
  <c r="E115" i="42"/>
  <c r="F115" i="42"/>
  <c r="G115" i="42"/>
  <c r="H115" i="42"/>
  <c r="I115" i="42"/>
  <c r="J115" i="42"/>
  <c r="K115" i="42"/>
  <c r="L115" i="42"/>
  <c r="M115" i="42"/>
  <c r="N115" i="42"/>
  <c r="O115" i="42"/>
  <c r="P115" i="42"/>
  <c r="Q115" i="42"/>
  <c r="R115" i="42"/>
  <c r="S115" i="42"/>
  <c r="T115" i="42"/>
  <c r="U115" i="42"/>
  <c r="V115" i="42"/>
  <c r="C115" i="42"/>
  <c r="D114" i="42"/>
  <c r="E114" i="42"/>
  <c r="F114" i="42"/>
  <c r="G114" i="42"/>
  <c r="H114" i="42"/>
  <c r="I114" i="42"/>
  <c r="J114" i="42"/>
  <c r="K114" i="42"/>
  <c r="L114" i="42"/>
  <c r="M114" i="42"/>
  <c r="N114" i="42"/>
  <c r="O114" i="42"/>
  <c r="P114" i="42"/>
  <c r="Q114" i="42"/>
  <c r="R114" i="42"/>
  <c r="S114" i="42"/>
  <c r="T114" i="42"/>
  <c r="U114" i="42"/>
  <c r="V114" i="42"/>
  <c r="C114" i="42"/>
  <c r="D113" i="42"/>
  <c r="E113" i="42"/>
  <c r="F113" i="42"/>
  <c r="G113" i="42"/>
  <c r="H113" i="42"/>
  <c r="I113" i="42"/>
  <c r="J113" i="42"/>
  <c r="K113" i="42"/>
  <c r="L113" i="42"/>
  <c r="M113" i="42"/>
  <c r="N113" i="42"/>
  <c r="O113" i="42"/>
  <c r="P113" i="42"/>
  <c r="Q113" i="42"/>
  <c r="R113" i="42"/>
  <c r="S113" i="42"/>
  <c r="T113" i="42"/>
  <c r="U113" i="42"/>
  <c r="V113" i="42"/>
  <c r="C113" i="42"/>
  <c r="D112" i="42"/>
  <c r="E112" i="42"/>
  <c r="F112" i="42"/>
  <c r="G112" i="42"/>
  <c r="H112" i="42"/>
  <c r="I112" i="42"/>
  <c r="J112" i="42"/>
  <c r="K112" i="42"/>
  <c r="L112" i="42"/>
  <c r="M112" i="42"/>
  <c r="N112" i="42"/>
  <c r="O112" i="42"/>
  <c r="P112" i="42"/>
  <c r="Q112" i="42"/>
  <c r="R112" i="42"/>
  <c r="S112" i="42"/>
  <c r="T112" i="42"/>
  <c r="U112" i="42"/>
  <c r="V112" i="42"/>
  <c r="C112" i="42"/>
  <c r="D111" i="42"/>
  <c r="E111" i="42"/>
  <c r="F111" i="42"/>
  <c r="G111" i="42"/>
  <c r="H111" i="42"/>
  <c r="I111" i="42"/>
  <c r="J111" i="42"/>
  <c r="K111" i="42"/>
  <c r="L111" i="42"/>
  <c r="M111" i="42"/>
  <c r="N111" i="42"/>
  <c r="O111" i="42"/>
  <c r="P111" i="42"/>
  <c r="Q111" i="42"/>
  <c r="R111" i="42"/>
  <c r="S111" i="42"/>
  <c r="T111" i="42"/>
  <c r="U111" i="42"/>
  <c r="V111" i="42"/>
  <c r="C111" i="42"/>
  <c r="D110" i="42"/>
  <c r="E110" i="42"/>
  <c r="F110" i="42"/>
  <c r="G110" i="42"/>
  <c r="H110" i="42"/>
  <c r="I110" i="42"/>
  <c r="J110" i="42"/>
  <c r="K110" i="42"/>
  <c r="L110" i="42"/>
  <c r="M110" i="42"/>
  <c r="N110" i="42"/>
  <c r="O110" i="42"/>
  <c r="P110" i="42"/>
  <c r="Q110" i="42"/>
  <c r="R110" i="42"/>
  <c r="S110" i="42"/>
  <c r="T110" i="42"/>
  <c r="U110" i="42"/>
  <c r="V110" i="42"/>
  <c r="C110" i="42"/>
  <c r="D109" i="42"/>
  <c r="E109" i="42"/>
  <c r="F109" i="42"/>
  <c r="G109" i="42"/>
  <c r="H109" i="42"/>
  <c r="I109" i="42"/>
  <c r="J109" i="42"/>
  <c r="K109" i="42"/>
  <c r="L109" i="42"/>
  <c r="M109" i="42"/>
  <c r="N109" i="42"/>
  <c r="O109" i="42"/>
  <c r="P109" i="42"/>
  <c r="Q109" i="42"/>
  <c r="R109" i="42"/>
  <c r="S109" i="42"/>
  <c r="T109" i="42"/>
  <c r="U109" i="42"/>
  <c r="V109" i="42"/>
  <c r="C109" i="42"/>
  <c r="D108" i="42"/>
  <c r="E108" i="42"/>
  <c r="F108" i="42"/>
  <c r="G108" i="42"/>
  <c r="H108" i="42"/>
  <c r="I108" i="42"/>
  <c r="J108" i="42"/>
  <c r="K108" i="42"/>
  <c r="L108" i="42"/>
  <c r="M108" i="42"/>
  <c r="N108" i="42"/>
  <c r="O108" i="42"/>
  <c r="P108" i="42"/>
  <c r="Q108" i="42"/>
  <c r="R108" i="42"/>
  <c r="S108" i="42"/>
  <c r="T108" i="42"/>
  <c r="U108" i="42"/>
  <c r="V108" i="42"/>
  <c r="C108" i="42"/>
  <c r="D107" i="42"/>
  <c r="E107" i="42"/>
  <c r="F107" i="42"/>
  <c r="G107" i="42"/>
  <c r="H107" i="42"/>
  <c r="I107" i="42"/>
  <c r="J107" i="42"/>
  <c r="K107" i="42"/>
  <c r="L107" i="42"/>
  <c r="M107" i="42"/>
  <c r="N107" i="42"/>
  <c r="O107" i="42"/>
  <c r="P107" i="42"/>
  <c r="Q107" i="42"/>
  <c r="R107" i="42"/>
  <c r="S107" i="42"/>
  <c r="T107" i="42"/>
  <c r="U107" i="42"/>
  <c r="V107" i="42"/>
  <c r="C107" i="42"/>
  <c r="D106" i="42"/>
  <c r="E106" i="42"/>
  <c r="F106" i="42"/>
  <c r="G106" i="42"/>
  <c r="H106" i="42"/>
  <c r="I106" i="42"/>
  <c r="J106" i="42"/>
  <c r="K106" i="42"/>
  <c r="L106" i="42"/>
  <c r="M106" i="42"/>
  <c r="N106" i="42"/>
  <c r="O106" i="42"/>
  <c r="P106" i="42"/>
  <c r="Q106" i="42"/>
  <c r="R106" i="42"/>
  <c r="S106" i="42"/>
  <c r="T106" i="42"/>
  <c r="U106" i="42"/>
  <c r="V106" i="42"/>
  <c r="C106" i="42"/>
  <c r="D105" i="42"/>
  <c r="E105" i="42"/>
  <c r="F105" i="42"/>
  <c r="G105" i="42"/>
  <c r="H105" i="42"/>
  <c r="I105" i="42"/>
  <c r="J105" i="42"/>
  <c r="K105" i="42"/>
  <c r="L105" i="42"/>
  <c r="M105" i="42"/>
  <c r="N105" i="42"/>
  <c r="O105" i="42"/>
  <c r="P105" i="42"/>
  <c r="Q105" i="42"/>
  <c r="R105" i="42"/>
  <c r="S105" i="42"/>
  <c r="T105" i="42"/>
  <c r="U105" i="42"/>
  <c r="V105" i="42"/>
  <c r="C105" i="42"/>
  <c r="D104" i="42"/>
  <c r="E104" i="42"/>
  <c r="F104" i="42"/>
  <c r="G104" i="42"/>
  <c r="H104" i="42"/>
  <c r="I104" i="42"/>
  <c r="J104" i="42"/>
  <c r="K104" i="42"/>
  <c r="L104" i="42"/>
  <c r="M104" i="42"/>
  <c r="N104" i="42"/>
  <c r="O104" i="42"/>
  <c r="P104" i="42"/>
  <c r="Q104" i="42"/>
  <c r="R104" i="42"/>
  <c r="S104" i="42"/>
  <c r="T104" i="42"/>
  <c r="U104" i="42"/>
  <c r="V104" i="42"/>
  <c r="C104" i="42"/>
  <c r="D103" i="42"/>
  <c r="E103" i="42"/>
  <c r="F103" i="42"/>
  <c r="G103" i="42"/>
  <c r="H103" i="42"/>
  <c r="I103" i="42"/>
  <c r="J103" i="42"/>
  <c r="K103" i="42"/>
  <c r="L103" i="42"/>
  <c r="M103" i="42"/>
  <c r="N103" i="42"/>
  <c r="O103" i="42"/>
  <c r="P103" i="42"/>
  <c r="Q103" i="42"/>
  <c r="R103" i="42"/>
  <c r="S103" i="42"/>
  <c r="T103" i="42"/>
  <c r="U103" i="42"/>
  <c r="V103" i="42"/>
  <c r="C103" i="42"/>
  <c r="F102" i="42"/>
  <c r="G102" i="42"/>
  <c r="H102" i="42"/>
  <c r="I102" i="42"/>
  <c r="J102" i="42"/>
  <c r="K102" i="42"/>
  <c r="L102" i="42"/>
  <c r="M102" i="42"/>
  <c r="N102" i="42"/>
  <c r="O102" i="42"/>
  <c r="P102" i="42"/>
  <c r="Q102" i="42"/>
  <c r="R102" i="42"/>
  <c r="S102" i="42"/>
  <c r="T102" i="42"/>
  <c r="U102" i="42"/>
  <c r="V102" i="42"/>
  <c r="D102" i="42"/>
  <c r="E102" i="42"/>
  <c r="C102" i="42"/>
  <c r="D101" i="42"/>
  <c r="E101" i="42"/>
  <c r="F101" i="42"/>
  <c r="G101" i="42"/>
  <c r="H101" i="42"/>
  <c r="I101" i="42"/>
  <c r="J101" i="42"/>
  <c r="K101" i="42"/>
  <c r="L101" i="42"/>
  <c r="M101" i="42"/>
  <c r="N101" i="42"/>
  <c r="O101" i="42"/>
  <c r="P101" i="42"/>
  <c r="Q101" i="42"/>
  <c r="R101" i="42"/>
  <c r="S101" i="42"/>
  <c r="T101" i="42"/>
  <c r="U101" i="42"/>
  <c r="V101" i="42"/>
  <c r="C101" i="42"/>
  <c r="D100" i="42"/>
  <c r="E100" i="42"/>
  <c r="F100" i="42"/>
  <c r="G100" i="42"/>
  <c r="H100" i="42"/>
  <c r="I100" i="42"/>
  <c r="J100" i="42"/>
  <c r="K100" i="42"/>
  <c r="L100" i="42"/>
  <c r="M100" i="42"/>
  <c r="N100" i="42"/>
  <c r="O100" i="42"/>
  <c r="P100" i="42"/>
  <c r="Q100" i="42"/>
  <c r="R100" i="42"/>
  <c r="S100" i="42"/>
  <c r="T100" i="42"/>
  <c r="U100" i="42"/>
  <c r="V100" i="42"/>
  <c r="C100" i="42"/>
  <c r="D99" i="42"/>
  <c r="E99" i="42"/>
  <c r="F99" i="42"/>
  <c r="G99" i="42"/>
  <c r="H99" i="42"/>
  <c r="I99" i="42"/>
  <c r="J99" i="42"/>
  <c r="K99" i="42"/>
  <c r="L99" i="42"/>
  <c r="M99" i="42"/>
  <c r="N99" i="42"/>
  <c r="O99" i="42"/>
  <c r="P99" i="42"/>
  <c r="Q99" i="42"/>
  <c r="R99" i="42"/>
  <c r="S99" i="42"/>
  <c r="T99" i="42"/>
  <c r="U99" i="42"/>
  <c r="V99" i="42"/>
  <c r="C99" i="42" l="1"/>
  <c r="D98" i="42"/>
  <c r="E98" i="42"/>
  <c r="F98" i="42"/>
  <c r="G98" i="42"/>
  <c r="H98" i="42"/>
  <c r="I98" i="42"/>
  <c r="J98" i="42"/>
  <c r="K98" i="42"/>
  <c r="L98" i="42"/>
  <c r="M98" i="42"/>
  <c r="N98" i="42"/>
  <c r="O98" i="42"/>
  <c r="P98" i="42"/>
  <c r="Q98" i="42"/>
  <c r="R98" i="42"/>
  <c r="S98" i="42"/>
  <c r="T98" i="42"/>
  <c r="U98" i="42"/>
  <c r="V98" i="42"/>
  <c r="C98" i="42"/>
  <c r="R90" i="42"/>
  <c r="X178" i="42" s="1"/>
  <c r="Y41" i="11" s="1"/>
  <c r="D89" i="42"/>
  <c r="E89" i="42"/>
  <c r="F89" i="42"/>
  <c r="G89" i="42"/>
  <c r="H89" i="42"/>
  <c r="I89" i="42"/>
  <c r="J89" i="42"/>
  <c r="K89" i="42"/>
  <c r="L89" i="42"/>
  <c r="M89" i="42"/>
  <c r="N89" i="42"/>
  <c r="O89" i="42"/>
  <c r="P89" i="42"/>
  <c r="Q89" i="42"/>
  <c r="R89" i="42"/>
  <c r="S89" i="42"/>
  <c r="T89" i="42"/>
  <c r="C89" i="42"/>
  <c r="E88" i="42"/>
  <c r="F88" i="42"/>
  <c r="G88" i="42"/>
  <c r="H88" i="42"/>
  <c r="I88" i="42"/>
  <c r="J88" i="42"/>
  <c r="K88" i="42"/>
  <c r="L88" i="42"/>
  <c r="M88" i="42"/>
  <c r="N88" i="42"/>
  <c r="O88" i="42"/>
  <c r="P88" i="42"/>
  <c r="Q88" i="42"/>
  <c r="R88" i="42"/>
  <c r="S88" i="42"/>
  <c r="T88" i="42"/>
  <c r="U88" i="42"/>
  <c r="D88" i="42"/>
  <c r="N86" i="42"/>
  <c r="O86" i="42"/>
  <c r="P86" i="42"/>
  <c r="Q86" i="42"/>
  <c r="R86" i="42"/>
  <c r="S86" i="42"/>
  <c r="T86" i="42"/>
  <c r="U86" i="42"/>
  <c r="D84" i="42"/>
  <c r="E84" i="42"/>
  <c r="F84" i="42"/>
  <c r="G84" i="42"/>
  <c r="H84" i="42"/>
  <c r="I84" i="42"/>
  <c r="J84" i="42"/>
  <c r="K84" i="42"/>
  <c r="L84" i="42"/>
  <c r="M84" i="42"/>
  <c r="N84" i="42"/>
  <c r="O84" i="42"/>
  <c r="P84" i="42"/>
  <c r="Q84" i="42"/>
  <c r="R84" i="42"/>
  <c r="S84" i="42"/>
  <c r="T84" i="42"/>
  <c r="U84" i="42"/>
  <c r="C84" i="42"/>
  <c r="K83" i="42"/>
  <c r="L83" i="42"/>
  <c r="M83" i="42"/>
  <c r="N83" i="42"/>
  <c r="O83" i="42"/>
  <c r="P83" i="42"/>
  <c r="Q83" i="42"/>
  <c r="R83" i="42"/>
  <c r="S83" i="42"/>
  <c r="T83" i="42"/>
  <c r="U83" i="42"/>
  <c r="J83" i="42"/>
  <c r="I83" i="42"/>
  <c r="O82" i="42"/>
  <c r="P82" i="42"/>
  <c r="Q82" i="42"/>
  <c r="R82" i="42"/>
  <c r="S82" i="42"/>
  <c r="T82" i="42"/>
  <c r="N82" i="42"/>
  <c r="D85" i="42"/>
  <c r="E85" i="42"/>
  <c r="F85" i="42"/>
  <c r="G85" i="42"/>
  <c r="H85" i="42"/>
  <c r="I85" i="42"/>
  <c r="J85" i="42"/>
  <c r="K85" i="42"/>
  <c r="L85" i="42"/>
  <c r="M85" i="42"/>
  <c r="N85" i="42"/>
  <c r="O85" i="42"/>
  <c r="P85" i="42"/>
  <c r="Q85" i="42"/>
  <c r="R85" i="42"/>
  <c r="S85" i="42"/>
  <c r="T85" i="42"/>
  <c r="U85" i="42"/>
  <c r="V85" i="42"/>
  <c r="C85" i="42"/>
  <c r="D81" i="42"/>
  <c r="E81" i="42"/>
  <c r="F81" i="42"/>
  <c r="G81" i="42"/>
  <c r="H81" i="42"/>
  <c r="I81" i="42"/>
  <c r="J81" i="42"/>
  <c r="K81" i="42"/>
  <c r="L81" i="42"/>
  <c r="M81" i="42"/>
  <c r="N81" i="42"/>
  <c r="O81" i="42"/>
  <c r="P81" i="42"/>
  <c r="Q81" i="42"/>
  <c r="R81" i="42"/>
  <c r="S81" i="42"/>
  <c r="T81" i="42"/>
  <c r="U81" i="42"/>
  <c r="V81" i="42"/>
  <c r="C81" i="42"/>
  <c r="D80" i="42"/>
  <c r="E80" i="42"/>
  <c r="F80" i="42"/>
  <c r="G80" i="42"/>
  <c r="H80" i="42"/>
  <c r="I80" i="42"/>
  <c r="J80" i="42"/>
  <c r="K80" i="42"/>
  <c r="L80" i="42"/>
  <c r="M80" i="42"/>
  <c r="N80" i="42"/>
  <c r="O80" i="42"/>
  <c r="P80" i="42"/>
  <c r="Q80" i="42"/>
  <c r="R80" i="42"/>
  <c r="S80" i="42"/>
  <c r="T80" i="42"/>
  <c r="U80" i="42"/>
  <c r="V80" i="42"/>
  <c r="C80" i="42"/>
  <c r="D79" i="42"/>
  <c r="E79" i="42"/>
  <c r="F79" i="42"/>
  <c r="G79" i="42"/>
  <c r="H79" i="42"/>
  <c r="I79" i="42"/>
  <c r="J79" i="42"/>
  <c r="K79" i="42"/>
  <c r="L79" i="42"/>
  <c r="M79" i="42"/>
  <c r="N79" i="42"/>
  <c r="O79" i="42"/>
  <c r="P79" i="42"/>
  <c r="Q79" i="42"/>
  <c r="R79" i="42"/>
  <c r="S79" i="42"/>
  <c r="T79" i="42"/>
  <c r="U79" i="42"/>
  <c r="V79" i="42"/>
  <c r="C79" i="42"/>
  <c r="D78" i="42"/>
  <c r="E78" i="42"/>
  <c r="F78" i="42"/>
  <c r="G78" i="42"/>
  <c r="H78" i="42"/>
  <c r="I78" i="42"/>
  <c r="J78" i="42"/>
  <c r="K78" i="42"/>
  <c r="L78" i="42"/>
  <c r="M78" i="42"/>
  <c r="N78" i="42"/>
  <c r="O78" i="42"/>
  <c r="P78" i="42"/>
  <c r="Q78" i="42"/>
  <c r="R78" i="42"/>
  <c r="S78" i="42"/>
  <c r="T78" i="42"/>
  <c r="U78" i="42"/>
  <c r="V78" i="42"/>
  <c r="C78" i="42"/>
  <c r="D77" i="42"/>
  <c r="E77" i="42"/>
  <c r="F77" i="42"/>
  <c r="G77" i="42"/>
  <c r="H77" i="42"/>
  <c r="I77" i="42"/>
  <c r="J77" i="42"/>
  <c r="K77" i="42"/>
  <c r="L77" i="42"/>
  <c r="M77" i="42"/>
  <c r="N77" i="42"/>
  <c r="O77" i="42"/>
  <c r="P77" i="42"/>
  <c r="Q77" i="42"/>
  <c r="R77" i="42"/>
  <c r="S77" i="42"/>
  <c r="T77" i="42"/>
  <c r="U77" i="42"/>
  <c r="V77" i="42"/>
  <c r="C77" i="42"/>
  <c r="D76" i="42"/>
  <c r="E76" i="42"/>
  <c r="F76" i="42"/>
  <c r="G76" i="42"/>
  <c r="H76" i="42"/>
  <c r="I76" i="42"/>
  <c r="J76" i="42"/>
  <c r="K76" i="42"/>
  <c r="L76" i="42"/>
  <c r="M76" i="42"/>
  <c r="N76" i="42"/>
  <c r="O76" i="42"/>
  <c r="P76" i="42"/>
  <c r="Q76" i="42"/>
  <c r="R76" i="42"/>
  <c r="S76" i="42"/>
  <c r="T76" i="42"/>
  <c r="U76" i="42"/>
  <c r="V76" i="42"/>
  <c r="C76" i="42"/>
  <c r="D75" i="42"/>
  <c r="E75" i="42"/>
  <c r="F75" i="42"/>
  <c r="G75" i="42"/>
  <c r="H75" i="42"/>
  <c r="I75" i="42"/>
  <c r="J75" i="42"/>
  <c r="K75" i="42"/>
  <c r="L75" i="42"/>
  <c r="M75" i="42"/>
  <c r="N75" i="42"/>
  <c r="O75" i="42"/>
  <c r="P75" i="42"/>
  <c r="Q75" i="42"/>
  <c r="R75" i="42"/>
  <c r="S75" i="42"/>
  <c r="T75" i="42"/>
  <c r="U75" i="42"/>
  <c r="V75" i="42"/>
  <c r="C75" i="42"/>
  <c r="D74" i="42"/>
  <c r="E74" i="42"/>
  <c r="F74" i="42"/>
  <c r="G74" i="42"/>
  <c r="H74" i="42"/>
  <c r="I74" i="42"/>
  <c r="J74" i="42"/>
  <c r="K74" i="42"/>
  <c r="L74" i="42"/>
  <c r="M74" i="42"/>
  <c r="N74" i="42"/>
  <c r="O74" i="42"/>
  <c r="P74" i="42"/>
  <c r="Q74" i="42"/>
  <c r="R74" i="42"/>
  <c r="S74" i="42"/>
  <c r="T74" i="42"/>
  <c r="U74" i="42"/>
  <c r="V74" i="42"/>
  <c r="C74" i="42"/>
  <c r="D73" i="42"/>
  <c r="E73" i="42"/>
  <c r="F73" i="42"/>
  <c r="G73" i="42"/>
  <c r="H73" i="42"/>
  <c r="I73" i="42"/>
  <c r="J73" i="42"/>
  <c r="K73" i="42"/>
  <c r="L73" i="42"/>
  <c r="M73" i="42"/>
  <c r="N73" i="42"/>
  <c r="O73" i="42"/>
  <c r="P73" i="42"/>
  <c r="Q73" i="42"/>
  <c r="R73" i="42"/>
  <c r="S73" i="42"/>
  <c r="T73" i="42"/>
  <c r="U73" i="42"/>
  <c r="V73" i="42"/>
  <c r="C73" i="42"/>
  <c r="D72" i="42"/>
  <c r="E72" i="42"/>
  <c r="F72" i="42"/>
  <c r="G72" i="42"/>
  <c r="H72" i="42"/>
  <c r="I72" i="42"/>
  <c r="J72" i="42"/>
  <c r="K72" i="42"/>
  <c r="L72" i="42"/>
  <c r="M72" i="42"/>
  <c r="N72" i="42"/>
  <c r="O72" i="42"/>
  <c r="P72" i="42"/>
  <c r="Q72" i="42"/>
  <c r="R72" i="42"/>
  <c r="S72" i="42"/>
  <c r="T72" i="42"/>
  <c r="U72" i="42"/>
  <c r="V72" i="42"/>
  <c r="C72" i="42"/>
  <c r="D71" i="42"/>
  <c r="E71" i="42"/>
  <c r="F71" i="42"/>
  <c r="G71" i="42"/>
  <c r="H71" i="42"/>
  <c r="I71" i="42"/>
  <c r="J71" i="42"/>
  <c r="K71" i="42"/>
  <c r="L71" i="42"/>
  <c r="M71" i="42"/>
  <c r="N71" i="42"/>
  <c r="O71" i="42"/>
  <c r="P71" i="42"/>
  <c r="Q71" i="42"/>
  <c r="R71" i="42"/>
  <c r="S71" i="42"/>
  <c r="T71" i="42"/>
  <c r="U71" i="42"/>
  <c r="V71" i="42"/>
  <c r="C71" i="42"/>
  <c r="D70" i="42"/>
  <c r="E70" i="42"/>
  <c r="F70" i="42"/>
  <c r="G70" i="42"/>
  <c r="H70" i="42"/>
  <c r="I70" i="42"/>
  <c r="J70" i="42"/>
  <c r="K70" i="42"/>
  <c r="L70" i="42"/>
  <c r="M70" i="42"/>
  <c r="N70" i="42"/>
  <c r="O70" i="42"/>
  <c r="P70" i="42"/>
  <c r="Q70" i="42"/>
  <c r="R70" i="42"/>
  <c r="S70" i="42"/>
  <c r="T70" i="42"/>
  <c r="U70" i="42"/>
  <c r="V70" i="42"/>
  <c r="C70" i="42"/>
  <c r="D69" i="42"/>
  <c r="E69" i="42"/>
  <c r="F69" i="42"/>
  <c r="G69" i="42"/>
  <c r="H69" i="42"/>
  <c r="I69" i="42"/>
  <c r="J69" i="42"/>
  <c r="K69" i="42"/>
  <c r="L69" i="42"/>
  <c r="M69" i="42"/>
  <c r="N69" i="42"/>
  <c r="O69" i="42"/>
  <c r="P69" i="42"/>
  <c r="Q69" i="42"/>
  <c r="R69" i="42"/>
  <c r="S69" i="42"/>
  <c r="T69" i="42"/>
  <c r="U69" i="42"/>
  <c r="V69" i="42"/>
  <c r="C69" i="42"/>
  <c r="D68" i="42"/>
  <c r="E68" i="42"/>
  <c r="F68" i="42"/>
  <c r="G68" i="42"/>
  <c r="H68" i="42"/>
  <c r="I68" i="42"/>
  <c r="J68" i="42"/>
  <c r="K68" i="42"/>
  <c r="L68" i="42"/>
  <c r="M68" i="42"/>
  <c r="N68" i="42"/>
  <c r="O68" i="42"/>
  <c r="P68" i="42"/>
  <c r="Q68" i="42"/>
  <c r="R68" i="42"/>
  <c r="S68" i="42"/>
  <c r="T68" i="42"/>
  <c r="U68" i="42"/>
  <c r="V68" i="42"/>
  <c r="C68" i="42"/>
  <c r="D67" i="42"/>
  <c r="E67" i="42"/>
  <c r="F67" i="42"/>
  <c r="G67" i="42"/>
  <c r="H67" i="42"/>
  <c r="I67" i="42"/>
  <c r="J67" i="42"/>
  <c r="K67" i="42"/>
  <c r="L67" i="42"/>
  <c r="M67" i="42"/>
  <c r="N67" i="42"/>
  <c r="O67" i="42"/>
  <c r="P67" i="42"/>
  <c r="Q67" i="42"/>
  <c r="R67" i="42"/>
  <c r="S67" i="42"/>
  <c r="T67" i="42"/>
  <c r="U67" i="42"/>
  <c r="V67" i="42"/>
  <c r="C67" i="42"/>
  <c r="D66" i="42"/>
  <c r="E66" i="42"/>
  <c r="F66" i="42"/>
  <c r="G66" i="42"/>
  <c r="H66" i="42"/>
  <c r="I66" i="42"/>
  <c r="J66" i="42"/>
  <c r="K66" i="42"/>
  <c r="L66" i="42"/>
  <c r="M66" i="42"/>
  <c r="N66" i="42"/>
  <c r="O66" i="42"/>
  <c r="P66" i="42"/>
  <c r="Q66" i="42"/>
  <c r="R66" i="42"/>
  <c r="S66" i="42"/>
  <c r="T66" i="42"/>
  <c r="U66" i="42"/>
  <c r="V66" i="42"/>
  <c r="C66" i="42"/>
  <c r="D65" i="42"/>
  <c r="E65" i="42"/>
  <c r="F65" i="42"/>
  <c r="G65" i="42"/>
  <c r="H65" i="42"/>
  <c r="I65" i="42"/>
  <c r="J65" i="42"/>
  <c r="K65" i="42"/>
  <c r="L65" i="42"/>
  <c r="M65" i="42"/>
  <c r="N65" i="42"/>
  <c r="O65" i="42"/>
  <c r="P65" i="42"/>
  <c r="Q65" i="42"/>
  <c r="R65" i="42"/>
  <c r="S65" i="42"/>
  <c r="T65" i="42"/>
  <c r="U65" i="42"/>
  <c r="V65" i="42"/>
  <c r="C65" i="42"/>
  <c r="D64" i="42"/>
  <c r="E64" i="42"/>
  <c r="F64" i="42"/>
  <c r="G64" i="42"/>
  <c r="H64" i="42"/>
  <c r="I64" i="42"/>
  <c r="J64" i="42"/>
  <c r="K64" i="42"/>
  <c r="L64" i="42"/>
  <c r="M64" i="42"/>
  <c r="N64" i="42"/>
  <c r="O64" i="42"/>
  <c r="P64" i="42"/>
  <c r="Q64" i="42"/>
  <c r="R64" i="42"/>
  <c r="S64" i="42"/>
  <c r="T64" i="42"/>
  <c r="U64" i="42"/>
  <c r="V64" i="42"/>
  <c r="C64" i="42"/>
  <c r="D63" i="42"/>
  <c r="E63" i="42"/>
  <c r="F63" i="42"/>
  <c r="G63" i="42"/>
  <c r="H63" i="42"/>
  <c r="I63" i="42"/>
  <c r="J63" i="42"/>
  <c r="K63" i="42"/>
  <c r="L63" i="42"/>
  <c r="M63" i="42"/>
  <c r="N63" i="42"/>
  <c r="O63" i="42"/>
  <c r="P63" i="42"/>
  <c r="Q63" i="42"/>
  <c r="R63" i="42"/>
  <c r="S63" i="42"/>
  <c r="T63" i="42"/>
  <c r="U63" i="42"/>
  <c r="V63" i="42"/>
  <c r="C63" i="42"/>
  <c r="D62" i="42"/>
  <c r="E62" i="42"/>
  <c r="F62" i="42"/>
  <c r="G62" i="42"/>
  <c r="H62" i="42"/>
  <c r="I62" i="42"/>
  <c r="J62" i="42"/>
  <c r="K62" i="42"/>
  <c r="L62" i="42"/>
  <c r="M62" i="42"/>
  <c r="N62" i="42"/>
  <c r="O62" i="42"/>
  <c r="P62" i="42"/>
  <c r="Q62" i="42"/>
  <c r="R62" i="42"/>
  <c r="S62" i="42"/>
  <c r="T62" i="42"/>
  <c r="U62" i="42"/>
  <c r="V62" i="42"/>
  <c r="C62" i="42"/>
  <c r="D61" i="42"/>
  <c r="E61" i="42"/>
  <c r="F61" i="42"/>
  <c r="G61" i="42"/>
  <c r="H61" i="42"/>
  <c r="I61" i="42"/>
  <c r="J61" i="42"/>
  <c r="K61" i="42"/>
  <c r="L61" i="42"/>
  <c r="M61" i="42"/>
  <c r="N61" i="42"/>
  <c r="O61" i="42"/>
  <c r="P61" i="42"/>
  <c r="Q61" i="42"/>
  <c r="R61" i="42"/>
  <c r="S61" i="42"/>
  <c r="T61" i="42"/>
  <c r="U61" i="42"/>
  <c r="V61" i="42"/>
  <c r="C61" i="42"/>
  <c r="D60" i="42"/>
  <c r="E60" i="42"/>
  <c r="F60" i="42"/>
  <c r="G60" i="42"/>
  <c r="H60" i="42"/>
  <c r="I60" i="42"/>
  <c r="J60" i="42"/>
  <c r="K60" i="42"/>
  <c r="L60" i="42"/>
  <c r="M60" i="42"/>
  <c r="N60" i="42"/>
  <c r="O60" i="42"/>
  <c r="P60" i="42"/>
  <c r="Q60" i="42"/>
  <c r="R60" i="42"/>
  <c r="S60" i="42"/>
  <c r="T60" i="42"/>
  <c r="U60" i="42"/>
  <c r="V60" i="42"/>
  <c r="C60" i="42"/>
  <c r="G59" i="42"/>
  <c r="H59" i="42"/>
  <c r="I59" i="42"/>
  <c r="J59" i="42"/>
  <c r="K59" i="42"/>
  <c r="L59" i="42"/>
  <c r="M59" i="42"/>
  <c r="N59" i="42"/>
  <c r="O59" i="42"/>
  <c r="P59" i="42"/>
  <c r="Q59" i="42"/>
  <c r="R59" i="42"/>
  <c r="S59" i="42"/>
  <c r="T59" i="42"/>
  <c r="U59" i="42"/>
  <c r="V59" i="42"/>
  <c r="D59" i="42"/>
  <c r="E59" i="42"/>
  <c r="F59" i="42"/>
  <c r="C59" i="42"/>
  <c r="D58" i="42"/>
  <c r="E58" i="42"/>
  <c r="F58" i="42"/>
  <c r="G58" i="42"/>
  <c r="H58" i="42"/>
  <c r="I58" i="42"/>
  <c r="J58" i="42"/>
  <c r="K58" i="42"/>
  <c r="L58" i="42"/>
  <c r="M58" i="42"/>
  <c r="N58" i="42"/>
  <c r="O58" i="42"/>
  <c r="P58" i="42"/>
  <c r="Q58" i="42"/>
  <c r="R58" i="42"/>
  <c r="S58" i="42"/>
  <c r="T58" i="42"/>
  <c r="U58" i="42"/>
  <c r="V58" i="42"/>
  <c r="C58" i="42"/>
  <c r="G57" i="42"/>
  <c r="H57" i="42"/>
  <c r="I57" i="42"/>
  <c r="J57" i="42"/>
  <c r="K57" i="42"/>
  <c r="L57" i="42"/>
  <c r="M57" i="42"/>
  <c r="N57" i="42"/>
  <c r="O57" i="42"/>
  <c r="P57" i="42"/>
  <c r="Q57" i="42"/>
  <c r="R57" i="42"/>
  <c r="S57" i="42"/>
  <c r="T57" i="42"/>
  <c r="U57" i="42"/>
  <c r="V57" i="42"/>
  <c r="D57" i="42"/>
  <c r="E57" i="42"/>
  <c r="F57" i="42"/>
  <c r="C57" i="42"/>
  <c r="D56" i="42"/>
  <c r="E56" i="42"/>
  <c r="F56" i="42"/>
  <c r="G56" i="42"/>
  <c r="H56" i="42"/>
  <c r="I56" i="42"/>
  <c r="J56" i="42"/>
  <c r="K56" i="42"/>
  <c r="L56" i="42"/>
  <c r="M56" i="42"/>
  <c r="N56" i="42"/>
  <c r="O56" i="42"/>
  <c r="P56" i="42"/>
  <c r="Q56" i="42"/>
  <c r="R56" i="42"/>
  <c r="S56" i="42"/>
  <c r="T56" i="42"/>
  <c r="U56" i="42"/>
  <c r="V56" i="42"/>
  <c r="C56" i="42"/>
  <c r="D55" i="42"/>
  <c r="E55" i="42"/>
  <c r="F55" i="42"/>
  <c r="G55" i="42"/>
  <c r="H55" i="42"/>
  <c r="I55" i="42"/>
  <c r="J55" i="42"/>
  <c r="K55" i="42"/>
  <c r="L55" i="42"/>
  <c r="M55" i="42"/>
  <c r="N55" i="42"/>
  <c r="O55" i="42"/>
  <c r="P55" i="42"/>
  <c r="Q55" i="42"/>
  <c r="R55" i="42"/>
  <c r="S55" i="42"/>
  <c r="T55" i="42"/>
  <c r="U55" i="42"/>
  <c r="V55" i="42"/>
  <c r="C55" i="42"/>
  <c r="G54" i="42"/>
  <c r="H54" i="42"/>
  <c r="I54" i="42"/>
  <c r="J54" i="42"/>
  <c r="K54" i="42"/>
  <c r="L54" i="42"/>
  <c r="M54" i="42"/>
  <c r="N54" i="42"/>
  <c r="O54" i="42"/>
  <c r="P54" i="42"/>
  <c r="Q54" i="42"/>
  <c r="R54" i="42"/>
  <c r="S54" i="42"/>
  <c r="T54" i="42"/>
  <c r="U54" i="42"/>
  <c r="V54" i="42"/>
  <c r="D54" i="42"/>
  <c r="E54" i="42"/>
  <c r="F54" i="42"/>
  <c r="C54" i="42"/>
  <c r="R46" i="42"/>
  <c r="D45" i="42"/>
  <c r="E45" i="42"/>
  <c r="F45" i="42"/>
  <c r="G45" i="42"/>
  <c r="H45" i="42"/>
  <c r="I45" i="42"/>
  <c r="J45" i="42"/>
  <c r="K45" i="42"/>
  <c r="L45" i="42"/>
  <c r="M45" i="42"/>
  <c r="N45" i="42"/>
  <c r="O45" i="42"/>
  <c r="P45" i="42"/>
  <c r="Q45" i="42"/>
  <c r="R45" i="42"/>
  <c r="S45" i="42"/>
  <c r="T45" i="42"/>
  <c r="C45" i="42"/>
  <c r="F44" i="42"/>
  <c r="G44" i="42"/>
  <c r="H44" i="42"/>
  <c r="I44" i="42"/>
  <c r="J44" i="42"/>
  <c r="K44" i="42"/>
  <c r="L44" i="42"/>
  <c r="M44" i="42"/>
  <c r="N44" i="42"/>
  <c r="O44" i="42"/>
  <c r="P44" i="42"/>
  <c r="Q44" i="42"/>
  <c r="R44" i="42"/>
  <c r="S44" i="42"/>
  <c r="T44" i="42"/>
  <c r="U44" i="42"/>
  <c r="E44" i="42"/>
  <c r="N43" i="42"/>
  <c r="O43" i="42"/>
  <c r="P43" i="42"/>
  <c r="Q43" i="42"/>
  <c r="R43" i="42"/>
  <c r="S43" i="42"/>
  <c r="T43" i="42"/>
  <c r="M43" i="42"/>
  <c r="N42" i="42"/>
  <c r="O42" i="42"/>
  <c r="P42" i="42"/>
  <c r="Q42" i="42"/>
  <c r="R42" i="42"/>
  <c r="S42" i="42"/>
  <c r="T42" i="42"/>
  <c r="U42" i="42"/>
  <c r="M42" i="42"/>
  <c r="D40" i="42"/>
  <c r="E40" i="42"/>
  <c r="F40" i="42"/>
  <c r="G40" i="42"/>
  <c r="H40" i="42"/>
  <c r="I40" i="42"/>
  <c r="J40" i="42"/>
  <c r="K40" i="42"/>
  <c r="L40" i="42"/>
  <c r="M40" i="42"/>
  <c r="N40" i="42"/>
  <c r="O40" i="42"/>
  <c r="P40" i="42"/>
  <c r="Q40" i="42"/>
  <c r="R40" i="42"/>
  <c r="S40" i="42"/>
  <c r="T40" i="42"/>
  <c r="U40" i="42"/>
  <c r="C40" i="42"/>
  <c r="J39" i="42"/>
  <c r="K39" i="42"/>
  <c r="L39" i="42"/>
  <c r="M39" i="42"/>
  <c r="N39" i="42"/>
  <c r="O39" i="42"/>
  <c r="P39" i="42"/>
  <c r="Q39" i="42"/>
  <c r="R39" i="42"/>
  <c r="S39" i="42"/>
  <c r="T39" i="42"/>
  <c r="U39" i="42"/>
  <c r="I39" i="42"/>
  <c r="O38" i="42"/>
  <c r="P38" i="42"/>
  <c r="Q38" i="42"/>
  <c r="R38" i="42"/>
  <c r="S38" i="42"/>
  <c r="T38" i="42"/>
  <c r="N38" i="42"/>
  <c r="D41" i="42"/>
  <c r="E41" i="42"/>
  <c r="F41" i="42"/>
  <c r="G41" i="42"/>
  <c r="H41" i="42"/>
  <c r="I41" i="42"/>
  <c r="J41" i="42"/>
  <c r="K41" i="42"/>
  <c r="L41" i="42"/>
  <c r="M41" i="42"/>
  <c r="N41" i="42"/>
  <c r="O41" i="42"/>
  <c r="P41" i="42"/>
  <c r="Q41" i="42"/>
  <c r="R41" i="42"/>
  <c r="S41" i="42"/>
  <c r="T41" i="42"/>
  <c r="U41" i="42"/>
  <c r="V41" i="42"/>
  <c r="C41" i="42"/>
  <c r="D37" i="42"/>
  <c r="E37" i="42"/>
  <c r="F37" i="42"/>
  <c r="G37" i="42"/>
  <c r="H37" i="42"/>
  <c r="I37" i="42"/>
  <c r="J37" i="42"/>
  <c r="K37" i="42"/>
  <c r="L37" i="42"/>
  <c r="M37" i="42"/>
  <c r="N37" i="42"/>
  <c r="O37" i="42"/>
  <c r="P37" i="42"/>
  <c r="Q37" i="42"/>
  <c r="R37" i="42"/>
  <c r="S37" i="42"/>
  <c r="T37" i="42"/>
  <c r="U37" i="42"/>
  <c r="V37" i="42"/>
  <c r="C37" i="42"/>
  <c r="D36" i="42"/>
  <c r="E36" i="42"/>
  <c r="F36" i="42"/>
  <c r="G36" i="42"/>
  <c r="H36" i="42"/>
  <c r="I36" i="42"/>
  <c r="J36" i="42"/>
  <c r="K36" i="42"/>
  <c r="L36" i="42"/>
  <c r="M36" i="42"/>
  <c r="N36" i="42"/>
  <c r="O36" i="42"/>
  <c r="P36" i="42"/>
  <c r="Q36" i="42"/>
  <c r="R36" i="42"/>
  <c r="S36" i="42"/>
  <c r="T36" i="42"/>
  <c r="U36" i="42"/>
  <c r="V36" i="42"/>
  <c r="C36" i="42"/>
  <c r="D35" i="42"/>
  <c r="E35" i="42"/>
  <c r="F35" i="42"/>
  <c r="G35" i="42"/>
  <c r="H35" i="42"/>
  <c r="I35" i="42"/>
  <c r="J35" i="42"/>
  <c r="K35" i="42"/>
  <c r="L35" i="42"/>
  <c r="M35" i="42"/>
  <c r="N35" i="42"/>
  <c r="O35" i="42"/>
  <c r="P35" i="42"/>
  <c r="Q35" i="42"/>
  <c r="R35" i="42"/>
  <c r="S35" i="42"/>
  <c r="T35" i="42"/>
  <c r="U35" i="42"/>
  <c r="V35" i="42"/>
  <c r="C35" i="42"/>
  <c r="D34" i="42"/>
  <c r="E34" i="42"/>
  <c r="F34" i="42"/>
  <c r="G34" i="42"/>
  <c r="H34" i="42"/>
  <c r="I34" i="42"/>
  <c r="J34" i="42"/>
  <c r="K34" i="42"/>
  <c r="L34" i="42"/>
  <c r="M34" i="42"/>
  <c r="N34" i="42"/>
  <c r="O34" i="42"/>
  <c r="P34" i="42"/>
  <c r="Q34" i="42"/>
  <c r="R34" i="42"/>
  <c r="S34" i="42"/>
  <c r="T34" i="42"/>
  <c r="U34" i="42"/>
  <c r="V34" i="42"/>
  <c r="C34" i="42"/>
  <c r="D33" i="42"/>
  <c r="E33" i="42"/>
  <c r="F33" i="42"/>
  <c r="G33" i="42"/>
  <c r="H33" i="42"/>
  <c r="I33" i="42"/>
  <c r="J33" i="42"/>
  <c r="K33" i="42"/>
  <c r="L33" i="42"/>
  <c r="M33" i="42"/>
  <c r="N33" i="42"/>
  <c r="O33" i="42"/>
  <c r="P33" i="42"/>
  <c r="Q33" i="42"/>
  <c r="R33" i="42"/>
  <c r="S33" i="42"/>
  <c r="T33" i="42"/>
  <c r="U33" i="42"/>
  <c r="V33" i="42"/>
  <c r="C33" i="42"/>
  <c r="D32" i="42"/>
  <c r="E32" i="42"/>
  <c r="F32" i="42"/>
  <c r="G32" i="42"/>
  <c r="H32" i="42"/>
  <c r="I32" i="42"/>
  <c r="J32" i="42"/>
  <c r="K32" i="42"/>
  <c r="L32" i="42"/>
  <c r="M32" i="42"/>
  <c r="N32" i="42"/>
  <c r="O32" i="42"/>
  <c r="P32" i="42"/>
  <c r="Q32" i="42"/>
  <c r="R32" i="42"/>
  <c r="S32" i="42"/>
  <c r="T32" i="42"/>
  <c r="U32" i="42"/>
  <c r="V32" i="42"/>
  <c r="C32" i="42"/>
  <c r="D31" i="42"/>
  <c r="E31" i="42"/>
  <c r="F31" i="42"/>
  <c r="G31" i="42"/>
  <c r="H31" i="42"/>
  <c r="I31" i="42"/>
  <c r="J31" i="42"/>
  <c r="K31" i="42"/>
  <c r="L31" i="42"/>
  <c r="M31" i="42"/>
  <c r="N31" i="42"/>
  <c r="O31" i="42"/>
  <c r="P31" i="42"/>
  <c r="Q31" i="42"/>
  <c r="R31" i="42"/>
  <c r="S31" i="42"/>
  <c r="T31" i="42"/>
  <c r="U31" i="42"/>
  <c r="V31" i="42"/>
  <c r="C31" i="42"/>
  <c r="D30" i="42"/>
  <c r="E30" i="42"/>
  <c r="F30" i="42"/>
  <c r="G30" i="42"/>
  <c r="H30" i="42"/>
  <c r="I30" i="42"/>
  <c r="J30" i="42"/>
  <c r="K30" i="42"/>
  <c r="L30" i="42"/>
  <c r="M30" i="42"/>
  <c r="N30" i="42"/>
  <c r="O30" i="42"/>
  <c r="P30" i="42"/>
  <c r="Q30" i="42"/>
  <c r="R30" i="42"/>
  <c r="S30" i="42"/>
  <c r="T30" i="42"/>
  <c r="U30" i="42"/>
  <c r="V30" i="42"/>
  <c r="C30" i="42"/>
  <c r="D29" i="42"/>
  <c r="E29" i="42"/>
  <c r="F29" i="42"/>
  <c r="G29" i="42"/>
  <c r="H29" i="42"/>
  <c r="I29" i="42"/>
  <c r="J29" i="42"/>
  <c r="K29" i="42"/>
  <c r="L29" i="42"/>
  <c r="M29" i="42"/>
  <c r="N29" i="42"/>
  <c r="O29" i="42"/>
  <c r="P29" i="42"/>
  <c r="Q29" i="42"/>
  <c r="R29" i="42"/>
  <c r="S29" i="42"/>
  <c r="T29" i="42"/>
  <c r="U29" i="42"/>
  <c r="V29" i="42"/>
  <c r="C29" i="42"/>
  <c r="D28" i="42"/>
  <c r="E28" i="42"/>
  <c r="F28" i="42"/>
  <c r="G28" i="42"/>
  <c r="H28" i="42"/>
  <c r="I28" i="42"/>
  <c r="J28" i="42"/>
  <c r="K28" i="42"/>
  <c r="L28" i="42"/>
  <c r="M28" i="42"/>
  <c r="N28" i="42"/>
  <c r="O28" i="42"/>
  <c r="P28" i="42"/>
  <c r="Q28" i="42"/>
  <c r="R28" i="42"/>
  <c r="S28" i="42"/>
  <c r="T28" i="42"/>
  <c r="U28" i="42"/>
  <c r="V28" i="42"/>
  <c r="C28" i="42"/>
  <c r="D27" i="42"/>
  <c r="E27" i="42"/>
  <c r="F27" i="42"/>
  <c r="G27" i="42"/>
  <c r="H27" i="42"/>
  <c r="I27" i="42"/>
  <c r="J27" i="42"/>
  <c r="K27" i="42"/>
  <c r="L27" i="42"/>
  <c r="M27" i="42"/>
  <c r="N27" i="42"/>
  <c r="O27" i="42"/>
  <c r="P27" i="42"/>
  <c r="Q27" i="42"/>
  <c r="R27" i="42"/>
  <c r="S27" i="42"/>
  <c r="T27" i="42"/>
  <c r="U27" i="42"/>
  <c r="V27" i="42"/>
  <c r="C27" i="42"/>
  <c r="D26" i="42"/>
  <c r="E26" i="42"/>
  <c r="F26" i="42"/>
  <c r="G26" i="42"/>
  <c r="H26" i="42"/>
  <c r="I26" i="42"/>
  <c r="J26" i="42"/>
  <c r="K26" i="42"/>
  <c r="L26" i="42"/>
  <c r="M26" i="42"/>
  <c r="N26" i="42"/>
  <c r="O26" i="42"/>
  <c r="P26" i="42"/>
  <c r="Q26" i="42"/>
  <c r="R26" i="42"/>
  <c r="S26" i="42"/>
  <c r="T26" i="42"/>
  <c r="U26" i="42"/>
  <c r="V26" i="42"/>
  <c r="C26" i="42"/>
  <c r="D25" i="42"/>
  <c r="E25" i="42"/>
  <c r="F25" i="42"/>
  <c r="G25" i="42"/>
  <c r="H25" i="42"/>
  <c r="I25" i="42"/>
  <c r="J25" i="42"/>
  <c r="K25" i="42"/>
  <c r="L25" i="42"/>
  <c r="M25" i="42"/>
  <c r="N25" i="42"/>
  <c r="O25" i="42"/>
  <c r="P25" i="42"/>
  <c r="Q25" i="42"/>
  <c r="R25" i="42"/>
  <c r="S25" i="42"/>
  <c r="T25" i="42"/>
  <c r="U25" i="42"/>
  <c r="V25" i="42"/>
  <c r="C25" i="42"/>
  <c r="D24" i="42"/>
  <c r="E24" i="42"/>
  <c r="F24" i="42"/>
  <c r="G24" i="42"/>
  <c r="H24" i="42"/>
  <c r="I24" i="42"/>
  <c r="J24" i="42"/>
  <c r="K24" i="42"/>
  <c r="L24" i="42"/>
  <c r="M24" i="42"/>
  <c r="N24" i="42"/>
  <c r="O24" i="42"/>
  <c r="P24" i="42"/>
  <c r="Q24" i="42"/>
  <c r="R24" i="42"/>
  <c r="S24" i="42"/>
  <c r="T24" i="42"/>
  <c r="U24" i="42"/>
  <c r="V24" i="42"/>
  <c r="C24" i="42"/>
  <c r="G23" i="42"/>
  <c r="H23" i="42"/>
  <c r="I23" i="42"/>
  <c r="J23" i="42"/>
  <c r="K23" i="42"/>
  <c r="L23" i="42"/>
  <c r="M23" i="42"/>
  <c r="N23" i="42"/>
  <c r="O23" i="42"/>
  <c r="P23" i="42"/>
  <c r="Q23" i="42"/>
  <c r="R23" i="42"/>
  <c r="S23" i="42"/>
  <c r="T23" i="42"/>
  <c r="U23" i="42"/>
  <c r="V23" i="42"/>
  <c r="D23" i="42"/>
  <c r="E23" i="42"/>
  <c r="F23" i="42"/>
  <c r="C23" i="42"/>
  <c r="D22" i="42"/>
  <c r="E22" i="42"/>
  <c r="F22" i="42"/>
  <c r="G22" i="42"/>
  <c r="H22" i="42"/>
  <c r="I22" i="42"/>
  <c r="J22" i="42"/>
  <c r="K22" i="42"/>
  <c r="L22" i="42"/>
  <c r="M22" i="42"/>
  <c r="N22" i="42"/>
  <c r="O22" i="42"/>
  <c r="P22" i="42"/>
  <c r="Q22" i="42"/>
  <c r="R22" i="42"/>
  <c r="S22" i="42"/>
  <c r="T22" i="42"/>
  <c r="U22" i="42"/>
  <c r="V22" i="42"/>
  <c r="C22" i="42"/>
  <c r="D21" i="42"/>
  <c r="E21" i="42"/>
  <c r="F21" i="42"/>
  <c r="G21" i="42"/>
  <c r="H21" i="42"/>
  <c r="I21" i="42"/>
  <c r="J21" i="42"/>
  <c r="K21" i="42"/>
  <c r="L21" i="42"/>
  <c r="M21" i="42"/>
  <c r="N21" i="42"/>
  <c r="O21" i="42"/>
  <c r="P21" i="42"/>
  <c r="Q21" i="42"/>
  <c r="R21" i="42"/>
  <c r="S21" i="42"/>
  <c r="T21" i="42"/>
  <c r="U21" i="42"/>
  <c r="V21" i="42"/>
  <c r="C21" i="42"/>
  <c r="F20" i="42"/>
  <c r="G20" i="42"/>
  <c r="H20" i="42"/>
  <c r="I20" i="42"/>
  <c r="J20" i="42"/>
  <c r="K20" i="42"/>
  <c r="L20" i="42"/>
  <c r="M20" i="42"/>
  <c r="N20" i="42"/>
  <c r="O20" i="42"/>
  <c r="P20" i="42"/>
  <c r="Q20" i="42"/>
  <c r="R20" i="42"/>
  <c r="S20" i="42"/>
  <c r="T20" i="42"/>
  <c r="U20" i="42"/>
  <c r="V20" i="42"/>
  <c r="D20" i="42"/>
  <c r="E20" i="42"/>
  <c r="C20" i="42"/>
  <c r="G19" i="42"/>
  <c r="H19" i="42"/>
  <c r="I19" i="42"/>
  <c r="J19" i="42"/>
  <c r="K19" i="42"/>
  <c r="L19" i="42"/>
  <c r="M19" i="42"/>
  <c r="N19" i="42"/>
  <c r="O19" i="42"/>
  <c r="P19" i="42"/>
  <c r="Q19" i="42"/>
  <c r="R19" i="42"/>
  <c r="S19" i="42"/>
  <c r="T19" i="42"/>
  <c r="U19" i="42"/>
  <c r="V19" i="42"/>
  <c r="D19" i="42"/>
  <c r="E19" i="42"/>
  <c r="F19" i="42"/>
  <c r="C19" i="42"/>
  <c r="N18" i="42"/>
  <c r="O18" i="42"/>
  <c r="P18" i="42"/>
  <c r="Q18" i="42"/>
  <c r="R18" i="42"/>
  <c r="S18" i="42"/>
  <c r="T18" i="42"/>
  <c r="U18" i="42"/>
  <c r="V18" i="42"/>
  <c r="F18" i="42"/>
  <c r="G18" i="42"/>
  <c r="H18" i="42"/>
  <c r="I18" i="42"/>
  <c r="J18" i="42"/>
  <c r="K18" i="42"/>
  <c r="L18" i="42"/>
  <c r="M18" i="42"/>
  <c r="D18" i="42"/>
  <c r="E18" i="42"/>
  <c r="C18" i="42"/>
  <c r="E17" i="42"/>
  <c r="F17" i="42"/>
  <c r="G17" i="42"/>
  <c r="H17" i="42"/>
  <c r="I17" i="42"/>
  <c r="J17" i="42"/>
  <c r="K17" i="42"/>
  <c r="L17" i="42"/>
  <c r="M17" i="42"/>
  <c r="N17" i="42"/>
  <c r="O17" i="42"/>
  <c r="P17" i="42"/>
  <c r="Q17" i="42"/>
  <c r="R17" i="42"/>
  <c r="S17" i="42"/>
  <c r="T17" i="42"/>
  <c r="U17" i="42"/>
  <c r="V17" i="42"/>
  <c r="D17" i="42"/>
  <c r="C17" i="42"/>
  <c r="H16" i="42"/>
  <c r="I16" i="42"/>
  <c r="J16" i="42"/>
  <c r="K16" i="42"/>
  <c r="L16" i="42"/>
  <c r="M16" i="42"/>
  <c r="N16" i="42"/>
  <c r="O16" i="42"/>
  <c r="P16" i="42"/>
  <c r="Q16" i="42"/>
  <c r="R16" i="42"/>
  <c r="S16" i="42"/>
  <c r="T16" i="42"/>
  <c r="U16" i="42"/>
  <c r="V16" i="42"/>
  <c r="D16" i="42"/>
  <c r="E16" i="42"/>
  <c r="F16" i="42"/>
  <c r="G16" i="42"/>
  <c r="C16" i="42"/>
  <c r="F15" i="42"/>
  <c r="G15" i="42"/>
  <c r="H15" i="42"/>
  <c r="I15" i="42"/>
  <c r="J15" i="42"/>
  <c r="K15" i="42"/>
  <c r="L15" i="42"/>
  <c r="M15" i="42"/>
  <c r="N15" i="42"/>
  <c r="O15" i="42"/>
  <c r="P15" i="42"/>
  <c r="Q15" i="42"/>
  <c r="R15" i="42"/>
  <c r="S15" i="42"/>
  <c r="T15" i="42"/>
  <c r="U15" i="42"/>
  <c r="V15" i="42"/>
  <c r="D15" i="42"/>
  <c r="E15" i="42"/>
  <c r="C15" i="42"/>
  <c r="E14" i="42"/>
  <c r="F14" i="42"/>
  <c r="G14" i="42"/>
  <c r="H14" i="42"/>
  <c r="I14" i="42"/>
  <c r="J14" i="42"/>
  <c r="K14" i="42"/>
  <c r="L14" i="42"/>
  <c r="M14" i="42"/>
  <c r="N14" i="42"/>
  <c r="O14" i="42"/>
  <c r="P14" i="42"/>
  <c r="Q14" i="42"/>
  <c r="R14" i="42"/>
  <c r="S14" i="42"/>
  <c r="T14" i="42"/>
  <c r="U14" i="42"/>
  <c r="V14" i="42"/>
  <c r="D14" i="42"/>
  <c r="C14" i="42"/>
  <c r="J13" i="42"/>
  <c r="K13" i="42"/>
  <c r="L13" i="42"/>
  <c r="M13" i="42"/>
  <c r="N13" i="42"/>
  <c r="O13" i="42"/>
  <c r="P13" i="42"/>
  <c r="Q13" i="42"/>
  <c r="R13" i="42"/>
  <c r="S13" i="42"/>
  <c r="T13" i="42"/>
  <c r="U13" i="42"/>
  <c r="V13" i="42"/>
  <c r="E13" i="42"/>
  <c r="F13" i="42"/>
  <c r="G13" i="42"/>
  <c r="H13" i="42"/>
  <c r="I13" i="42"/>
  <c r="D13" i="42"/>
  <c r="C13" i="42"/>
  <c r="G12" i="42"/>
  <c r="H12" i="42"/>
  <c r="I12" i="42"/>
  <c r="J12" i="42"/>
  <c r="K12" i="42"/>
  <c r="L12" i="42"/>
  <c r="M12" i="42"/>
  <c r="N12" i="42"/>
  <c r="O12" i="42"/>
  <c r="P12" i="42"/>
  <c r="Q12" i="42"/>
  <c r="R12" i="42"/>
  <c r="S12" i="42"/>
  <c r="T12" i="42"/>
  <c r="U12" i="42"/>
  <c r="V12" i="42"/>
  <c r="D12" i="42"/>
  <c r="E12" i="42"/>
  <c r="F12" i="42"/>
  <c r="C12" i="42"/>
  <c r="E11" i="42"/>
  <c r="F11" i="42"/>
  <c r="G11" i="42"/>
  <c r="H11" i="42"/>
  <c r="I11" i="42"/>
  <c r="J11" i="42"/>
  <c r="K11" i="42"/>
  <c r="L11" i="42"/>
  <c r="M11" i="42"/>
  <c r="N11" i="42"/>
  <c r="O11" i="42"/>
  <c r="P11" i="42"/>
  <c r="Q11" i="42"/>
  <c r="R11" i="42"/>
  <c r="S11" i="42"/>
  <c r="T11" i="42"/>
  <c r="U11" i="42"/>
  <c r="V11" i="42"/>
  <c r="D11" i="42"/>
  <c r="C11" i="42"/>
  <c r="D10" i="42"/>
  <c r="E10" i="42"/>
  <c r="F10" i="42"/>
  <c r="G10" i="42"/>
  <c r="H10" i="42"/>
  <c r="I10" i="42"/>
  <c r="J10" i="42"/>
  <c r="K10" i="42"/>
  <c r="L10" i="42"/>
  <c r="M10" i="42"/>
  <c r="N10" i="42"/>
  <c r="O10" i="42"/>
  <c r="P10" i="42"/>
  <c r="Q10" i="42"/>
  <c r="R10" i="42"/>
  <c r="S10" i="42"/>
  <c r="T10" i="42"/>
  <c r="U10" i="42"/>
  <c r="V10" i="42"/>
  <c r="C10" i="42"/>
  <c r="E139" i="40"/>
  <c r="F139" i="40"/>
  <c r="G139" i="40"/>
  <c r="H139" i="40"/>
  <c r="I139" i="40"/>
  <c r="J139" i="40"/>
  <c r="K139" i="40"/>
  <c r="L139" i="40"/>
  <c r="M139" i="40"/>
  <c r="N139" i="40"/>
  <c r="O139" i="40"/>
  <c r="P139" i="40"/>
  <c r="Q139" i="40"/>
  <c r="R139" i="40"/>
  <c r="S139" i="40"/>
  <c r="T139" i="40"/>
  <c r="D139" i="40"/>
  <c r="C139" i="40"/>
  <c r="C134" i="40"/>
  <c r="AB134" i="40" s="1"/>
  <c r="C131" i="40"/>
  <c r="AB131" i="40" s="1"/>
  <c r="C130" i="40"/>
  <c r="AB130" i="40" s="1"/>
  <c r="W174" i="42" l="1"/>
  <c r="X37" i="11" s="1"/>
  <c r="X174" i="42"/>
  <c r="Y37" i="11" s="1"/>
  <c r="W176" i="42"/>
  <c r="X39" i="11" s="1"/>
  <c r="X176" i="42"/>
  <c r="Y39" i="11" s="1"/>
  <c r="V178" i="42"/>
  <c r="W178" i="42"/>
  <c r="X41" i="11" s="1"/>
  <c r="U178" i="42"/>
  <c r="X35" i="11"/>
  <c r="V174" i="42"/>
  <c r="V176" i="42"/>
  <c r="C129" i="40"/>
  <c r="AB129" i="40" s="1"/>
  <c r="C128" i="40"/>
  <c r="AB128" i="40" s="1"/>
  <c r="C127" i="40"/>
  <c r="AB127" i="40" s="1"/>
  <c r="C126" i="40"/>
  <c r="AB126" i="40" s="1"/>
  <c r="C125" i="40"/>
  <c r="AB125" i="40" s="1"/>
  <c r="C124" i="40"/>
  <c r="AB124" i="40" s="1"/>
  <c r="C123" i="40"/>
  <c r="AB123" i="40" s="1"/>
  <c r="C122" i="40"/>
  <c r="AB122" i="40" s="1"/>
  <c r="C121" i="40"/>
  <c r="AB121" i="40" s="1"/>
  <c r="C120" i="40"/>
  <c r="AB120" i="40" s="1"/>
  <c r="C119" i="40"/>
  <c r="AB119" i="40" s="1"/>
  <c r="C118" i="40"/>
  <c r="AB118" i="40" s="1"/>
  <c r="C117" i="40"/>
  <c r="AB117" i="40" s="1"/>
  <c r="C116" i="40"/>
  <c r="AB116" i="40" s="1"/>
  <c r="C115" i="40"/>
  <c r="AB115" i="40" s="1"/>
  <c r="C114" i="40"/>
  <c r="AB114" i="40" s="1"/>
  <c r="C113" i="40"/>
  <c r="AB113" i="40" s="1"/>
  <c r="C112" i="40"/>
  <c r="AB112" i="40" s="1"/>
  <c r="C111" i="40"/>
  <c r="AB111" i="40" s="1"/>
  <c r="C110" i="40"/>
  <c r="AB110" i="40" s="1"/>
  <c r="C109" i="40"/>
  <c r="AB109" i="40" s="1"/>
  <c r="C108" i="40"/>
  <c r="AB108" i="40" s="1"/>
  <c r="C107" i="40"/>
  <c r="AB107" i="40" s="1"/>
  <c r="C106" i="40" l="1"/>
  <c r="AB106" i="40" s="1"/>
  <c r="C105" i="40"/>
  <c r="AB105" i="40" s="1"/>
  <c r="C104" i="40"/>
  <c r="AB104" i="40" s="1"/>
  <c r="R94" i="40"/>
  <c r="C93" i="40"/>
  <c r="D92" i="40"/>
  <c r="M91" i="40"/>
  <c r="M90" i="40"/>
  <c r="C88" i="40"/>
  <c r="I87" i="40"/>
  <c r="C85" i="40"/>
  <c r="C84" i="40"/>
  <c r="C83" i="40"/>
  <c r="C82" i="40"/>
  <c r="C81" i="40"/>
  <c r="C80" i="40"/>
  <c r="C79" i="40"/>
  <c r="C78" i="40"/>
  <c r="C77" i="40"/>
  <c r="C76" i="40"/>
  <c r="C75" i="40"/>
  <c r="C74" i="40"/>
  <c r="C73" i="40"/>
  <c r="C72" i="40"/>
  <c r="C71" i="40"/>
  <c r="C70" i="40"/>
  <c r="C69" i="40"/>
  <c r="C68" i="40"/>
  <c r="C67" i="40"/>
  <c r="C66" i="40"/>
  <c r="C65" i="40"/>
  <c r="C64" i="40"/>
  <c r="C63" i="40"/>
  <c r="C62" i="40"/>
  <c r="C61" i="40"/>
  <c r="C60" i="40"/>
  <c r="C59" i="40"/>
  <c r="C58" i="40" l="1"/>
  <c r="R48" i="40" l="1"/>
  <c r="Q40" i="35" l="1"/>
  <c r="D46" i="40"/>
  <c r="M45" i="40"/>
  <c r="M44" i="40"/>
  <c r="C42" i="40"/>
  <c r="AB42" i="40" s="1"/>
  <c r="I41" i="40"/>
  <c r="C39" i="40"/>
  <c r="AB39" i="40" s="1"/>
  <c r="C38" i="40"/>
  <c r="AB38" i="40" s="1"/>
  <c r="C37" i="40"/>
  <c r="AB37" i="40" s="1"/>
  <c r="C36" i="40"/>
  <c r="AB36" i="40" s="1"/>
  <c r="C35" i="40"/>
  <c r="AB35" i="40" s="1"/>
  <c r="C34" i="40"/>
  <c r="AB34" i="40" s="1"/>
  <c r="C33" i="40"/>
  <c r="AB33" i="40" s="1"/>
  <c r="C32" i="40"/>
  <c r="AB32" i="40" s="1"/>
  <c r="C31" i="40"/>
  <c r="AB31" i="40" s="1"/>
  <c r="C30" i="40"/>
  <c r="AB30" i="40" s="1"/>
  <c r="C29" i="40"/>
  <c r="AB29" i="40" s="1"/>
  <c r="C28" i="40"/>
  <c r="AB28" i="40" s="1"/>
  <c r="C27" i="40"/>
  <c r="AB27" i="40" s="1"/>
  <c r="C26" i="40"/>
  <c r="AB26" i="40" s="1"/>
  <c r="C25" i="40"/>
  <c r="AB25" i="40" s="1"/>
  <c r="C24" i="40"/>
  <c r="AB24" i="40" s="1"/>
  <c r="C23" i="40"/>
  <c r="AB23" i="40" s="1"/>
  <c r="C22" i="40"/>
  <c r="AB22" i="40" s="1"/>
  <c r="C21" i="40"/>
  <c r="AB21" i="40" s="1"/>
  <c r="C20" i="40"/>
  <c r="AB20" i="40" s="1"/>
  <c r="C19" i="40"/>
  <c r="AB19" i="40" s="1"/>
  <c r="C18" i="40"/>
  <c r="AB18" i="40" s="1"/>
  <c r="C17" i="40"/>
  <c r="AB17" i="40" s="1"/>
  <c r="C16" i="40"/>
  <c r="AB16" i="40" s="1"/>
  <c r="C15" i="40"/>
  <c r="AB15" i="40" s="1"/>
  <c r="C14" i="40"/>
  <c r="AB14" i="40" s="1"/>
  <c r="C13" i="40"/>
  <c r="AB13" i="40" s="1"/>
  <c r="C12" i="40"/>
  <c r="AB12" i="40" s="1"/>
  <c r="Q6" i="35" l="1"/>
  <c r="Q35" i="35"/>
  <c r="Q36" i="35"/>
  <c r="Q37" i="35"/>
  <c r="Q38" i="35"/>
  <c r="Q39" i="35"/>
  <c r="W34" i="11"/>
  <c r="W35" i="11"/>
  <c r="W36" i="11"/>
  <c r="W37" i="11"/>
  <c r="W38" i="11"/>
  <c r="W39" i="11"/>
  <c r="W40" i="11"/>
  <c r="W41" i="11"/>
  <c r="W20" i="11"/>
  <c r="W21" i="11"/>
  <c r="W22" i="11"/>
  <c r="W23" i="11"/>
  <c r="W24" i="11"/>
  <c r="W25" i="11"/>
  <c r="W26" i="11"/>
  <c r="W27" i="11"/>
  <c r="W28" i="11"/>
  <c r="W29" i="11"/>
  <c r="W30" i="11"/>
  <c r="W31" i="11"/>
  <c r="W32" i="11"/>
  <c r="W33" i="11"/>
  <c r="W19" i="11"/>
  <c r="W18" i="11"/>
  <c r="W17" i="11"/>
  <c r="W16" i="11"/>
  <c r="W15" i="11"/>
  <c r="W14" i="11"/>
  <c r="W13" i="11"/>
  <c r="W12" i="11"/>
  <c r="W11" i="11"/>
  <c r="W10" i="11"/>
  <c r="W9" i="11"/>
  <c r="W8" i="11"/>
  <c r="W7" i="11"/>
  <c r="W6" i="11"/>
  <c r="W57" i="30"/>
  <c r="W56" i="30"/>
  <c r="AE19" i="11" l="1"/>
  <c r="AF19" i="11"/>
  <c r="AE9" i="11"/>
  <c r="AF9" i="11"/>
  <c r="AE20" i="11"/>
  <c r="AF20" i="11"/>
  <c r="AE12" i="11"/>
  <c r="AF12" i="11"/>
  <c r="AE8" i="11"/>
  <c r="AF8" i="11"/>
  <c r="AE29" i="11"/>
  <c r="AF29" i="11"/>
  <c r="AE17" i="11"/>
  <c r="AF17" i="11"/>
  <c r="AE10" i="11"/>
  <c r="AF10" i="11"/>
  <c r="AE24" i="11"/>
  <c r="AF24" i="11"/>
  <c r="AE16" i="11"/>
  <c r="AF16" i="11"/>
  <c r="AE21" i="11"/>
  <c r="AF21" i="11"/>
  <c r="AE18" i="11"/>
  <c r="AF18" i="11"/>
  <c r="AE11" i="11"/>
  <c r="AF11" i="11"/>
  <c r="AE26" i="11"/>
  <c r="AF26" i="11"/>
  <c r="AE25" i="11"/>
  <c r="AF25" i="11"/>
  <c r="AE13" i="11"/>
  <c r="AF13" i="11"/>
  <c r="AE14" i="11"/>
  <c r="AF14" i="11"/>
  <c r="AE23" i="11"/>
  <c r="AF23" i="11"/>
  <c r="AE28" i="11"/>
  <c r="AF28" i="11"/>
  <c r="AE27" i="11"/>
  <c r="AF27" i="11"/>
  <c r="AE33" i="11"/>
  <c r="AF33" i="11"/>
  <c r="AE32" i="11"/>
  <c r="AF32" i="11"/>
  <c r="AE6" i="11"/>
  <c r="AF6" i="11"/>
  <c r="AE31" i="11"/>
  <c r="AF31" i="11"/>
  <c r="AE7" i="11"/>
  <c r="AF7" i="11"/>
  <c r="AE15" i="11"/>
  <c r="AF15" i="11"/>
  <c r="AE30" i="11"/>
  <c r="AF30" i="11"/>
  <c r="AE22" i="11"/>
  <c r="AF22" i="11"/>
  <c r="AD12" i="11"/>
  <c r="AC12" i="11"/>
  <c r="AD9" i="11"/>
  <c r="AC9" i="11"/>
  <c r="AD10" i="11"/>
  <c r="AC10" i="11"/>
  <c r="AD24" i="11"/>
  <c r="AC24" i="11"/>
  <c r="AD17" i="11"/>
  <c r="AC17" i="11"/>
  <c r="AD27" i="11"/>
  <c r="AC27" i="11"/>
  <c r="AD19" i="11"/>
  <c r="AC19" i="11"/>
  <c r="AD33" i="11"/>
  <c r="AC33" i="11"/>
  <c r="AD13" i="11"/>
  <c r="AC13" i="11"/>
  <c r="AD6" i="11"/>
  <c r="AC6" i="11"/>
  <c r="AD14" i="11"/>
  <c r="AC14" i="11"/>
  <c r="AD31" i="11"/>
  <c r="AC31" i="11"/>
  <c r="AD23" i="11"/>
  <c r="AC23" i="11"/>
  <c r="AD20" i="11"/>
  <c r="AC20" i="11"/>
  <c r="AD18" i="11"/>
  <c r="AC18" i="11"/>
  <c r="AD11" i="11"/>
  <c r="AC11" i="11"/>
  <c r="AD7" i="11"/>
  <c r="AC7" i="11"/>
  <c r="AD15" i="11"/>
  <c r="AC15" i="11"/>
  <c r="AD30" i="11"/>
  <c r="AC30" i="11"/>
  <c r="AD22" i="11"/>
  <c r="AC22" i="11"/>
  <c r="AD28" i="11"/>
  <c r="AC28" i="11"/>
  <c r="AD26" i="11"/>
  <c r="AC26" i="11"/>
  <c r="AD25" i="11"/>
  <c r="AC25" i="11"/>
  <c r="AD32" i="11"/>
  <c r="AC32" i="11"/>
  <c r="AD8" i="11"/>
  <c r="AC8" i="11"/>
  <c r="AD16" i="11"/>
  <c r="AC16" i="11"/>
  <c r="AD29" i="11"/>
  <c r="AC29" i="11"/>
  <c r="AD21" i="11"/>
  <c r="AC21" i="11"/>
  <c r="H36" i="25"/>
  <c r="H37" i="25"/>
  <c r="H38" i="25"/>
  <c r="H39" i="25"/>
  <c r="H40" i="25"/>
  <c r="H41" i="25"/>
  <c r="H34" i="25"/>
  <c r="V135" i="43"/>
  <c r="V133" i="43"/>
  <c r="V132" i="43"/>
  <c r="V99" i="43"/>
  <c r="P36" i="35"/>
  <c r="N38" i="11"/>
  <c r="O38" i="11"/>
  <c r="P38" i="11"/>
  <c r="Q38" i="11"/>
  <c r="R38" i="11"/>
  <c r="S38" i="11"/>
  <c r="T38" i="11"/>
  <c r="U38" i="11"/>
  <c r="P34" i="35"/>
  <c r="V22" i="41"/>
  <c r="W58" i="30"/>
  <c r="V177" i="40" l="1"/>
  <c r="V148" i="40"/>
  <c r="V149" i="40"/>
  <c r="V150" i="40"/>
  <c r="V151" i="40"/>
  <c r="V152" i="40"/>
  <c r="V153" i="40"/>
  <c r="V154" i="40"/>
  <c r="V155" i="40"/>
  <c r="V156" i="40"/>
  <c r="V157" i="40"/>
  <c r="V158" i="40"/>
  <c r="V159" i="40"/>
  <c r="V160" i="40"/>
  <c r="V161" i="40"/>
  <c r="V162" i="40"/>
  <c r="V163" i="40"/>
  <c r="V164" i="40"/>
  <c r="V165" i="40"/>
  <c r="V166" i="40"/>
  <c r="V167" i="40"/>
  <c r="V168" i="40"/>
  <c r="V169" i="40"/>
  <c r="V170" i="40"/>
  <c r="V171" i="40"/>
  <c r="V172" i="40"/>
  <c r="V173" i="40"/>
  <c r="V174" i="40"/>
  <c r="V175" i="40"/>
  <c r="V176" i="40"/>
  <c r="V182" i="40"/>
  <c r="V147" i="40"/>
  <c r="B2" i="47" l="1"/>
  <c r="E18" i="46"/>
  <c r="E14" i="46"/>
  <c r="C7" i="47"/>
  <c r="C5" i="47"/>
  <c r="C22" i="47"/>
  <c r="C21" i="47"/>
  <c r="C18" i="47"/>
  <c r="C19" i="47"/>
  <c r="C8" i="47"/>
  <c r="C20" i="47"/>
  <c r="C6" i="47"/>
  <c r="Q41" i="35" l="1"/>
  <c r="E34" i="11" l="1"/>
  <c r="F34" i="11"/>
  <c r="G34" i="11"/>
  <c r="H34" i="11"/>
  <c r="I34" i="11"/>
  <c r="J34" i="11"/>
  <c r="K34" i="11"/>
  <c r="L34" i="11"/>
  <c r="M34" i="11"/>
  <c r="N34" i="11"/>
  <c r="V34" i="11"/>
  <c r="D34" i="11"/>
  <c r="E127" i="43"/>
  <c r="F127" i="43"/>
  <c r="G127" i="43"/>
  <c r="H127" i="43"/>
  <c r="I127" i="43"/>
  <c r="J127" i="43"/>
  <c r="K127" i="43"/>
  <c r="L127" i="43"/>
  <c r="M127" i="43"/>
  <c r="N127" i="43"/>
  <c r="O127" i="43"/>
  <c r="P127" i="43"/>
  <c r="Q127" i="43"/>
  <c r="R127" i="43"/>
  <c r="S127" i="43"/>
  <c r="T127" i="43"/>
  <c r="U127" i="43"/>
  <c r="D127" i="43"/>
  <c r="S178" i="42"/>
  <c r="T178" i="42"/>
  <c r="R178" i="42"/>
  <c r="E176" i="42"/>
  <c r="F176" i="42"/>
  <c r="G176" i="42"/>
  <c r="H176" i="42"/>
  <c r="I176" i="42"/>
  <c r="J176" i="42"/>
  <c r="K176" i="42"/>
  <c r="L176" i="42"/>
  <c r="M176" i="42"/>
  <c r="N176" i="42"/>
  <c r="O176" i="42"/>
  <c r="P176" i="42"/>
  <c r="Q176" i="42"/>
  <c r="R176" i="42"/>
  <c r="S176" i="42"/>
  <c r="T176" i="42"/>
  <c r="U176" i="42"/>
  <c r="D176" i="42"/>
  <c r="N174" i="42"/>
  <c r="O174" i="42"/>
  <c r="P174" i="42"/>
  <c r="Q174" i="42"/>
  <c r="R174" i="42"/>
  <c r="S174" i="42"/>
  <c r="T174" i="42"/>
  <c r="U174" i="42"/>
  <c r="M174" i="42"/>
  <c r="P34" i="11"/>
  <c r="Q34" i="11"/>
  <c r="R34" i="11"/>
  <c r="S34" i="11"/>
  <c r="T34" i="11"/>
  <c r="U34" i="11"/>
  <c r="O34" i="11"/>
  <c r="E175" i="40" l="1"/>
  <c r="F175" i="40"/>
  <c r="G175" i="40"/>
  <c r="H175" i="40"/>
  <c r="I175" i="40"/>
  <c r="J175" i="40"/>
  <c r="K175" i="40"/>
  <c r="L175" i="40"/>
  <c r="M175" i="40"/>
  <c r="N175" i="40"/>
  <c r="O175" i="40"/>
  <c r="P175" i="40"/>
  <c r="Q175" i="40"/>
  <c r="R175" i="40"/>
  <c r="S175" i="40"/>
  <c r="T175" i="40"/>
  <c r="U175" i="40"/>
  <c r="D175" i="40"/>
  <c r="V41" i="11" l="1"/>
  <c r="V36" i="11"/>
  <c r="V35" i="11"/>
  <c r="V8" i="11"/>
  <c r="V9" i="11"/>
  <c r="V10" i="11"/>
  <c r="V11" i="11"/>
  <c r="V12" i="11"/>
  <c r="V13" i="11"/>
  <c r="V14" i="11"/>
  <c r="V15" i="11"/>
  <c r="V16" i="11"/>
  <c r="V17" i="11"/>
  <c r="V18" i="11"/>
  <c r="V19" i="11"/>
  <c r="V20" i="11"/>
  <c r="V21" i="11"/>
  <c r="V22" i="11"/>
  <c r="V23" i="11"/>
  <c r="V24" i="11"/>
  <c r="V25" i="11"/>
  <c r="V26" i="11"/>
  <c r="V27" i="11"/>
  <c r="V28" i="11"/>
  <c r="V29" i="11"/>
  <c r="V30" i="11"/>
  <c r="V31" i="11"/>
  <c r="V32" i="11"/>
  <c r="V33" i="11"/>
  <c r="V37" i="11"/>
  <c r="V38" i="11"/>
  <c r="V39" i="11"/>
  <c r="V40" i="11"/>
  <c r="V7" i="11"/>
  <c r="V6" i="11"/>
  <c r="V57" i="30"/>
  <c r="V56" i="30"/>
  <c r="Q33" i="35" l="1"/>
  <c r="Q32" i="35"/>
  <c r="Q31" i="35"/>
  <c r="Q30" i="35"/>
  <c r="Q29" i="35"/>
  <c r="Q28" i="35"/>
  <c r="Q27" i="35"/>
  <c r="Q26" i="35"/>
  <c r="Q25" i="35"/>
  <c r="Q24" i="35"/>
  <c r="Q23" i="35"/>
  <c r="Q22" i="35"/>
  <c r="Q21" i="35"/>
  <c r="Q20" i="35"/>
  <c r="Q19" i="35"/>
  <c r="Q18" i="35"/>
  <c r="Q17" i="35"/>
  <c r="Q16" i="35"/>
  <c r="Q15" i="35"/>
  <c r="Q14" i="35"/>
  <c r="Q13" i="35"/>
  <c r="Q12" i="35"/>
  <c r="Q11" i="35"/>
  <c r="Q10" i="35"/>
  <c r="Q9" i="35"/>
  <c r="Q8" i="35"/>
  <c r="Q7" i="35"/>
  <c r="U182" i="40" l="1"/>
  <c r="U171" i="40"/>
  <c r="U167" i="40"/>
  <c r="U163" i="40"/>
  <c r="U159" i="40"/>
  <c r="U155" i="40"/>
  <c r="U151" i="40"/>
  <c r="U147" i="40"/>
  <c r="T182" i="40"/>
  <c r="S182" i="40"/>
  <c r="R182" i="40"/>
  <c r="Q182" i="40"/>
  <c r="P182" i="40"/>
  <c r="O182" i="40"/>
  <c r="N182" i="40"/>
  <c r="M182" i="40"/>
  <c r="L182" i="40"/>
  <c r="K182" i="40"/>
  <c r="J182" i="40"/>
  <c r="I182" i="40"/>
  <c r="H182" i="40"/>
  <c r="G182" i="40"/>
  <c r="F182" i="40"/>
  <c r="E182" i="40"/>
  <c r="D182" i="40"/>
  <c r="U177" i="40"/>
  <c r="T177" i="40"/>
  <c r="S177" i="40"/>
  <c r="R177" i="40"/>
  <c r="Q177" i="40"/>
  <c r="P177" i="40"/>
  <c r="O177" i="40"/>
  <c r="N177" i="40"/>
  <c r="M177" i="40"/>
  <c r="L177" i="40"/>
  <c r="K177" i="40"/>
  <c r="J177" i="40"/>
  <c r="I177" i="40"/>
  <c r="H177" i="40"/>
  <c r="G177" i="40"/>
  <c r="F177" i="40"/>
  <c r="E177" i="40"/>
  <c r="D177" i="40"/>
  <c r="U176" i="40"/>
  <c r="T176" i="40"/>
  <c r="S176" i="40"/>
  <c r="R176" i="40"/>
  <c r="Q176" i="40"/>
  <c r="P176" i="40"/>
  <c r="O176" i="40"/>
  <c r="N176" i="40"/>
  <c r="M176" i="40"/>
  <c r="L176" i="40"/>
  <c r="K176" i="40"/>
  <c r="J176" i="40"/>
  <c r="I176" i="40"/>
  <c r="H176" i="40"/>
  <c r="G176" i="40"/>
  <c r="F176" i="40"/>
  <c r="E176" i="40"/>
  <c r="D176" i="40"/>
  <c r="U174" i="40"/>
  <c r="T174" i="40"/>
  <c r="S174" i="40"/>
  <c r="R174" i="40"/>
  <c r="Q174" i="40"/>
  <c r="P174" i="40"/>
  <c r="O174" i="40"/>
  <c r="N174" i="40"/>
  <c r="M174" i="40"/>
  <c r="L174" i="40"/>
  <c r="K174" i="40"/>
  <c r="J174" i="40"/>
  <c r="I174" i="40"/>
  <c r="H174" i="40"/>
  <c r="G174" i="40"/>
  <c r="F174" i="40"/>
  <c r="E174" i="40"/>
  <c r="D174" i="40"/>
  <c r="U173" i="40"/>
  <c r="T173" i="40"/>
  <c r="S173" i="40"/>
  <c r="R173" i="40"/>
  <c r="Q173" i="40"/>
  <c r="P173" i="40"/>
  <c r="O173" i="40"/>
  <c r="N173" i="40"/>
  <c r="M173" i="40"/>
  <c r="L173" i="40"/>
  <c r="K173" i="40"/>
  <c r="J173" i="40"/>
  <c r="I173" i="40"/>
  <c r="H173" i="40"/>
  <c r="G173" i="40"/>
  <c r="F173" i="40"/>
  <c r="E173" i="40"/>
  <c r="D173" i="40"/>
  <c r="U172" i="40"/>
  <c r="T172" i="40"/>
  <c r="S172" i="40"/>
  <c r="R172" i="40"/>
  <c r="Q172" i="40"/>
  <c r="P172" i="40"/>
  <c r="O172" i="40"/>
  <c r="N172" i="40"/>
  <c r="M172" i="40"/>
  <c r="L172" i="40"/>
  <c r="K172" i="40"/>
  <c r="J172" i="40"/>
  <c r="I172" i="40"/>
  <c r="H172" i="40"/>
  <c r="G172" i="40"/>
  <c r="F172" i="40"/>
  <c r="E172" i="40"/>
  <c r="D172" i="40"/>
  <c r="T171" i="40"/>
  <c r="S171" i="40"/>
  <c r="R171" i="40"/>
  <c r="Q171" i="40"/>
  <c r="P171" i="40"/>
  <c r="O171" i="40"/>
  <c r="N171" i="40"/>
  <c r="M171" i="40"/>
  <c r="L171" i="40"/>
  <c r="K171" i="40"/>
  <c r="J171" i="40"/>
  <c r="I171" i="40"/>
  <c r="H171" i="40"/>
  <c r="G171" i="40"/>
  <c r="F171" i="40"/>
  <c r="E171" i="40"/>
  <c r="D171" i="40"/>
  <c r="U170" i="40"/>
  <c r="T170" i="40"/>
  <c r="S170" i="40"/>
  <c r="R170" i="40"/>
  <c r="Q170" i="40"/>
  <c r="P170" i="40"/>
  <c r="O170" i="40"/>
  <c r="N170" i="40"/>
  <c r="M170" i="40"/>
  <c r="L170" i="40"/>
  <c r="K170" i="40"/>
  <c r="J170" i="40"/>
  <c r="I170" i="40"/>
  <c r="H170" i="40"/>
  <c r="G170" i="40"/>
  <c r="F170" i="40"/>
  <c r="E170" i="40"/>
  <c r="D170" i="40"/>
  <c r="U169" i="40"/>
  <c r="T169" i="40"/>
  <c r="S169" i="40"/>
  <c r="R169" i="40"/>
  <c r="Q169" i="40"/>
  <c r="P169" i="40"/>
  <c r="O169" i="40"/>
  <c r="N169" i="40"/>
  <c r="M169" i="40"/>
  <c r="L169" i="40"/>
  <c r="K169" i="40"/>
  <c r="J169" i="40"/>
  <c r="I169" i="40"/>
  <c r="H169" i="40"/>
  <c r="G169" i="40"/>
  <c r="F169" i="40"/>
  <c r="E169" i="40"/>
  <c r="D169" i="40"/>
  <c r="U168" i="40"/>
  <c r="T168" i="40"/>
  <c r="S168" i="40"/>
  <c r="R168" i="40"/>
  <c r="Q168" i="40"/>
  <c r="P168" i="40"/>
  <c r="O168" i="40"/>
  <c r="N168" i="40"/>
  <c r="M168" i="40"/>
  <c r="L168" i="40"/>
  <c r="K168" i="40"/>
  <c r="J168" i="40"/>
  <c r="I168" i="40"/>
  <c r="H168" i="40"/>
  <c r="G168" i="40"/>
  <c r="F168" i="40"/>
  <c r="E168" i="40"/>
  <c r="D168" i="40"/>
  <c r="T167" i="40"/>
  <c r="S167" i="40"/>
  <c r="R167" i="40"/>
  <c r="Q167" i="40"/>
  <c r="P167" i="40"/>
  <c r="O167" i="40"/>
  <c r="N167" i="40"/>
  <c r="M167" i="40"/>
  <c r="L167" i="40"/>
  <c r="K167" i="40"/>
  <c r="J167" i="40"/>
  <c r="I167" i="40"/>
  <c r="H167" i="40"/>
  <c r="G167" i="40"/>
  <c r="F167" i="40"/>
  <c r="E167" i="40"/>
  <c r="D167" i="40"/>
  <c r="U166" i="40"/>
  <c r="T166" i="40"/>
  <c r="S166" i="40"/>
  <c r="R166" i="40"/>
  <c r="Q166" i="40"/>
  <c r="P166" i="40"/>
  <c r="O166" i="40"/>
  <c r="N166" i="40"/>
  <c r="M166" i="40"/>
  <c r="L166" i="40"/>
  <c r="K166" i="40"/>
  <c r="J166" i="40"/>
  <c r="I166" i="40"/>
  <c r="H166" i="40"/>
  <c r="G166" i="40"/>
  <c r="F166" i="40"/>
  <c r="E166" i="40"/>
  <c r="D166" i="40"/>
  <c r="U165" i="40"/>
  <c r="T165" i="40"/>
  <c r="S165" i="40"/>
  <c r="R165" i="40"/>
  <c r="Q165" i="40"/>
  <c r="P165" i="40"/>
  <c r="O165" i="40"/>
  <c r="N165" i="40"/>
  <c r="M165" i="40"/>
  <c r="L165" i="40"/>
  <c r="K165" i="40"/>
  <c r="J165" i="40"/>
  <c r="I165" i="40"/>
  <c r="H165" i="40"/>
  <c r="G165" i="40"/>
  <c r="F165" i="40"/>
  <c r="E165" i="40"/>
  <c r="D165" i="40"/>
  <c r="U164" i="40"/>
  <c r="T164" i="40"/>
  <c r="S164" i="40"/>
  <c r="R164" i="40"/>
  <c r="Q164" i="40"/>
  <c r="P164" i="40"/>
  <c r="O164" i="40"/>
  <c r="N164" i="40"/>
  <c r="M164" i="40"/>
  <c r="L164" i="40"/>
  <c r="K164" i="40"/>
  <c r="J164" i="40"/>
  <c r="I164" i="40"/>
  <c r="H164" i="40"/>
  <c r="G164" i="40"/>
  <c r="F164" i="40"/>
  <c r="E164" i="40"/>
  <c r="D164" i="40"/>
  <c r="T163" i="40"/>
  <c r="S163" i="40"/>
  <c r="R163" i="40"/>
  <c r="Q163" i="40"/>
  <c r="P163" i="40"/>
  <c r="O163" i="40"/>
  <c r="N163" i="40"/>
  <c r="M163" i="40"/>
  <c r="L163" i="40"/>
  <c r="K163" i="40"/>
  <c r="J163" i="40"/>
  <c r="I163" i="40"/>
  <c r="H163" i="40"/>
  <c r="G163" i="40"/>
  <c r="F163" i="40"/>
  <c r="E163" i="40"/>
  <c r="D163" i="40"/>
  <c r="U162" i="40"/>
  <c r="T162" i="40"/>
  <c r="S162" i="40"/>
  <c r="R162" i="40"/>
  <c r="Q162" i="40"/>
  <c r="P162" i="40"/>
  <c r="O162" i="40"/>
  <c r="N162" i="40"/>
  <c r="M162" i="40"/>
  <c r="L162" i="40"/>
  <c r="K162" i="40"/>
  <c r="J162" i="40"/>
  <c r="I162" i="40"/>
  <c r="H162" i="40"/>
  <c r="G162" i="40"/>
  <c r="F162" i="40"/>
  <c r="E162" i="40"/>
  <c r="D162" i="40"/>
  <c r="U161" i="40"/>
  <c r="T161" i="40"/>
  <c r="S161" i="40"/>
  <c r="R161" i="40"/>
  <c r="Q161" i="40"/>
  <c r="P161" i="40"/>
  <c r="O161" i="40"/>
  <c r="N161" i="40"/>
  <c r="M161" i="40"/>
  <c r="L161" i="40"/>
  <c r="K161" i="40"/>
  <c r="J161" i="40"/>
  <c r="I161" i="40"/>
  <c r="H161" i="40"/>
  <c r="G161" i="40"/>
  <c r="F161" i="40"/>
  <c r="E161" i="40"/>
  <c r="D161" i="40"/>
  <c r="U160" i="40"/>
  <c r="T160" i="40"/>
  <c r="S160" i="40"/>
  <c r="R160" i="40"/>
  <c r="Q160" i="40"/>
  <c r="P160" i="40"/>
  <c r="O160" i="40"/>
  <c r="N160" i="40"/>
  <c r="M160" i="40"/>
  <c r="L160" i="40"/>
  <c r="K160" i="40"/>
  <c r="J160" i="40"/>
  <c r="I160" i="40"/>
  <c r="H160" i="40"/>
  <c r="G160" i="40"/>
  <c r="F160" i="40"/>
  <c r="E160" i="40"/>
  <c r="D160" i="40"/>
  <c r="T159" i="40"/>
  <c r="S159" i="40"/>
  <c r="R159" i="40"/>
  <c r="Q159" i="40"/>
  <c r="P159" i="40"/>
  <c r="O159" i="40"/>
  <c r="N159" i="40"/>
  <c r="M159" i="40"/>
  <c r="L159" i="40"/>
  <c r="K159" i="40"/>
  <c r="J159" i="40"/>
  <c r="I159" i="40"/>
  <c r="H159" i="40"/>
  <c r="G159" i="40"/>
  <c r="F159" i="40"/>
  <c r="E159" i="40"/>
  <c r="D159" i="40"/>
  <c r="U158" i="40"/>
  <c r="T158" i="40"/>
  <c r="S158" i="40"/>
  <c r="R158" i="40"/>
  <c r="Q158" i="40"/>
  <c r="P158" i="40"/>
  <c r="O158" i="40"/>
  <c r="N158" i="40"/>
  <c r="M158" i="40"/>
  <c r="L158" i="40"/>
  <c r="K158" i="40"/>
  <c r="J158" i="40"/>
  <c r="I158" i="40"/>
  <c r="H158" i="40"/>
  <c r="G158" i="40"/>
  <c r="F158" i="40"/>
  <c r="E158" i="40"/>
  <c r="D158" i="40"/>
  <c r="U157" i="40"/>
  <c r="T157" i="40"/>
  <c r="S157" i="40"/>
  <c r="R157" i="40"/>
  <c r="Q157" i="40"/>
  <c r="P157" i="40"/>
  <c r="O157" i="40"/>
  <c r="N157" i="40"/>
  <c r="M157" i="40"/>
  <c r="L157" i="40"/>
  <c r="K157" i="40"/>
  <c r="J157" i="40"/>
  <c r="I157" i="40"/>
  <c r="H157" i="40"/>
  <c r="G157" i="40"/>
  <c r="F157" i="40"/>
  <c r="E157" i="40"/>
  <c r="D157" i="40"/>
  <c r="U156" i="40"/>
  <c r="T156" i="40"/>
  <c r="S156" i="40"/>
  <c r="R156" i="40"/>
  <c r="Q156" i="40"/>
  <c r="P156" i="40"/>
  <c r="O156" i="40"/>
  <c r="N156" i="40"/>
  <c r="M156" i="40"/>
  <c r="L156" i="40"/>
  <c r="K156" i="40"/>
  <c r="J156" i="40"/>
  <c r="I156" i="40"/>
  <c r="H156" i="40"/>
  <c r="G156" i="40"/>
  <c r="F156" i="40"/>
  <c r="E156" i="40"/>
  <c r="D156" i="40"/>
  <c r="T155" i="40"/>
  <c r="S155" i="40"/>
  <c r="R155" i="40"/>
  <c r="Q155" i="40"/>
  <c r="P155" i="40"/>
  <c r="O155" i="40"/>
  <c r="N155" i="40"/>
  <c r="M155" i="40"/>
  <c r="L155" i="40"/>
  <c r="K155" i="40"/>
  <c r="J155" i="40"/>
  <c r="I155" i="40"/>
  <c r="H155" i="40"/>
  <c r="G155" i="40"/>
  <c r="F155" i="40"/>
  <c r="E155" i="40"/>
  <c r="D155" i="40"/>
  <c r="U154" i="40"/>
  <c r="T154" i="40"/>
  <c r="S154" i="40"/>
  <c r="R154" i="40"/>
  <c r="Q154" i="40"/>
  <c r="P154" i="40"/>
  <c r="O154" i="40"/>
  <c r="N154" i="40"/>
  <c r="M154" i="40"/>
  <c r="L154" i="40"/>
  <c r="K154" i="40"/>
  <c r="J154" i="40"/>
  <c r="I154" i="40"/>
  <c r="H154" i="40"/>
  <c r="G154" i="40"/>
  <c r="F154" i="40"/>
  <c r="E154" i="40"/>
  <c r="D154" i="40"/>
  <c r="U153" i="40"/>
  <c r="T153" i="40"/>
  <c r="S153" i="40"/>
  <c r="R153" i="40"/>
  <c r="Q153" i="40"/>
  <c r="P153" i="40"/>
  <c r="O153" i="40"/>
  <c r="N153" i="40"/>
  <c r="M153" i="40"/>
  <c r="L153" i="40"/>
  <c r="K153" i="40"/>
  <c r="J153" i="40"/>
  <c r="I153" i="40"/>
  <c r="H153" i="40"/>
  <c r="G153" i="40"/>
  <c r="F153" i="40"/>
  <c r="E153" i="40"/>
  <c r="D153" i="40"/>
  <c r="U152" i="40"/>
  <c r="T152" i="40"/>
  <c r="S152" i="40"/>
  <c r="R152" i="40"/>
  <c r="Q152" i="40"/>
  <c r="P152" i="40"/>
  <c r="O152" i="40"/>
  <c r="N152" i="40"/>
  <c r="M152" i="40"/>
  <c r="L152" i="40"/>
  <c r="K152" i="40"/>
  <c r="J152" i="40"/>
  <c r="I152" i="40"/>
  <c r="H152" i="40"/>
  <c r="G152" i="40"/>
  <c r="F152" i="40"/>
  <c r="E152" i="40"/>
  <c r="D152" i="40"/>
  <c r="T151" i="40"/>
  <c r="S151" i="40"/>
  <c r="R151" i="40"/>
  <c r="Q151" i="40"/>
  <c r="P151" i="40"/>
  <c r="O151" i="40"/>
  <c r="N151" i="40"/>
  <c r="M151" i="40"/>
  <c r="L151" i="40"/>
  <c r="K151" i="40"/>
  <c r="J151" i="40"/>
  <c r="I151" i="40"/>
  <c r="H151" i="40"/>
  <c r="G151" i="40"/>
  <c r="F151" i="40"/>
  <c r="E151" i="40"/>
  <c r="D151" i="40"/>
  <c r="U150" i="40"/>
  <c r="T150" i="40"/>
  <c r="S150" i="40"/>
  <c r="R150" i="40"/>
  <c r="Q150" i="40"/>
  <c r="P150" i="40"/>
  <c r="O150" i="40"/>
  <c r="N150" i="40"/>
  <c r="M150" i="40"/>
  <c r="L150" i="40"/>
  <c r="K150" i="40"/>
  <c r="J150" i="40"/>
  <c r="I150" i="40"/>
  <c r="H150" i="40"/>
  <c r="G150" i="40"/>
  <c r="F150" i="40"/>
  <c r="E150" i="40"/>
  <c r="D150" i="40"/>
  <c r="U149" i="40"/>
  <c r="T149" i="40"/>
  <c r="S149" i="40"/>
  <c r="R149" i="40"/>
  <c r="Q149" i="40"/>
  <c r="P149" i="40"/>
  <c r="O149" i="40"/>
  <c r="N149" i="40"/>
  <c r="M149" i="40"/>
  <c r="L149" i="40"/>
  <c r="K149" i="40"/>
  <c r="J149" i="40"/>
  <c r="I149" i="40"/>
  <c r="H149" i="40"/>
  <c r="G149" i="40"/>
  <c r="F149" i="40"/>
  <c r="E149" i="40"/>
  <c r="D149" i="40"/>
  <c r="U148" i="40"/>
  <c r="T148" i="40"/>
  <c r="S148" i="40"/>
  <c r="R148" i="40"/>
  <c r="Q148" i="40"/>
  <c r="P148" i="40"/>
  <c r="O148" i="40"/>
  <c r="N148" i="40"/>
  <c r="M148" i="40"/>
  <c r="L148" i="40"/>
  <c r="K148" i="40"/>
  <c r="J148" i="40"/>
  <c r="I148" i="40"/>
  <c r="H148" i="40"/>
  <c r="G148" i="40"/>
  <c r="F148" i="40"/>
  <c r="E148" i="40"/>
  <c r="D148" i="40"/>
  <c r="T147" i="40"/>
  <c r="S147" i="40"/>
  <c r="R147" i="40"/>
  <c r="Q147" i="40"/>
  <c r="P147" i="40"/>
  <c r="O147" i="40"/>
  <c r="N147" i="40"/>
  <c r="M147" i="40"/>
  <c r="L147" i="40"/>
  <c r="K147" i="40"/>
  <c r="J147" i="40"/>
  <c r="I147" i="40"/>
  <c r="H147" i="40"/>
  <c r="G147" i="40"/>
  <c r="F147" i="40"/>
  <c r="E147" i="40"/>
  <c r="D147" i="40"/>
  <c r="P33" i="35"/>
  <c r="P32" i="35"/>
  <c r="P31" i="35"/>
  <c r="P30" i="35"/>
  <c r="P29" i="35"/>
  <c r="P28" i="35"/>
  <c r="P27" i="35"/>
  <c r="P26" i="35"/>
  <c r="P25" i="35"/>
  <c r="P24" i="35"/>
  <c r="P23" i="35"/>
  <c r="P22" i="35"/>
  <c r="P21" i="35"/>
  <c r="P20" i="35"/>
  <c r="P19" i="35"/>
  <c r="P18" i="35"/>
  <c r="P17" i="35"/>
  <c r="P16" i="35"/>
  <c r="P15" i="35"/>
  <c r="P14" i="35"/>
  <c r="P13" i="35"/>
  <c r="P12" i="35"/>
  <c r="P11" i="35"/>
  <c r="P10" i="35"/>
  <c r="P9" i="35"/>
  <c r="P8" i="35"/>
  <c r="P7" i="35"/>
  <c r="S135" i="43"/>
  <c r="R135" i="43"/>
  <c r="Q135" i="43"/>
  <c r="P135" i="43"/>
  <c r="O135" i="43"/>
  <c r="N135" i="43"/>
  <c r="M135" i="43"/>
  <c r="L135" i="43"/>
  <c r="K135" i="43"/>
  <c r="J135" i="43"/>
  <c r="I135" i="43"/>
  <c r="H135" i="43"/>
  <c r="G135" i="43"/>
  <c r="F135" i="43"/>
  <c r="E135" i="43"/>
  <c r="D135" i="43"/>
  <c r="S134" i="43"/>
  <c r="R134" i="43"/>
  <c r="Q134" i="43"/>
  <c r="P134" i="43"/>
  <c r="O134" i="43"/>
  <c r="N134" i="43"/>
  <c r="M134" i="43"/>
  <c r="L134" i="43"/>
  <c r="K134" i="43"/>
  <c r="J134" i="43"/>
  <c r="I134" i="43"/>
  <c r="H134" i="43"/>
  <c r="G134" i="43"/>
  <c r="F134" i="43"/>
  <c r="E134" i="43"/>
  <c r="D134" i="43"/>
  <c r="U133" i="43"/>
  <c r="T133" i="43"/>
  <c r="S133" i="43"/>
  <c r="R133" i="43"/>
  <c r="Q133" i="43"/>
  <c r="P133" i="43"/>
  <c r="O133" i="43"/>
  <c r="N133" i="43"/>
  <c r="M133" i="43"/>
  <c r="L133" i="43"/>
  <c r="K133" i="43"/>
  <c r="J133" i="43"/>
  <c r="I133" i="43"/>
  <c r="H133" i="43"/>
  <c r="G133" i="43"/>
  <c r="F133" i="43"/>
  <c r="E133" i="43"/>
  <c r="D133" i="43"/>
  <c r="S132" i="43"/>
  <c r="R132" i="43"/>
  <c r="Q132" i="43"/>
  <c r="P132" i="43"/>
  <c r="O132" i="43"/>
  <c r="N132" i="43"/>
  <c r="M132" i="43"/>
  <c r="L132" i="43"/>
  <c r="K132" i="43"/>
  <c r="J132" i="43"/>
  <c r="I132" i="43"/>
  <c r="H132" i="43"/>
  <c r="G132" i="43"/>
  <c r="F132" i="43"/>
  <c r="E132" i="43"/>
  <c r="U131" i="43"/>
  <c r="T131" i="43"/>
  <c r="S131" i="43"/>
  <c r="R131" i="43"/>
  <c r="Q131" i="43"/>
  <c r="P131" i="43"/>
  <c r="O131" i="43"/>
  <c r="N131" i="43"/>
  <c r="M131" i="43"/>
  <c r="L131" i="43"/>
  <c r="K131" i="43"/>
  <c r="J131" i="43"/>
  <c r="I131" i="43"/>
  <c r="H131" i="43"/>
  <c r="G131" i="43"/>
  <c r="F131" i="43"/>
  <c r="E131" i="43"/>
  <c r="D131" i="43"/>
  <c r="U129" i="43"/>
  <c r="T129" i="43"/>
  <c r="S129" i="43"/>
  <c r="R129" i="43"/>
  <c r="Q129" i="43"/>
  <c r="P129" i="43"/>
  <c r="O129" i="43"/>
  <c r="N129" i="43"/>
  <c r="M129" i="43"/>
  <c r="L129" i="43"/>
  <c r="K129" i="43"/>
  <c r="J129" i="43"/>
  <c r="I129" i="43"/>
  <c r="H129" i="43"/>
  <c r="G129" i="43"/>
  <c r="F129" i="43"/>
  <c r="E129" i="43"/>
  <c r="D129" i="43"/>
  <c r="U128" i="43"/>
  <c r="T128" i="43"/>
  <c r="S128" i="43"/>
  <c r="R128" i="43"/>
  <c r="Q128" i="43"/>
  <c r="P128" i="43"/>
  <c r="O128" i="43"/>
  <c r="N128" i="43"/>
  <c r="M128" i="43"/>
  <c r="L128" i="43"/>
  <c r="K128" i="43"/>
  <c r="J128" i="43"/>
  <c r="I128" i="43"/>
  <c r="H128" i="43"/>
  <c r="G128" i="43"/>
  <c r="F128" i="43"/>
  <c r="E128" i="43"/>
  <c r="D128" i="43"/>
  <c r="U130" i="43"/>
  <c r="T130" i="43"/>
  <c r="S130" i="43"/>
  <c r="R130" i="43"/>
  <c r="Q130" i="43"/>
  <c r="P130" i="43"/>
  <c r="O130" i="43"/>
  <c r="N130" i="43"/>
  <c r="M130" i="43"/>
  <c r="L130" i="43"/>
  <c r="K130" i="43"/>
  <c r="J130" i="43"/>
  <c r="I130" i="43"/>
  <c r="H130" i="43"/>
  <c r="G130" i="43"/>
  <c r="F130" i="43"/>
  <c r="E130" i="43"/>
  <c r="D130" i="43"/>
  <c r="U126" i="43"/>
  <c r="T126" i="43"/>
  <c r="S126" i="43"/>
  <c r="R126" i="43"/>
  <c r="Q126" i="43"/>
  <c r="P126" i="43"/>
  <c r="O126" i="43"/>
  <c r="N126" i="43"/>
  <c r="M126" i="43"/>
  <c r="L126" i="43"/>
  <c r="K126" i="43"/>
  <c r="J126" i="43"/>
  <c r="I126" i="43"/>
  <c r="H126" i="43"/>
  <c r="G126" i="43"/>
  <c r="F126" i="43"/>
  <c r="E126" i="43"/>
  <c r="D126" i="43"/>
  <c r="U125" i="43"/>
  <c r="T125" i="43"/>
  <c r="S125" i="43"/>
  <c r="R125" i="43"/>
  <c r="Q125" i="43"/>
  <c r="P125" i="43"/>
  <c r="O125" i="43"/>
  <c r="N125" i="43"/>
  <c r="M125" i="43"/>
  <c r="L125" i="43"/>
  <c r="K125" i="43"/>
  <c r="J125" i="43"/>
  <c r="I125" i="43"/>
  <c r="H125" i="43"/>
  <c r="G125" i="43"/>
  <c r="F125" i="43"/>
  <c r="E125" i="43"/>
  <c r="D125" i="43"/>
  <c r="U124" i="43"/>
  <c r="T124" i="43"/>
  <c r="S124" i="43"/>
  <c r="R124" i="43"/>
  <c r="Q124" i="43"/>
  <c r="P124" i="43"/>
  <c r="O124" i="43"/>
  <c r="N124" i="43"/>
  <c r="M124" i="43"/>
  <c r="L124" i="43"/>
  <c r="K124" i="43"/>
  <c r="J124" i="43"/>
  <c r="I124" i="43"/>
  <c r="H124" i="43"/>
  <c r="G124" i="43"/>
  <c r="F124" i="43"/>
  <c r="E124" i="43"/>
  <c r="D124" i="43"/>
  <c r="U123" i="43"/>
  <c r="T123" i="43"/>
  <c r="S123" i="43"/>
  <c r="R123" i="43"/>
  <c r="Q123" i="43"/>
  <c r="P123" i="43"/>
  <c r="O123" i="43"/>
  <c r="N123" i="43"/>
  <c r="M123" i="43"/>
  <c r="L123" i="43"/>
  <c r="K123" i="43"/>
  <c r="J123" i="43"/>
  <c r="I123" i="43"/>
  <c r="H123" i="43"/>
  <c r="G123" i="43"/>
  <c r="F123" i="43"/>
  <c r="E123" i="43"/>
  <c r="D123" i="43"/>
  <c r="U122" i="43"/>
  <c r="T122" i="43"/>
  <c r="S122" i="43"/>
  <c r="R122" i="43"/>
  <c r="Q122" i="43"/>
  <c r="P122" i="43"/>
  <c r="O122" i="43"/>
  <c r="N122" i="43"/>
  <c r="M122" i="43"/>
  <c r="L122" i="43"/>
  <c r="K122" i="43"/>
  <c r="J122" i="43"/>
  <c r="I122" i="43"/>
  <c r="H122" i="43"/>
  <c r="G122" i="43"/>
  <c r="F122" i="43"/>
  <c r="E122" i="43"/>
  <c r="D122" i="43"/>
  <c r="U121" i="43"/>
  <c r="T121" i="43"/>
  <c r="S121" i="43"/>
  <c r="R121" i="43"/>
  <c r="Q121" i="43"/>
  <c r="P121" i="43"/>
  <c r="O121" i="43"/>
  <c r="N121" i="43"/>
  <c r="M121" i="43"/>
  <c r="L121" i="43"/>
  <c r="K121" i="43"/>
  <c r="J121" i="43"/>
  <c r="I121" i="43"/>
  <c r="H121" i="43"/>
  <c r="G121" i="43"/>
  <c r="F121" i="43"/>
  <c r="E121" i="43"/>
  <c r="D121" i="43"/>
  <c r="U120" i="43"/>
  <c r="T120" i="43"/>
  <c r="S120" i="43"/>
  <c r="R120" i="43"/>
  <c r="Q120" i="43"/>
  <c r="P120" i="43"/>
  <c r="O120" i="43"/>
  <c r="N120" i="43"/>
  <c r="M120" i="43"/>
  <c r="L120" i="43"/>
  <c r="K120" i="43"/>
  <c r="J120" i="43"/>
  <c r="I120" i="43"/>
  <c r="H120" i="43"/>
  <c r="G120" i="43"/>
  <c r="F120" i="43"/>
  <c r="E120" i="43"/>
  <c r="D120" i="43"/>
  <c r="U119" i="43"/>
  <c r="T119" i="43"/>
  <c r="S119" i="43"/>
  <c r="R119" i="43"/>
  <c r="Q119" i="43"/>
  <c r="P119" i="43"/>
  <c r="O119" i="43"/>
  <c r="N119" i="43"/>
  <c r="M119" i="43"/>
  <c r="L119" i="43"/>
  <c r="K119" i="43"/>
  <c r="J119" i="43"/>
  <c r="I119" i="43"/>
  <c r="H119" i="43"/>
  <c r="G119" i="43"/>
  <c r="F119" i="43"/>
  <c r="E119" i="43"/>
  <c r="D119" i="43"/>
  <c r="U118" i="43"/>
  <c r="T118" i="43"/>
  <c r="S118" i="43"/>
  <c r="R118" i="43"/>
  <c r="Q118" i="43"/>
  <c r="P118" i="43"/>
  <c r="O118" i="43"/>
  <c r="N118" i="43"/>
  <c r="M118" i="43"/>
  <c r="L118" i="43"/>
  <c r="K118" i="43"/>
  <c r="J118" i="43"/>
  <c r="I118" i="43"/>
  <c r="H118" i="43"/>
  <c r="G118" i="43"/>
  <c r="F118" i="43"/>
  <c r="E118" i="43"/>
  <c r="D118" i="43"/>
  <c r="U117" i="43"/>
  <c r="T117" i="43"/>
  <c r="S117" i="43"/>
  <c r="R117" i="43"/>
  <c r="Q117" i="43"/>
  <c r="P117" i="43"/>
  <c r="O117" i="43"/>
  <c r="N117" i="43"/>
  <c r="M117" i="43"/>
  <c r="L117" i="43"/>
  <c r="K117" i="43"/>
  <c r="J117" i="43"/>
  <c r="I117" i="43"/>
  <c r="H117" i="43"/>
  <c r="G117" i="43"/>
  <c r="F117" i="43"/>
  <c r="E117" i="43"/>
  <c r="D117" i="43"/>
  <c r="U116" i="43"/>
  <c r="T116" i="43"/>
  <c r="S116" i="43"/>
  <c r="R116" i="43"/>
  <c r="Q116" i="43"/>
  <c r="P116" i="43"/>
  <c r="O116" i="43"/>
  <c r="N116" i="43"/>
  <c r="M116" i="43"/>
  <c r="L116" i="43"/>
  <c r="K116" i="43"/>
  <c r="J116" i="43"/>
  <c r="I116" i="43"/>
  <c r="H116" i="43"/>
  <c r="G116" i="43"/>
  <c r="F116" i="43"/>
  <c r="E116" i="43"/>
  <c r="D116" i="43"/>
  <c r="U115" i="43"/>
  <c r="T115" i="43"/>
  <c r="S115" i="43"/>
  <c r="R115" i="43"/>
  <c r="Q115" i="43"/>
  <c r="P115" i="43"/>
  <c r="O115" i="43"/>
  <c r="N115" i="43"/>
  <c r="M115" i="43"/>
  <c r="L115" i="43"/>
  <c r="K115" i="43"/>
  <c r="J115" i="43"/>
  <c r="I115" i="43"/>
  <c r="H115" i="43"/>
  <c r="G115" i="43"/>
  <c r="F115" i="43"/>
  <c r="E115" i="43"/>
  <c r="D115" i="43"/>
  <c r="U114" i="43"/>
  <c r="T114" i="43"/>
  <c r="S114" i="43"/>
  <c r="R114" i="43"/>
  <c r="Q114" i="43"/>
  <c r="P114" i="43"/>
  <c r="O114" i="43"/>
  <c r="N114" i="43"/>
  <c r="M114" i="43"/>
  <c r="L114" i="43"/>
  <c r="K114" i="43"/>
  <c r="J114" i="43"/>
  <c r="I114" i="43"/>
  <c r="H114" i="43"/>
  <c r="G114" i="43"/>
  <c r="F114" i="43"/>
  <c r="E114" i="43"/>
  <c r="D114" i="43"/>
  <c r="U113" i="43"/>
  <c r="T113" i="43"/>
  <c r="S113" i="43"/>
  <c r="R113" i="43"/>
  <c r="Q113" i="43"/>
  <c r="P113" i="43"/>
  <c r="O113" i="43"/>
  <c r="N113" i="43"/>
  <c r="M113" i="43"/>
  <c r="L113" i="43"/>
  <c r="K113" i="43"/>
  <c r="J113" i="43"/>
  <c r="I113" i="43"/>
  <c r="H113" i="43"/>
  <c r="G113" i="43"/>
  <c r="F113" i="43"/>
  <c r="E113" i="43"/>
  <c r="D113" i="43"/>
  <c r="U112" i="43"/>
  <c r="T112" i="43"/>
  <c r="S112" i="43"/>
  <c r="R112" i="43"/>
  <c r="Q112" i="43"/>
  <c r="P112" i="43"/>
  <c r="O112" i="43"/>
  <c r="N112" i="43"/>
  <c r="M112" i="43"/>
  <c r="L112" i="43"/>
  <c r="K112" i="43"/>
  <c r="J112" i="43"/>
  <c r="I112" i="43"/>
  <c r="H112" i="43"/>
  <c r="G112" i="43"/>
  <c r="F112" i="43"/>
  <c r="E112" i="43"/>
  <c r="D112" i="43"/>
  <c r="U111" i="43"/>
  <c r="T111" i="43"/>
  <c r="S111" i="43"/>
  <c r="R111" i="43"/>
  <c r="Q111" i="43"/>
  <c r="P111" i="43"/>
  <c r="O111" i="43"/>
  <c r="N111" i="43"/>
  <c r="M111" i="43"/>
  <c r="L111" i="43"/>
  <c r="K111" i="43"/>
  <c r="J111" i="43"/>
  <c r="I111" i="43"/>
  <c r="H111" i="43"/>
  <c r="G111" i="43"/>
  <c r="F111" i="43"/>
  <c r="E111" i="43"/>
  <c r="D111" i="43"/>
  <c r="U110" i="43"/>
  <c r="T110" i="43"/>
  <c r="S110" i="43"/>
  <c r="R110" i="43"/>
  <c r="Q110" i="43"/>
  <c r="P110" i="43"/>
  <c r="O110" i="43"/>
  <c r="N110" i="43"/>
  <c r="M110" i="43"/>
  <c r="L110" i="43"/>
  <c r="K110" i="43"/>
  <c r="J110" i="43"/>
  <c r="I110" i="43"/>
  <c r="H110" i="43"/>
  <c r="G110" i="43"/>
  <c r="F110" i="43"/>
  <c r="E110" i="43"/>
  <c r="D110" i="43"/>
  <c r="U109" i="43"/>
  <c r="T109" i="43"/>
  <c r="S109" i="43"/>
  <c r="R109" i="43"/>
  <c r="Q109" i="43"/>
  <c r="P109" i="43"/>
  <c r="O109" i="43"/>
  <c r="N109" i="43"/>
  <c r="M109" i="43"/>
  <c r="L109" i="43"/>
  <c r="K109" i="43"/>
  <c r="J109" i="43"/>
  <c r="I109" i="43"/>
  <c r="H109" i="43"/>
  <c r="G109" i="43"/>
  <c r="F109" i="43"/>
  <c r="E109" i="43"/>
  <c r="D109" i="43"/>
  <c r="U108" i="43"/>
  <c r="T108" i="43"/>
  <c r="S108" i="43"/>
  <c r="R108" i="43"/>
  <c r="Q108" i="43"/>
  <c r="P108" i="43"/>
  <c r="O108" i="43"/>
  <c r="N108" i="43"/>
  <c r="M108" i="43"/>
  <c r="L108" i="43"/>
  <c r="K108" i="43"/>
  <c r="J108" i="43"/>
  <c r="I108" i="43"/>
  <c r="H108" i="43"/>
  <c r="G108" i="43"/>
  <c r="F108" i="43"/>
  <c r="E108" i="43"/>
  <c r="D108" i="43"/>
  <c r="U107" i="43"/>
  <c r="T107" i="43"/>
  <c r="S107" i="43"/>
  <c r="R107" i="43"/>
  <c r="Q107" i="43"/>
  <c r="P107" i="43"/>
  <c r="O107" i="43"/>
  <c r="N107" i="43"/>
  <c r="M107" i="43"/>
  <c r="L107" i="43"/>
  <c r="K107" i="43"/>
  <c r="J107" i="43"/>
  <c r="I107" i="43"/>
  <c r="H107" i="43"/>
  <c r="G107" i="43"/>
  <c r="F107" i="43"/>
  <c r="E107" i="43"/>
  <c r="D107" i="43"/>
  <c r="U106" i="43"/>
  <c r="T106" i="43"/>
  <c r="S106" i="43"/>
  <c r="R106" i="43"/>
  <c r="Q106" i="43"/>
  <c r="P106" i="43"/>
  <c r="O106" i="43"/>
  <c r="N106" i="43"/>
  <c r="M106" i="43"/>
  <c r="L106" i="43"/>
  <c r="K106" i="43"/>
  <c r="J106" i="43"/>
  <c r="I106" i="43"/>
  <c r="H106" i="43"/>
  <c r="G106" i="43"/>
  <c r="F106" i="43"/>
  <c r="E106" i="43"/>
  <c r="D106" i="43"/>
  <c r="U105" i="43"/>
  <c r="T105" i="43"/>
  <c r="S105" i="43"/>
  <c r="R105" i="43"/>
  <c r="Q105" i="43"/>
  <c r="P105" i="43"/>
  <c r="O105" i="43"/>
  <c r="N105" i="43"/>
  <c r="M105" i="43"/>
  <c r="L105" i="43"/>
  <c r="K105" i="43"/>
  <c r="J105" i="43"/>
  <c r="I105" i="43"/>
  <c r="H105" i="43"/>
  <c r="G105" i="43"/>
  <c r="F105" i="43"/>
  <c r="E105" i="43"/>
  <c r="D105" i="43"/>
  <c r="U104" i="43"/>
  <c r="T104" i="43"/>
  <c r="S104" i="43"/>
  <c r="R104" i="43"/>
  <c r="Q104" i="43"/>
  <c r="P104" i="43"/>
  <c r="O104" i="43"/>
  <c r="N104" i="43"/>
  <c r="M104" i="43"/>
  <c r="L104" i="43"/>
  <c r="K104" i="43"/>
  <c r="J104" i="43"/>
  <c r="I104" i="43"/>
  <c r="H104" i="43"/>
  <c r="G104" i="43"/>
  <c r="F104" i="43"/>
  <c r="E104" i="43"/>
  <c r="D104" i="43"/>
  <c r="U103" i="43"/>
  <c r="T103" i="43"/>
  <c r="S103" i="43"/>
  <c r="R103" i="43"/>
  <c r="Q103" i="43"/>
  <c r="P103" i="43"/>
  <c r="O103" i="43"/>
  <c r="N103" i="43"/>
  <c r="M103" i="43"/>
  <c r="L103" i="43"/>
  <c r="K103" i="43"/>
  <c r="J103" i="43"/>
  <c r="I103" i="43"/>
  <c r="H103" i="43"/>
  <c r="G103" i="43"/>
  <c r="F103" i="43"/>
  <c r="E103" i="43"/>
  <c r="D103" i="43"/>
  <c r="U102" i="43"/>
  <c r="T102" i="43"/>
  <c r="S102" i="43"/>
  <c r="R102" i="43"/>
  <c r="Q102" i="43"/>
  <c r="P102" i="43"/>
  <c r="O102" i="43"/>
  <c r="N102" i="43"/>
  <c r="M102" i="43"/>
  <c r="L102" i="43"/>
  <c r="K102" i="43"/>
  <c r="J102" i="43"/>
  <c r="I102" i="43"/>
  <c r="H102" i="43"/>
  <c r="G102" i="43"/>
  <c r="F102" i="43"/>
  <c r="E102" i="43"/>
  <c r="D102" i="43"/>
  <c r="U101" i="43"/>
  <c r="T101" i="43"/>
  <c r="S101" i="43"/>
  <c r="R101" i="43"/>
  <c r="Q101" i="43"/>
  <c r="P101" i="43"/>
  <c r="O101" i="43"/>
  <c r="N101" i="43"/>
  <c r="M101" i="43"/>
  <c r="L101" i="43"/>
  <c r="K101" i="43"/>
  <c r="J101" i="43"/>
  <c r="I101" i="43"/>
  <c r="H101" i="43"/>
  <c r="G101" i="43"/>
  <c r="F101" i="43"/>
  <c r="E101" i="43"/>
  <c r="D101" i="43"/>
  <c r="U100" i="43"/>
  <c r="T100" i="43"/>
  <c r="S100" i="43"/>
  <c r="R100" i="43"/>
  <c r="Q100" i="43"/>
  <c r="P100" i="43"/>
  <c r="O100" i="43"/>
  <c r="N100" i="43"/>
  <c r="M100" i="43"/>
  <c r="L100" i="43"/>
  <c r="K100" i="43"/>
  <c r="J100" i="43"/>
  <c r="I100" i="43"/>
  <c r="H100" i="43"/>
  <c r="G100" i="43"/>
  <c r="F100" i="43"/>
  <c r="E100" i="43"/>
  <c r="D100" i="43"/>
  <c r="U99" i="43"/>
  <c r="T99" i="43"/>
  <c r="S99" i="43"/>
  <c r="R99" i="43"/>
  <c r="Q99" i="43"/>
  <c r="P99" i="43"/>
  <c r="O99" i="43"/>
  <c r="N99" i="43"/>
  <c r="M99" i="43"/>
  <c r="L99" i="43"/>
  <c r="K99" i="43"/>
  <c r="J99" i="43"/>
  <c r="I99" i="43"/>
  <c r="H99" i="43"/>
  <c r="G99" i="43"/>
  <c r="F99" i="43"/>
  <c r="E99" i="43"/>
  <c r="D99" i="43"/>
  <c r="U41" i="11" l="1"/>
  <c r="T41" i="11"/>
  <c r="S41" i="11"/>
  <c r="R41" i="11"/>
  <c r="Q41" i="11"/>
  <c r="P41" i="11"/>
  <c r="O41" i="11"/>
  <c r="N41" i="11"/>
  <c r="M41" i="11"/>
  <c r="L41" i="11"/>
  <c r="K41" i="11"/>
  <c r="J41" i="11"/>
  <c r="I41" i="11"/>
  <c r="H41" i="11"/>
  <c r="G41" i="11"/>
  <c r="F41" i="11"/>
  <c r="E41" i="11"/>
  <c r="D41" i="11"/>
  <c r="U40" i="11"/>
  <c r="T40" i="11"/>
  <c r="S40" i="11"/>
  <c r="R40" i="11"/>
  <c r="Q40" i="11"/>
  <c r="P40" i="11"/>
  <c r="O40" i="11"/>
  <c r="N40" i="11"/>
  <c r="M40" i="11"/>
  <c r="L40" i="11"/>
  <c r="K40" i="11"/>
  <c r="J40" i="11"/>
  <c r="I40" i="11"/>
  <c r="H40" i="11"/>
  <c r="G40" i="11"/>
  <c r="F40" i="11"/>
  <c r="E40" i="11"/>
  <c r="D40" i="11"/>
  <c r="U39" i="11"/>
  <c r="T39" i="11"/>
  <c r="S39" i="11"/>
  <c r="R39" i="11"/>
  <c r="Q39" i="11"/>
  <c r="P39" i="11"/>
  <c r="O39" i="11"/>
  <c r="N39" i="11"/>
  <c r="M39" i="11"/>
  <c r="L39" i="11"/>
  <c r="K39" i="11"/>
  <c r="J39" i="11"/>
  <c r="I39" i="11"/>
  <c r="H39" i="11"/>
  <c r="G39" i="11"/>
  <c r="F39" i="11"/>
  <c r="E39" i="11"/>
  <c r="D39" i="11"/>
  <c r="M38" i="11"/>
  <c r="L38" i="11"/>
  <c r="K38" i="11"/>
  <c r="J38" i="11"/>
  <c r="I38" i="11"/>
  <c r="H38" i="11"/>
  <c r="G38" i="11"/>
  <c r="F38" i="11"/>
  <c r="E38" i="11"/>
  <c r="D38" i="11"/>
  <c r="U37" i="11"/>
  <c r="T37" i="11"/>
  <c r="S37" i="11"/>
  <c r="R37" i="11"/>
  <c r="Q37" i="11"/>
  <c r="P37" i="11"/>
  <c r="O37" i="11"/>
  <c r="N37" i="11"/>
  <c r="M37" i="11"/>
  <c r="L37" i="11"/>
  <c r="K37" i="11"/>
  <c r="J37" i="11"/>
  <c r="I37" i="11"/>
  <c r="H37" i="11"/>
  <c r="G37" i="11"/>
  <c r="F37" i="11"/>
  <c r="E37" i="11"/>
  <c r="D37" i="11"/>
  <c r="U36" i="11"/>
  <c r="T36" i="11"/>
  <c r="S36" i="11"/>
  <c r="R36" i="11"/>
  <c r="Q36" i="11"/>
  <c r="P36" i="11"/>
  <c r="O36" i="11"/>
  <c r="N36" i="11"/>
  <c r="M36" i="11"/>
  <c r="L36" i="11"/>
  <c r="K36" i="11"/>
  <c r="J36" i="11"/>
  <c r="I36" i="11"/>
  <c r="H36" i="11"/>
  <c r="G36" i="11"/>
  <c r="F36" i="11"/>
  <c r="E36" i="11"/>
  <c r="D36" i="11"/>
  <c r="U35" i="11"/>
  <c r="T35" i="11"/>
  <c r="S35" i="11"/>
  <c r="R35" i="11"/>
  <c r="Q35" i="11"/>
  <c r="P35" i="11"/>
  <c r="O35" i="11"/>
  <c r="N35" i="11"/>
  <c r="M35" i="11"/>
  <c r="L35" i="11"/>
  <c r="K35" i="11"/>
  <c r="J35" i="11"/>
  <c r="I35" i="11"/>
  <c r="H35" i="11"/>
  <c r="G35" i="11"/>
  <c r="F35" i="11"/>
  <c r="E35" i="11"/>
  <c r="D35" i="11"/>
  <c r="U33" i="11"/>
  <c r="T33" i="11"/>
  <c r="S33" i="11"/>
  <c r="R33" i="11"/>
  <c r="Q33" i="11"/>
  <c r="P33" i="11"/>
  <c r="O33" i="11"/>
  <c r="N33" i="11"/>
  <c r="M33" i="11"/>
  <c r="L33" i="11"/>
  <c r="K33" i="11"/>
  <c r="J33" i="11"/>
  <c r="I33" i="11"/>
  <c r="H33" i="11"/>
  <c r="G33" i="11"/>
  <c r="F33" i="11"/>
  <c r="E33" i="11"/>
  <c r="D33" i="11"/>
  <c r="AG33" i="11" s="1"/>
  <c r="U32" i="11"/>
  <c r="T32" i="11"/>
  <c r="S32" i="11"/>
  <c r="R32" i="11"/>
  <c r="Q32" i="11"/>
  <c r="P32" i="11"/>
  <c r="O32" i="11"/>
  <c r="N32" i="11"/>
  <c r="M32" i="11"/>
  <c r="L32" i="11"/>
  <c r="K32" i="11"/>
  <c r="J32" i="11"/>
  <c r="I32" i="11"/>
  <c r="H32" i="11"/>
  <c r="G32" i="11"/>
  <c r="F32" i="11"/>
  <c r="E32" i="11"/>
  <c r="D32" i="11"/>
  <c r="AG32" i="11" s="1"/>
  <c r="U31" i="11"/>
  <c r="T31" i="11"/>
  <c r="S31" i="11"/>
  <c r="R31" i="11"/>
  <c r="Q31" i="11"/>
  <c r="P31" i="11"/>
  <c r="O31" i="11"/>
  <c r="N31" i="11"/>
  <c r="M31" i="11"/>
  <c r="L31" i="11"/>
  <c r="K31" i="11"/>
  <c r="J31" i="11"/>
  <c r="I31" i="11"/>
  <c r="H31" i="11"/>
  <c r="G31" i="11"/>
  <c r="F31" i="11"/>
  <c r="E31" i="11"/>
  <c r="D31" i="11"/>
  <c r="AG31" i="11" s="1"/>
  <c r="U30" i="11"/>
  <c r="T30" i="11"/>
  <c r="S30" i="11"/>
  <c r="R30" i="11"/>
  <c r="Q30" i="11"/>
  <c r="P30" i="11"/>
  <c r="O30" i="11"/>
  <c r="N30" i="11"/>
  <c r="M30" i="11"/>
  <c r="L30" i="11"/>
  <c r="K30" i="11"/>
  <c r="J30" i="11"/>
  <c r="I30" i="11"/>
  <c r="H30" i="11"/>
  <c r="G30" i="11"/>
  <c r="F30" i="11"/>
  <c r="E30" i="11"/>
  <c r="D30" i="11"/>
  <c r="AG30" i="11" s="1"/>
  <c r="U29" i="11"/>
  <c r="T29" i="11"/>
  <c r="S29" i="11"/>
  <c r="R29" i="11"/>
  <c r="Q29" i="11"/>
  <c r="P29" i="11"/>
  <c r="O29" i="11"/>
  <c r="N29" i="11"/>
  <c r="M29" i="11"/>
  <c r="L29" i="11"/>
  <c r="K29" i="11"/>
  <c r="J29" i="11"/>
  <c r="I29" i="11"/>
  <c r="H29" i="11"/>
  <c r="G29" i="11"/>
  <c r="F29" i="11"/>
  <c r="E29" i="11"/>
  <c r="D29" i="11"/>
  <c r="AG29" i="11" s="1"/>
  <c r="U28" i="11"/>
  <c r="T28" i="11"/>
  <c r="S28" i="11"/>
  <c r="R28" i="11"/>
  <c r="Q28" i="11"/>
  <c r="P28" i="11"/>
  <c r="O28" i="11"/>
  <c r="N28" i="11"/>
  <c r="M28" i="11"/>
  <c r="L28" i="11"/>
  <c r="K28" i="11"/>
  <c r="J28" i="11"/>
  <c r="I28" i="11"/>
  <c r="H28" i="11"/>
  <c r="G28" i="11"/>
  <c r="F28" i="11"/>
  <c r="E28" i="11"/>
  <c r="D28" i="11"/>
  <c r="AG28" i="11" s="1"/>
  <c r="U27" i="11"/>
  <c r="T27" i="11"/>
  <c r="S27" i="11"/>
  <c r="R27" i="11"/>
  <c r="Q27" i="11"/>
  <c r="P27" i="11"/>
  <c r="O27" i="11"/>
  <c r="N27" i="11"/>
  <c r="M27" i="11"/>
  <c r="L27" i="11"/>
  <c r="K27" i="11"/>
  <c r="J27" i="11"/>
  <c r="I27" i="11"/>
  <c r="H27" i="11"/>
  <c r="G27" i="11"/>
  <c r="F27" i="11"/>
  <c r="E27" i="11"/>
  <c r="D27" i="11"/>
  <c r="AG27" i="11" s="1"/>
  <c r="U26" i="11"/>
  <c r="T26" i="11"/>
  <c r="S26" i="11"/>
  <c r="R26" i="11"/>
  <c r="Q26" i="11"/>
  <c r="P26" i="11"/>
  <c r="O26" i="11"/>
  <c r="N26" i="11"/>
  <c r="M26" i="11"/>
  <c r="L26" i="11"/>
  <c r="K26" i="11"/>
  <c r="J26" i="11"/>
  <c r="I26" i="11"/>
  <c r="H26" i="11"/>
  <c r="G26" i="11"/>
  <c r="F26" i="11"/>
  <c r="E26" i="11"/>
  <c r="D26" i="11"/>
  <c r="AG26" i="11" s="1"/>
  <c r="U25" i="11"/>
  <c r="T25" i="11"/>
  <c r="S25" i="11"/>
  <c r="R25" i="11"/>
  <c r="Q25" i="11"/>
  <c r="P25" i="11"/>
  <c r="O25" i="11"/>
  <c r="N25" i="11"/>
  <c r="M25" i="11"/>
  <c r="L25" i="11"/>
  <c r="K25" i="11"/>
  <c r="J25" i="11"/>
  <c r="I25" i="11"/>
  <c r="H25" i="11"/>
  <c r="G25" i="11"/>
  <c r="F25" i="11"/>
  <c r="E25" i="11"/>
  <c r="D25" i="11"/>
  <c r="AG25" i="11" s="1"/>
  <c r="U24" i="11"/>
  <c r="T24" i="11"/>
  <c r="S24" i="11"/>
  <c r="R24" i="11"/>
  <c r="Q24" i="11"/>
  <c r="P24" i="11"/>
  <c r="O24" i="11"/>
  <c r="N24" i="11"/>
  <c r="M24" i="11"/>
  <c r="L24" i="11"/>
  <c r="K24" i="11"/>
  <c r="J24" i="11"/>
  <c r="I24" i="11"/>
  <c r="H24" i="11"/>
  <c r="G24" i="11"/>
  <c r="F24" i="11"/>
  <c r="E24" i="11"/>
  <c r="D24" i="11"/>
  <c r="AG24" i="11" s="1"/>
  <c r="U23" i="11"/>
  <c r="T23" i="11"/>
  <c r="S23" i="11"/>
  <c r="R23" i="11"/>
  <c r="Q23" i="11"/>
  <c r="P23" i="11"/>
  <c r="O23" i="11"/>
  <c r="N23" i="11"/>
  <c r="M23" i="11"/>
  <c r="L23" i="11"/>
  <c r="K23" i="11"/>
  <c r="J23" i="11"/>
  <c r="I23" i="11"/>
  <c r="H23" i="11"/>
  <c r="G23" i="11"/>
  <c r="F23" i="11"/>
  <c r="E23" i="11"/>
  <c r="D23" i="11"/>
  <c r="AG23" i="11" s="1"/>
  <c r="U22" i="11"/>
  <c r="T22" i="11"/>
  <c r="S22" i="11"/>
  <c r="R22" i="11"/>
  <c r="Q22" i="11"/>
  <c r="P22" i="11"/>
  <c r="O22" i="11"/>
  <c r="N22" i="11"/>
  <c r="M22" i="11"/>
  <c r="L22" i="11"/>
  <c r="K22" i="11"/>
  <c r="J22" i="11"/>
  <c r="I22" i="11"/>
  <c r="H22" i="11"/>
  <c r="G22" i="11"/>
  <c r="F22" i="11"/>
  <c r="E22" i="11"/>
  <c r="D22" i="11"/>
  <c r="AG22" i="11" s="1"/>
  <c r="U21" i="11"/>
  <c r="T21" i="11"/>
  <c r="S21" i="11"/>
  <c r="R21" i="11"/>
  <c r="Q21" i="11"/>
  <c r="P21" i="11"/>
  <c r="O21" i="11"/>
  <c r="N21" i="11"/>
  <c r="M21" i="11"/>
  <c r="L21" i="11"/>
  <c r="K21" i="11"/>
  <c r="J21" i="11"/>
  <c r="I21" i="11"/>
  <c r="H21" i="11"/>
  <c r="G21" i="11"/>
  <c r="F21" i="11"/>
  <c r="E21" i="11"/>
  <c r="D21" i="11"/>
  <c r="AG21" i="11" s="1"/>
  <c r="U20" i="11"/>
  <c r="T20" i="11"/>
  <c r="S20" i="11"/>
  <c r="R20" i="11"/>
  <c r="Q20" i="11"/>
  <c r="P20" i="11"/>
  <c r="O20" i="11"/>
  <c r="N20" i="11"/>
  <c r="M20" i="11"/>
  <c r="L20" i="11"/>
  <c r="K20" i="11"/>
  <c r="J20" i="11"/>
  <c r="I20" i="11"/>
  <c r="H20" i="11"/>
  <c r="G20" i="11"/>
  <c r="F20" i="11"/>
  <c r="E20" i="11"/>
  <c r="D20" i="11"/>
  <c r="AG20" i="11" s="1"/>
  <c r="U19" i="11"/>
  <c r="T19" i="11"/>
  <c r="S19" i="11"/>
  <c r="R19" i="11"/>
  <c r="Q19" i="11"/>
  <c r="P19" i="11"/>
  <c r="O19" i="11"/>
  <c r="N19" i="11"/>
  <c r="M19" i="11"/>
  <c r="L19" i="11"/>
  <c r="K19" i="11"/>
  <c r="J19" i="11"/>
  <c r="I19" i="11"/>
  <c r="H19" i="11"/>
  <c r="G19" i="11"/>
  <c r="F19" i="11"/>
  <c r="E19" i="11"/>
  <c r="D19" i="11"/>
  <c r="AG19" i="11" s="1"/>
  <c r="U18" i="11"/>
  <c r="T18" i="11"/>
  <c r="S18" i="11"/>
  <c r="R18" i="11"/>
  <c r="Q18" i="11"/>
  <c r="P18" i="11"/>
  <c r="O18" i="11"/>
  <c r="N18" i="11"/>
  <c r="M18" i="11"/>
  <c r="L18" i="11"/>
  <c r="K18" i="11"/>
  <c r="J18" i="11"/>
  <c r="I18" i="11"/>
  <c r="H18" i="11"/>
  <c r="G18" i="11"/>
  <c r="F18" i="11"/>
  <c r="E18" i="11"/>
  <c r="D18" i="11"/>
  <c r="AG18" i="11" s="1"/>
  <c r="U17" i="11"/>
  <c r="T17" i="11"/>
  <c r="S17" i="11"/>
  <c r="R17" i="11"/>
  <c r="Q17" i="11"/>
  <c r="P17" i="11"/>
  <c r="O17" i="11"/>
  <c r="N17" i="11"/>
  <c r="M17" i="11"/>
  <c r="L17" i="11"/>
  <c r="K17" i="11"/>
  <c r="J17" i="11"/>
  <c r="I17" i="11"/>
  <c r="H17" i="11"/>
  <c r="G17" i="11"/>
  <c r="F17" i="11"/>
  <c r="E17" i="11"/>
  <c r="D17" i="11"/>
  <c r="AG17" i="11" s="1"/>
  <c r="U16" i="11"/>
  <c r="T16" i="11"/>
  <c r="S16" i="11"/>
  <c r="R16" i="11"/>
  <c r="Q16" i="11"/>
  <c r="P16" i="11"/>
  <c r="O16" i="11"/>
  <c r="N16" i="11"/>
  <c r="M16" i="11"/>
  <c r="L16" i="11"/>
  <c r="K16" i="11"/>
  <c r="J16" i="11"/>
  <c r="I16" i="11"/>
  <c r="H16" i="11"/>
  <c r="G16" i="11"/>
  <c r="F16" i="11"/>
  <c r="E16" i="11"/>
  <c r="D16" i="11"/>
  <c r="AG16" i="11" s="1"/>
  <c r="U15" i="11"/>
  <c r="T15" i="11"/>
  <c r="S15" i="11"/>
  <c r="R15" i="11"/>
  <c r="Q15" i="11"/>
  <c r="P15" i="11"/>
  <c r="O15" i="11"/>
  <c r="N15" i="11"/>
  <c r="M15" i="11"/>
  <c r="L15" i="11"/>
  <c r="K15" i="11"/>
  <c r="J15" i="11"/>
  <c r="I15" i="11"/>
  <c r="H15" i="11"/>
  <c r="G15" i="11"/>
  <c r="F15" i="11"/>
  <c r="E15" i="11"/>
  <c r="D15" i="11"/>
  <c r="AG15" i="11" s="1"/>
  <c r="U14" i="11"/>
  <c r="T14" i="11"/>
  <c r="S14" i="11"/>
  <c r="R14" i="11"/>
  <c r="Q14" i="11"/>
  <c r="P14" i="11"/>
  <c r="O14" i="11"/>
  <c r="N14" i="11"/>
  <c r="M14" i="11"/>
  <c r="L14" i="11"/>
  <c r="K14" i="11"/>
  <c r="J14" i="11"/>
  <c r="I14" i="11"/>
  <c r="H14" i="11"/>
  <c r="G14" i="11"/>
  <c r="F14" i="11"/>
  <c r="E14" i="11"/>
  <c r="D14" i="11"/>
  <c r="AG14" i="11" s="1"/>
  <c r="U13" i="11"/>
  <c r="T13" i="11"/>
  <c r="S13" i="11"/>
  <c r="R13" i="11"/>
  <c r="Q13" i="11"/>
  <c r="P13" i="11"/>
  <c r="O13" i="11"/>
  <c r="N13" i="11"/>
  <c r="M13" i="11"/>
  <c r="L13" i="11"/>
  <c r="K13" i="11"/>
  <c r="J13" i="11"/>
  <c r="I13" i="11"/>
  <c r="H13" i="11"/>
  <c r="G13" i="11"/>
  <c r="F13" i="11"/>
  <c r="E13" i="11"/>
  <c r="D13" i="11"/>
  <c r="AG13" i="11" s="1"/>
  <c r="U12" i="11"/>
  <c r="T12" i="11"/>
  <c r="S12" i="11"/>
  <c r="R12" i="11"/>
  <c r="Q12" i="11"/>
  <c r="P12" i="11"/>
  <c r="O12" i="11"/>
  <c r="N12" i="11"/>
  <c r="M12" i="11"/>
  <c r="L12" i="11"/>
  <c r="K12" i="11"/>
  <c r="J12" i="11"/>
  <c r="I12" i="11"/>
  <c r="H12" i="11"/>
  <c r="G12" i="11"/>
  <c r="F12" i="11"/>
  <c r="E12" i="11"/>
  <c r="D12" i="11"/>
  <c r="AG12" i="11" s="1"/>
  <c r="U11" i="11"/>
  <c r="T11" i="11"/>
  <c r="S11" i="11"/>
  <c r="R11" i="11"/>
  <c r="Q11" i="11"/>
  <c r="P11" i="11"/>
  <c r="O11" i="11"/>
  <c r="N11" i="11"/>
  <c r="M11" i="11"/>
  <c r="L11" i="11"/>
  <c r="K11" i="11"/>
  <c r="J11" i="11"/>
  <c r="I11" i="11"/>
  <c r="H11" i="11"/>
  <c r="G11" i="11"/>
  <c r="F11" i="11"/>
  <c r="E11" i="11"/>
  <c r="D11" i="11"/>
  <c r="AG11" i="11" s="1"/>
  <c r="U10" i="11"/>
  <c r="T10" i="11"/>
  <c r="S10" i="11"/>
  <c r="R10" i="11"/>
  <c r="Q10" i="11"/>
  <c r="P10" i="11"/>
  <c r="O10" i="11"/>
  <c r="N10" i="11"/>
  <c r="M10" i="11"/>
  <c r="L10" i="11"/>
  <c r="K10" i="11"/>
  <c r="J10" i="11"/>
  <c r="I10" i="11"/>
  <c r="H10" i="11"/>
  <c r="G10" i="11"/>
  <c r="F10" i="11"/>
  <c r="E10" i="11"/>
  <c r="D10" i="11"/>
  <c r="AG10" i="11" s="1"/>
  <c r="U9" i="11"/>
  <c r="T9" i="11"/>
  <c r="S9" i="11"/>
  <c r="R9" i="11"/>
  <c r="Q9" i="11"/>
  <c r="P9" i="11"/>
  <c r="O9" i="11"/>
  <c r="N9" i="11"/>
  <c r="M9" i="11"/>
  <c r="L9" i="11"/>
  <c r="K9" i="11"/>
  <c r="J9" i="11"/>
  <c r="I9" i="11"/>
  <c r="H9" i="11"/>
  <c r="G9" i="11"/>
  <c r="F9" i="11"/>
  <c r="E9" i="11"/>
  <c r="D9" i="11"/>
  <c r="AG9" i="11" s="1"/>
  <c r="U8" i="11"/>
  <c r="T8" i="11"/>
  <c r="S8" i="11"/>
  <c r="R8" i="11"/>
  <c r="Q8" i="11"/>
  <c r="P8" i="11"/>
  <c r="O8" i="11"/>
  <c r="N8" i="11"/>
  <c r="M8" i="11"/>
  <c r="L8" i="11"/>
  <c r="K8" i="11"/>
  <c r="J8" i="11"/>
  <c r="I8" i="11"/>
  <c r="H8" i="11"/>
  <c r="G8" i="11"/>
  <c r="F8" i="11"/>
  <c r="E8" i="11"/>
  <c r="D8" i="11"/>
  <c r="AG8" i="11" s="1"/>
  <c r="U7" i="11"/>
  <c r="T7" i="11"/>
  <c r="S7" i="11"/>
  <c r="R7" i="11"/>
  <c r="Q7" i="11"/>
  <c r="P7" i="11"/>
  <c r="O7" i="11"/>
  <c r="N7" i="11"/>
  <c r="M7" i="11"/>
  <c r="L7" i="11"/>
  <c r="K7" i="11"/>
  <c r="J7" i="11"/>
  <c r="I7" i="11"/>
  <c r="H7" i="11"/>
  <c r="G7" i="11"/>
  <c r="F7" i="11"/>
  <c r="E7" i="11"/>
  <c r="D7" i="11"/>
  <c r="AG7" i="11" s="1"/>
  <c r="U6" i="11"/>
  <c r="T6" i="11"/>
  <c r="S6" i="11"/>
  <c r="R6" i="11"/>
  <c r="Q6" i="11"/>
  <c r="P6" i="11"/>
  <c r="O6" i="11"/>
  <c r="N6" i="11"/>
  <c r="M6" i="11"/>
  <c r="L6" i="11"/>
  <c r="K6" i="11"/>
  <c r="J6" i="11"/>
  <c r="I6" i="11"/>
  <c r="H6" i="11"/>
  <c r="G6" i="11"/>
  <c r="F6" i="11"/>
  <c r="E6" i="11"/>
  <c r="D6" i="11"/>
  <c r="AG6" i="11" s="1"/>
  <c r="U56" i="30"/>
  <c r="T56" i="30"/>
  <c r="S56" i="30"/>
  <c r="R56" i="30"/>
  <c r="Q56" i="30"/>
  <c r="P56" i="30"/>
  <c r="O56" i="30"/>
  <c r="N56" i="30"/>
  <c r="M56" i="30"/>
  <c r="L56" i="30"/>
  <c r="K56" i="30"/>
  <c r="J56" i="30"/>
  <c r="I56" i="30"/>
  <c r="H56" i="30"/>
  <c r="G56" i="30"/>
  <c r="F56" i="30"/>
  <c r="E56" i="30"/>
  <c r="D56" i="30"/>
  <c r="C21" i="41"/>
  <c r="D58" i="30" s="1"/>
  <c r="D21" i="41"/>
  <c r="E58" i="30" s="1"/>
  <c r="E21" i="41"/>
  <c r="F58" i="30" s="1"/>
  <c r="F21" i="41"/>
  <c r="G58" i="30" s="1"/>
  <c r="G21" i="41"/>
  <c r="H58" i="30" s="1"/>
  <c r="H21" i="41"/>
  <c r="I58" i="30" s="1"/>
  <c r="I21" i="41"/>
  <c r="J58" i="30" s="1"/>
  <c r="J21" i="41"/>
  <c r="K58" i="30" s="1"/>
  <c r="K21" i="41"/>
  <c r="L58" i="30" s="1"/>
  <c r="L21" i="41"/>
  <c r="M58" i="30" s="1"/>
  <c r="M21" i="41"/>
  <c r="N58" i="30" s="1"/>
  <c r="N21" i="41"/>
  <c r="O58" i="30" s="1"/>
  <c r="O21" i="41"/>
  <c r="P58" i="30" s="1"/>
  <c r="P21" i="41"/>
  <c r="Q58" i="30" s="1"/>
  <c r="Q21" i="41"/>
  <c r="R58" i="30" s="1"/>
  <c r="R21" i="41"/>
  <c r="S58" i="30" s="1"/>
  <c r="S21" i="41"/>
  <c r="T58" i="30" s="1"/>
  <c r="T21" i="41"/>
  <c r="U58" i="30" s="1"/>
  <c r="U21" i="41"/>
  <c r="V58" i="30" s="1"/>
  <c r="C22" i="41"/>
  <c r="D22" i="41"/>
  <c r="E22" i="41"/>
  <c r="F22" i="41"/>
  <c r="G22" i="41"/>
  <c r="H22" i="41"/>
  <c r="I22" i="41"/>
  <c r="J22" i="41"/>
  <c r="K22" i="41"/>
  <c r="L22" i="41"/>
  <c r="M22" i="41"/>
  <c r="N22" i="41"/>
  <c r="O22" i="41"/>
  <c r="P22" i="41"/>
  <c r="Q22" i="41"/>
  <c r="R22" i="41"/>
  <c r="S22" i="41"/>
  <c r="T22" i="41"/>
  <c r="U22" i="41"/>
  <c r="H22" i="25" l="1"/>
  <c r="H14" i="25"/>
  <c r="H26" i="25"/>
  <c r="H7" i="25"/>
  <c r="H11" i="25"/>
  <c r="H15" i="25"/>
  <c r="H19" i="25"/>
  <c r="H23" i="25"/>
  <c r="H27" i="25"/>
  <c r="H31" i="25"/>
  <c r="H8" i="25"/>
  <c r="H12" i="25"/>
  <c r="H16" i="25"/>
  <c r="H20" i="25"/>
  <c r="H24" i="25"/>
  <c r="H28" i="25"/>
  <c r="H32" i="25"/>
  <c r="H10" i="25"/>
  <c r="H18" i="25"/>
  <c r="H30" i="25"/>
  <c r="H9" i="25"/>
  <c r="H13" i="25"/>
  <c r="H17" i="25"/>
  <c r="H21" i="25"/>
  <c r="H25" i="25"/>
  <c r="H29" i="25"/>
  <c r="H33" i="25"/>
  <c r="U132" i="43"/>
  <c r="T132" i="43"/>
  <c r="U134" i="43"/>
  <c r="T134" i="43"/>
  <c r="U135" i="43"/>
  <c r="T135" i="43"/>
  <c r="U57" i="30"/>
  <c r="T57" i="30"/>
  <c r="S57" i="30"/>
  <c r="R57" i="30"/>
  <c r="Q57" i="30"/>
  <c r="P57" i="30"/>
  <c r="O57" i="30"/>
  <c r="N57" i="30"/>
  <c r="M57" i="30"/>
  <c r="L57" i="30"/>
  <c r="K57" i="30"/>
  <c r="J57" i="30"/>
  <c r="I57" i="30"/>
  <c r="H57" i="30"/>
  <c r="G57" i="30"/>
  <c r="F57" i="30"/>
  <c r="E57" i="30"/>
  <c r="D57" i="30"/>
  <c r="C89" i="43" l="1"/>
  <c r="AB89" i="43" s="1"/>
  <c r="D132" i="43" l="1"/>
  <c r="P38" i="3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emo_gind_1_Data" type="6" refreshedVersion="6" background="1" saveData="1">
    <textPr codePage="437" sourceFile="\\NET1.cec.eu.int\homes\102\pitigcr\My Documents\servici\desktop_mar_Sep_2020\SE_RP_Oct2020\demo_gind_1_Data.csv" thousands=" " tab="0" comma="1">
      <textFields count="5">
        <textField/>
        <textField/>
        <textField/>
        <textField/>
        <textField/>
      </textFields>
    </textPr>
  </connection>
  <connection id="2" xr16:uid="{00000000-0015-0000-FFFF-FFFF01000000}" name="env_ac_mfa_1_Data" type="6" refreshedVersion="6" background="1" saveData="1">
    <textPr codePage="437" sourceFile="\\NET1.cec.eu.int\homes\102\pitigcr\My Documents\servici\desktop_mar_Sep_2020\SE_RP_Oct2020\env_ac_mfa_1_Data.csv" thousands=" " tab="0" comma="1">
      <textFields count="7">
        <textField/>
        <textField/>
        <textField/>
        <textField/>
        <textField/>
        <textField/>
        <textField/>
      </textFields>
    </textPr>
  </connection>
  <connection id="3" xr16:uid="{00000000-0015-0000-FFFF-FFFF02000000}" name="env_ac_rp_1_Data" type="6" refreshedVersion="6" background="1" saveData="1">
    <textPr codePage="437" sourceFile="\\NET1.cec.eu.int\homes\102\pitigcr\My Documents\servici\desktop_mar_Sep_2020\SE_RP_Oct2020\env_ac_rp_1_Data.csv" thousands=" " tab="0" comma="1">
      <textFields count="5">
        <textField/>
        <textField/>
        <textField/>
        <textField/>
        <textField/>
      </textFields>
    </textPr>
  </connection>
  <connection id="4" xr16:uid="{00000000-0015-0000-FFFF-FFFF03000000}" name="nama_10_gdp_1_Data" type="6" refreshedVersion="6" background="1" saveData="1">
    <textPr codePage="437" sourceFile="\\NET1.cec.eu.int\homes\102\pitigcr\My Documents\servici\desktop_mar_Sep_2020\SE_RP_Oct2020\nama_10_gdp_1_Data.csv" thousands=" " tab="0" comma="1">
      <textFields count="6">
        <textField/>
        <textField/>
        <textField/>
        <textField/>
        <textField/>
        <textField/>
      </textFields>
    </textPr>
  </connection>
  <connection id="5" xr16:uid="{00000000-0015-0000-FFFF-FFFF04000000}" name="nama_10_gdp_2_Data" type="6" refreshedVersion="6" background="1" saveData="1">
    <textPr codePage="437" sourceFile="\\NET1.cec.eu.int\homes\102\pitigcr\My Documents\servici\desktop_mar_Sep_2020\SE_RP_Oct2020\nama_10_gdp_2_Data.csv" thousands=" " tab="0" comma="1">
      <textFields count="6">
        <textField/>
        <textField/>
        <textField/>
        <textField/>
        <textField/>
        <textField/>
      </textFields>
    </textPr>
  </connection>
  <connection id="6" xr16:uid="{10B8F8A8-0034-4450-A2BE-1F15C5F725A8}" keepAlive="1" name="Query - demo_gind__custom_12136006_linear" description="Connection to the 'demo_gind__custom_12136006_linear' query in the workbook." type="5" refreshedVersion="0" background="1">
    <dbPr connection="Provider=Microsoft.Mashup.OleDb.1;Data Source=$Workbook$;Location=demo_gind__custom_12136006_linear;Extended Properties=&quot;&quot;" command="SELECT * FROM [demo_gind__custom_12136006_linear]"/>
  </connection>
  <connection id="7" xr16:uid="{4F943AC2-EDBF-4888-B158-077289CCC730}" keepAlive="1" name="Query - env_ac_mfa__custom_12136221_linear" description="Connection to the 'env_ac_mfa__custom_12136221_linear' query in the workbook." type="5" refreshedVersion="0" background="1">
    <dbPr connection="Provider=Microsoft.Mashup.OleDb.1;Data Source=$Workbook$;Location=env_ac_mfa__custom_12136221_linear;Extended Properties=&quot;&quot;" command="SELECT * FROM [env_ac_mfa__custom_12136221_linear]"/>
  </connection>
  <connection id="8" xr16:uid="{7641D297-40A4-451E-BC61-42C014958CEB}" keepAlive="1" name="Query - env_ac_rp__custom_12136172_linear" description="Connection to the 'env_ac_rp__custom_12136172_linear' query in the workbook." type="5" refreshedVersion="0" background="1">
    <dbPr connection="Provider=Microsoft.Mashup.OleDb.1;Data Source=$Workbook$;Location=env_ac_rp__custom_12136172_linear;Extended Properties=&quot;&quot;" command="SELECT * FROM [env_ac_rp__custom_12136172_linear]"/>
  </connection>
  <connection id="9" xr16:uid="{8FEB403C-86BE-4163-8818-AB40C4FF72A4}" keepAlive="1" name="Query - nama_10_gdp__custom_12136096_linear" description="Connection to the 'nama_10_gdp__custom_12136096_linear' query in the workbook." type="5" refreshedVersion="0" background="1">
    <dbPr connection="Provider=Microsoft.Mashup.OleDb.1;Data Source=$Workbook$;Location=nama_10_gdp__custom_12136096_linear;Extended Properties=&quot;&quot;" command="SELECT * FROM [nama_10_gdp__custom_12136096_linear]"/>
  </connection>
  <connection id="10" xr16:uid="{E452C104-A4ED-4A03-B1CD-336C11E05E51}" keepAlive="1" name="Query - nama_10_gdp__custom_12136144_linear" description="Connection to the 'nama_10_gdp__custom_12136144_linear' query in the workbook." type="5" refreshedVersion="0" background="1">
    <dbPr connection="Provider=Microsoft.Mashup.OleDb.1;Data Source=$Workbook$;Location=nama_10_gdp__custom_12136144_linear;Extended Properties=&quot;&quot;" command="SELECT * FROM [nama_10_gdp__custom_12136144_linear]"/>
  </connection>
</connections>
</file>

<file path=xl/sharedStrings.xml><?xml version="1.0" encoding="utf-8"?>
<sst xmlns="http://schemas.openxmlformats.org/spreadsheetml/2006/main" count="46629" uniqueCount="304">
  <si>
    <t>(tonnes per capita)</t>
  </si>
  <si>
    <t>DMC</t>
  </si>
  <si>
    <t>Belgium</t>
  </si>
  <si>
    <t>Bulgaria</t>
  </si>
  <si>
    <t>Denmark</t>
  </si>
  <si>
    <t>Germany</t>
  </si>
  <si>
    <t>Estonia</t>
  </si>
  <si>
    <t>Ireland</t>
  </si>
  <si>
    <t>Greece</t>
  </si>
  <si>
    <t>Spain</t>
  </si>
  <si>
    <t>France</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</si>
  <si>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</si>
  <si>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</si>
  <si>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</si>
  <si>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</si>
  <si>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</si>
  <si>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</si>
  <si>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</si>
  <si>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</si>
  <si>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</si>
  <si>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</si>
  <si>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</si>
  <si>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</si>
  <si>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</si>
  <si>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</si>
  <si>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</si>
  <si>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</si>
  <si>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</si>
  <si>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DMC per capita</t>
  </si>
  <si>
    <t>GDP</t>
  </si>
  <si>
    <t>Croatia</t>
  </si>
  <si>
    <t>(PPS per kilogram)</t>
  </si>
  <si>
    <t>Resource productivity</t>
  </si>
  <si>
    <t>BE</t>
  </si>
  <si>
    <t>BG</t>
  </si>
  <si>
    <t>CZ</t>
  </si>
  <si>
    <t>DK</t>
  </si>
  <si>
    <t>DE</t>
  </si>
  <si>
    <t>EE</t>
  </si>
  <si>
    <t>IE</t>
  </si>
  <si>
    <t>EL</t>
  </si>
  <si>
    <t>ES</t>
  </si>
  <si>
    <t>FR</t>
  </si>
  <si>
    <t>HR</t>
  </si>
  <si>
    <t>IT</t>
  </si>
  <si>
    <t>CY</t>
  </si>
  <si>
    <t>LV</t>
  </si>
  <si>
    <t>LT</t>
  </si>
  <si>
    <t>LU</t>
  </si>
  <si>
    <t>HU</t>
  </si>
  <si>
    <t>MT</t>
  </si>
  <si>
    <t>NL</t>
  </si>
  <si>
    <t>AT</t>
  </si>
  <si>
    <t>PT</t>
  </si>
  <si>
    <t>RO</t>
  </si>
  <si>
    <t>SI</t>
  </si>
  <si>
    <t>FI</t>
  </si>
  <si>
    <t>SE</t>
  </si>
  <si>
    <t>UK</t>
  </si>
  <si>
    <t>Resource productivity statistics</t>
  </si>
  <si>
    <t>EU28</t>
  </si>
  <si>
    <t>(Index: 2000=100)</t>
  </si>
  <si>
    <t>PL</t>
  </si>
  <si>
    <t>SK</t>
  </si>
  <si>
    <t>(PPS per capita)</t>
  </si>
  <si>
    <t>NO</t>
  </si>
  <si>
    <t>CH</t>
  </si>
  <si>
    <t>MK</t>
  </si>
  <si>
    <t>RS</t>
  </si>
  <si>
    <t>TR</t>
  </si>
  <si>
    <t>:</t>
  </si>
  <si>
    <t>(:) not available</t>
  </si>
  <si>
    <t>Note: GDP in current prices, Purchasing Power Standards (PPS)</t>
  </si>
  <si>
    <t>Norway</t>
  </si>
  <si>
    <t>Switzerland</t>
  </si>
  <si>
    <t>Serbia</t>
  </si>
  <si>
    <t>Turkey</t>
  </si>
  <si>
    <t>not available</t>
  </si>
  <si>
    <t>Special value:</t>
  </si>
  <si>
    <t>Bosnia and Herzegovina</t>
  </si>
  <si>
    <t>BA</t>
  </si>
  <si>
    <t>Albania</t>
  </si>
  <si>
    <t>AL</t>
  </si>
  <si>
    <t>European Union (current composition)</t>
  </si>
  <si>
    <t>2018</t>
  </si>
  <si>
    <t>2017</t>
  </si>
  <si>
    <t>2016</t>
  </si>
  <si>
    <t>2015</t>
  </si>
  <si>
    <t>2014</t>
  </si>
  <si>
    <t>2013</t>
  </si>
  <si>
    <t>2012</t>
  </si>
  <si>
    <t>2011</t>
  </si>
  <si>
    <t>2010</t>
  </si>
  <si>
    <t>2009</t>
  </si>
  <si>
    <t>2008</t>
  </si>
  <si>
    <t>2007</t>
  </si>
  <si>
    <t>2006</t>
  </si>
  <si>
    <t>2005</t>
  </si>
  <si>
    <t>2004</t>
  </si>
  <si>
    <t>2003</t>
  </si>
  <si>
    <t>2002</t>
  </si>
  <si>
    <t>2001</t>
  </si>
  <si>
    <t>2000</t>
  </si>
  <si>
    <t>GEO(L)/TIME</t>
  </si>
  <si>
    <t>GEO</t>
  </si>
  <si>
    <t>INDIC_ENV</t>
  </si>
  <si>
    <t>MATERIAL</t>
  </si>
  <si>
    <t>UNIT</t>
  </si>
  <si>
    <t>Eurostat</t>
  </si>
  <si>
    <t>Source of data</t>
  </si>
  <si>
    <t>Extracted on</t>
  </si>
  <si>
    <t>Last update</t>
  </si>
  <si>
    <t>Material flow accounts [env_ac_mfa]</t>
  </si>
  <si>
    <t>Chain linked volumes, index 2000=100</t>
  </si>
  <si>
    <t>CLV_I00</t>
  </si>
  <si>
    <t>Chain linked volumes (2010), million euro</t>
  </si>
  <si>
    <t>CLV10_MEUR</t>
  </si>
  <si>
    <t>Chain linked volumes, index 2010=100</t>
  </si>
  <si>
    <t>CLV_I10</t>
  </si>
  <si>
    <t>UNIT(L)/TIME</t>
  </si>
  <si>
    <t>NA_ITEM</t>
  </si>
  <si>
    <t>GDP and main components (output, expenditure and income) [nama_10_gdp]</t>
  </si>
  <si>
    <t>Resource productivity [env_ac_rp]</t>
  </si>
  <si>
    <t>INDIC_DE</t>
  </si>
  <si>
    <t>Population change - Demographic balance and crude rates at national level [demo_gind]</t>
  </si>
  <si>
    <t>(Index 2000=100)</t>
  </si>
  <si>
    <t>(Index 2000 = 100)</t>
  </si>
  <si>
    <t>Unclear which annual growth rate to be used?
So far Renato used a financial EXCEL formula and Stephan used to use CAGR
Here, a simplest approach is taken: the percentage change between two years (2000 and 2017, in the most cases) divided by the number of years between the first and the last year (e.g. 2017-2000 = 17)</t>
  </si>
  <si>
    <t>Czechia</t>
  </si>
  <si>
    <t>North Macedonia</t>
  </si>
  <si>
    <t>time range manually adjusted</t>
  </si>
  <si>
    <t>North Macedonia(¹)</t>
  </si>
  <si>
    <t>Albania(¹)</t>
  </si>
  <si>
    <t>Serbia(¹)</t>
  </si>
  <si>
    <t>(¹) deviating index base year</t>
  </si>
  <si>
    <t>EU27_2020</t>
  </si>
  <si>
    <t>European Union - 27 countries (from 2020)</t>
  </si>
  <si>
    <t>IS</t>
  </si>
  <si>
    <t>Iceland</t>
  </si>
  <si>
    <t>Bosnia and Herzegovina(¹)</t>
  </si>
  <si>
    <t xml:space="preserve">Directorate E: Sectoral and regional statistics </t>
  </si>
  <si>
    <t>Unit E.2: Environmental statistics and accounts; sustainable development</t>
  </si>
  <si>
    <t>European Commission</t>
  </si>
  <si>
    <t>2920 Luxembourg</t>
  </si>
  <si>
    <t>Title:</t>
  </si>
  <si>
    <t xml:space="preserve">Description: </t>
  </si>
  <si>
    <t>Version:</t>
  </si>
  <si>
    <t>Related documents:</t>
  </si>
  <si>
    <t>Copyright information:</t>
  </si>
  <si>
    <t>Eurostat has a policy of encouraging free re-use of its data, both for non-commercial and commercial purposes. All statistical data, metadata, content of web pages or other dissemination tools, official publications and other documents published on its website, with the exceptions listed in the online copyright notice, can be reused without any payment or written licence provided that:</t>
  </si>
  <si>
    <t xml:space="preserve">   &gt; the source is indicated as Eurostat</t>
  </si>
  <si>
    <t xml:space="preserve">   &gt; when re-use involves modifications to the data or text, this must be stated clearly to the end user of the information</t>
  </si>
  <si>
    <t>The complete copyright notice can be found on Eurostat website:</t>
  </si>
  <si>
    <t>https://ec.europa.eu/eurostat/about/policies/copyright</t>
  </si>
  <si>
    <t xml:space="preserve">More information on the reuse of European Statistical System statistics: </t>
  </si>
  <si>
    <t>https://ec.europa.eu/eurostat/web/european-statistical-system/reuse-ess-statistics</t>
  </si>
  <si>
    <t>Disclaimer:</t>
  </si>
  <si>
    <t>Whilst every care has been taken to ensure that the information contained in this file is correct and complete, the European Commission does not guarantee that the information contained in the file will meet your requirements or that the use of the file will be uninterrupted or error-free. In no event, to the maximum extent permitted by applicable law, shall the European Commission be liable for any loss, expense or damage, of any type or nature arising out to the use of, or inability to access this information.</t>
  </si>
  <si>
    <t>Figures and Tables</t>
  </si>
  <si>
    <t>Fig1</t>
  </si>
  <si>
    <t>Fig3</t>
  </si>
  <si>
    <t>Data_mfa</t>
  </si>
  <si>
    <t>Data_gdp</t>
  </si>
  <si>
    <t>Tab1</t>
  </si>
  <si>
    <t>Fig2&amp;Tab2</t>
  </si>
  <si>
    <t>Data_gdp_all</t>
  </si>
  <si>
    <t>Data_demo_gind</t>
  </si>
  <si>
    <t>Data_rp</t>
  </si>
  <si>
    <t>2019</t>
  </si>
  <si>
    <t>THS_T</t>
  </si>
  <si>
    <t>TOTAL</t>
  </si>
  <si>
    <t>s</t>
  </si>
  <si>
    <t>T_HAB</t>
  </si>
  <si>
    <t>I00</t>
  </si>
  <si>
    <t>b</t>
  </si>
  <si>
    <t>bs</t>
  </si>
  <si>
    <t>e</t>
  </si>
  <si>
    <t>p</t>
  </si>
  <si>
    <t>ep</t>
  </si>
  <si>
    <t>Thousand tonnes</t>
  </si>
  <si>
    <t>Total</t>
  </si>
  <si>
    <t>Domestic material consumption</t>
  </si>
  <si>
    <t>Tonnes per capita</t>
  </si>
  <si>
    <t>Index, 2000=100</t>
  </si>
  <si>
    <t>EUR_KG</t>
  </si>
  <si>
    <t>PPS_KG</t>
  </si>
  <si>
    <t>Euro per kilogram</t>
  </si>
  <si>
    <t>Purchasing power standard (PPS) per kilogram</t>
  </si>
  <si>
    <t>B1GQ</t>
  </si>
  <si>
    <t>CP_MPPS_EU27_2020</t>
  </si>
  <si>
    <t>JAN</t>
  </si>
  <si>
    <t>Secondary data: arranged to inform 'Figures and Tables'</t>
  </si>
  <si>
    <t>Primary data sources: flatfiles (.csv) downloaded from Eurostat's online database and pasted to this sheet</t>
  </si>
  <si>
    <t>env_ac_mfa</t>
  </si>
  <si>
    <t>env_ac_rp</t>
  </si>
  <si>
    <t>nama_10_gdp</t>
  </si>
  <si>
    <t>nama_10_gdp_all</t>
  </si>
  <si>
    <t>demo_gind</t>
  </si>
  <si>
    <t>Copying the SUMIFS formulas to these non-available cells would result in zero value which again would cause problems when generating Figures</t>
  </si>
  <si>
    <t>Gross domestic product at market prices</t>
  </si>
  <si>
    <t>Current prices, million purchasing power standards (PPS, EU27 from 2020)</t>
  </si>
  <si>
    <t xml:space="preserve">Population on 1 January - total </t>
  </si>
  <si>
    <t>AVG</t>
  </si>
  <si>
    <t>2020</t>
  </si>
  <si>
    <t>Average population - total</t>
  </si>
  <si>
    <t>EUR_KG_CLV15</t>
  </si>
  <si>
    <t>Euro per kilogram, chain linked volumes (2015)</t>
  </si>
  <si>
    <t>CLV_I15</t>
  </si>
  <si>
    <t>CLV15_MEUR</t>
  </si>
  <si>
    <t>Chain linked volumes (2015), million euro</t>
  </si>
  <si>
    <t>Chain linked volumes, index 2015=100</t>
  </si>
  <si>
    <t>Note: GDP in chain-linked volumes, reference year 2015</t>
  </si>
  <si>
    <t>EU</t>
  </si>
  <si>
    <t>bep</t>
  </si>
  <si>
    <t>compound annual growth rate (CAGR)</t>
  </si>
  <si>
    <t>AL(¹)</t>
  </si>
  <si>
    <t>BA(¹)</t>
  </si>
  <si>
    <t>MK(¹)</t>
  </si>
  <si>
    <t>RS(¹)</t>
  </si>
  <si>
    <t>(Index
EU = 100)</t>
  </si>
  <si>
    <t>NO(¹)</t>
  </si>
  <si>
    <t>2021</t>
  </si>
  <si>
    <t>d</t>
  </si>
  <si>
    <t>be</t>
  </si>
  <si>
    <t>2020/
2019</t>
  </si>
  <si>
    <t>2021/
2019</t>
  </si>
  <si>
    <t>TIME_PERIOD</t>
  </si>
  <si>
    <t>geo</t>
  </si>
  <si>
    <t>unit</t>
  </si>
  <si>
    <t>material</t>
  </si>
  <si>
    <t>indic_env</t>
  </si>
  <si>
    <t>OBS_VALUE</t>
  </si>
  <si>
    <t>OBS_FLAG</t>
  </si>
  <si>
    <t>2022</t>
  </si>
  <si>
    <t>na_item</t>
  </si>
  <si>
    <t>ME</t>
  </si>
  <si>
    <t>Türkiye</t>
  </si>
  <si>
    <t>indic_de</t>
  </si>
  <si>
    <t>bp</t>
  </si>
  <si>
    <t>TR(*)</t>
  </si>
  <si>
    <t>Turkey(*)</t>
  </si>
  <si>
    <t>TR(¹)</t>
  </si>
  <si>
    <t>2022/
2019</t>
  </si>
  <si>
    <t>July 2024</t>
  </si>
  <si>
    <t>EU resource productivity in comparison with GDP and DMC, 2000-2023</t>
  </si>
  <si>
    <t>Resource productivity - GDP/ DMC by country, 2000-2023</t>
  </si>
  <si>
    <t>Resource productivity, cross-country comparison &amp;  GDP and DMC, by country, 2023</t>
  </si>
  <si>
    <t>Figure 2: Resource productivity, cross-country comparison, 2023</t>
  </si>
  <si>
    <t>Table 2: Resource productivity, GDP and DMC, by country, 2023</t>
  </si>
  <si>
    <t>Changes of DMC and GDP by country, 2000-2023</t>
  </si>
  <si>
    <t>Figure 3: Changes of DMC and GDP by country, 2000-2023</t>
  </si>
  <si>
    <t>2023</t>
  </si>
  <si>
    <t>nama</t>
  </si>
  <si>
    <t/>
  </si>
  <si>
    <t>EA</t>
  </si>
  <si>
    <t>EA12</t>
  </si>
  <si>
    <t>EA19</t>
  </si>
  <si>
    <t>EA20</t>
  </si>
  <si>
    <t>EU15</t>
  </si>
  <si>
    <t>XK</t>
  </si>
  <si>
    <t>GE</t>
  </si>
  <si>
    <t>LI</t>
  </si>
  <si>
    <t>MD</t>
  </si>
  <si>
    <t>UA</t>
  </si>
  <si>
    <t>Table 1: Resource productivity - GDP/ DMC by country, 2000-2023</t>
  </si>
  <si>
    <t>Change rate</t>
  </si>
  <si>
    <t>Figure 1: EU resource productivity in comparison with GDP and DMC, 2000-2023</t>
  </si>
  <si>
    <t>Table: Resource productivity in comparison with GDP and DMC, EU, 2000-2023</t>
  </si>
  <si>
    <t>2023/2019</t>
  </si>
  <si>
    <t>2023/
2000</t>
  </si>
  <si>
    <t>* AL, 2023, INDIC_DE = JAN, no data available for AVG</t>
  </si>
  <si>
    <t>** BA. 2019, INDIC_DE = JAN, no data available for AVG</t>
  </si>
  <si>
    <r>
      <t>Source</t>
    </r>
    <r>
      <rPr>
        <sz val="10"/>
        <rFont val="Arial"/>
        <family val="2"/>
      </rPr>
      <t xml:space="preserve">: Eurostat (online data code: </t>
    </r>
    <r>
      <rPr>
        <sz val="10"/>
        <color indexed="12"/>
        <rFont val="Arial"/>
        <family val="2"/>
      </rPr>
      <t>nama_10_gdp, env_ac_mfa; env_ac_rp</t>
    </r>
    <r>
      <rPr>
        <sz val="10"/>
        <rFont val="Arial"/>
        <family val="2"/>
      </rPr>
      <t>)</t>
    </r>
  </si>
  <si>
    <r>
      <t>Source:</t>
    </r>
    <r>
      <rPr>
        <sz val="10"/>
        <rFont val="Arial"/>
        <family val="2"/>
      </rPr>
      <t xml:space="preserve"> Eurostat (online data code: </t>
    </r>
    <r>
      <rPr>
        <sz val="10"/>
        <color rgb="FF0000FF"/>
        <rFont val="Arial"/>
        <family val="2"/>
      </rPr>
      <t>env_ac_rp</t>
    </r>
    <r>
      <rPr>
        <sz val="10"/>
        <rFont val="Arial"/>
        <family val="2"/>
      </rPr>
      <t>)</t>
    </r>
  </si>
  <si>
    <r>
      <t>GDP</t>
    </r>
    <r>
      <rPr>
        <b/>
        <vertAlign val="subscript"/>
        <sz val="10"/>
        <color indexed="8"/>
        <rFont val="Arial"/>
        <family val="2"/>
      </rPr>
      <t>PPS</t>
    </r>
    <r>
      <rPr>
        <b/>
        <sz val="10"/>
        <color indexed="8"/>
        <rFont val="Arial"/>
        <family val="2"/>
      </rPr>
      <t xml:space="preserve"> per capita</t>
    </r>
  </si>
  <si>
    <r>
      <t>Resource productivity</t>
    </r>
    <r>
      <rPr>
        <b/>
        <sz val="10"/>
        <color indexed="8"/>
        <rFont val="Arial"/>
        <family val="2"/>
      </rPr>
      <t xml:space="preserve"> (GDP</t>
    </r>
    <r>
      <rPr>
        <b/>
        <vertAlign val="subscript"/>
        <sz val="10"/>
        <color indexed="8"/>
        <rFont val="Arial"/>
        <family val="2"/>
      </rPr>
      <t>PPS</t>
    </r>
    <r>
      <rPr>
        <b/>
        <sz val="10"/>
        <color indexed="8"/>
        <rFont val="Arial"/>
        <family val="2"/>
      </rPr>
      <t>/DMC)</t>
    </r>
  </si>
  <si>
    <r>
      <t>Source:</t>
    </r>
    <r>
      <rPr>
        <sz val="10"/>
        <color theme="1"/>
        <rFont val="Arial"/>
        <family val="2"/>
      </rPr>
      <t xml:space="preserve"> Eurostat (online data codes: env_ac_mfa, nama_10_gdp, demo_gind)</t>
    </r>
  </si>
  <si>
    <r>
      <rPr>
        <b/>
        <strike/>
        <sz val="10"/>
        <color theme="1"/>
        <rFont val="Arial"/>
        <family val="2"/>
      </rPr>
      <t>A</t>
    </r>
    <r>
      <rPr>
        <b/>
        <sz val="10"/>
        <color theme="1"/>
        <rFont val="Arial"/>
        <family val="2"/>
      </rPr>
      <t>nnual change rate of GDP</t>
    </r>
  </si>
  <si>
    <r>
      <rPr>
        <b/>
        <strike/>
        <sz val="10"/>
        <color theme="1"/>
        <rFont val="Arial"/>
        <family val="2"/>
      </rPr>
      <t>A</t>
    </r>
    <r>
      <rPr>
        <b/>
        <sz val="10"/>
        <color theme="1"/>
        <rFont val="Arial"/>
        <family val="2"/>
      </rPr>
      <t>nnual change rate of DMC</t>
    </r>
  </si>
  <si>
    <r>
      <t>Source:</t>
    </r>
    <r>
      <rPr>
        <sz val="10"/>
        <color theme="1"/>
        <rFont val="Arial"/>
        <family val="2"/>
      </rPr>
      <t xml:space="preserve"> Eurostat (online data codes: </t>
    </r>
    <r>
      <rPr>
        <sz val="10"/>
        <color rgb="FF0000FF"/>
        <rFont val="Arial"/>
        <family val="2"/>
      </rPr>
      <t>env_ac_mfa, nama_10_gdp</t>
    </r>
    <r>
      <rPr>
        <sz val="10"/>
        <color theme="1"/>
        <rFont val="Arial"/>
        <family val="2"/>
      </rPr>
      <t>)</t>
    </r>
  </si>
  <si>
    <r>
      <rPr>
        <b/>
        <sz val="10"/>
        <color rgb="FFFF0000"/>
        <rFont val="Arial"/>
        <family val="2"/>
      </rPr>
      <t>IMPORTANT!</t>
    </r>
    <r>
      <rPr>
        <b/>
        <sz val="10"/>
        <rFont val="Arial"/>
        <family val="2"/>
      </rPr>
      <t xml:space="preserve"> The user has to activily edit cells for which data is not available; </t>
    </r>
  </si>
  <si>
    <t>Iceland(*)</t>
  </si>
  <si>
    <t>IS(*)</t>
  </si>
  <si>
    <t>(*) 2022 instead of 2023</t>
  </si>
  <si>
    <t>1 JAN</t>
  </si>
  <si>
    <t>Norway(**)</t>
  </si>
  <si>
    <t>NO(**)</t>
  </si>
  <si>
    <t>(**) 2021 instead of 2023</t>
  </si>
  <si>
    <t>Switzerland(***)</t>
  </si>
  <si>
    <t>CH(***)</t>
  </si>
  <si>
    <t>(***) 2020 instead of 2023</t>
  </si>
  <si>
    <t>North Macedonia(**)</t>
  </si>
  <si>
    <t>MK(**)</t>
  </si>
  <si>
    <r>
      <t>Albania(</t>
    </r>
    <r>
      <rPr>
        <b/>
        <vertAlign val="superscript"/>
        <sz val="10"/>
        <color theme="1"/>
        <rFont val="Arial"/>
        <family val="2"/>
      </rPr>
      <t>**</t>
    </r>
    <r>
      <rPr>
        <b/>
        <sz val="10"/>
        <color theme="1"/>
        <rFont val="Arial"/>
        <family val="2"/>
      </rPr>
      <t>)</t>
    </r>
  </si>
  <si>
    <t>Serbia(**)</t>
  </si>
  <si>
    <t>AL(**)</t>
  </si>
  <si>
    <t>RS(**)</t>
  </si>
  <si>
    <t>BA(****)</t>
  </si>
  <si>
    <t>Bosnia and Herzegovina(****)</t>
  </si>
  <si>
    <t>(****) 2019 instead of 2023</t>
  </si>
  <si>
    <t>(expressed as compound annual change rates in %)</t>
  </si>
  <si>
    <r>
      <t>IS(</t>
    </r>
    <r>
      <rPr>
        <vertAlign val="superscript"/>
        <sz val="10"/>
        <color theme="1"/>
        <rFont val="Arial"/>
        <family val="2"/>
      </rPr>
      <t>1</t>
    </r>
    <r>
      <rPr>
        <sz val="10"/>
        <color theme="1"/>
        <rFont val="Arial"/>
        <family val="2"/>
      </rPr>
      <t>)</t>
    </r>
  </si>
  <si>
    <t>CH(¹)</t>
  </si>
  <si>
    <t>Note:  GDP in chain-linked volumes, reference year 2015. Y-axis does not start at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</si>
</sst>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i"/>
    <numFmt numFmtId="165" formatCode="#,##0_i"/>
    <numFmt numFmtId="166" formatCode="0.0"/>
    <numFmt numFmtId="167" formatCode="#,##0.00_i"/>
    <numFmt numFmtId="168" formatCode="#\ ##0_i"/>
    <numFmt numFmtId="169" formatCode="#,##0.0"/>
    <numFmt numFmtId="170" formatCode="dd\.mm\.yy"/>
    <numFmt numFmtId="171" formatCode="#\ ###\ ###\ ##0"/>
    <numFmt numFmtId="172" formatCode="0.0%"/>
    <numFmt numFmtId="173" formatCode="0.000"/>
    <numFmt numFmtId="174" formatCode="0.0000"/>
    <numFmt numFmtId="175" formatCode="0.000%"/>
    <numFmt numFmtId="176" formatCode="#,##0.00000"/>
  </numFmts>
  <fonts count="37" x14ac:knownFonts="1">
    <font>
      <sz val="11"/>
      <color theme="1"/>
      <name val="Calibri"/>
      <family val="2"/>
      <scheme val="minor"/>
    </font>
    <font>
      <sz val="10"/>
      <name val="Arial"/>
      <family val="2"/>
    </font>
    <font>
      <sz val="10"/>
      <name val="Arial"/>
      <family val="2"/>
    </font>
    <font>
      <sz val="11"/>
      <name val="Arial"/>
      <family val="2"/>
    </font>
    <font>
      <sz val="11"/>
      <name val="Arial"/>
      <family val="2"/>
    </font>
    <font>
      <sz val="11"/>
      <name val="Arial"/>
      <family val="2"/>
    </font>
    <font>
      <sz val="11"/>
      <name val="Arial"/>
      <family val="2"/>
    </font>
    <font>
      <sz val="11"/>
      <name val="Arial"/>
      <family val="2"/>
    </font>
    <font>
      <u/>
      <sz val="11"/>
      <color theme="10"/>
      <name val="Calibri"/>
      <family val="2"/>
      <scheme val="minor"/>
    </font>
    <font>
      <sz val="11"/>
      <name val="Arial"/>
      <family val="2"/>
    </font>
    <font>
      <sz val="11"/>
      <color theme="1"/>
      <name val="Calibri"/>
      <family val="2"/>
      <scheme val="minor"/>
    </font>
    <font>
      <sz val="11"/>
      <name val="Arial"/>
      <family val="2"/>
    </font>
    <font>
      <sz val="8"/>
      <name val="Calibri"/>
      <family val="2"/>
      <scheme val="minor"/>
    </font>
    <font>
      <sz val="10"/>
      <color theme="1"/>
      <name val="Arial"/>
      <family val="2"/>
    </font>
    <font>
      <b/>
      <sz val="10"/>
      <color theme="1"/>
      <name val="Arial"/>
      <family val="2"/>
    </font>
    <font>
      <b/>
      <sz val="10"/>
      <color rgb="FF005953"/>
      <name val="Arial"/>
      <family val="2"/>
    </font>
    <font>
      <sz val="10"/>
      <color rgb="FF005953"/>
      <name val="Arial"/>
      <family val="2"/>
    </font>
    <font>
      <u/>
      <sz val="10"/>
      <color theme="10"/>
      <name val="Arial"/>
      <family val="2"/>
    </font>
    <font>
      <i/>
      <sz val="10"/>
      <color theme="1"/>
      <name val="Arial"/>
      <family val="2"/>
    </font>
    <font>
      <sz val="10"/>
      <color theme="10"/>
      <name val="Arial"/>
      <family val="2"/>
    </font>
    <font>
      <b/>
      <sz val="10"/>
      <color rgb="FFFF0000"/>
      <name val="Arial"/>
      <family val="2"/>
    </font>
    <font>
      <sz val="10"/>
      <color indexed="62"/>
      <name val="Arial"/>
      <family val="2"/>
    </font>
    <font>
      <sz val="10"/>
      <color indexed="8"/>
      <name val="Arial"/>
      <family val="2"/>
    </font>
    <font>
      <b/>
      <sz val="10"/>
      <color indexed="8"/>
      <name val="Arial"/>
      <family val="2"/>
    </font>
    <font>
      <b/>
      <sz val="10"/>
      <name val="Arial"/>
      <family val="2"/>
    </font>
    <font>
      <i/>
      <sz val="10"/>
      <name val="Arial"/>
      <family val="2"/>
    </font>
    <font>
      <sz val="10"/>
      <color rgb="FF7030A0"/>
      <name val="Arial"/>
      <family val="2"/>
    </font>
    <font>
      <sz val="10"/>
      <color indexed="12"/>
      <name val="Arial"/>
      <family val="2"/>
    </font>
    <font>
      <sz val="10"/>
      <color theme="0" tint="-0.499984740745262"/>
      <name val="Arial"/>
      <family val="2"/>
    </font>
    <font>
      <sz val="10"/>
      <color rgb="FF0000FF"/>
      <name val="Arial"/>
      <family val="2"/>
    </font>
    <font>
      <sz val="10"/>
      <color rgb="FFFF0000"/>
      <name val="Arial"/>
      <family val="2"/>
    </font>
    <font>
      <b/>
      <vertAlign val="subscript"/>
      <sz val="10"/>
      <color indexed="8"/>
      <name val="Arial"/>
      <family val="2"/>
    </font>
    <font>
      <b/>
      <vertAlign val="superscript"/>
      <sz val="10"/>
      <color theme="1"/>
      <name val="Arial"/>
      <family val="2"/>
    </font>
    <font>
      <sz val="10"/>
      <color theme="0" tint="-4.9989318521683403E-2"/>
      <name val="Arial"/>
      <family val="2"/>
    </font>
    <font>
      <b/>
      <strike/>
      <sz val="10"/>
      <color theme="1"/>
      <name val="Arial"/>
      <family val="2"/>
    </font>
    <font>
      <b/>
      <sz val="10"/>
      <color theme="0" tint="-4.9989318521683403E-2"/>
      <name val="Arial"/>
      <family val="2"/>
    </font>
    <font>
      <vertAlign val="superscript"/>
      <sz val="10"/>
      <color theme="1"/>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indexed="44"/>
        <bgColor indexed="64"/>
      </patternFill>
    </fill>
    <fill>
      <patternFill patternType="solid">
        <fgColor rgb="FF99CC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00978B"/>
        <bgColor indexed="64"/>
      </patternFill>
    </fill>
    <fill>
      <patternFill patternType="solid">
        <fgColor rgb="FFF0FFFF"/>
        <bgColor indexed="64"/>
      </patternFill>
    </fill>
    <fill>
      <patternFill patternType="solid">
        <fgColor rgb="FF00978B"/>
        <bgColor rgb="FFE6FFFF"/>
      </patternFill>
    </fill>
  </fills>
  <borders count="57">
    <border>
      <left/>
      <right/>
      <top/>
      <bottom/>
      <diagonal/>
    </border>
    <border>
      <left/>
      <right/>
      <top/>
      <bottom style="hair">
        <color indexed="22"/>
      </bottom>
      <diagonal/>
    </border>
    <border>
      <left/>
      <right/>
      <top/>
      <bottom style="medium">
        <color indexed="64"/>
      </bottom>
      <diagonal/>
    </border>
    <border>
      <left/>
      <right/>
      <top style="hair">
        <color indexed="22"/>
      </top>
      <bottom style="hair">
        <color indexed="22"/>
      </bottom>
      <diagonal/>
    </border>
    <border>
      <left/>
      <right/>
      <top style="thin">
        <color rgb="FF000000"/>
      </top>
      <bottom style="thin">
        <color rgb="FF000000"/>
      </bottom>
      <diagonal/>
    </border>
    <border>
      <left/>
      <right/>
      <top style="thin">
        <color rgb="FF000000"/>
      </top>
      <bottom/>
      <diagonal/>
    </border>
    <border>
      <left/>
      <right/>
      <top/>
      <bottom style="hair">
        <color rgb="FFC0C0C0"/>
      </bottom>
      <diagonal/>
    </border>
    <border>
      <left/>
      <right/>
      <top style="hair">
        <color rgb="FFC0C0C0"/>
      </top>
      <bottom style="hair">
        <color rgb="FFC0C0C0"/>
      </bottom>
      <diagonal/>
    </border>
    <border>
      <left/>
      <right/>
      <top style="hair">
        <color rgb="FFC0C0C0"/>
      </top>
      <bottom/>
      <diagonal/>
    </border>
    <border>
      <left/>
      <right/>
      <top style="hair">
        <color rgb="FFC0C0C0"/>
      </top>
      <bottom style="thin">
        <color rgb="FF000000"/>
      </bottom>
      <diagonal/>
    </border>
    <border>
      <left/>
      <right/>
      <top style="hair">
        <color indexed="22"/>
      </top>
      <bottom/>
      <diagonal/>
    </border>
    <border>
      <left/>
      <right/>
      <top/>
      <bottom style="thin">
        <color indexed="64"/>
      </bottom>
      <diagonal/>
    </border>
    <border>
      <left/>
      <right/>
      <top style="thin">
        <color rgb="FF000000"/>
      </top>
      <bottom style="hair">
        <color rgb="FFC0C0C0"/>
      </bottom>
      <diagonal/>
    </border>
    <border>
      <left style="hair">
        <color theme="0" tint="-0.249977111117893"/>
      </left>
      <right/>
      <top style="thin">
        <color rgb="FF000000"/>
      </top>
      <bottom/>
      <diagonal/>
    </border>
    <border>
      <left style="hair">
        <color rgb="FFA6A6A6"/>
      </left>
      <right/>
      <top style="thin">
        <color rgb="FF000000"/>
      </top>
      <bottom/>
      <diagonal/>
    </border>
    <border>
      <left/>
      <right/>
      <top/>
      <bottom style="thin">
        <color rgb="FF000000"/>
      </bottom>
      <diagonal/>
    </border>
    <border>
      <left/>
      <right/>
      <top style="thin">
        <color indexed="64"/>
      </top>
      <bottom style="thin">
        <color indexed="64"/>
      </bottom>
      <diagonal/>
    </border>
    <border>
      <left/>
      <right/>
      <top style="thin">
        <color indexed="64"/>
      </top>
      <bottom/>
      <diagonal/>
    </border>
    <border>
      <left/>
      <right/>
      <top style="hair">
        <color rgb="FFC0C0C0"/>
      </top>
      <bottom style="thin">
        <color indexed="64"/>
      </bottom>
      <diagonal/>
    </border>
    <border>
      <left/>
      <right/>
      <top style="thin">
        <color auto="1"/>
      </top>
      <bottom style="hair">
        <color rgb="FFC0C0C0"/>
      </bottom>
      <diagonal/>
    </border>
    <border>
      <left style="hair">
        <color rgb="FFA6A6A6"/>
      </left>
      <right style="hair">
        <color rgb="FFA6A6A6"/>
      </right>
      <top style="thin">
        <color rgb="FF000000"/>
      </top>
      <bottom style="hair">
        <color rgb="FFC0C0C0"/>
      </bottom>
      <diagonal/>
    </border>
    <border>
      <left style="hair">
        <color rgb="FFA6A6A6"/>
      </left>
      <right style="hair">
        <color rgb="FFA6A6A6"/>
      </right>
      <top style="hair">
        <color rgb="FFC0C0C0"/>
      </top>
      <bottom style="thin">
        <color rgb="FF000000"/>
      </bottom>
      <diagonal/>
    </border>
    <border>
      <left/>
      <right style="hair">
        <color rgb="FFA6A6A6"/>
      </right>
      <top style="thin">
        <color rgb="FF000000"/>
      </top>
      <bottom style="hair">
        <color rgb="FFC0C0C0"/>
      </bottom>
      <diagonal/>
    </border>
    <border>
      <left/>
      <right style="hair">
        <color rgb="FFA6A6A6"/>
      </right>
      <top style="hair">
        <color rgb="FFC0C0C0"/>
      </top>
      <bottom style="thin">
        <color rgb="FF000000"/>
      </bottom>
      <diagonal/>
    </border>
    <border>
      <left/>
      <right style="hair">
        <color rgb="FFA6A6A6"/>
      </right>
      <top/>
      <bottom/>
      <diagonal/>
    </border>
    <border>
      <left/>
      <right style="hair">
        <color rgb="FFA6A6A6"/>
      </right>
      <top style="hair">
        <color rgb="FFC0C0C0"/>
      </top>
      <bottom style="hair">
        <color rgb="FFC0C0C0"/>
      </bottom>
      <diagonal/>
    </border>
    <border>
      <left/>
      <right style="hair">
        <color rgb="FFA6A6A6"/>
      </right>
      <top/>
      <bottom style="hair">
        <color rgb="FFC0C0C0"/>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hair">
        <color rgb="FFA6A6A6"/>
      </right>
      <top style="thin">
        <color indexed="64"/>
      </top>
      <bottom/>
      <diagonal/>
    </border>
    <border>
      <left/>
      <right style="hair">
        <color rgb="FFA6A6A6"/>
      </right>
      <top/>
      <bottom style="thin">
        <color indexed="64"/>
      </bottom>
      <diagonal/>
    </border>
    <border>
      <left/>
      <right style="hair">
        <color rgb="FFA6A6A6"/>
      </right>
      <top style="thin">
        <color indexed="64"/>
      </top>
      <bottom style="hair">
        <color rgb="FFC0C0C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64"/>
      </top>
      <bottom/>
      <diagonal/>
    </border>
    <border>
      <left/>
      <right/>
      <top style="thin">
        <color indexed="64"/>
      </top>
      <bottom style="hair">
        <color rgb="FFC0C0C0"/>
      </bottom>
      <diagonal/>
    </border>
    <border>
      <left/>
      <right style="hair">
        <color rgb="FFC0C0C0"/>
      </right>
      <top/>
      <bottom style="thin">
        <color indexed="64"/>
      </bottom>
      <diagonal/>
    </border>
    <border>
      <left/>
      <right/>
      <top style="hair">
        <color rgb="FFC0C0C0"/>
      </top>
      <bottom style="hair">
        <color indexed="22"/>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style="hair">
        <color rgb="FFA6A6A6"/>
      </right>
      <top style="hair">
        <color rgb="FFC0C0C0"/>
      </top>
      <bottom/>
      <diagonal/>
    </border>
    <border>
      <left style="hair">
        <color rgb="FFA6A6A6"/>
      </left>
      <right style="hair">
        <color rgb="FFA6A6A6"/>
      </right>
      <top style="thin">
        <color indexed="64"/>
      </top>
      <bottom style="hair">
        <color rgb="FFC0C0C0"/>
      </bottom>
      <diagonal/>
    </border>
    <border>
      <left/>
      <right style="hair">
        <color rgb="FFC0C0C0"/>
      </right>
      <top style="hair">
        <color rgb="FFC0C0C0"/>
      </top>
      <bottom style="hair">
        <color rgb="FFC0C0C0"/>
      </bottom>
      <diagonal/>
    </border>
    <border>
      <left style="hair">
        <color rgb="FFC0C0C0"/>
      </left>
      <right style="hair">
        <color rgb="FFA6A6A6"/>
      </right>
      <top style="hair">
        <color rgb="FFC0C0C0"/>
      </top>
      <bottom style="hair">
        <color rgb="FFC0C0C0"/>
      </bottom>
      <diagonal/>
    </border>
    <border>
      <left style="hair">
        <color rgb="FFA6A6A6"/>
      </left>
      <right/>
      <top style="hair">
        <color rgb="FFA6A6A6"/>
      </top>
      <bottom style="hair">
        <color rgb="FFC0C0C0"/>
      </bottom>
      <diagonal/>
    </border>
  </borders>
  <cellStyleXfs count="22">
    <xf numFmtId="0" fontId="0" fillId="0" borderId="0"/>
    <xf numFmtId="0" fontId="2" fillId="0" borderId="0"/>
    <xf numFmtId="0" fontId="3" fillId="0" borderId="0"/>
    <xf numFmtId="0" fontId="1" fillId="0" borderId="0"/>
    <xf numFmtId="0" fontId="1" fillId="0" borderId="0"/>
    <xf numFmtId="0" fontId="3" fillId="0" borderId="0"/>
    <xf numFmtId="0" fontId="4" fillId="0" borderId="0"/>
    <xf numFmtId="0" fontId="5" fillId="0" borderId="0"/>
    <xf numFmtId="0" fontId="6" fillId="0" borderId="0"/>
    <xf numFmtId="0" fontId="7" fillId="0" borderId="0"/>
    <xf numFmtId="164" fontId="13" fillId="0" borderId="0" applyFill="0" applyBorder="0" applyProtection="0">
      <alignment horizontal="right"/>
    </xf>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9" fillId="0" borderId="0"/>
    <xf numFmtId="0" fontId="10" fillId="0" borderId="0"/>
    <xf numFmtId="9" fontId="10" fillId="0" borderId="0" applyFont="0" applyFill="0" applyBorder="0" applyAlignment="0" applyProtection="0"/>
    <xf numFmtId="0" fontId="11" fillId="0" borderId="0"/>
    <xf numFmtId="0" fontId="3" fillId="0" borderId="0"/>
    <xf numFmtId="0" fontId="10" fillId="0" borderId="0"/>
    <xf numFmtId="0" fontId="10" fillId="0" borderId="0"/>
  </cellStyleXfs>
  <cellXfs count="300">
    <xf numFmtId="0" fontId="0" fillId="0" borderId="0" xfId="0"/>
    <xf numFmtId="0" fontId="1" fillId="0" borderId="0" xfId="4" applyFont="1" applyFill="1" applyBorder="1" applyAlignment="1">
      <alignment horizontal="left"/>
    </xf>
    <xf numFmtId="170" fontId="1" fillId="0" borderId="0" xfId="0" applyNumberFormat="1" applyFont="1" applyFill="1" applyBorder="1" applyAlignment="1"/>
    <xf numFmtId="0" fontId="0" fillId="0" borderId="0" xfId="0" applyNumberFormat="1"/>
    <xf numFmtId="1" fontId="0" fillId="0" borderId="0" xfId="0" applyNumberFormat="1"/>
    <xf numFmtId="0" fontId="13" fillId="10" borderId="0" xfId="20" applyFont="1" applyFill="1"/>
    <xf numFmtId="0" fontId="13" fillId="0" borderId="0" xfId="20" applyFont="1"/>
    <xf numFmtId="0" fontId="14" fillId="11" borderId="0" xfId="20" applyFont="1" applyFill="1"/>
    <xf numFmtId="0" fontId="13" fillId="11" borderId="0" xfId="20" applyFont="1" applyFill="1"/>
    <xf numFmtId="0" fontId="15" fillId="11" borderId="0" xfId="20" applyFont="1" applyFill="1" applyAlignment="1">
      <alignment vertical="center"/>
    </xf>
    <xf numFmtId="0" fontId="16" fillId="11" borderId="0" xfId="20" applyFont="1" applyFill="1"/>
    <xf numFmtId="0" fontId="15" fillId="11" borderId="0" xfId="20" applyFont="1" applyFill="1"/>
    <xf numFmtId="0" fontId="13" fillId="12" borderId="0" xfId="20" applyFont="1" applyFill="1"/>
    <xf numFmtId="0" fontId="17" fillId="11" borderId="0" xfId="14" applyFont="1" applyFill="1"/>
    <xf numFmtId="0" fontId="13" fillId="0" borderId="0" xfId="20" applyFont="1" applyFill="1"/>
    <xf numFmtId="0" fontId="15" fillId="0" borderId="0" xfId="20" applyFont="1"/>
    <xf numFmtId="0" fontId="14" fillId="0" borderId="0" xfId="20" applyFont="1"/>
    <xf numFmtId="17" fontId="13" fillId="0" borderId="0" xfId="20" quotePrefix="1" applyNumberFormat="1" applyFont="1"/>
    <xf numFmtId="0" fontId="18" fillId="0" borderId="0" xfId="20" applyFont="1"/>
    <xf numFmtId="0" fontId="17" fillId="0" borderId="0" xfId="14" applyFont="1"/>
    <xf numFmtId="0" fontId="13" fillId="0" borderId="0" xfId="20" applyFont="1" applyAlignment="1">
      <alignment vertical="top" wrapText="1"/>
    </xf>
    <xf numFmtId="0" fontId="16" fillId="10" borderId="0" xfId="20" applyFont="1" applyFill="1" applyAlignment="1">
      <alignment vertical="top"/>
    </xf>
    <xf numFmtId="0" fontId="13" fillId="10" borderId="0" xfId="20" applyFont="1" applyFill="1" applyAlignment="1">
      <alignment horizontal="left"/>
    </xf>
    <xf numFmtId="0" fontId="13" fillId="10" borderId="0" xfId="20" applyFont="1" applyFill="1" applyAlignment="1">
      <alignment horizontal="left" vertical="top" wrapText="1"/>
    </xf>
    <xf numFmtId="0" fontId="16" fillId="0" borderId="0" xfId="20" applyFont="1" applyFill="1" applyAlignment="1">
      <alignment vertical="top"/>
    </xf>
    <xf numFmtId="0" fontId="13" fillId="0" borderId="0" xfId="20" applyFont="1" applyFill="1" applyAlignment="1">
      <alignment horizontal="left"/>
    </xf>
    <xf numFmtId="0" fontId="13" fillId="0" borderId="0" xfId="20" applyFont="1" applyFill="1" applyAlignment="1">
      <alignment horizontal="left" vertical="top" wrapText="1"/>
    </xf>
    <xf numFmtId="0" fontId="15" fillId="0" borderId="0" xfId="20" applyFont="1" applyAlignment="1">
      <alignment vertical="top"/>
    </xf>
    <xf numFmtId="0" fontId="19" fillId="0" borderId="0" xfId="14" applyFont="1"/>
    <xf numFmtId="0" fontId="16" fillId="0" borderId="0" xfId="20" applyFont="1"/>
    <xf numFmtId="49" fontId="13" fillId="0" borderId="0" xfId="20" applyNumberFormat="1" applyFont="1"/>
    <xf numFmtId="0" fontId="13" fillId="10" borderId="0" xfId="21" applyFont="1" applyFill="1"/>
    <xf numFmtId="0" fontId="13" fillId="0" borderId="0" xfId="21" applyFont="1"/>
    <xf numFmtId="0" fontId="14" fillId="0" borderId="0" xfId="21" applyFont="1"/>
    <xf numFmtId="0" fontId="14" fillId="0" borderId="0" xfId="0" applyFont="1" applyAlignment="1"/>
    <xf numFmtId="0" fontId="20" fillId="0" borderId="0" xfId="21" applyFont="1"/>
    <xf numFmtId="0" fontId="21" fillId="0" borderId="0" xfId="4" applyFont="1" applyFill="1" applyBorder="1"/>
    <xf numFmtId="0" fontId="22" fillId="0" borderId="0" xfId="4" applyFont="1" applyFill="1" applyBorder="1"/>
    <xf numFmtId="0" fontId="23" fillId="0" borderId="0" xfId="4" applyFont="1" applyFill="1" applyBorder="1"/>
    <xf numFmtId="0" fontId="22" fillId="0" borderId="0" xfId="4" applyFont="1" applyFill="1" applyBorder="1" applyAlignment="1">
      <alignment horizontal="left"/>
    </xf>
    <xf numFmtId="0" fontId="1" fillId="0" borderId="0" xfId="4" applyFont="1" applyFill="1" applyBorder="1"/>
    <xf numFmtId="0" fontId="1" fillId="0" borderId="0" xfId="4" applyFont="1"/>
    <xf numFmtId="0" fontId="1" fillId="0" borderId="0" xfId="4" applyFont="1" applyFill="1"/>
    <xf numFmtId="166" fontId="1" fillId="0" borderId="0" xfId="4" applyNumberFormat="1" applyFont="1"/>
    <xf numFmtId="0" fontId="23" fillId="0" borderId="0" xfId="4" applyFont="1" applyFill="1" applyBorder="1" applyAlignment="1">
      <alignment horizontal="left"/>
    </xf>
    <xf numFmtId="0" fontId="24" fillId="0" borderId="0" xfId="4" applyFont="1" applyFill="1" applyBorder="1" applyAlignment="1">
      <alignment horizontal="left"/>
    </xf>
    <xf numFmtId="0" fontId="24" fillId="0" borderId="0" xfId="4" applyFont="1" applyFill="1" applyBorder="1"/>
    <xf numFmtId="0" fontId="25" fillId="0" borderId="0" xfId="4" applyFont="1" applyFill="1" applyBorder="1"/>
    <xf numFmtId="0" fontId="24" fillId="2" borderId="5" xfId="4" applyFont="1" applyFill="1" applyBorder="1" applyAlignment="1">
      <alignment horizontal="center" vertical="center"/>
    </xf>
    <xf numFmtId="0" fontId="24" fillId="2" borderId="5" xfId="4" applyNumberFormat="1" applyFont="1" applyFill="1" applyBorder="1" applyAlignment="1">
      <alignment horizontal="center" vertical="center"/>
    </xf>
    <xf numFmtId="0" fontId="24" fillId="0" borderId="17" xfId="4" applyFont="1" applyFill="1" applyBorder="1" applyAlignment="1">
      <alignment horizontal="left" vertical="center"/>
    </xf>
    <xf numFmtId="1" fontId="26" fillId="0" borderId="17" xfId="4" applyNumberFormat="1" applyFont="1" applyBorder="1"/>
    <xf numFmtId="166" fontId="26" fillId="0" borderId="17" xfId="4" applyNumberFormat="1" applyFont="1" applyBorder="1"/>
    <xf numFmtId="0" fontId="24" fillId="0" borderId="0" xfId="4" applyFont="1" applyFill="1" applyBorder="1" applyAlignment="1">
      <alignment horizontal="left" vertical="center"/>
    </xf>
    <xf numFmtId="1" fontId="26" fillId="0" borderId="0" xfId="4" applyNumberFormat="1" applyFont="1" applyBorder="1"/>
    <xf numFmtId="166" fontId="26" fillId="0" borderId="0" xfId="4" applyNumberFormat="1" applyFont="1" applyBorder="1"/>
    <xf numFmtId="0" fontId="24" fillId="0" borderId="11" xfId="4" applyFont="1" applyFill="1" applyBorder="1" applyAlignment="1">
      <alignment horizontal="left" vertical="center"/>
    </xf>
    <xf numFmtId="1" fontId="26" fillId="0" borderId="11" xfId="4" applyNumberFormat="1" applyFont="1" applyBorder="1"/>
    <xf numFmtId="166" fontId="26" fillId="0" borderId="11" xfId="4" applyNumberFormat="1" applyFont="1" applyBorder="1"/>
    <xf numFmtId="9" fontId="1" fillId="0" borderId="0" xfId="17" applyFont="1"/>
    <xf numFmtId="0" fontId="1" fillId="0" borderId="0" xfId="4" applyFont="1" applyAlignment="1">
      <alignment vertical="center"/>
    </xf>
    <xf numFmtId="164" fontId="13" fillId="2" borderId="4" xfId="10" applyFont="1" applyFill="1" applyBorder="1">
      <alignment horizontal="right"/>
    </xf>
    <xf numFmtId="0" fontId="28" fillId="0" borderId="0" xfId="4" applyFont="1" applyAlignment="1">
      <alignment vertical="center" wrapText="1"/>
    </xf>
    <xf numFmtId="0" fontId="28" fillId="0" borderId="0" xfId="4" applyFont="1" applyAlignment="1">
      <alignment horizontal="right" vertical="center" wrapText="1"/>
    </xf>
    <xf numFmtId="164" fontId="13" fillId="3" borderId="15" xfId="10" applyFont="1" applyFill="1" applyBorder="1">
      <alignment horizontal="right"/>
    </xf>
    <xf numFmtId="9" fontId="28" fillId="0" borderId="0" xfId="17" applyFont="1"/>
    <xf numFmtId="164" fontId="13" fillId="4" borderId="6" xfId="10" applyFont="1" applyFill="1" applyBorder="1">
      <alignment horizontal="right"/>
    </xf>
    <xf numFmtId="164" fontId="13" fillId="4" borderId="7" xfId="10" applyFont="1" applyFill="1" applyBorder="1">
      <alignment horizontal="right"/>
    </xf>
    <xf numFmtId="176" fontId="1" fillId="0" borderId="0" xfId="4" applyNumberFormat="1" applyFont="1"/>
    <xf numFmtId="0" fontId="1" fillId="0" borderId="0" xfId="4" applyFont="1" applyBorder="1"/>
    <xf numFmtId="164" fontId="13" fillId="4" borderId="8" xfId="10" applyFont="1" applyFill="1" applyBorder="1">
      <alignment horizontal="right"/>
    </xf>
    <xf numFmtId="164" fontId="13" fillId="4" borderId="0" xfId="10" applyFont="1" applyFill="1" applyBorder="1">
      <alignment horizontal="right"/>
    </xf>
    <xf numFmtId="164" fontId="13" fillId="4" borderId="18" xfId="10" applyFont="1" applyFill="1" applyBorder="1">
      <alignment horizontal="right"/>
    </xf>
    <xf numFmtId="0" fontId="1" fillId="4" borderId="0" xfId="4" applyFont="1" applyFill="1" applyBorder="1"/>
    <xf numFmtId="164" fontId="13" fillId="4" borderId="43" xfId="10" applyFont="1" applyFill="1" applyBorder="1">
      <alignment horizontal="right"/>
    </xf>
    <xf numFmtId="164" fontId="13" fillId="4" borderId="44" xfId="10" applyFont="1" applyFill="1" applyBorder="1">
      <alignment horizontal="right"/>
    </xf>
    <xf numFmtId="0" fontId="1" fillId="4" borderId="0" xfId="4" applyFont="1" applyFill="1"/>
    <xf numFmtId="164" fontId="13" fillId="4" borderId="11" xfId="10" applyFont="1" applyFill="1" applyBorder="1">
      <alignment horizontal="right"/>
    </xf>
    <xf numFmtId="164" fontId="13" fillId="4" borderId="19" xfId="10" applyFont="1" applyFill="1" applyBorder="1">
      <alignment horizontal="right"/>
    </xf>
    <xf numFmtId="0" fontId="1" fillId="4" borderId="0" xfId="10" applyNumberFormat="1" applyFont="1" applyFill="1" applyBorder="1" applyAlignment="1">
      <alignment vertical="center"/>
    </xf>
    <xf numFmtId="0" fontId="1" fillId="0" borderId="0" xfId="4" applyFont="1" applyFill="1" applyBorder="1" applyAlignment="1">
      <alignment vertical="center"/>
    </xf>
    <xf numFmtId="0" fontId="1" fillId="0" borderId="0" xfId="4" applyNumberFormat="1" applyFont="1" applyAlignment="1">
      <alignment vertical="center"/>
    </xf>
    <xf numFmtId="0" fontId="1" fillId="4" borderId="0" xfId="10" applyNumberFormat="1" applyFont="1" applyFill="1" applyBorder="1" applyAlignment="1">
      <alignment horizontal="left"/>
    </xf>
    <xf numFmtId="164" fontId="13" fillId="0" borderId="0" xfId="10" applyFont="1">
      <alignment horizontal="right"/>
    </xf>
    <xf numFmtId="164" fontId="13" fillId="0" borderId="0" xfId="10" applyFont="1" applyFill="1" applyBorder="1">
      <alignment horizontal="right"/>
    </xf>
    <xf numFmtId="164" fontId="14" fillId="0" borderId="0" xfId="10" applyFont="1" applyFill="1" applyBorder="1" applyAlignment="1">
      <alignment horizontal="left"/>
    </xf>
    <xf numFmtId="164" fontId="30" fillId="0" borderId="0" xfId="10" applyFont="1" applyFill="1" applyBorder="1">
      <alignment horizontal="right"/>
    </xf>
    <xf numFmtId="164" fontId="13" fillId="0" borderId="0" xfId="10" applyFont="1" applyAlignment="1"/>
    <xf numFmtId="164" fontId="14" fillId="2" borderId="5" xfId="10" applyFont="1" applyFill="1" applyBorder="1" applyAlignment="1">
      <alignment horizontal="center" vertical="center" wrapText="1"/>
    </xf>
    <xf numFmtId="164" fontId="14" fillId="2" borderId="20" xfId="10" applyFont="1" applyFill="1" applyBorder="1" applyAlignment="1">
      <alignment horizontal="center" vertical="center" wrapText="1"/>
    </xf>
    <xf numFmtId="164" fontId="14" fillId="2" borderId="22" xfId="10" applyFont="1" applyFill="1" applyBorder="1" applyAlignment="1">
      <alignment horizontal="center" vertical="center" wrapText="1"/>
    </xf>
    <xf numFmtId="164" fontId="14" fillId="0" borderId="0" xfId="10" applyFont="1" applyFill="1" applyBorder="1" applyAlignment="1">
      <alignment horizontal="center" vertical="center" wrapText="1"/>
    </xf>
    <xf numFmtId="165" fontId="13" fillId="0" borderId="0" xfId="10" applyNumberFormat="1" applyFont="1">
      <alignment horizontal="right"/>
    </xf>
    <xf numFmtId="167" fontId="13" fillId="0" borderId="0" xfId="10" applyNumberFormat="1" applyFont="1">
      <alignment horizontal="right"/>
    </xf>
    <xf numFmtId="164" fontId="13" fillId="0" borderId="0" xfId="10" applyFont="1" applyBorder="1" applyAlignment="1">
      <alignment horizontal="left"/>
    </xf>
    <xf numFmtId="164" fontId="14" fillId="2" borderId="15" xfId="10" applyFont="1" applyFill="1" applyBorder="1" applyAlignment="1">
      <alignment horizontal="center"/>
    </xf>
    <xf numFmtId="164" fontId="14" fillId="2" borderId="21" xfId="10" applyFont="1" applyFill="1" applyBorder="1" applyAlignment="1">
      <alignment horizontal="center" vertical="center" wrapText="1"/>
    </xf>
    <xf numFmtId="164" fontId="14" fillId="2" borderId="23" xfId="10" applyFont="1" applyFill="1" applyBorder="1" applyAlignment="1">
      <alignment horizontal="center" vertical="center" wrapText="1"/>
    </xf>
    <xf numFmtId="164" fontId="14" fillId="2" borderId="9" xfId="10" applyFont="1" applyFill="1" applyBorder="1" applyAlignment="1">
      <alignment horizontal="center" vertical="center" wrapText="1"/>
    </xf>
    <xf numFmtId="164" fontId="18" fillId="0" borderId="0" xfId="10" applyFont="1" applyFill="1" applyBorder="1" applyAlignment="1">
      <alignment horizontal="center" vertical="center" wrapText="1"/>
    </xf>
    <xf numFmtId="164" fontId="13" fillId="0" borderId="0" xfId="10" applyFont="1" applyFill="1" applyAlignment="1">
      <alignment horizontal="center"/>
    </xf>
    <xf numFmtId="164" fontId="14" fillId="3" borderId="0" xfId="10" applyFont="1" applyFill="1" applyBorder="1" applyAlignment="1">
      <alignment horizontal="left" vertical="center"/>
    </xf>
    <xf numFmtId="165" fontId="13" fillId="3" borderId="24" xfId="10" applyNumberFormat="1" applyFont="1" applyFill="1" applyBorder="1">
      <alignment horizontal="right"/>
    </xf>
    <xf numFmtId="164" fontId="13" fillId="3" borderId="24" xfId="10" applyFont="1" applyFill="1" applyBorder="1">
      <alignment horizontal="right"/>
    </xf>
    <xf numFmtId="164" fontId="13" fillId="3" borderId="0" xfId="10" applyFont="1" applyFill="1" applyBorder="1">
      <alignment horizontal="right"/>
    </xf>
    <xf numFmtId="164" fontId="13" fillId="0" borderId="0" xfId="10" applyFont="1" applyFill="1" applyBorder="1" applyAlignment="1">
      <alignment horizontal="center" vertical="center"/>
    </xf>
    <xf numFmtId="164" fontId="14" fillId="0" borderId="12" xfId="10" applyFont="1" applyFill="1" applyBorder="1" applyAlignment="1">
      <alignment horizontal="left"/>
    </xf>
    <xf numFmtId="165" fontId="13" fillId="4" borderId="39" xfId="10" applyNumberFormat="1" applyFont="1" applyFill="1" applyBorder="1">
      <alignment horizontal="right"/>
    </xf>
    <xf numFmtId="164" fontId="13" fillId="4" borderId="39" xfId="10" applyFont="1" applyFill="1" applyBorder="1">
      <alignment horizontal="right"/>
    </xf>
    <xf numFmtId="164" fontId="1" fillId="4" borderId="39" xfId="10" applyFont="1" applyFill="1" applyBorder="1">
      <alignment horizontal="right"/>
    </xf>
    <xf numFmtId="164" fontId="13" fillId="4" borderId="12" xfId="10" applyFont="1" applyFill="1" applyBorder="1">
      <alignment horizontal="right"/>
    </xf>
    <xf numFmtId="164" fontId="14" fillId="0" borderId="7" xfId="10" applyFont="1" applyFill="1" applyBorder="1" applyAlignment="1">
      <alignment horizontal="left"/>
    </xf>
    <xf numFmtId="165" fontId="13" fillId="4" borderId="25" xfId="10" applyNumberFormat="1" applyFont="1" applyFill="1" applyBorder="1">
      <alignment horizontal="right"/>
    </xf>
    <xf numFmtId="164" fontId="13" fillId="4" borderId="25" xfId="10" applyFont="1" applyFill="1" applyBorder="1">
      <alignment horizontal="right"/>
    </xf>
    <xf numFmtId="164" fontId="1" fillId="4" borderId="25" xfId="10" applyNumberFormat="1" applyFont="1" applyFill="1" applyBorder="1">
      <alignment horizontal="right"/>
    </xf>
    <xf numFmtId="164" fontId="13" fillId="0" borderId="0" xfId="10" applyFont="1" applyFill="1" applyBorder="1" applyAlignment="1">
      <alignment horizontal="center"/>
    </xf>
    <xf numFmtId="164" fontId="13" fillId="0" borderId="0" xfId="10" applyFont="1" applyFill="1">
      <alignment horizontal="right"/>
    </xf>
    <xf numFmtId="164" fontId="13" fillId="0" borderId="0" xfId="10" applyFont="1" applyFill="1" applyBorder="1" applyAlignment="1">
      <alignment horizontal="left" wrapText="1"/>
    </xf>
    <xf numFmtId="164" fontId="13" fillId="0" borderId="0" xfId="10" applyFont="1" applyBorder="1">
      <alignment horizontal="right"/>
    </xf>
    <xf numFmtId="164" fontId="14" fillId="0" borderId="8" xfId="10" applyFont="1" applyFill="1" applyBorder="1" applyAlignment="1">
      <alignment horizontal="left"/>
    </xf>
    <xf numFmtId="164" fontId="13" fillId="0" borderId="0" xfId="10" applyFont="1" applyFill="1" applyBorder="1" applyAlignment="1">
      <alignment horizontal="center" wrapText="1"/>
    </xf>
    <xf numFmtId="164" fontId="13" fillId="0" borderId="2" xfId="10" applyFont="1" applyBorder="1">
      <alignment horizontal="right"/>
    </xf>
    <xf numFmtId="164" fontId="14" fillId="0" borderId="43" xfId="10" applyFont="1" applyFill="1" applyBorder="1" applyAlignment="1">
      <alignment horizontal="left" vertical="center"/>
    </xf>
    <xf numFmtId="164" fontId="30" fillId="0" borderId="0" xfId="10" applyFont="1" applyFill="1" applyAlignment="1">
      <alignment horizontal="left"/>
    </xf>
    <xf numFmtId="165" fontId="14" fillId="4" borderId="6" xfId="10" applyNumberFormat="1" applyFont="1" applyFill="1" applyBorder="1" applyAlignment="1">
      <alignment horizontal="left" wrapText="1"/>
    </xf>
    <xf numFmtId="165" fontId="14" fillId="4" borderId="8" xfId="10" applyNumberFormat="1" applyFont="1" applyFill="1" applyBorder="1" applyAlignment="1">
      <alignment horizontal="left"/>
    </xf>
    <xf numFmtId="165" fontId="14" fillId="0" borderId="11" xfId="10" applyNumberFormat="1" applyFont="1" applyFill="1" applyBorder="1" applyAlignment="1">
      <alignment horizontal="left" vertical="center"/>
    </xf>
    <xf numFmtId="164" fontId="13" fillId="0" borderId="0" xfId="10" applyFont="1" applyAlignment="1">
      <alignment horizontal="left" vertical="center"/>
    </xf>
    <xf numFmtId="164" fontId="14" fillId="0" borderId="0" xfId="10" applyFont="1" applyFill="1" applyBorder="1" applyAlignment="1">
      <alignment horizontal="left" vertical="center"/>
    </xf>
    <xf numFmtId="168" fontId="13" fillId="4" borderId="0" xfId="10" applyNumberFormat="1" applyFont="1" applyFill="1" applyBorder="1">
      <alignment horizontal="right"/>
    </xf>
    <xf numFmtId="164" fontId="13" fillId="4" borderId="0" xfId="10" applyNumberFormat="1" applyFont="1" applyFill="1" applyBorder="1">
      <alignment horizontal="right"/>
    </xf>
    <xf numFmtId="164" fontId="13" fillId="0" borderId="0" xfId="10" applyFont="1" applyAlignment="1">
      <alignment horizontal="right" vertical="center"/>
    </xf>
    <xf numFmtId="164" fontId="13" fillId="0" borderId="0" xfId="10" applyFont="1" applyFill="1" applyAlignment="1">
      <alignment horizontal="right" vertical="center"/>
    </xf>
    <xf numFmtId="164" fontId="13" fillId="0" borderId="0" xfId="10" applyFont="1" applyFill="1" applyBorder="1" applyAlignment="1"/>
    <xf numFmtId="164" fontId="18" fillId="0" borderId="0" xfId="10" applyFont="1" applyFill="1" applyBorder="1" applyAlignment="1">
      <alignment horizontal="left"/>
    </xf>
    <xf numFmtId="164" fontId="1" fillId="0" borderId="0" xfId="10" applyFont="1">
      <alignment horizontal="right"/>
    </xf>
    <xf numFmtId="164" fontId="33" fillId="0" borderId="0" xfId="10" applyFont="1">
      <alignment horizontal="right"/>
    </xf>
    <xf numFmtId="164" fontId="13" fillId="0" borderId="0" xfId="10" applyFont="1" applyAlignment="1">
      <alignment horizontal="center"/>
    </xf>
    <xf numFmtId="164" fontId="14" fillId="0" borderId="0" xfId="10" applyFont="1" applyAlignment="1"/>
    <xf numFmtId="164" fontId="14" fillId="2" borderId="4" xfId="10" applyFont="1" applyFill="1" applyBorder="1" applyAlignment="1">
      <alignment horizontal="left" vertical="center" wrapText="1"/>
    </xf>
    <xf numFmtId="164" fontId="14" fillId="2" borderId="13" xfId="10" applyFont="1" applyFill="1" applyBorder="1" applyAlignment="1">
      <alignment horizontal="center" vertical="center" wrapText="1"/>
    </xf>
    <xf numFmtId="164" fontId="14" fillId="2" borderId="14" xfId="10" applyFont="1" applyFill="1" applyBorder="1" applyAlignment="1">
      <alignment horizontal="center" vertical="center" wrapText="1"/>
    </xf>
    <xf numFmtId="164" fontId="14" fillId="3" borderId="15" xfId="10" applyFont="1" applyFill="1" applyBorder="1" applyAlignment="1">
      <alignment horizontal="left" vertical="center"/>
    </xf>
    <xf numFmtId="164" fontId="26" fillId="3" borderId="16" xfId="10" applyFont="1" applyFill="1" applyBorder="1" applyAlignment="1">
      <alignment horizontal="right" vertical="center" indent="3"/>
    </xf>
    <xf numFmtId="164" fontId="1" fillId="3" borderId="16" xfId="10" applyFont="1" applyFill="1" applyBorder="1" applyAlignment="1">
      <alignment horizontal="right" vertical="center" indent="3"/>
    </xf>
    <xf numFmtId="164" fontId="24" fillId="0" borderId="0" xfId="10" applyFont="1" applyFill="1" applyBorder="1" applyAlignment="1">
      <alignment horizontal="center" vertical="center" wrapText="1"/>
    </xf>
    <xf numFmtId="164" fontId="35" fillId="0" borderId="0" xfId="10" applyFont="1" applyFill="1" applyBorder="1" applyAlignment="1">
      <alignment horizontal="center" vertical="center" wrapText="1"/>
    </xf>
    <xf numFmtId="164" fontId="14" fillId="0" borderId="1" xfId="10" applyFont="1" applyFill="1" applyBorder="1" applyAlignment="1">
      <alignment horizontal="left" vertical="center"/>
    </xf>
    <xf numFmtId="164" fontId="26" fillId="0" borderId="6" xfId="10" applyFont="1" applyFill="1" applyBorder="1" applyAlignment="1">
      <alignment horizontal="right" vertical="center" indent="3"/>
    </xf>
    <xf numFmtId="164" fontId="26" fillId="0" borderId="0" xfId="10" applyFont="1" applyFill="1" applyBorder="1" applyAlignment="1">
      <alignment horizontal="right" vertical="center" indent="3"/>
    </xf>
    <xf numFmtId="164" fontId="14" fillId="0" borderId="3" xfId="10" applyFont="1" applyFill="1" applyBorder="1" applyAlignment="1">
      <alignment horizontal="left" vertical="center"/>
    </xf>
    <xf numFmtId="164" fontId="26" fillId="0" borderId="7" xfId="10" applyFont="1" applyFill="1" applyBorder="1" applyAlignment="1">
      <alignment horizontal="right" vertical="center" indent="3"/>
    </xf>
    <xf numFmtId="164" fontId="13" fillId="0" borderId="0" xfId="10" applyFont="1" applyBorder="1" applyAlignment="1">
      <alignment horizontal="center"/>
    </xf>
    <xf numFmtId="164" fontId="13" fillId="0" borderId="0" xfId="10" applyFont="1" applyAlignment="1">
      <alignment horizontal="left"/>
    </xf>
    <xf numFmtId="164" fontId="14" fillId="0" borderId="10" xfId="10" applyFont="1" applyFill="1" applyBorder="1" applyAlignment="1">
      <alignment horizontal="left" vertical="center"/>
    </xf>
    <xf numFmtId="164" fontId="26" fillId="0" borderId="8" xfId="10" applyFont="1" applyFill="1" applyBorder="1" applyAlignment="1">
      <alignment horizontal="right" vertical="center" indent="3"/>
    </xf>
    <xf numFmtId="165" fontId="14" fillId="4" borderId="44" xfId="10" applyNumberFormat="1" applyFont="1" applyFill="1" applyBorder="1" applyAlignment="1">
      <alignment horizontal="left" vertical="center"/>
    </xf>
    <xf numFmtId="164" fontId="26" fillId="0" borderId="44" xfId="10" applyFont="1" applyFill="1" applyBorder="1" applyAlignment="1">
      <alignment horizontal="right" vertical="center" indent="3"/>
    </xf>
    <xf numFmtId="165" fontId="14" fillId="4" borderId="8" xfId="10" applyNumberFormat="1" applyFont="1" applyFill="1" applyBorder="1" applyAlignment="1">
      <alignment horizontal="left" vertical="center"/>
    </xf>
    <xf numFmtId="164" fontId="26" fillId="0" borderId="18" xfId="10" applyFont="1" applyFill="1" applyBorder="1" applyAlignment="1">
      <alignment horizontal="right" vertical="center" indent="3"/>
    </xf>
    <xf numFmtId="164" fontId="22" fillId="0" borderId="0" xfId="10" applyFont="1" applyFill="1" applyBorder="1" applyAlignment="1">
      <alignment horizontal="right" vertical="center" indent="3"/>
    </xf>
    <xf numFmtId="165" fontId="14" fillId="4" borderId="19" xfId="10" applyNumberFormat="1" applyFont="1" applyFill="1" applyBorder="1" applyAlignment="1">
      <alignment horizontal="left" vertical="center" wrapText="1"/>
    </xf>
    <xf numFmtId="164" fontId="13" fillId="0" borderId="0" xfId="10" applyFont="1" applyFill="1" applyBorder="1" applyAlignment="1">
      <alignment horizontal="right" vertical="center" indent="3"/>
    </xf>
    <xf numFmtId="164" fontId="1" fillId="0" borderId="0" xfId="10" applyFont="1" applyBorder="1">
      <alignment horizontal="right"/>
    </xf>
    <xf numFmtId="164" fontId="33" fillId="0" borderId="0" xfId="10" applyFont="1" applyBorder="1">
      <alignment horizontal="right"/>
    </xf>
    <xf numFmtId="164" fontId="13" fillId="0" borderId="0" xfId="10" applyFont="1" applyFill="1" applyAlignment="1">
      <alignment horizontal="center" vertical="center"/>
    </xf>
    <xf numFmtId="165" fontId="14" fillId="4" borderId="46" xfId="10" applyNumberFormat="1" applyFont="1" applyFill="1" applyBorder="1" applyAlignment="1">
      <alignment horizontal="left" vertical="center"/>
    </xf>
    <xf numFmtId="164" fontId="26" fillId="0" borderId="46" xfId="10" applyFont="1" applyFill="1" applyBorder="1" applyAlignment="1">
      <alignment horizontal="right" vertical="center" indent="3"/>
    </xf>
    <xf numFmtId="165" fontId="14" fillId="4" borderId="11" xfId="10" applyNumberFormat="1" applyFont="1" applyFill="1" applyBorder="1" applyAlignment="1">
      <alignment horizontal="left" vertical="center"/>
    </xf>
    <xf numFmtId="164" fontId="26" fillId="0" borderId="11" xfId="10" applyFont="1" applyFill="1" applyBorder="1" applyAlignment="1">
      <alignment horizontal="right" vertical="center" indent="3"/>
    </xf>
    <xf numFmtId="164" fontId="13" fillId="0" borderId="0" xfId="10" applyFont="1" applyAlignment="1">
      <alignment horizontal="right"/>
    </xf>
    <xf numFmtId="164" fontId="22" fillId="0" borderId="0" xfId="10" applyFont="1" applyFill="1" applyBorder="1" applyAlignment="1">
      <alignment horizontal="right"/>
    </xf>
    <xf numFmtId="0" fontId="1" fillId="0" borderId="0" xfId="18" applyNumberFormat="1" applyFont="1" applyFill="1" applyBorder="1" applyAlignment="1"/>
    <xf numFmtId="0" fontId="1" fillId="0" borderId="0" xfId="18" applyFont="1"/>
    <xf numFmtId="0" fontId="24" fillId="0" borderId="0" xfId="4" applyFont="1"/>
    <xf numFmtId="0" fontId="1" fillId="0" borderId="0" xfId="18" applyFont="1" applyAlignment="1">
      <alignment horizontal="center"/>
    </xf>
    <xf numFmtId="3" fontId="1" fillId="2" borderId="35" xfId="4" applyNumberFormat="1" applyFont="1" applyFill="1" applyBorder="1" applyAlignment="1"/>
    <xf numFmtId="10" fontId="1" fillId="0" borderId="0" xfId="17" applyNumberFormat="1" applyFont="1"/>
    <xf numFmtId="0" fontId="1" fillId="0" borderId="0" xfId="18" applyFont="1" applyFill="1"/>
    <xf numFmtId="0" fontId="1" fillId="5" borderId="35" xfId="18" applyNumberFormat="1" applyFont="1" applyFill="1" applyBorder="1" applyAlignment="1"/>
    <xf numFmtId="0" fontId="1" fillId="6" borderId="35" xfId="18" applyNumberFormat="1" applyFont="1" applyFill="1" applyBorder="1" applyAlignment="1"/>
    <xf numFmtId="0" fontId="1" fillId="6" borderId="36" xfId="19" applyFont="1" applyFill="1" applyBorder="1" applyAlignment="1">
      <alignment horizontal="left"/>
    </xf>
    <xf numFmtId="10" fontId="1" fillId="0" borderId="0" xfId="17" applyNumberFormat="1" applyFont="1" applyFill="1"/>
    <xf numFmtId="0" fontId="1" fillId="5" borderId="35" xfId="0" applyNumberFormat="1" applyFont="1" applyFill="1" applyBorder="1" applyAlignment="1"/>
    <xf numFmtId="171" fontId="1" fillId="0" borderId="35" xfId="18" applyNumberFormat="1" applyFont="1" applyFill="1" applyBorder="1" applyAlignment="1"/>
    <xf numFmtId="172" fontId="1" fillId="0" borderId="0" xfId="17" applyNumberFormat="1" applyFont="1" applyAlignment="1">
      <alignment horizontal="center"/>
    </xf>
    <xf numFmtId="175" fontId="1" fillId="0" borderId="0" xfId="17" applyNumberFormat="1" applyFont="1" applyFill="1"/>
    <xf numFmtId="172" fontId="1" fillId="0" borderId="0" xfId="17" applyNumberFormat="1" applyFont="1"/>
    <xf numFmtId="0" fontId="1" fillId="9" borderId="0" xfId="18" applyFont="1" applyFill="1"/>
    <xf numFmtId="0" fontId="1" fillId="9" borderId="0" xfId="18" applyFont="1" applyFill="1" applyAlignment="1">
      <alignment horizontal="center"/>
    </xf>
    <xf numFmtId="0" fontId="1" fillId="5" borderId="41" xfId="18" applyNumberFormat="1" applyFont="1" applyFill="1" applyBorder="1" applyAlignment="1"/>
    <xf numFmtId="166" fontId="1" fillId="0" borderId="35" xfId="18" applyNumberFormat="1" applyFont="1" applyFill="1" applyBorder="1" applyAlignment="1"/>
    <xf numFmtId="166" fontId="1" fillId="0" borderId="0" xfId="19" applyNumberFormat="1" applyFont="1"/>
    <xf numFmtId="166" fontId="1" fillId="0" borderId="0" xfId="18" applyNumberFormat="1" applyFont="1" applyAlignment="1">
      <alignment horizontal="center"/>
    </xf>
    <xf numFmtId="0" fontId="1" fillId="8" borderId="36" xfId="19" applyFont="1" applyFill="1" applyBorder="1" applyAlignment="1">
      <alignment horizontal="center"/>
    </xf>
    <xf numFmtId="166" fontId="1" fillId="0" borderId="41" xfId="18" applyNumberFormat="1" applyFont="1" applyFill="1" applyBorder="1" applyAlignment="1"/>
    <xf numFmtId="166" fontId="1" fillId="0" borderId="40" xfId="18" applyNumberFormat="1" applyFont="1" applyFill="1" applyBorder="1" applyAlignment="1"/>
    <xf numFmtId="166" fontId="1" fillId="0" borderId="36" xfId="18" applyNumberFormat="1" applyFont="1" applyFill="1" applyBorder="1" applyAlignment="1"/>
    <xf numFmtId="166" fontId="1" fillId="0" borderId="48" xfId="18" applyNumberFormat="1" applyFont="1" applyFill="1" applyBorder="1" applyAlignment="1"/>
    <xf numFmtId="0" fontId="1" fillId="9" borderId="0" xfId="18" applyFont="1" applyFill="1" applyAlignment="1">
      <alignment horizontal="left"/>
    </xf>
    <xf numFmtId="0" fontId="1" fillId="8" borderId="35" xfId="19" applyNumberFormat="1" applyFont="1" applyFill="1" applyBorder="1" applyAlignment="1"/>
    <xf numFmtId="0" fontId="1" fillId="8" borderId="40" xfId="19" applyNumberFormat="1" applyFont="1" applyFill="1" applyBorder="1" applyAlignment="1"/>
    <xf numFmtId="0" fontId="1" fillId="8" borderId="48" xfId="19" applyNumberFormat="1" applyFont="1" applyFill="1" applyBorder="1" applyAlignment="1"/>
    <xf numFmtId="0" fontId="1" fillId="8" borderId="36" xfId="19" applyNumberFormat="1" applyFont="1" applyFill="1" applyBorder="1" applyAlignment="1"/>
    <xf numFmtId="171" fontId="1" fillId="0" borderId="35" xfId="19" applyNumberFormat="1" applyFont="1" applyFill="1" applyBorder="1" applyAlignment="1"/>
    <xf numFmtId="173" fontId="1" fillId="0" borderId="35" xfId="19" applyNumberFormat="1" applyFont="1" applyFill="1" applyBorder="1" applyAlignment="1"/>
    <xf numFmtId="173" fontId="1" fillId="0" borderId="47" xfId="19" applyNumberFormat="1" applyFont="1" applyFill="1" applyBorder="1" applyAlignment="1"/>
    <xf numFmtId="173" fontId="1" fillId="0" borderId="36" xfId="19" applyNumberFormat="1" applyFont="1" applyFill="1" applyBorder="1" applyAlignment="1"/>
    <xf numFmtId="173" fontId="1" fillId="0" borderId="42" xfId="19" applyNumberFormat="1" applyFont="1" applyFill="1" applyBorder="1" applyAlignment="1"/>
    <xf numFmtId="0" fontId="1" fillId="0" borderId="0" xfId="19" applyNumberFormat="1" applyFont="1" applyFill="1" applyBorder="1" applyAlignment="1"/>
    <xf numFmtId="0" fontId="1" fillId="0" borderId="0" xfId="19" applyFont="1"/>
    <xf numFmtId="0" fontId="1" fillId="5" borderId="35" xfId="19" applyNumberFormat="1" applyFont="1" applyFill="1" applyBorder="1" applyAlignment="1"/>
    <xf numFmtId="49" fontId="1" fillId="5" borderId="35" xfId="19" applyNumberFormat="1" applyFont="1" applyFill="1" applyBorder="1" applyAlignment="1"/>
    <xf numFmtId="49" fontId="1" fillId="5" borderId="41" xfId="19" applyNumberFormat="1" applyFont="1" applyFill="1" applyBorder="1" applyAlignment="1"/>
    <xf numFmtId="4" fontId="1" fillId="0" borderId="35" xfId="19" applyNumberFormat="1" applyFont="1" applyFill="1" applyBorder="1" applyAlignment="1"/>
    <xf numFmtId="0" fontId="1" fillId="5" borderId="40" xfId="19" applyNumberFormat="1" applyFont="1" applyFill="1" applyBorder="1" applyAlignment="1"/>
    <xf numFmtId="169" fontId="1" fillId="0" borderId="35" xfId="19" applyNumberFormat="1" applyFont="1" applyFill="1" applyBorder="1" applyAlignment="1"/>
    <xf numFmtId="3" fontId="1" fillId="0" borderId="35" xfId="19" applyNumberFormat="1" applyFont="1" applyFill="1" applyBorder="1" applyAlignment="1"/>
    <xf numFmtId="169" fontId="1" fillId="0" borderId="41" xfId="19" applyNumberFormat="1" applyFont="1" applyFill="1" applyBorder="1" applyAlignment="1"/>
    <xf numFmtId="169" fontId="1" fillId="0" borderId="40" xfId="19" applyNumberFormat="1" applyFont="1" applyFill="1" applyBorder="1" applyAlignment="1"/>
    <xf numFmtId="169" fontId="1" fillId="0" borderId="36" xfId="19" applyNumberFormat="1" applyFont="1" applyFill="1" applyBorder="1" applyAlignment="1"/>
    <xf numFmtId="0" fontId="30" fillId="0" borderId="0" xfId="19" applyFont="1"/>
    <xf numFmtId="0" fontId="30" fillId="5" borderId="35" xfId="19" applyNumberFormat="1" applyFont="1" applyFill="1" applyBorder="1" applyAlignment="1"/>
    <xf numFmtId="3" fontId="30" fillId="0" borderId="35" xfId="19" applyNumberFormat="1" applyFont="1" applyFill="1" applyBorder="1" applyAlignment="1"/>
    <xf numFmtId="169" fontId="30" fillId="0" borderId="35" xfId="19" applyNumberFormat="1" applyFont="1" applyFill="1" applyBorder="1" applyAlignment="1"/>
    <xf numFmtId="169" fontId="30" fillId="0" borderId="40" xfId="19" applyNumberFormat="1" applyFont="1" applyFill="1" applyBorder="1" applyAlignment="1"/>
    <xf numFmtId="169" fontId="30" fillId="0" borderId="36" xfId="19" applyNumberFormat="1" applyFont="1" applyFill="1" applyBorder="1" applyAlignment="1"/>
    <xf numFmtId="0" fontId="30" fillId="0" borderId="35" xfId="19" applyNumberFormat="1" applyFont="1" applyFill="1" applyBorder="1" applyAlignment="1"/>
    <xf numFmtId="0" fontId="1" fillId="0" borderId="0" xfId="0" applyNumberFormat="1" applyFont="1" applyFill="1" applyBorder="1" applyAlignment="1"/>
    <xf numFmtId="0" fontId="1" fillId="5" borderId="41" xfId="19" applyNumberFormat="1" applyFont="1" applyFill="1" applyBorder="1" applyAlignment="1"/>
    <xf numFmtId="3" fontId="1" fillId="0" borderId="0" xfId="19" applyNumberFormat="1" applyFont="1"/>
    <xf numFmtId="0" fontId="1" fillId="7" borderId="35" xfId="19" applyNumberFormat="1" applyFont="1" applyFill="1" applyBorder="1" applyAlignment="1"/>
    <xf numFmtId="169" fontId="26" fillId="0" borderId="35" xfId="19" applyNumberFormat="1" applyFont="1" applyFill="1" applyBorder="1" applyAlignment="1"/>
    <xf numFmtId="171" fontId="30" fillId="0" borderId="35" xfId="19" applyNumberFormat="1" applyFont="1" applyFill="1" applyBorder="1" applyAlignment="1"/>
    <xf numFmtId="0" fontId="1" fillId="6" borderId="36" xfId="19" applyFont="1" applyFill="1" applyBorder="1" applyAlignment="1">
      <alignment horizontal="center"/>
    </xf>
    <xf numFmtId="0" fontId="1" fillId="0" borderId="0" xfId="19" applyFont="1" applyFill="1"/>
    <xf numFmtId="173" fontId="1" fillId="0" borderId="0" xfId="19" applyNumberFormat="1" applyFont="1"/>
    <xf numFmtId="174" fontId="1" fillId="0" borderId="0" xfId="19" applyNumberFormat="1" applyFont="1"/>
    <xf numFmtId="172" fontId="1" fillId="0" borderId="0" xfId="19" applyNumberFormat="1" applyFont="1"/>
    <xf numFmtId="0" fontId="30" fillId="0" borderId="0" xfId="2" applyFont="1"/>
    <xf numFmtId="171" fontId="1" fillId="0" borderId="0" xfId="19" applyNumberFormat="1" applyFont="1"/>
    <xf numFmtId="0" fontId="30" fillId="0" borderId="0" xfId="0" applyFont="1" applyFill="1"/>
    <xf numFmtId="1" fontId="13" fillId="0" borderId="0" xfId="0" applyNumberFormat="1" applyFont="1"/>
    <xf numFmtId="0" fontId="13" fillId="0" borderId="0" xfId="0" applyFont="1"/>
    <xf numFmtId="0" fontId="13" fillId="0" borderId="0" xfId="0" applyNumberFormat="1" applyFont="1"/>
    <xf numFmtId="0" fontId="13" fillId="0" borderId="0" xfId="0" applyFont="1" applyAlignment="1">
      <alignment horizontal="left"/>
    </xf>
    <xf numFmtId="3" fontId="13" fillId="0" borderId="0" xfId="0" applyNumberFormat="1" applyFont="1"/>
    <xf numFmtId="1" fontId="13" fillId="0" borderId="0" xfId="0" applyNumberFormat="1" applyFont="1" applyAlignment="1">
      <alignment horizontal="right"/>
    </xf>
    <xf numFmtId="2" fontId="13" fillId="0" borderId="0" xfId="0" applyNumberFormat="1" applyFont="1"/>
    <xf numFmtId="0" fontId="13" fillId="0" borderId="49" xfId="0" applyNumberFormat="1" applyFont="1" applyBorder="1"/>
    <xf numFmtId="0" fontId="13" fillId="0" borderId="50" xfId="0" applyNumberFormat="1" applyFont="1" applyBorder="1"/>
    <xf numFmtId="2" fontId="13" fillId="0" borderId="50" xfId="0" applyNumberFormat="1" applyFont="1" applyBorder="1"/>
    <xf numFmtId="0" fontId="13" fillId="0" borderId="51" xfId="0" applyNumberFormat="1" applyFont="1" applyBorder="1"/>
    <xf numFmtId="4" fontId="13" fillId="0" borderId="0" xfId="0" applyNumberFormat="1" applyFont="1"/>
    <xf numFmtId="1" fontId="13" fillId="2" borderId="4" xfId="10" applyNumberFormat="1" applyFont="1" applyFill="1" applyBorder="1" applyAlignment="1">
      <alignment horizontal="right" vertical="center"/>
    </xf>
    <xf numFmtId="164" fontId="22" fillId="0" borderId="0" xfId="10" applyFont="1" applyFill="1" applyBorder="1" applyAlignment="1">
      <alignment horizontal="left"/>
    </xf>
    <xf numFmtId="0" fontId="30" fillId="0" borderId="0" xfId="18" applyFont="1"/>
    <xf numFmtId="172" fontId="1" fillId="9" borderId="0" xfId="17" applyNumberFormat="1" applyFont="1" applyFill="1" applyAlignment="1">
      <alignment horizontal="center"/>
    </xf>
    <xf numFmtId="16" fontId="30" fillId="0" borderId="0" xfId="19" quotePrefix="1" applyNumberFormat="1" applyFont="1"/>
    <xf numFmtId="165" fontId="13" fillId="4" borderId="52" xfId="10" applyNumberFormat="1" applyFont="1" applyFill="1" applyBorder="1">
      <alignment horizontal="right"/>
    </xf>
    <xf numFmtId="164" fontId="14" fillId="0" borderId="11" xfId="10" applyFont="1" applyFill="1" applyBorder="1" applyAlignment="1">
      <alignment horizontal="left" vertical="center"/>
    </xf>
    <xf numFmtId="165" fontId="14" fillId="4" borderId="7" xfId="10" applyNumberFormat="1" applyFont="1" applyFill="1" applyBorder="1" applyAlignment="1">
      <alignment horizontal="left"/>
    </xf>
    <xf numFmtId="164" fontId="1" fillId="4" borderId="52" xfId="10" applyNumberFormat="1" applyFont="1" applyFill="1" applyBorder="1">
      <alignment horizontal="right"/>
    </xf>
    <xf numFmtId="0" fontId="1" fillId="0" borderId="0" xfId="4" applyFont="1" applyFill="1" applyBorder="1" applyAlignment="1">
      <alignment horizontal="left"/>
    </xf>
    <xf numFmtId="165" fontId="1" fillId="4" borderId="25" xfId="10" applyNumberFormat="1" applyFont="1" applyFill="1" applyBorder="1">
      <alignment horizontal="right"/>
    </xf>
    <xf numFmtId="165" fontId="1" fillId="4" borderId="37" xfId="10" applyNumberFormat="1" applyFont="1" applyFill="1" applyBorder="1">
      <alignment horizontal="right"/>
    </xf>
    <xf numFmtId="169" fontId="1" fillId="4" borderId="37" xfId="10" applyNumberFormat="1" applyFont="1" applyFill="1" applyBorder="1">
      <alignment horizontal="right"/>
    </xf>
    <xf numFmtId="169" fontId="1" fillId="4" borderId="17" xfId="10" applyNumberFormat="1" applyFont="1" applyFill="1" applyBorder="1">
      <alignment horizontal="right"/>
    </xf>
    <xf numFmtId="165" fontId="1" fillId="0" borderId="54" xfId="10" applyNumberFormat="1" applyFont="1" applyFill="1" applyBorder="1" applyAlignment="1">
      <alignment horizontal="right"/>
    </xf>
    <xf numFmtId="164" fontId="1" fillId="4" borderId="55" xfId="10" applyFont="1" applyFill="1" applyBorder="1">
      <alignment horizontal="right"/>
    </xf>
    <xf numFmtId="164" fontId="1" fillId="4" borderId="25" xfId="10" applyFont="1" applyFill="1" applyBorder="1">
      <alignment horizontal="right"/>
    </xf>
    <xf numFmtId="164" fontId="1" fillId="4" borderId="56" xfId="10" applyFont="1" applyFill="1" applyBorder="1">
      <alignment horizontal="right"/>
    </xf>
    <xf numFmtId="165" fontId="1" fillId="4" borderId="38" xfId="10" applyNumberFormat="1" applyFont="1" applyFill="1" applyBorder="1">
      <alignment horizontal="right"/>
    </xf>
    <xf numFmtId="164" fontId="1" fillId="4" borderId="38" xfId="10" applyFont="1" applyFill="1" applyBorder="1">
      <alignment horizontal="right"/>
    </xf>
    <xf numFmtId="164" fontId="1" fillId="4" borderId="11" xfId="10" applyFont="1" applyFill="1" applyBorder="1">
      <alignment horizontal="right"/>
    </xf>
    <xf numFmtId="165" fontId="1" fillId="4" borderId="26" xfId="10" applyNumberFormat="1" applyFont="1" applyFill="1" applyBorder="1">
      <alignment horizontal="right"/>
    </xf>
    <xf numFmtId="164" fontId="1" fillId="4" borderId="53" xfId="10" applyFont="1" applyFill="1" applyBorder="1">
      <alignment horizontal="right"/>
    </xf>
    <xf numFmtId="164" fontId="1" fillId="4" borderId="6" xfId="10" applyFont="1" applyFill="1" applyBorder="1">
      <alignment horizontal="right"/>
    </xf>
    <xf numFmtId="164" fontId="1" fillId="4" borderId="26" xfId="10" applyFont="1" applyFill="1" applyBorder="1">
      <alignment horizontal="right"/>
    </xf>
    <xf numFmtId="165" fontId="1" fillId="0" borderId="45" xfId="10" applyNumberFormat="1" applyFont="1" applyFill="1" applyBorder="1">
      <alignment horizontal="right"/>
    </xf>
    <xf numFmtId="164" fontId="1" fillId="4" borderId="45" xfId="10" applyFont="1" applyFill="1" applyBorder="1">
      <alignment horizontal="right"/>
    </xf>
    <xf numFmtId="0" fontId="13" fillId="0" borderId="0" xfId="20" applyFont="1" applyAlignment="1">
      <alignment horizontal="left" vertical="top" wrapText="1"/>
    </xf>
    <xf numFmtId="49" fontId="13" fillId="0" borderId="0" xfId="20" applyNumberFormat="1" applyFont="1" applyAlignment="1">
      <alignment horizontal="left"/>
    </xf>
    <xf numFmtId="0" fontId="24" fillId="0" borderId="0" xfId="4" applyFont="1" applyFill="1" applyBorder="1" applyAlignment="1">
      <alignment vertical="center" textRotation="90"/>
    </xf>
    <xf numFmtId="0" fontId="25" fillId="0" borderId="0" xfId="4" applyFont="1" applyFill="1" applyBorder="1" applyAlignment="1">
      <alignment horizontal="left"/>
    </xf>
    <xf numFmtId="0" fontId="25" fillId="0" borderId="0" xfId="4" applyFont="1" applyFill="1" applyBorder="1" applyAlignment="1">
      <alignment horizontal="left" vertical="center"/>
    </xf>
    <xf numFmtId="164" fontId="14" fillId="2" borderId="12" xfId="10" applyFont="1" applyFill="1" applyBorder="1" applyAlignment="1">
      <alignment horizontal="center" vertical="center" wrapText="1"/>
    </xf>
    <xf numFmtId="164" fontId="18" fillId="0" borderId="0" xfId="10" applyFont="1" applyFill="1" applyBorder="1" applyAlignment="1">
      <alignment horizontal="left"/>
    </xf>
    <xf numFmtId="164" fontId="22" fillId="0" borderId="0" xfId="10" applyFont="1" applyFill="1" applyBorder="1" applyAlignment="1">
      <alignment horizontal="left"/>
    </xf>
    <xf numFmtId="0" fontId="26" fillId="4" borderId="27" xfId="16" applyFont="1" applyFill="1" applyBorder="1" applyAlignment="1">
      <alignment horizontal="center" vertical="center" wrapText="1"/>
    </xf>
    <xf numFmtId="0" fontId="26" fillId="4" borderId="28" xfId="16" applyFont="1" applyFill="1" applyBorder="1" applyAlignment="1">
      <alignment horizontal="center" vertical="center"/>
    </xf>
    <xf numFmtId="0" fontId="26" fillId="4" borderId="29" xfId="16" applyFont="1" applyFill="1" applyBorder="1" applyAlignment="1">
      <alignment horizontal="center" vertical="center"/>
    </xf>
    <xf numFmtId="0" fontId="26" fillId="4" borderId="30" xfId="16" applyFont="1" applyFill="1" applyBorder="1" applyAlignment="1">
      <alignment horizontal="center" vertical="center"/>
    </xf>
    <xf numFmtId="0" fontId="26" fillId="4" borderId="0" xfId="16" applyFont="1" applyFill="1" applyBorder="1" applyAlignment="1">
      <alignment horizontal="center" vertical="center"/>
    </xf>
    <xf numFmtId="0" fontId="26" fillId="4" borderId="31" xfId="16" applyFont="1" applyFill="1" applyBorder="1" applyAlignment="1">
      <alignment horizontal="center" vertical="center"/>
    </xf>
    <xf numFmtId="0" fontId="26" fillId="4" borderId="32" xfId="16" applyFont="1" applyFill="1" applyBorder="1" applyAlignment="1">
      <alignment horizontal="center" vertical="center"/>
    </xf>
    <xf numFmtId="0" fontId="26" fillId="4" borderId="33" xfId="16" applyFont="1" applyFill="1" applyBorder="1" applyAlignment="1">
      <alignment horizontal="center" vertical="center"/>
    </xf>
    <xf numFmtId="0" fontId="26" fillId="4" borderId="34" xfId="16" applyFont="1" applyFill="1" applyBorder="1" applyAlignment="1">
      <alignment horizontal="center" vertical="center"/>
    </xf>
    <xf numFmtId="164" fontId="13" fillId="0" borderId="0" xfId="10" applyFont="1" applyBorder="1" applyAlignment="1">
      <alignment horizontal="left"/>
    </xf>
    <xf numFmtId="164" fontId="13" fillId="0" borderId="0" xfId="10" applyFont="1" applyAlignment="1">
      <alignment horizontal="left"/>
    </xf>
  </cellXfs>
  <cellStyles count="22">
    <cellStyle name="Hyperlink" xfId="14" builtinId="8"/>
    <cellStyle name="Normal" xfId="0" builtinId="0"/>
    <cellStyle name="Normal 10" xfId="16" xr:uid="{00000000-0005-0000-0000-000002000000}"/>
    <cellStyle name="Normal 11" xfId="18" xr:uid="{00000000-0005-0000-0000-000003000000}"/>
    <cellStyle name="Normal 11 2" xfId="19" xr:uid="{00000000-0005-0000-0000-000004000000}"/>
    <cellStyle name="Normal 13" xfId="20" xr:uid="{00000000-0005-0000-0000-000005000000}"/>
    <cellStyle name="Normal 14" xfId="21" xr:uid="{00000000-0005-0000-0000-000006000000}"/>
    <cellStyle name="Normal 2" xfId="1" xr:uid="{00000000-0005-0000-0000-000007000000}"/>
    <cellStyle name="Normal 2 2" xfId="2" xr:uid="{00000000-0005-0000-0000-000008000000}"/>
    <cellStyle name="Normal 2 3" xfId="3" xr:uid="{00000000-0005-0000-0000-000009000000}"/>
    <cellStyle name="Normal 3" xfId="4" xr:uid="{00000000-0005-0000-0000-00000A000000}"/>
    <cellStyle name="Normal 4" xfId="5" xr:uid="{00000000-0005-0000-0000-00000B000000}"/>
    <cellStyle name="Normal 5" xfId="6" xr:uid="{00000000-0005-0000-0000-00000C000000}"/>
    <cellStyle name="Normal 6" xfId="7" xr:uid="{00000000-0005-0000-0000-00000D000000}"/>
    <cellStyle name="Normal 7" xfId="8" xr:uid="{00000000-0005-0000-0000-00000E000000}"/>
    <cellStyle name="Normal 8" xfId="9" xr:uid="{00000000-0005-0000-0000-00000F000000}"/>
    <cellStyle name="Normal 9" xfId="15" xr:uid="{00000000-0005-0000-0000-000010000000}"/>
    <cellStyle name="NumberCellStyle" xfId="10" xr:uid="{00000000-0005-0000-0000-000011000000}"/>
    <cellStyle name="Percent" xfId="17" builtinId="5"/>
    <cellStyle name="Percent 2" xfId="11" xr:uid="{00000000-0005-0000-0000-000013000000}"/>
    <cellStyle name="Percent 2 2" xfId="12" xr:uid="{00000000-0005-0000-0000-000014000000}"/>
    <cellStyle name="Percent 3" xfId="13" xr:uid="{00000000-0005-0000-0000-000015000000}"/>
  </cellStyles>
  <dxfs count="0"/>
  <tableStyles count="0" defaultTableStyle="TableStyleMedium2" defaultPivotStyle="PivotStyleLight16"/>
  <colors>
    <mruColors>
      <color rgb="FF0000FF"/>
      <color rgb="FF3333FF"/>
      <color rgb="FF99CCFF"/>
      <color rgb="FFFA3C3C"/>
      <color rgb="FFE54C33"/>
      <color rgb="FFF74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lgn="l">
              <a:defRPr sz="1800" b="1">
                <a:latin typeface="Arial"/>
                <a:ea typeface="Arial"/>
                <a:cs typeface="Arial"/>
              </a:defRPr>
            </a:pPr>
            <a:r>
              <a:rPr lang="en-US"/>
              <a:t>Resource productivity in comparison with GDP and DMC, EU, 2000-2023</a:t>
            </a:r>
          </a:p>
          <a:p>
            <a:pPr algn="l">
              <a:defRPr sz="1800" b="1">
                <a:latin typeface="Arial"/>
                <a:ea typeface="Arial"/>
                <a:cs typeface="Arial"/>
              </a:defRPr>
            </a:pPr>
            <a:r>
              <a:rPr lang="en-US" sz="1600" b="0"/>
              <a:t>(Index 2000 = 100)</a:t>
            </a:r>
          </a:p>
        </c:rich>
      </c:tx>
      <c:layout>
        <c:manualLayout>
          <c:xMode val="edge"/>
          <c:yMode val="edge"/>
          <c:x val="5.3333333333333332E-3"/>
          <c:y val="8.6999887653688383E-3"/>
        </c:manualLayout>
      </c:layout>
      <c:overlay val="0"/>
    </c:title>
    <c:autoTitleDeleted val="0"/>
    <c:plotArea>
      <c:layout>
        <c:manualLayout>
          <c:xMode val="edge"/>
          <c:yMode val="edge"/>
          <c:x val="1.4666666666666666E-2"/>
          <c:y val="0.17356477586910832"/>
          <c:w val="0.97066666666666668"/>
          <c:h val="0.63622058787262681"/>
        </c:manualLayout>
      </c:layout>
      <c:lineChart>
        <c:grouping val="standard"/>
        <c:varyColors val="0"/>
        <c:ser>
          <c:idx val="0"/>
          <c:order val="0"/>
          <c:tx>
            <c:strRef>
              <c:f>'Fig1'!$C$56</c:f>
              <c:strCache>
                <c:ptCount val="1"/>
                <c:pt idx="0">
                  <c:v>Resource productivity</c:v>
                </c:pt>
              </c:strCache>
            </c:strRef>
          </c:tx>
          <c:spPr>
            <a:ln w="28575" cap="rnd" cmpd="sng" algn="ctr">
              <a:solidFill>
                <a:srgbClr val="33A033">
                  <a:lumMod val="100000"/>
                </a:srgbClr>
              </a:solidFill>
              <a:prstDash val="solid"/>
              <a:round/>
              <a:headEnd type="none" w="med" len="med"/>
              <a:tailEnd type="none" w="med" len="med"/>
            </a:ln>
          </c:spPr>
          <c:marker>
            <c:symbol val="square"/>
            <c:size val="5"/>
            <c:spPr>
              <a:solidFill>
                <a:srgbClr val="33A033"/>
              </a:solidFill>
              <a:ln w="28575">
                <a:solidFill>
                  <a:srgbClr val="33A033"/>
                </a:solidFill>
                <a:prstDash val="solid"/>
              </a:ln>
            </c:spPr>
          </c:marker>
          <c:cat>
            <c:numRef>
              <c:f>'Fig1'!$D$55:$AA$55</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'Fig1'!$D$56:$AA$56</c:f>
              <c:numCache>
                <c:formatCode>0.0</c:formatCode>
                <c:ptCount val="24"/>
                <c:pt idx="0" formatCode="0">
                  <c:v>100</c:v>
                </c:pt>
                <c:pt idx="1">
                  <c:v>101.742</c:v>
                </c:pt>
                <c:pt idx="2">
                  <c:v>101.693</c:v>
                </c:pt>
                <c:pt idx="3">
                  <c:v>101.61199999999999</c:v>
                </c:pt>
                <c:pt idx="4">
                  <c:v>99.747</c:v>
                </c:pt>
                <c:pt idx="5">
                  <c:v>100.551</c:v>
                </c:pt>
                <c:pt idx="6">
                  <c:v>101.624</c:v>
                </c:pt>
                <c:pt idx="7">
                  <c:v>101.071</c:v>
                </c:pt>
                <c:pt idx="8">
                  <c:v>103.605</c:v>
                </c:pt>
                <c:pt idx="9">
                  <c:v>112.81</c:v>
                </c:pt>
                <c:pt idx="10">
                  <c:v>117.73</c:v>
                </c:pt>
                <c:pt idx="11">
                  <c:v>114.152</c:v>
                </c:pt>
                <c:pt idx="12">
                  <c:v>122.851</c:v>
                </c:pt>
                <c:pt idx="13">
                  <c:v>125.73699999999999</c:v>
                </c:pt>
                <c:pt idx="14">
                  <c:v>126.384</c:v>
                </c:pt>
                <c:pt idx="15">
                  <c:v>128.80199999999999</c:v>
                </c:pt>
                <c:pt idx="16">
                  <c:v>131.71199999999999</c:v>
                </c:pt>
                <c:pt idx="17">
                  <c:v>132.02600000000001</c:v>
                </c:pt>
                <c:pt idx="18">
                  <c:v>132.09100000000001</c:v>
                </c:pt>
                <c:pt idx="19">
                  <c:v>133.83799999999999</c:v>
                </c:pt>
                <c:pt idx="20">
                  <c:v>131.90600000000001</c:v>
                </c:pt>
                <c:pt idx="21">
                  <c:v>134.04</c:v>
                </c:pt>
                <c:pt idx="22">
                  <c:v>139.97800000000001</c:v>
                </c:pt>
                <c:pt idx="23">
                  <c:v>143.91399999999999</c:v>
                </c:pt>
              </c:numCache>
            </c:numRef>
          </c:val>
          <c:smooth val="0"/>
          <c:extLst>
            <c:ext xmlns:c16="http://schemas.microsoft.com/office/drawing/2014/chart" uri="{C3380CC4-5D6E-409C-BE32-E72D297353CC}">
              <c16:uniqueId val="{00000000-6F95-4378-9E4A-D1E4CBFE2CF5}"/>
            </c:ext>
          </c:extLst>
        </c:ser>
        <c:ser>
          <c:idx val="1"/>
          <c:order val="1"/>
          <c:tx>
            <c:strRef>
              <c:f>'Fig1'!$C$57</c:f>
              <c:strCache>
                <c:ptCount val="1"/>
                <c:pt idx="0">
                  <c:v>DMC</c:v>
                </c:pt>
              </c:strCache>
            </c:strRef>
          </c:tx>
          <c:spPr>
            <a:ln w="28575" cap="rnd" cmpd="sng" algn="ctr">
              <a:solidFill>
                <a:srgbClr val="2644A7">
                  <a:lumMod val="100000"/>
                </a:srgbClr>
              </a:solidFill>
              <a:prstDash val="solid"/>
              <a:round/>
              <a:headEnd type="none" w="med" len="med"/>
              <a:tailEnd type="none" w="med" len="med"/>
            </a:ln>
          </c:spPr>
          <c:marker>
            <c:symbol val="diamond"/>
            <c:size val="5"/>
            <c:spPr>
              <a:solidFill>
                <a:srgbClr val="2644A7"/>
              </a:solidFill>
              <a:ln w="28575">
                <a:solidFill>
                  <a:srgbClr val="2644A7"/>
                </a:solidFill>
                <a:prstDash val="solid"/>
              </a:ln>
            </c:spPr>
          </c:marker>
          <c:cat>
            <c:numRef>
              <c:f>'Fig1'!$D$55:$AA$55</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'Fig1'!$D$57:$AA$57</c:f>
              <c:numCache>
                <c:formatCode>0.0</c:formatCode>
                <c:ptCount val="24"/>
                <c:pt idx="0" formatCode="0">
                  <c:v>100</c:v>
                </c:pt>
                <c:pt idx="1">
                  <c:v>100.381</c:v>
                </c:pt>
                <c:pt idx="2">
                  <c:v>101.491</c:v>
                </c:pt>
                <c:pt idx="3">
                  <c:v>102.431</c:v>
                </c:pt>
                <c:pt idx="4">
                  <c:v>106.97799999999999</c:v>
                </c:pt>
                <c:pt idx="5">
                  <c:v>108.113</c:v>
                </c:pt>
                <c:pt idx="6">
                  <c:v>110.676</c:v>
                </c:pt>
                <c:pt idx="7">
                  <c:v>114.758</c:v>
                </c:pt>
                <c:pt idx="8">
                  <c:v>112.65</c:v>
                </c:pt>
                <c:pt idx="9">
                  <c:v>99.010999999999996</c:v>
                </c:pt>
                <c:pt idx="10">
                  <c:v>96.932000000000002</c:v>
                </c:pt>
                <c:pt idx="11">
                  <c:v>101.843</c:v>
                </c:pt>
                <c:pt idx="12">
                  <c:v>93.947999999999993</c:v>
                </c:pt>
                <c:pt idx="13">
                  <c:v>91.706999999999994</c:v>
                </c:pt>
                <c:pt idx="14">
                  <c:v>92.677000000000007</c:v>
                </c:pt>
                <c:pt idx="15">
                  <c:v>93.013000000000005</c:v>
                </c:pt>
                <c:pt idx="16">
                  <c:v>92.760999999999996</c:v>
                </c:pt>
                <c:pt idx="17">
                  <c:v>95.144000000000005</c:v>
                </c:pt>
                <c:pt idx="18">
                  <c:v>97.061000000000007</c:v>
                </c:pt>
                <c:pt idx="19">
                  <c:v>97.543000000000006</c:v>
                </c:pt>
                <c:pt idx="20">
                  <c:v>93.403000000000006</c:v>
                </c:pt>
                <c:pt idx="21">
                  <c:v>97.405000000000001</c:v>
                </c:pt>
                <c:pt idx="22">
                  <c:v>96.456999999999994</c:v>
                </c:pt>
                <c:pt idx="23">
                  <c:v>94.263000000000005</c:v>
                </c:pt>
              </c:numCache>
            </c:numRef>
          </c:val>
          <c:smooth val="0"/>
          <c:extLst>
            <c:ext xmlns:c16="http://schemas.microsoft.com/office/drawing/2014/chart" uri="{C3380CC4-5D6E-409C-BE32-E72D297353CC}">
              <c16:uniqueId val="{00000001-6F95-4378-9E4A-D1E4CBFE2CF5}"/>
            </c:ext>
          </c:extLst>
        </c:ser>
        <c:ser>
          <c:idx val="3"/>
          <c:order val="2"/>
          <c:tx>
            <c:strRef>
              <c:f>'Fig1'!$C$58</c:f>
              <c:strCache>
                <c:ptCount val="1"/>
                <c:pt idx="0">
                  <c:v>GDP</c:v>
                </c:pt>
              </c:strCache>
            </c:strRef>
          </c:tx>
          <c:spPr>
            <a:ln w="28575" cap="rnd" cmpd="sng" algn="ctr">
              <a:solidFill>
                <a:srgbClr val="C05F03">
                  <a:lumMod val="100000"/>
                </a:srgbClr>
              </a:solidFill>
              <a:prstDash val="solid"/>
              <a:round/>
              <a:headEnd type="none" w="med" len="med"/>
              <a:tailEnd type="none" w="med" len="med"/>
            </a:ln>
          </c:spPr>
          <c:marker>
            <c:symbol val="triangle"/>
            <c:size val="5"/>
            <c:spPr>
              <a:solidFill>
                <a:srgbClr val="C05F03"/>
              </a:solidFill>
              <a:ln w="28575">
                <a:solidFill>
                  <a:srgbClr val="C05F03"/>
                </a:solidFill>
                <a:prstDash val="solid"/>
              </a:ln>
            </c:spPr>
          </c:marker>
          <c:cat>
            <c:numRef>
              <c:f>'Fig1'!$D$55:$AA$55</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f>'Fig1'!$D$58:$AA$58</c:f>
              <c:numCache>
                <c:formatCode>0.0</c:formatCode>
                <c:ptCount val="24"/>
                <c:pt idx="0" formatCode="0">
                  <c:v>100</c:v>
                </c:pt>
                <c:pt idx="1">
                  <c:v>102.13021739287713</c:v>
                </c:pt>
                <c:pt idx="2">
                  <c:v>103.20930352268118</c:v>
                </c:pt>
                <c:pt idx="3">
                  <c:v>104.08291987475953</c:v>
                </c:pt>
                <c:pt idx="4">
                  <c:v>106.70803705588945</c:v>
                </c:pt>
                <c:pt idx="5">
                  <c:v>108.70896020161682</c:v>
                </c:pt>
                <c:pt idx="6">
                  <c:v>112.47250770403821</c:v>
                </c:pt>
                <c:pt idx="7">
                  <c:v>115.98785324502647</c:v>
                </c:pt>
                <c:pt idx="8">
                  <c:v>116.71157483871144</c:v>
                </c:pt>
                <c:pt idx="9">
                  <c:v>111.69441481450559</c:v>
                </c:pt>
                <c:pt idx="10">
                  <c:v>114.11766195403032</c:v>
                </c:pt>
                <c:pt idx="11">
                  <c:v>116.25573473410435</c:v>
                </c:pt>
                <c:pt idx="12">
                  <c:v>115.41618126187976</c:v>
                </c:pt>
                <c:pt idx="13">
                  <c:v>115.30981805106234</c:v>
                </c:pt>
                <c:pt idx="14">
                  <c:v>117.12909953084305</c:v>
                </c:pt>
                <c:pt idx="15">
                  <c:v>119.80240723075659</c:v>
                </c:pt>
                <c:pt idx="16">
                  <c:v>122.17757299740953</c:v>
                </c:pt>
                <c:pt idx="17">
                  <c:v>125.61502266035447</c:v>
                </c:pt>
                <c:pt idx="18">
                  <c:v>128.20837526268824</c:v>
                </c:pt>
                <c:pt idx="19">
                  <c:v>130.54959769024799</c:v>
                </c:pt>
                <c:pt idx="20">
                  <c:v>123.20469527833538</c:v>
                </c:pt>
                <c:pt idx="21">
                  <c:v>130.56173159718847</c:v>
                </c:pt>
                <c:pt idx="22">
                  <c:v>135.01821426976562</c:v>
                </c:pt>
                <c:pt idx="23">
                  <c:v>135.65815234307789</c:v>
                </c:pt>
              </c:numCache>
            </c:numRef>
          </c:val>
          <c:smooth val="0"/>
          <c:extLst>
            <c:ext xmlns:c16="http://schemas.microsoft.com/office/drawing/2014/chart" uri="{C3380CC4-5D6E-409C-BE32-E72D297353CC}">
              <c16:uniqueId val="{00000002-6F95-4378-9E4A-D1E4CBFE2CF5}"/>
            </c:ext>
          </c:extLst>
        </c:ser>
        <c:dLbls>
          <c:showLegendKey val="0"/>
          <c:showVal val="0"/>
          <c:showCatName val="0"/>
          <c:showSerName val="0"/>
          <c:showPercent val="0"/>
          <c:showBubbleSize val="0"/>
        </c:dLbls>
        <c:marker val="1"/>
        <c:smooth val="0"/>
        <c:axId val="114643712"/>
        <c:axId val="114645248"/>
      </c:lineChart>
      <c:catAx>
        <c:axId val="114643712"/>
        <c:scaling>
          <c:orientation val="minMax"/>
        </c:scaling>
        <c:delete val="0"/>
        <c:axPos val="b"/>
        <c:numFmt formatCode="General" sourceLinked="1"/>
        <c:majorTickMark val="out"/>
        <c:minorTickMark val="none"/>
        <c:tickLblPos val="low"/>
        <c:spPr>
          <a:ln>
            <a:solidFill>
              <a:srgbClr val="000000"/>
            </a:solidFill>
            <a:prstDash val="solid"/>
          </a:ln>
        </c:spPr>
        <c:txPr>
          <a:bodyPr rot="-3600000" vert="horz"/>
          <a:lstStyle/>
          <a:p>
            <a:pPr>
              <a:defRPr/>
            </a:pPr>
            <a:endParaRPr lang="en-US"/>
          </a:p>
        </c:txPr>
        <c:crossAx val="114645248"/>
        <c:crosses val="autoZero"/>
        <c:auto val="1"/>
        <c:lblAlgn val="ctr"/>
        <c:lblOffset val="100"/>
        <c:tickLblSkip val="1"/>
        <c:tickMarkSkip val="1"/>
        <c:noMultiLvlLbl val="0"/>
      </c:catAx>
      <c:valAx>
        <c:axId val="114645248"/>
        <c:scaling>
          <c:orientation val="minMax"/>
          <c:max val="150"/>
          <c:min val="80"/>
        </c:scaling>
        <c:delete val="0"/>
        <c:axPos val="l"/>
        <c:majorGridlines>
          <c:spPr>
            <a:ln w="3175">
              <a:solidFill>
                <a:srgbClr val="C0C0C0"/>
              </a:solidFill>
              <a:prstDash val="sysDash"/>
            </a:ln>
          </c:spPr>
        </c:majorGridlines>
        <c:numFmt formatCode="0" sourceLinked="0"/>
        <c:majorTickMark val="none"/>
        <c:minorTickMark val="none"/>
        <c:tickLblPos val="nextTo"/>
        <c:spPr>
          <a:ln w="9525">
            <a:noFill/>
          </a:ln>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0" vert="horz"/>
          <a:lstStyle/>
          <a:p>
            <a:pPr>
              <a:defRPr/>
            </a:pPr>
            <a:endParaRPr lang="en-US"/>
          </a:p>
        </c:txPr>
        <c:crossAx val="114643712"/>
        <c:crosses val="autoZero"/>
        <c:crossBetween val="between"/>
        <c:majorUnit val="10"/>
      </c:valAx>
    </c:plotArea>
    <c:legend>
      <c:legendPos val="b"/>
      <c:layout>
        <c:manualLayout>
          <c:xMode val="edge"/>
          <c:yMode val="edge"/>
          <c:x val="0.29837144356955381"/>
          <c:y val="0.83371033284649931"/>
          <c:w val="0.3815108350485984"/>
          <c:h val="4.1925040348766797E-2"/>
        </c:manualLayout>
      </c:layout>
      <c:overlay val="0"/>
      <c:spPr>
        <a:noFill/>
        <a:ln>
          <a:noFill/>
        </a:ln>
        <a:effectLst/>
        <a:extLst>
          <a:ext uri="{91240B29-F687-4F45-9708-019B960494DF}">
            <a14:hiddenLine xmlns:a14="http://schemas.microsoft.com/office/drawing/2010/main">
              <a:noFill/>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Resource productivity, cross country comparison, 2023</a:t>
            </a:r>
          </a:p>
        </c:rich>
      </c:tx>
      <c:layout>
        <c:manualLayout>
          <c:xMode val="edge"/>
          <c:yMode val="edge"/>
          <c:x val="5.3206654015772216E-3"/>
          <c:y val="4.8303147511061465E-3"/>
        </c:manualLayout>
      </c:layout>
      <c:overlay val="0"/>
    </c:title>
    <c:autoTitleDeleted val="0"/>
    <c:plotArea>
      <c:layout>
        <c:manualLayout>
          <c:layoutTarget val="inner"/>
          <c:xMode val="edge"/>
          <c:yMode val="edge"/>
          <c:x val="9.7543600676265871E-2"/>
          <c:y val="7.3013978746694269E-2"/>
          <c:w val="0.84436601227932173"/>
          <c:h val="0.78268197143246598"/>
        </c:manualLayout>
      </c:layout>
      <c:scatterChart>
        <c:scatterStyle val="lineMarker"/>
        <c:varyColors val="0"/>
        <c:ser>
          <c:idx val="0"/>
          <c:order val="0"/>
          <c:tx>
            <c:strRef>
              <c:f>'Fig2&amp;Tab2'!$C$6</c:f>
              <c:strCache>
                <c:ptCount val="1"/>
                <c:pt idx="0">
                  <c:v>EU</c:v>
                </c:pt>
              </c:strCache>
            </c:strRef>
          </c:tx>
          <c:spPr>
            <a:ln w="28575">
              <a:noFill/>
            </a:ln>
          </c:spPr>
          <c:marker>
            <c:symbol val="diamond"/>
            <c:size val="11"/>
            <c:spPr>
              <a:solidFill>
                <a:srgbClr val="FF0000"/>
              </a:solidFill>
              <a:ln>
                <a:noFill/>
              </a:ln>
            </c:spPr>
          </c:marker>
          <c:dLbls>
            <c:dLbl>
              <c:idx val="0"/>
              <c:layout>
                <c:manualLayout>
                  <c:x val="-2.6342144084241823E-2"/>
                  <c:y val="-1.8502416646118756E-2"/>
                </c:manualLayout>
              </c:layout>
              <c:tx>
                <c:rich>
                  <a:bodyPr/>
                  <a:lstStyle/>
                  <a:p>
                    <a:r>
                      <a:rPr lang="en-US"/>
                      <a:t>EU</a:t>
                    </a:r>
                  </a:p>
                </c:rich>
              </c:tx>
              <c:dLblPos val="r"/>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32A-4D6E-9962-E1FF80B93C0A}"/>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'Fig2&amp;Tab2'!$E$6</c:f>
              <c:numCache>
                <c:formatCode>#,##0_i</c:formatCode>
                <c:ptCount val="1"/>
                <c:pt idx="0">
                  <c:v>37835.121439709837</c:v>
                </c:pt>
              </c:numCache>
            </c:numRef>
          </c:xVal>
          <c:yVal>
            <c:numRef>
              <c:f>'Fig2&amp;Tab2'!$F$6</c:f>
              <c:numCache>
                <c:formatCode>#,##0.0_i</c:formatCode>
                <c:ptCount val="1"/>
                <c:pt idx="0">
                  <c:v>13.862</c:v>
                </c:pt>
              </c:numCache>
            </c:numRef>
          </c:yVal>
          <c:smooth val="0"/>
          <c:extLst>
            <c:ext xmlns:c16="http://schemas.microsoft.com/office/drawing/2014/chart" uri="{C3380CC4-5D6E-409C-BE32-E72D297353CC}">
              <c16:uniqueId val="{00000001-632A-4D6E-9962-E1FF80B93C0A}"/>
            </c:ext>
          </c:extLst>
        </c:ser>
        <c:ser>
          <c:idx val="1"/>
          <c:order val="1"/>
          <c:tx>
            <c:strRef>
              <c:f>'Fig2&amp;Tab2'!$C$7</c:f>
              <c:strCache>
                <c:ptCount val="1"/>
                <c:pt idx="0">
                  <c:v>BE</c:v>
                </c:pt>
              </c:strCache>
            </c:strRef>
          </c:tx>
          <c:spPr>
            <a:ln w="28575">
              <a:noFill/>
            </a:ln>
          </c:spPr>
          <c:marker>
            <c:symbol val="circle"/>
            <c:size val="4"/>
            <c:spPr>
              <a:ln>
                <a:solidFill>
                  <a:schemeClr val="tx1"/>
                </a:solidFill>
              </a:ln>
            </c:spPr>
          </c:marker>
          <c:dPt>
            <c:idx val="0"/>
            <c:marker>
              <c:spPr>
                <a:solidFill>
                  <a:schemeClr val="tx1"/>
                </a:solidFill>
                <a:ln>
                  <a:solidFill>
                    <a:schemeClr val="tx1"/>
                  </a:solidFill>
                </a:ln>
              </c:spPr>
            </c:marker>
            <c:bubble3D val="0"/>
            <c:extLst>
              <c:ext xmlns:c16="http://schemas.microsoft.com/office/drawing/2014/chart" uri="{C3380CC4-5D6E-409C-BE32-E72D297353CC}">
                <c16:uniqueId val="{00000002-632A-4D6E-9962-E1FF80B93C0A}"/>
              </c:ext>
            </c:extLst>
          </c:dPt>
          <c:dLbls>
            <c:dLbl>
              <c:idx val="0"/>
              <c:layout>
                <c:manualLayout>
                  <c:x val="-1.6441560082283053E-2"/>
                  <c:y val="1.170525658302835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'Fig2&amp;Tab2'!$E$7</c:f>
              <c:numCache>
                <c:formatCode>#,##0_i</c:formatCode>
                <c:ptCount val="1"/>
                <c:pt idx="0">
                  <c:v>42389.357725588838</c:v>
                </c:pt>
              </c:numCache>
            </c:numRef>
          </c:xVal>
          <c:yVal>
            <c:numRef>
              <c:f>'Fig2&amp;Tab2'!$F$7</c:f>
              <c:numCache>
                <c:formatCode>#,##0.0_i</c:formatCode>
                <c:ptCount val="1"/>
                <c:pt idx="0">
                  <c:v>14.13</c:v>
                </c:pt>
              </c:numCache>
            </c:numRef>
          </c:yVal>
          <c:smooth val="0"/>
          <c:extLst>
            <c:ext xmlns:c16="http://schemas.microsoft.com/office/drawing/2014/chart" uri="{C3380CC4-5D6E-409C-BE32-E72D297353CC}">
              <c16:uniqueId val="{00000003-632A-4D6E-9962-E1FF80B93C0A}"/>
            </c:ext>
          </c:extLst>
        </c:ser>
        <c:ser>
          <c:idx val="2"/>
          <c:order val="2"/>
          <c:tx>
            <c:strRef>
              <c:f>'Fig2&amp;Tab2'!$C$8</c:f>
              <c:strCache>
                <c:ptCount val="1"/>
                <c:pt idx="0">
                  <c:v>BG</c:v>
                </c:pt>
              </c:strCache>
            </c:strRef>
          </c:tx>
          <c:spPr>
            <a:ln w="28575">
              <a:noFill/>
            </a:ln>
          </c:spPr>
          <c:marker>
            <c:symbol val="circle"/>
            <c:size val="4"/>
            <c:spPr>
              <a:solidFill>
                <a:schemeClr val="accent1"/>
              </a:solidFill>
            </c:spPr>
          </c:marker>
          <c:dLbls>
            <c:dLbl>
              <c:idx val="0"/>
              <c:layout>
                <c:manualLayout>
                  <c:x val="-3.3388451009379377E-3"/>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'Fig2&amp;Tab2'!$E$8</c:f>
              <c:numCache>
                <c:formatCode>#,##0_i</c:formatCode>
                <c:ptCount val="1"/>
                <c:pt idx="0">
                  <c:v>24142.912011238179</c:v>
                </c:pt>
              </c:numCache>
            </c:numRef>
          </c:xVal>
          <c:yVal>
            <c:numRef>
              <c:f>'Fig2&amp;Tab2'!$F$8</c:f>
              <c:numCache>
                <c:formatCode>#,##0.0_i</c:formatCode>
                <c:ptCount val="1"/>
                <c:pt idx="0">
                  <c:v>22.625</c:v>
                </c:pt>
              </c:numCache>
            </c:numRef>
          </c:yVal>
          <c:smooth val="0"/>
          <c:extLst>
            <c:ext xmlns:c16="http://schemas.microsoft.com/office/drawing/2014/chart" uri="{C3380CC4-5D6E-409C-BE32-E72D297353CC}">
              <c16:uniqueId val="{00000005-632A-4D6E-9962-E1FF80B93C0A}"/>
            </c:ext>
          </c:extLst>
        </c:ser>
        <c:ser>
          <c:idx val="3"/>
          <c:order val="3"/>
          <c:tx>
            <c:strRef>
              <c:f>'Fig2&amp;Tab2'!$C$9</c:f>
              <c:strCache>
                <c:ptCount val="1"/>
                <c:pt idx="0">
                  <c:v>CZ</c:v>
                </c:pt>
              </c:strCache>
            </c:strRef>
          </c:tx>
          <c:spPr>
            <a:ln w="28575">
              <a:noFill/>
            </a:ln>
          </c:spPr>
          <c:marker>
            <c:symbol val="circle"/>
            <c:size val="4"/>
            <c:spPr>
              <a:solidFill>
                <a:schemeClr val="accent1"/>
              </a:solidFill>
              <a:ln>
                <a:solidFill>
                  <a:schemeClr val="tx1"/>
                </a:solidFill>
              </a:ln>
            </c:spPr>
          </c:marker>
          <c:dLbls>
            <c:dLbl>
              <c:idx val="0"/>
              <c:layout>
                <c:manualLayout>
                  <c:x val="-1.5977165354330775E-2"/>
                  <c:y val="-9.8323161927497491E-3"/>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'Fig2&amp;Tab2'!$E$9</c:f>
              <c:numCache>
                <c:formatCode>#,##0_i</c:formatCode>
                <c:ptCount val="1"/>
                <c:pt idx="0">
                  <c:v>34954.991889758894</c:v>
                </c:pt>
              </c:numCache>
            </c:numRef>
          </c:xVal>
          <c:yVal>
            <c:numRef>
              <c:f>'Fig2&amp;Tab2'!$F$9</c:f>
              <c:numCache>
                <c:formatCode>#,##0.0_i</c:formatCode>
                <c:ptCount val="1"/>
                <c:pt idx="0">
                  <c:v>15.041</c:v>
                </c:pt>
              </c:numCache>
            </c:numRef>
          </c:yVal>
          <c:smooth val="0"/>
          <c:extLst>
            <c:ext xmlns:c16="http://schemas.microsoft.com/office/drawing/2014/chart" uri="{C3380CC4-5D6E-409C-BE32-E72D297353CC}">
              <c16:uniqueId val="{00000007-632A-4D6E-9962-E1FF80B93C0A}"/>
            </c:ext>
          </c:extLst>
        </c:ser>
        <c:ser>
          <c:idx val="4"/>
          <c:order val="4"/>
          <c:tx>
            <c:strRef>
              <c:f>'Fig2&amp;Tab2'!$C$10</c:f>
              <c:strCache>
                <c:ptCount val="1"/>
                <c:pt idx="0">
                  <c:v>DK</c:v>
                </c:pt>
              </c:strCache>
            </c:strRef>
          </c:tx>
          <c:spPr>
            <a:ln w="28575">
              <a:noFill/>
            </a:ln>
          </c:spPr>
          <c:marker>
            <c:symbol val="circle"/>
            <c:size val="4"/>
            <c:spPr>
              <a:solidFill>
                <a:schemeClr val="tx1"/>
              </a:solidFill>
              <a:ln>
                <a:solidFill>
                  <a:schemeClr val="tx1"/>
                </a:solidFill>
              </a:ln>
            </c:spPr>
          </c:marker>
          <c:dLbls>
            <c:dLbl>
              <c:idx val="0"/>
              <c:layout>
                <c:manualLayout>
                  <c:x val="-2.2675517496134501E-2"/>
                  <c:y val="-1.301397679872829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'Fig2&amp;Tab2'!$E$10</c:f>
              <c:numCache>
                <c:formatCode>#,##0_i</c:formatCode>
                <c:ptCount val="1"/>
                <c:pt idx="0">
                  <c:v>48318.7185637281</c:v>
                </c:pt>
              </c:numCache>
            </c:numRef>
          </c:xVal>
          <c:yVal>
            <c:numRef>
              <c:f>'Fig2&amp;Tab2'!$F$10</c:f>
              <c:numCache>
                <c:formatCode>#,##0.0_i</c:formatCode>
                <c:ptCount val="1"/>
                <c:pt idx="0">
                  <c:v>23.516999999999999</c:v>
                </c:pt>
              </c:numCache>
            </c:numRef>
          </c:yVal>
          <c:smooth val="0"/>
          <c:extLst>
            <c:ext xmlns:c16="http://schemas.microsoft.com/office/drawing/2014/chart" uri="{C3380CC4-5D6E-409C-BE32-E72D297353CC}">
              <c16:uniqueId val="{00000009-632A-4D6E-9962-E1FF80B93C0A}"/>
            </c:ext>
          </c:extLst>
        </c:ser>
        <c:ser>
          <c:idx val="5"/>
          <c:order val="5"/>
          <c:tx>
            <c:strRef>
              <c:f>'Fig2&amp;Tab2'!$C$11</c:f>
              <c:strCache>
                <c:ptCount val="1"/>
                <c:pt idx="0">
                  <c:v>DE</c:v>
                </c:pt>
              </c:strCache>
            </c:strRef>
          </c:tx>
          <c:spPr>
            <a:ln w="28575">
              <a:noFill/>
            </a:ln>
          </c:spPr>
          <c:marker>
            <c:symbol val="circle"/>
            <c:size val="4"/>
            <c:spPr>
              <a:solidFill>
                <a:schemeClr val="tx1"/>
              </a:solidFill>
              <a:ln>
                <a:solidFill>
                  <a:schemeClr val="tx1"/>
                </a:solidFill>
              </a:ln>
            </c:spPr>
          </c:marker>
          <c:dLbls>
            <c:dLbl>
              <c:idx val="0"/>
              <c:layout>
                <c:manualLayout>
                  <c:x val="-1.8989038996564317E-2"/>
                  <c:y val="-9.6749004615668925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'Fig2&amp;Tab2'!$E$11</c:f>
              <c:numCache>
                <c:formatCode>#,##0_i</c:formatCode>
                <c:ptCount val="1"/>
                <c:pt idx="0">
                  <c:v>44014.830691642652</c:v>
                </c:pt>
              </c:numCache>
            </c:numRef>
          </c:xVal>
          <c:yVal>
            <c:numRef>
              <c:f>'Fig2&amp;Tab2'!$F$11</c:f>
              <c:numCache>
                <c:formatCode>#,##0.0_i</c:formatCode>
                <c:ptCount val="1"/>
                <c:pt idx="0">
                  <c:v>12.737</c:v>
                </c:pt>
              </c:numCache>
            </c:numRef>
          </c:yVal>
          <c:smooth val="0"/>
          <c:extLst>
            <c:ext xmlns:c16="http://schemas.microsoft.com/office/drawing/2014/chart" uri="{C3380CC4-5D6E-409C-BE32-E72D297353CC}">
              <c16:uniqueId val="{0000000B-632A-4D6E-9962-E1FF80B93C0A}"/>
            </c:ext>
          </c:extLst>
        </c:ser>
        <c:ser>
          <c:idx val="6"/>
          <c:order val="6"/>
          <c:tx>
            <c:strRef>
              <c:f>'Fig2&amp;Tab2'!$C$12</c:f>
              <c:strCache>
                <c:ptCount val="1"/>
                <c:pt idx="0">
                  <c:v>EE</c:v>
                </c:pt>
              </c:strCache>
            </c:strRef>
          </c:tx>
          <c:spPr>
            <a:ln w="28575">
              <a:noFill/>
            </a:ln>
          </c:spPr>
          <c:marker>
            <c:symbol val="circle"/>
            <c:size val="4"/>
            <c:spPr>
              <a:solidFill>
                <a:schemeClr val="accent1"/>
              </a:solidFill>
              <a:ln>
                <a:solidFill>
                  <a:schemeClr val="tx1"/>
                </a:solidFill>
              </a:ln>
            </c:spPr>
          </c:marker>
          <c:dLbls>
            <c:dLbl>
              <c:idx val="0"/>
              <c:layout>
                <c:manualLayout>
                  <c:x val="-2.0066218836860524E-3"/>
                  <c:y val="-2.142971345431885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'Fig2&amp;Tab2'!$E$12</c:f>
              <c:numCache>
                <c:formatCode>#,##0_i</c:formatCode>
                <c:ptCount val="1"/>
                <c:pt idx="0">
                  <c:v>30557.416480939017</c:v>
                </c:pt>
              </c:numCache>
            </c:numRef>
          </c:xVal>
          <c:yVal>
            <c:numRef>
              <c:f>'Fig2&amp;Tab2'!$F$12</c:f>
              <c:numCache>
                <c:formatCode>#,##0.0_i</c:formatCode>
                <c:ptCount val="1"/>
                <c:pt idx="0">
                  <c:v>28.643000000000001</c:v>
                </c:pt>
              </c:numCache>
            </c:numRef>
          </c:yVal>
          <c:smooth val="0"/>
          <c:extLst>
            <c:ext xmlns:c16="http://schemas.microsoft.com/office/drawing/2014/chart" uri="{C3380CC4-5D6E-409C-BE32-E72D297353CC}">
              <c16:uniqueId val="{0000000D-632A-4D6E-9962-E1FF80B93C0A}"/>
            </c:ext>
          </c:extLst>
        </c:ser>
        <c:ser>
          <c:idx val="7"/>
          <c:order val="7"/>
          <c:tx>
            <c:strRef>
              <c:f>'Fig2&amp;Tab2'!$C$13</c:f>
              <c:strCache>
                <c:ptCount val="1"/>
                <c:pt idx="0">
                  <c:v>IE</c:v>
                </c:pt>
              </c:strCache>
            </c:strRef>
          </c:tx>
          <c:spPr>
            <a:ln w="28575">
              <a:noFill/>
            </a:ln>
          </c:spPr>
          <c:marker>
            <c:symbol val="circle"/>
            <c:size val="4"/>
            <c:spPr>
              <a:solidFill>
                <a:schemeClr val="tx1"/>
              </a:solidFill>
              <a:ln>
                <a:solidFill>
                  <a:schemeClr val="tx1"/>
                </a:solidFill>
              </a:ln>
            </c:spPr>
          </c:marker>
          <c:dLbls>
            <c:dLbl>
              <c:idx val="0"/>
              <c:layout>
                <c:manualLayout>
                  <c:x val="-3.2497225146877612E-2"/>
                  <c:y val="-6.578185011464995E-3"/>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632A-4D6E-9962-E1FF80B93C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'Fig2&amp;Tab2'!$E$13</c:f>
              <c:numCache>
                <c:formatCode>#,##0_i</c:formatCode>
                <c:ptCount val="1"/>
                <c:pt idx="0">
                  <c:v>79159.846258195787</c:v>
                </c:pt>
              </c:numCache>
            </c:numRef>
          </c:xVal>
          <c:yVal>
            <c:numRef>
              <c:f>'Fig2&amp;Tab2'!$F$13</c:f>
              <c:numCache>
                <c:formatCode>#,##0.0_i</c:formatCode>
                <c:ptCount val="1"/>
                <c:pt idx="0">
                  <c:v>20.690999999999999</c:v>
                </c:pt>
              </c:numCache>
            </c:numRef>
          </c:yVal>
          <c:smooth val="0"/>
          <c:extLst>
            <c:ext xmlns:c16="http://schemas.microsoft.com/office/drawing/2014/chart" uri="{C3380CC4-5D6E-409C-BE32-E72D297353CC}">
              <c16:uniqueId val="{0000000F-632A-4D6E-9962-E1FF80B93C0A}"/>
            </c:ext>
          </c:extLst>
        </c:ser>
        <c:ser>
          <c:idx val="8"/>
          <c:order val="8"/>
          <c:tx>
            <c:strRef>
              <c:f>'Fig2&amp;Tab2'!$C$14</c:f>
              <c:strCache>
                <c:ptCount val="1"/>
                <c:pt idx="0">
                  <c:v>EL</c:v>
                </c:pt>
              </c:strCache>
            </c:strRef>
          </c:tx>
          <c:spPr>
            <a:ln w="28575">
              <a:noFill/>
            </a:ln>
          </c:spPr>
          <c:marker>
            <c:symbol val="circle"/>
            <c:size val="4"/>
            <c:spPr>
              <a:solidFill>
                <a:schemeClr val="tx1"/>
              </a:solidFill>
              <a:ln>
                <a:solidFill>
                  <a:schemeClr val="tx1"/>
                </a:solidFill>
              </a:ln>
            </c:spPr>
          </c:marker>
          <c:dLbls>
            <c:dLbl>
              <c:idx val="0"/>
              <c:layout>
                <c:manualLayout>
                  <c:x val="-2.8906618622445528E-2"/>
                  <c:y val="2.1890171664953176E-2"/>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'Fig2&amp;Tab2'!$E$14</c:f>
              <c:numCache>
                <c:formatCode>#,##0_i</c:formatCode>
                <c:ptCount val="1"/>
                <c:pt idx="0">
                  <c:v>25656.445363779541</c:v>
                </c:pt>
              </c:numCache>
            </c:numRef>
          </c:xVal>
          <c:yVal>
            <c:numRef>
              <c:f>'Fig2&amp;Tab2'!$F$14</c:f>
              <c:numCache>
                <c:formatCode>#,##0.0_i</c:formatCode>
                <c:ptCount val="1"/>
                <c:pt idx="0">
                  <c:v>10.916</c:v>
                </c:pt>
              </c:numCache>
            </c:numRef>
          </c:yVal>
          <c:smooth val="0"/>
          <c:extLst>
            <c:ext xmlns:c16="http://schemas.microsoft.com/office/drawing/2014/chart" uri="{C3380CC4-5D6E-409C-BE32-E72D297353CC}">
              <c16:uniqueId val="{00000011-632A-4D6E-9962-E1FF80B93C0A}"/>
            </c:ext>
          </c:extLst>
        </c:ser>
        <c:ser>
          <c:idx val="9"/>
          <c:order val="9"/>
          <c:tx>
            <c:strRef>
              <c:f>'Fig2&amp;Tab2'!$C$15</c:f>
              <c:strCache>
                <c:ptCount val="1"/>
                <c:pt idx="0">
                  <c:v>ES</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12-632A-4D6E-9962-E1FF80B93C0A}"/>
              </c:ext>
            </c:extLst>
          </c:dPt>
          <c:dLbls>
            <c:dLbl>
              <c:idx val="0"/>
              <c:layout>
                <c:manualLayout>
                  <c:x val="-2.9511602294917231E-2"/>
                  <c:y val="9.2775613612484271E-3"/>
                </c:manualLayout>
              </c:layout>
              <c:spPr/>
              <c:txPr>
                <a:bodyPr/>
                <a:lstStyle/>
                <a:p>
                  <a:pPr>
                    <a:defRPr/>
                  </a:pPr>
                  <a:endParaRPr lang="en-US"/>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2-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'Fig2&amp;Tab2'!$E$15</c:f>
              <c:numCache>
                <c:formatCode>#,##0_i</c:formatCode>
                <c:ptCount val="1"/>
                <c:pt idx="0">
                  <c:v>33035.638975914371</c:v>
                </c:pt>
              </c:numCache>
            </c:numRef>
          </c:xVal>
          <c:yVal>
            <c:numRef>
              <c:f>'Fig2&amp;Tab2'!$F$15</c:f>
              <c:numCache>
                <c:formatCode>#,##0.0_i</c:formatCode>
                <c:ptCount val="1"/>
                <c:pt idx="0">
                  <c:v>8.1280000000000001</c:v>
                </c:pt>
              </c:numCache>
            </c:numRef>
          </c:yVal>
          <c:smooth val="0"/>
          <c:extLst>
            <c:ext xmlns:c16="http://schemas.microsoft.com/office/drawing/2014/chart" uri="{C3380CC4-5D6E-409C-BE32-E72D297353CC}">
              <c16:uniqueId val="{00000013-632A-4D6E-9962-E1FF80B93C0A}"/>
            </c:ext>
          </c:extLst>
        </c:ser>
        <c:ser>
          <c:idx val="10"/>
          <c:order val="10"/>
          <c:tx>
            <c:strRef>
              <c:f>'Fig2&amp;Tab2'!$C$16</c:f>
              <c:strCache>
                <c:ptCount val="1"/>
                <c:pt idx="0">
                  <c:v>FR</c:v>
                </c:pt>
              </c:strCache>
            </c:strRef>
          </c:tx>
          <c:spPr>
            <a:ln w="28575">
              <a:noFill/>
            </a:ln>
          </c:spPr>
          <c:marker>
            <c:symbol val="circle"/>
            <c:size val="4"/>
            <c:spPr>
              <a:solidFill>
                <a:schemeClr val="tx1"/>
              </a:solidFill>
              <a:ln>
                <a:solidFill>
                  <a:schemeClr val="tx1"/>
                </a:solidFill>
              </a:ln>
            </c:spPr>
          </c:marker>
          <c:dLbls>
            <c:dLbl>
              <c:idx val="0"/>
              <c:layout>
                <c:manualLayout>
                  <c:x val="-8.3711196372514823E-3"/>
                  <c:y val="-2.324905125106897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C28A-4DCA-B528-777ACED23986}"/>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'Fig2&amp;Tab2'!$E$16</c:f>
              <c:numCache>
                <c:formatCode>#,##0_i</c:formatCode>
                <c:ptCount val="1"/>
                <c:pt idx="0">
                  <c:v>38457.269631257623</c:v>
                </c:pt>
              </c:numCache>
            </c:numRef>
          </c:xVal>
          <c:yVal>
            <c:numRef>
              <c:f>'Fig2&amp;Tab2'!$F$16</c:f>
              <c:numCache>
                <c:formatCode>#,##0.0_i</c:formatCode>
                <c:ptCount val="1"/>
                <c:pt idx="0">
                  <c:v>11.164</c:v>
                </c:pt>
              </c:numCache>
            </c:numRef>
          </c:yVal>
          <c:smooth val="0"/>
          <c:extLst>
            <c:ext xmlns:c16="http://schemas.microsoft.com/office/drawing/2014/chart" uri="{C3380CC4-5D6E-409C-BE32-E72D297353CC}">
              <c16:uniqueId val="{00000014-632A-4D6E-9962-E1FF80B93C0A}"/>
            </c:ext>
          </c:extLst>
        </c:ser>
        <c:ser>
          <c:idx val="11"/>
          <c:order val="11"/>
          <c:tx>
            <c:strRef>
              <c:f>'Fig2&amp;Tab2'!$C$17</c:f>
              <c:strCache>
                <c:ptCount val="1"/>
                <c:pt idx="0">
                  <c:v>HR</c:v>
                </c:pt>
              </c:strCache>
            </c:strRef>
          </c:tx>
          <c:spPr>
            <a:ln w="28575">
              <a:noFill/>
            </a:ln>
          </c:spPr>
          <c:marker>
            <c:symbol val="circle"/>
            <c:size val="4"/>
            <c:spPr>
              <a:solidFill>
                <a:schemeClr val="accent1"/>
              </a:solidFill>
              <a:ln>
                <a:solidFill>
                  <a:schemeClr val="tx1"/>
                </a:solidFill>
              </a:ln>
            </c:spPr>
          </c:marker>
          <c:dLbls>
            <c:dLbl>
              <c:idx val="0"/>
              <c:layout>
                <c:manualLayout>
                  <c:x val="-9.8027788382050937E-3"/>
                  <c:y val="6.4658906670344166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'Fig2&amp;Tab2'!$E$17</c:f>
              <c:numCache>
                <c:formatCode>#,##0_i</c:formatCode>
                <c:ptCount val="1"/>
                <c:pt idx="0">
                  <c:v>28696.585003076678</c:v>
                </c:pt>
              </c:numCache>
            </c:numRef>
          </c:xVal>
          <c:yVal>
            <c:numRef>
              <c:f>'Fig2&amp;Tab2'!$F$17</c:f>
              <c:numCache>
                <c:formatCode>#,##0.0_i</c:formatCode>
                <c:ptCount val="1"/>
                <c:pt idx="0">
                  <c:v>12.477</c:v>
                </c:pt>
              </c:numCache>
            </c:numRef>
          </c:yVal>
          <c:smooth val="0"/>
          <c:extLst>
            <c:ext xmlns:c16="http://schemas.microsoft.com/office/drawing/2014/chart" uri="{C3380CC4-5D6E-409C-BE32-E72D297353CC}">
              <c16:uniqueId val="{00000016-632A-4D6E-9962-E1FF80B93C0A}"/>
            </c:ext>
          </c:extLst>
        </c:ser>
        <c:ser>
          <c:idx val="12"/>
          <c:order val="12"/>
          <c:tx>
            <c:strRef>
              <c:f>'Fig2&amp;Tab2'!$C$18</c:f>
              <c:strCache>
                <c:ptCount val="1"/>
                <c:pt idx="0">
                  <c:v>IT</c:v>
                </c:pt>
              </c:strCache>
            </c:strRef>
          </c:tx>
          <c:spPr>
            <a:ln w="28575">
              <a:noFill/>
            </a:ln>
          </c:spPr>
          <c:marker>
            <c:symbol val="circle"/>
            <c:size val="4"/>
            <c:spPr>
              <a:solidFill>
                <a:schemeClr val="tx1"/>
              </a:solidFill>
              <a:ln>
                <a:solidFill>
                  <a:schemeClr val="tx1"/>
                </a:solidFill>
              </a:ln>
            </c:spPr>
          </c:marker>
          <c:dLbls>
            <c:dLbl>
              <c:idx val="0"/>
              <c:layout>
                <c:manualLayout>
                  <c:x val="-9.0408092082317031E-3"/>
                  <c:y val="7.9434868652471253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7-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'Fig2&amp;Tab2'!$E$18</c:f>
              <c:numCache>
                <c:formatCode>#,##0_i</c:formatCode>
                <c:ptCount val="1"/>
                <c:pt idx="0">
                  <c:v>36611.816815334234</c:v>
                </c:pt>
              </c:numCache>
            </c:numRef>
          </c:xVal>
          <c:yVal>
            <c:numRef>
              <c:f>'Fig2&amp;Tab2'!$F$18</c:f>
              <c:numCache>
                <c:formatCode>#,##0.0_i</c:formatCode>
                <c:ptCount val="1"/>
                <c:pt idx="0">
                  <c:v>8.4480000000000004</c:v>
                </c:pt>
              </c:numCache>
            </c:numRef>
          </c:yVal>
          <c:smooth val="0"/>
          <c:extLst>
            <c:ext xmlns:c16="http://schemas.microsoft.com/office/drawing/2014/chart" uri="{C3380CC4-5D6E-409C-BE32-E72D297353CC}">
              <c16:uniqueId val="{00000018-632A-4D6E-9962-E1FF80B93C0A}"/>
            </c:ext>
          </c:extLst>
        </c:ser>
        <c:ser>
          <c:idx val="13"/>
          <c:order val="13"/>
          <c:tx>
            <c:strRef>
              <c:f>'Fig2&amp;Tab2'!$C$19</c:f>
              <c:strCache>
                <c:ptCount val="1"/>
                <c:pt idx="0">
                  <c:v>CY</c:v>
                </c:pt>
              </c:strCache>
            </c:strRef>
          </c:tx>
          <c:spPr>
            <a:ln w="28575">
              <a:noFill/>
            </a:ln>
          </c:spPr>
          <c:marker>
            <c:symbol val="circle"/>
            <c:size val="4"/>
            <c:spPr>
              <a:solidFill>
                <a:schemeClr val="accent1"/>
              </a:solidFill>
              <a:ln>
                <a:solidFill>
                  <a:schemeClr val="tx1"/>
                </a:solidFill>
              </a:ln>
            </c:spPr>
          </c:marker>
          <c:dLbls>
            <c:dLbl>
              <c:idx val="0"/>
              <c:layout>
                <c:manualLayout>
                  <c:x val="-1.0814453913525895E-2"/>
                  <c:y val="-6.117612556757747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9-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'Fig2&amp;Tab2'!$E$19</c:f>
              <c:numCache>
                <c:formatCode>#,##0_i</c:formatCode>
                <c:ptCount val="1"/>
                <c:pt idx="0">
                  <c:v>35785.667827630801</c:v>
                </c:pt>
              </c:numCache>
            </c:numRef>
          </c:xVal>
          <c:yVal>
            <c:numRef>
              <c:f>'Fig2&amp;Tab2'!$F$19</c:f>
              <c:numCache>
                <c:formatCode>#,##0.0_i</c:formatCode>
                <c:ptCount val="1"/>
                <c:pt idx="0">
                  <c:v>20.556000000000001</c:v>
                </c:pt>
              </c:numCache>
            </c:numRef>
          </c:yVal>
          <c:smooth val="0"/>
          <c:extLst>
            <c:ext xmlns:c16="http://schemas.microsoft.com/office/drawing/2014/chart" uri="{C3380CC4-5D6E-409C-BE32-E72D297353CC}">
              <c16:uniqueId val="{0000001A-632A-4D6E-9962-E1FF80B93C0A}"/>
            </c:ext>
          </c:extLst>
        </c:ser>
        <c:ser>
          <c:idx val="14"/>
          <c:order val="14"/>
          <c:tx>
            <c:strRef>
              <c:f>'Fig2&amp;Tab2'!$C$20</c:f>
              <c:strCache>
                <c:ptCount val="1"/>
                <c:pt idx="0">
                  <c:v>LV</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1B-632A-4D6E-9962-E1FF80B93C0A}"/>
              </c:ext>
            </c:extLst>
          </c:dPt>
          <c:dLbls>
            <c:dLbl>
              <c:idx val="0"/>
              <c:layout>
                <c:manualLayout>
                  <c:x val="-3.3445149666720728E-2"/>
                  <c:y val="-6.0025572125742216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B-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'Fig2&amp;Tab2'!$E$20</c:f>
              <c:numCache>
                <c:formatCode>#,##0_i</c:formatCode>
                <c:ptCount val="1"/>
                <c:pt idx="0">
                  <c:v>26649.249378810033</c:v>
                </c:pt>
              </c:numCache>
            </c:numRef>
          </c:xVal>
          <c:yVal>
            <c:numRef>
              <c:f>'Fig2&amp;Tab2'!$F$20</c:f>
              <c:numCache>
                <c:formatCode>#,##0.0_i</c:formatCode>
                <c:ptCount val="1"/>
                <c:pt idx="0">
                  <c:v>17.024000000000001</c:v>
                </c:pt>
              </c:numCache>
            </c:numRef>
          </c:yVal>
          <c:smooth val="0"/>
          <c:extLst>
            <c:ext xmlns:c16="http://schemas.microsoft.com/office/drawing/2014/chart" uri="{C3380CC4-5D6E-409C-BE32-E72D297353CC}">
              <c16:uniqueId val="{0000001C-632A-4D6E-9962-E1FF80B93C0A}"/>
            </c:ext>
          </c:extLst>
        </c:ser>
        <c:ser>
          <c:idx val="15"/>
          <c:order val="15"/>
          <c:tx>
            <c:strRef>
              <c:f>'Fig2&amp;Tab2'!$C$21</c:f>
              <c:strCache>
                <c:ptCount val="1"/>
                <c:pt idx="0">
                  <c:v>LT</c:v>
                </c:pt>
              </c:strCache>
            </c:strRef>
          </c:tx>
          <c:spPr>
            <a:ln w="28575">
              <a:noFill/>
            </a:ln>
          </c:spPr>
          <c:marker>
            <c:symbol val="circle"/>
            <c:size val="4"/>
            <c:spPr>
              <a:solidFill>
                <a:schemeClr val="accent1"/>
              </a:solidFill>
              <a:ln>
                <a:solidFill>
                  <a:schemeClr val="tx1"/>
                </a:solidFill>
              </a:ln>
            </c:spPr>
          </c:marker>
          <c:dLbls>
            <c:dLbl>
              <c:idx val="0"/>
              <c:layout>
                <c:manualLayout>
                  <c:x val="-3.5085427715327057E-2"/>
                  <c:y val="-4.9423455565067737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D-632A-4D6E-9962-E1FF80B93C0A}"/>
                </c:ext>
              </c:extLst>
            </c:dLbl>
            <c:spPr>
              <a:noFill/>
              <a:ln>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'Fig2&amp;Tab2'!$E$21</c:f>
              <c:numCache>
                <c:formatCode>#,##0_i</c:formatCode>
                <c:ptCount val="1"/>
                <c:pt idx="0">
                  <c:v>32457.371103415018</c:v>
                </c:pt>
              </c:numCache>
            </c:numRef>
          </c:xVal>
          <c:yVal>
            <c:numRef>
              <c:f>'Fig2&amp;Tab2'!$F$21</c:f>
              <c:numCache>
                <c:formatCode>#,##0.0_i</c:formatCode>
                <c:ptCount val="1"/>
                <c:pt idx="0">
                  <c:v>20.756</c:v>
                </c:pt>
              </c:numCache>
            </c:numRef>
          </c:yVal>
          <c:smooth val="0"/>
          <c:extLst>
            <c:ext xmlns:c16="http://schemas.microsoft.com/office/drawing/2014/chart" uri="{C3380CC4-5D6E-409C-BE32-E72D297353CC}">
              <c16:uniqueId val="{0000001E-632A-4D6E-9962-E1FF80B93C0A}"/>
            </c:ext>
          </c:extLst>
        </c:ser>
        <c:ser>
          <c:idx val="38"/>
          <c:order val="16"/>
          <c:tx>
            <c:strRef>
              <c:f>'Fig2&amp;Tab2'!$C$22</c:f>
              <c:strCache>
                <c:ptCount val="1"/>
                <c:pt idx="0">
                  <c:v>LU</c:v>
                </c:pt>
              </c:strCache>
            </c:strRef>
          </c:tx>
          <c:spPr>
            <a:ln w="28575">
              <a:solidFill>
                <a:sysClr val="windowText" lastClr="000000"/>
              </a:solidFill>
            </a:ln>
          </c:spPr>
          <c:marker>
            <c:symbol val="circle"/>
            <c:size val="4"/>
            <c:spPr>
              <a:solidFill>
                <a:schemeClr val="tx1"/>
              </a:solidFill>
              <a:ln>
                <a:solidFill>
                  <a:sysClr val="windowText" lastClr="000000"/>
                </a:solidFill>
              </a:ln>
            </c:spPr>
          </c:marker>
          <c:dPt>
            <c:idx val="0"/>
            <c:marker>
              <c:spPr>
                <a:solidFill>
                  <a:schemeClr val="tx1"/>
                </a:solidFill>
                <a:ln>
                  <a:solidFill>
                    <a:schemeClr val="tx1"/>
                  </a:solidFill>
                </a:ln>
              </c:spPr>
            </c:marker>
            <c:bubble3D val="0"/>
            <c:spPr>
              <a:ln w="28575">
                <a:noFill/>
              </a:ln>
            </c:spPr>
            <c:extLst>
              <c:ext xmlns:c16="http://schemas.microsoft.com/office/drawing/2014/chart" uri="{C3380CC4-5D6E-409C-BE32-E72D297353CC}">
                <c16:uniqueId val="{0000000C-C059-492E-9E14-DF3954D08CCD}"/>
              </c:ext>
            </c:extLst>
          </c:dPt>
          <c:dLbls>
            <c:numFmt formatCode="#,##0.0_i"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'Fig2&amp;Tab2'!$E$22</c:f>
              <c:numCache>
                <c:formatCode>#,##0_i</c:formatCode>
                <c:ptCount val="1"/>
                <c:pt idx="0">
                  <c:v>89965.787854688417</c:v>
                </c:pt>
              </c:numCache>
            </c:numRef>
          </c:xVal>
          <c:yVal>
            <c:numRef>
              <c:f>'Fig2&amp;Tab2'!$F$22</c:f>
              <c:numCache>
                <c:formatCode>#,##0.0_i</c:formatCode>
                <c:ptCount val="1"/>
                <c:pt idx="0">
                  <c:v>21.315999999999999</c:v>
                </c:pt>
              </c:numCache>
            </c:numRef>
          </c:yVal>
          <c:smooth val="0"/>
          <c:extLst>
            <c:ext xmlns:c16="http://schemas.microsoft.com/office/drawing/2014/chart" uri="{C3380CC4-5D6E-409C-BE32-E72D297353CC}">
              <c16:uniqueId val="{0000000B-C059-492E-9E14-DF3954D08CCD}"/>
            </c:ext>
          </c:extLst>
        </c:ser>
        <c:ser>
          <c:idx val="16"/>
          <c:order val="17"/>
          <c:tx>
            <c:strRef>
              <c:f>'Fig2&amp;Tab2'!$C$23</c:f>
              <c:strCache>
                <c:ptCount val="1"/>
                <c:pt idx="0">
                  <c:v>HU</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1F-632A-4D6E-9962-E1FF80B93C0A}"/>
              </c:ext>
            </c:extLst>
          </c:dPt>
          <c:dLbls>
            <c:dLbl>
              <c:idx val="0"/>
              <c:layout>
                <c:manualLayout>
                  <c:x val="-5.3986031655355949E-3"/>
                  <c:y val="1.6256944853158901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F-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'Fig2&amp;Tab2'!$E$23</c:f>
              <c:numCache>
                <c:formatCode>#,##0_i</c:formatCode>
                <c:ptCount val="1"/>
                <c:pt idx="0">
                  <c:v>28734.117541090218</c:v>
                </c:pt>
              </c:numCache>
            </c:numRef>
          </c:xVal>
          <c:yVal>
            <c:numRef>
              <c:f>'Fig2&amp;Tab2'!$F$23</c:f>
              <c:numCache>
                <c:formatCode>#,##0.0_i</c:formatCode>
                <c:ptCount val="1"/>
                <c:pt idx="0">
                  <c:v>15.329000000000001</c:v>
                </c:pt>
              </c:numCache>
            </c:numRef>
          </c:yVal>
          <c:smooth val="0"/>
          <c:extLst>
            <c:ext xmlns:c16="http://schemas.microsoft.com/office/drawing/2014/chart" uri="{C3380CC4-5D6E-409C-BE32-E72D297353CC}">
              <c16:uniqueId val="{00000020-632A-4D6E-9962-E1FF80B93C0A}"/>
            </c:ext>
          </c:extLst>
        </c:ser>
        <c:ser>
          <c:idx val="17"/>
          <c:order val="18"/>
          <c:tx>
            <c:strRef>
              <c:f>'Fig2&amp;Tab2'!$C$24</c:f>
              <c:strCache>
                <c:ptCount val="1"/>
                <c:pt idx="0">
                  <c:v>MT</c:v>
                </c:pt>
              </c:strCache>
            </c:strRef>
          </c:tx>
          <c:spPr>
            <a:ln w="28575">
              <a:noFill/>
            </a:ln>
          </c:spPr>
          <c:marker>
            <c:symbol val="circle"/>
            <c:size val="4"/>
            <c:spPr>
              <a:solidFill>
                <a:schemeClr val="accent1"/>
              </a:solidFill>
              <a:ln>
                <a:solidFill>
                  <a:schemeClr val="tx1"/>
                </a:solidFill>
              </a:ln>
            </c:spPr>
          </c:marker>
          <c:dLbls>
            <c:dLbl>
              <c:idx val="0"/>
              <c:layout>
                <c:manualLayout>
                  <c:x val="-3.4972164928634107E-2"/>
                  <c:y val="9.294769320442045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1-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'Fig2&amp;Tab2'!$E$24</c:f>
              <c:numCache>
                <c:formatCode>#,##0_i</c:formatCode>
                <c:ptCount val="1"/>
                <c:pt idx="0">
                  <c:v>39170.904591069695</c:v>
                </c:pt>
              </c:numCache>
            </c:numRef>
          </c:xVal>
          <c:yVal>
            <c:numRef>
              <c:f>'Fig2&amp;Tab2'!$F$24</c:f>
              <c:numCache>
                <c:formatCode>#,##0.0_i</c:formatCode>
                <c:ptCount val="1"/>
                <c:pt idx="0">
                  <c:v>10.176</c:v>
                </c:pt>
              </c:numCache>
            </c:numRef>
          </c:yVal>
          <c:smooth val="0"/>
          <c:extLst>
            <c:ext xmlns:c16="http://schemas.microsoft.com/office/drawing/2014/chart" uri="{C3380CC4-5D6E-409C-BE32-E72D297353CC}">
              <c16:uniqueId val="{00000022-632A-4D6E-9962-E1FF80B93C0A}"/>
            </c:ext>
          </c:extLst>
        </c:ser>
        <c:ser>
          <c:idx val="18"/>
          <c:order val="19"/>
          <c:tx>
            <c:strRef>
              <c:f>'Fig2&amp;Tab2'!$C$25</c:f>
              <c:strCache>
                <c:ptCount val="1"/>
                <c:pt idx="0">
                  <c:v>NL</c:v>
                </c:pt>
              </c:strCache>
            </c:strRef>
          </c:tx>
          <c:spPr>
            <a:ln w="28575">
              <a:noFill/>
            </a:ln>
          </c:spPr>
          <c:marker>
            <c:symbol val="circle"/>
            <c:size val="4"/>
            <c:spPr>
              <a:solidFill>
                <a:schemeClr val="tx1"/>
              </a:solidFill>
              <a:ln>
                <a:solidFill>
                  <a:schemeClr val="tx1"/>
                </a:solidFill>
              </a:ln>
            </c:spPr>
          </c:marker>
          <c:dLbls>
            <c:dLbl>
              <c:idx val="0"/>
              <c:layout>
                <c:manualLayout>
                  <c:x val="-1.0890914533834751E-2"/>
                  <c:y val="7.3571348088914256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'Fig2&amp;Tab2'!$E$25</c:f>
              <c:numCache>
                <c:formatCode>#,##0_i</c:formatCode>
                <c:ptCount val="1"/>
                <c:pt idx="0">
                  <c:v>48937.079731592064</c:v>
                </c:pt>
              </c:numCache>
            </c:numRef>
          </c:xVal>
          <c:yVal>
            <c:numRef>
              <c:f>'Fig2&amp;Tab2'!$F$25</c:f>
              <c:numCache>
                <c:formatCode>#,##0.0_i</c:formatCode>
                <c:ptCount val="1"/>
                <c:pt idx="0">
                  <c:v>8.4949999999999992</c:v>
                </c:pt>
              </c:numCache>
            </c:numRef>
          </c:yVal>
          <c:smooth val="0"/>
          <c:extLst>
            <c:ext xmlns:c16="http://schemas.microsoft.com/office/drawing/2014/chart" uri="{C3380CC4-5D6E-409C-BE32-E72D297353CC}">
              <c16:uniqueId val="{00000024-632A-4D6E-9962-E1FF80B93C0A}"/>
            </c:ext>
          </c:extLst>
        </c:ser>
        <c:ser>
          <c:idx val="19"/>
          <c:order val="20"/>
          <c:tx>
            <c:strRef>
              <c:f>'Fig2&amp;Tab2'!$C$26</c:f>
              <c:strCache>
                <c:ptCount val="1"/>
                <c:pt idx="0">
                  <c:v>AT</c:v>
                </c:pt>
              </c:strCache>
            </c:strRef>
          </c:tx>
          <c:spPr>
            <a:ln w="28575">
              <a:noFill/>
            </a:ln>
          </c:spPr>
          <c:marker>
            <c:symbol val="circle"/>
            <c:size val="4"/>
            <c:spPr>
              <a:solidFill>
                <a:schemeClr val="tx1"/>
              </a:solidFill>
              <a:ln>
                <a:solidFill>
                  <a:schemeClr val="tx1"/>
                </a:solidFill>
              </a:ln>
            </c:spPr>
          </c:marker>
          <c:dLbls>
            <c:dLbl>
              <c:idx val="0"/>
              <c:layout>
                <c:manualLayout>
                  <c:x val="-8.9825848852953371E-3"/>
                  <c:y val="2.947503733806784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'Fig2&amp;Tab2'!$E$26</c:f>
              <c:numCache>
                <c:formatCode>#,##0_i</c:formatCode>
                <c:ptCount val="1"/>
                <c:pt idx="0">
                  <c:v>46232.407965999111</c:v>
                </c:pt>
              </c:numCache>
            </c:numRef>
          </c:xVal>
          <c:yVal>
            <c:numRef>
              <c:f>'Fig2&amp;Tab2'!$F$26</c:f>
              <c:numCache>
                <c:formatCode>#,##0.0_i</c:formatCode>
                <c:ptCount val="1"/>
                <c:pt idx="0">
                  <c:v>16.309000000000001</c:v>
                </c:pt>
              </c:numCache>
            </c:numRef>
          </c:yVal>
          <c:smooth val="0"/>
          <c:extLst>
            <c:ext xmlns:c16="http://schemas.microsoft.com/office/drawing/2014/chart" uri="{C3380CC4-5D6E-409C-BE32-E72D297353CC}">
              <c16:uniqueId val="{00000026-632A-4D6E-9962-E1FF80B93C0A}"/>
            </c:ext>
          </c:extLst>
        </c:ser>
        <c:ser>
          <c:idx val="20"/>
          <c:order val="21"/>
          <c:tx>
            <c:strRef>
              <c:f>'Fig2&amp;Tab2'!$C$27</c:f>
              <c:strCache>
                <c:ptCount val="1"/>
                <c:pt idx="0">
                  <c:v>PL</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27-632A-4D6E-9962-E1FF80B93C0A}"/>
              </c:ext>
            </c:extLst>
          </c:dPt>
          <c:dLbls>
            <c:dLbl>
              <c:idx val="0"/>
              <c:layout>
                <c:manualLayout>
                  <c:x val="-3.6781623085394809E-2"/>
                  <c:y val="-6.9334345795953696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'Fig2&amp;Tab2'!$E$27</c:f>
              <c:numCache>
                <c:formatCode>#,##0_i</c:formatCode>
                <c:ptCount val="1"/>
                <c:pt idx="0">
                  <c:v>30943.022790442257</c:v>
                </c:pt>
              </c:numCache>
            </c:numRef>
          </c:xVal>
          <c:yVal>
            <c:numRef>
              <c:f>'Fig2&amp;Tab2'!$F$27</c:f>
              <c:numCache>
                <c:formatCode>#,##0.0_i</c:formatCode>
                <c:ptCount val="1"/>
                <c:pt idx="0">
                  <c:v>17.995000000000001</c:v>
                </c:pt>
              </c:numCache>
            </c:numRef>
          </c:yVal>
          <c:smooth val="0"/>
          <c:extLst>
            <c:ext xmlns:c16="http://schemas.microsoft.com/office/drawing/2014/chart" uri="{C3380CC4-5D6E-409C-BE32-E72D297353CC}">
              <c16:uniqueId val="{00000028-632A-4D6E-9962-E1FF80B93C0A}"/>
            </c:ext>
          </c:extLst>
        </c:ser>
        <c:ser>
          <c:idx val="21"/>
          <c:order val="22"/>
          <c:tx>
            <c:strRef>
              <c:f>'Fig2&amp;Tab2'!$C$28</c:f>
              <c:strCache>
                <c:ptCount val="1"/>
                <c:pt idx="0">
                  <c:v>PT</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29-632A-4D6E-9962-E1FF80B93C0A}"/>
              </c:ext>
            </c:extLst>
          </c:dPt>
          <c:dLbls>
            <c:dLbl>
              <c:idx val="0"/>
              <c:layout>
                <c:manualLayout>
                  <c:x val="-5.0348659330035784E-3"/>
                  <c:y val="2.1564868010833203E-3"/>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9-632A-4D6E-9962-E1FF80B93C0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'Fig2&amp;Tab2'!$E$28</c:f>
              <c:numCache>
                <c:formatCode>#,##0_i</c:formatCode>
                <c:ptCount val="1"/>
                <c:pt idx="0">
                  <c:v>30353.31050519683</c:v>
                </c:pt>
              </c:numCache>
            </c:numRef>
          </c:xVal>
          <c:yVal>
            <c:numRef>
              <c:f>'Fig2&amp;Tab2'!$F$28</c:f>
              <c:numCache>
                <c:formatCode>#,##0.0_i</c:formatCode>
                <c:ptCount val="1"/>
                <c:pt idx="0">
                  <c:v>15.971</c:v>
                </c:pt>
              </c:numCache>
            </c:numRef>
          </c:yVal>
          <c:smooth val="0"/>
          <c:extLst>
            <c:ext xmlns:c16="http://schemas.microsoft.com/office/drawing/2014/chart" uri="{C3380CC4-5D6E-409C-BE32-E72D297353CC}">
              <c16:uniqueId val="{0000002A-632A-4D6E-9962-E1FF80B93C0A}"/>
            </c:ext>
          </c:extLst>
        </c:ser>
        <c:ser>
          <c:idx val="22"/>
          <c:order val="23"/>
          <c:tx>
            <c:strRef>
              <c:f>'Fig2&amp;Tab2'!$C$29</c:f>
              <c:strCache>
                <c:ptCount val="1"/>
                <c:pt idx="0">
                  <c:v>RO</c:v>
                </c:pt>
              </c:strCache>
            </c:strRef>
          </c:tx>
          <c:spPr>
            <a:ln w="28575">
              <a:noFill/>
            </a:ln>
          </c:spPr>
          <c:marker>
            <c:symbol val="circle"/>
            <c:size val="4"/>
            <c:spPr>
              <a:solidFill>
                <a:schemeClr val="accent1"/>
              </a:solidFill>
              <a:ln>
                <a:solidFill>
                  <a:schemeClr val="tx1"/>
                </a:solidFill>
              </a:ln>
            </c:spPr>
          </c:marker>
          <c:dLbls>
            <c:dLbl>
              <c:idx val="0"/>
              <c:layout>
                <c:manualLayout>
                  <c:x val="-3.3388451009379863E-3"/>
                  <c:y val="2.337813928603346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B-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'Fig2&amp;Tab2'!$E$29</c:f>
              <c:numCache>
                <c:formatCode>#,##0_i</c:formatCode>
                <c:ptCount val="1"/>
                <c:pt idx="0">
                  <c:v>29962.613353701854</c:v>
                </c:pt>
              </c:numCache>
            </c:numRef>
          </c:xVal>
          <c:yVal>
            <c:numRef>
              <c:f>'Fig2&amp;Tab2'!$F$29</c:f>
              <c:numCache>
                <c:formatCode>#,##0.0_i</c:formatCode>
                <c:ptCount val="1"/>
                <c:pt idx="0">
                  <c:v>32.250999999999998</c:v>
                </c:pt>
              </c:numCache>
            </c:numRef>
          </c:yVal>
          <c:smooth val="0"/>
          <c:extLst>
            <c:ext xmlns:c16="http://schemas.microsoft.com/office/drawing/2014/chart" uri="{C3380CC4-5D6E-409C-BE32-E72D297353CC}">
              <c16:uniqueId val="{0000002C-632A-4D6E-9962-E1FF80B93C0A}"/>
            </c:ext>
          </c:extLst>
        </c:ser>
        <c:ser>
          <c:idx val="23"/>
          <c:order val="24"/>
          <c:tx>
            <c:strRef>
              <c:f>'Fig2&amp;Tab2'!$C$30</c:f>
              <c:strCache>
                <c:ptCount val="1"/>
                <c:pt idx="0">
                  <c:v>SI</c:v>
                </c:pt>
              </c:strCache>
            </c:strRef>
          </c:tx>
          <c:spPr>
            <a:ln w="28575">
              <a:noFill/>
            </a:ln>
          </c:spPr>
          <c:dPt>
            <c:idx val="0"/>
            <c:marker>
              <c:symbol val="circle"/>
              <c:size val="4"/>
              <c:spPr>
                <a:solidFill>
                  <a:schemeClr val="accent1"/>
                </a:solidFill>
                <a:ln>
                  <a:solidFill>
                    <a:schemeClr val="tx1"/>
                  </a:solidFill>
                </a:ln>
              </c:spPr>
            </c:marker>
            <c:bubble3D val="0"/>
            <c:extLst>
              <c:ext xmlns:c16="http://schemas.microsoft.com/office/drawing/2014/chart" uri="{C3380CC4-5D6E-409C-BE32-E72D297353CC}">
                <c16:uniqueId val="{0000002D-632A-4D6E-9962-E1FF80B93C0A}"/>
              </c:ext>
            </c:extLst>
          </c:dPt>
          <c:dLbls>
            <c:dLbl>
              <c:idx val="0"/>
              <c:layout>
                <c:manualLayout>
                  <c:x val="-6.9540682414698171E-3"/>
                  <c:y val="-5.2036527218938733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D-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'Fig2&amp;Tab2'!$E$30</c:f>
              <c:numCache>
                <c:formatCode>#,##0_i</c:formatCode>
                <c:ptCount val="1"/>
                <c:pt idx="0">
                  <c:v>34382.381944303619</c:v>
                </c:pt>
              </c:numCache>
            </c:numRef>
          </c:xVal>
          <c:yVal>
            <c:numRef>
              <c:f>'Fig2&amp;Tab2'!$F$30</c:f>
              <c:numCache>
                <c:formatCode>#,##0.0_i</c:formatCode>
                <c:ptCount val="1"/>
                <c:pt idx="0">
                  <c:v>16.768000000000001</c:v>
                </c:pt>
              </c:numCache>
            </c:numRef>
          </c:yVal>
          <c:smooth val="0"/>
          <c:extLst>
            <c:ext xmlns:c16="http://schemas.microsoft.com/office/drawing/2014/chart" uri="{C3380CC4-5D6E-409C-BE32-E72D297353CC}">
              <c16:uniqueId val="{0000002E-632A-4D6E-9962-E1FF80B93C0A}"/>
            </c:ext>
          </c:extLst>
        </c:ser>
        <c:ser>
          <c:idx val="24"/>
          <c:order val="25"/>
          <c:tx>
            <c:strRef>
              <c:f>'Fig2&amp;Tab2'!$C$31</c:f>
              <c:strCache>
                <c:ptCount val="1"/>
                <c:pt idx="0">
                  <c:v>SK</c:v>
                </c:pt>
              </c:strCache>
            </c:strRef>
          </c:tx>
          <c:spPr>
            <a:ln w="28575">
              <a:noFill/>
            </a:ln>
          </c:spPr>
          <c:marker>
            <c:symbol val="circle"/>
            <c:size val="4"/>
            <c:spPr>
              <a:solidFill>
                <a:schemeClr val="accent1"/>
              </a:solidFill>
              <a:ln>
                <a:solidFill>
                  <a:schemeClr val="tx1"/>
                </a:solidFill>
              </a:ln>
            </c:spPr>
          </c:marker>
          <c:dLbls>
            <c:dLbl>
              <c:idx val="0"/>
              <c:layout>
                <c:manualLayout>
                  <c:x val="-2.6222697049509899E-2"/>
                  <c:y val="-2.4136267998220905E-2"/>
                </c:manualLayout>
              </c:layout>
              <c:spPr/>
              <c:txPr>
                <a:bodyPr/>
                <a:lstStyle/>
                <a:p>
                  <a:pPr>
                    <a:defRPr/>
                  </a:pPr>
                  <a:endParaRPr lang="en-US"/>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F-632A-4D6E-9962-E1FF80B93C0A}"/>
                </c:ext>
              </c:extLst>
            </c:dLbl>
            <c:spPr>
              <a:noFill/>
              <a:ln>
                <a:noFill/>
              </a:ln>
              <a:effectLst/>
            </c:sp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'Fig2&amp;Tab2'!$E$31</c:f>
              <c:numCache>
                <c:formatCode>#,##0_i</c:formatCode>
                <c:ptCount val="1"/>
                <c:pt idx="0">
                  <c:v>27932.81049027593</c:v>
                </c:pt>
              </c:numCache>
            </c:numRef>
          </c:xVal>
          <c:yVal>
            <c:numRef>
              <c:f>'Fig2&amp;Tab2'!$F$31</c:f>
              <c:numCache>
                <c:formatCode>#,##0.0_i</c:formatCode>
                <c:ptCount val="1"/>
                <c:pt idx="0">
                  <c:v>11.326000000000001</c:v>
                </c:pt>
              </c:numCache>
            </c:numRef>
          </c:yVal>
          <c:smooth val="0"/>
          <c:extLst>
            <c:ext xmlns:c16="http://schemas.microsoft.com/office/drawing/2014/chart" uri="{C3380CC4-5D6E-409C-BE32-E72D297353CC}">
              <c16:uniqueId val="{00000030-632A-4D6E-9962-E1FF80B93C0A}"/>
            </c:ext>
          </c:extLst>
        </c:ser>
        <c:ser>
          <c:idx val="25"/>
          <c:order val="26"/>
          <c:tx>
            <c:strRef>
              <c:f>'Fig2&amp;Tab2'!$C$32</c:f>
              <c:strCache>
                <c:ptCount val="1"/>
                <c:pt idx="0">
                  <c:v>FI</c:v>
                </c:pt>
              </c:strCache>
            </c:strRef>
          </c:tx>
          <c:spPr>
            <a:ln w="28575">
              <a:noFill/>
            </a:ln>
          </c:spPr>
          <c:marker>
            <c:symbol val="circle"/>
            <c:size val="4"/>
            <c:spPr>
              <a:solidFill>
                <a:schemeClr val="tx1"/>
              </a:solidFill>
              <a:ln>
                <a:solidFill>
                  <a:schemeClr val="tx1"/>
                </a:solidFill>
              </a:ln>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'Fig2&amp;Tab2'!$E$32</c:f>
              <c:numCache>
                <c:formatCode>#,##0_i</c:formatCode>
                <c:ptCount val="1"/>
                <c:pt idx="0">
                  <c:v>40301.555665912296</c:v>
                </c:pt>
              </c:numCache>
            </c:numRef>
          </c:xVal>
          <c:yVal>
            <c:numRef>
              <c:f>'Fig2&amp;Tab2'!$F$32</c:f>
              <c:numCache>
                <c:formatCode>#,##0.0_i</c:formatCode>
                <c:ptCount val="1"/>
                <c:pt idx="0">
                  <c:v>42.406999999999996</c:v>
                </c:pt>
              </c:numCache>
            </c:numRef>
          </c:yVal>
          <c:smooth val="0"/>
          <c:extLst>
            <c:ext xmlns:c16="http://schemas.microsoft.com/office/drawing/2014/chart" uri="{C3380CC4-5D6E-409C-BE32-E72D297353CC}">
              <c16:uniqueId val="{00000031-632A-4D6E-9962-E1FF80B93C0A}"/>
            </c:ext>
          </c:extLst>
        </c:ser>
        <c:ser>
          <c:idx val="26"/>
          <c:order val="27"/>
          <c:tx>
            <c:strRef>
              <c:f>'Fig2&amp;Tab2'!$C$33</c:f>
              <c:strCache>
                <c:ptCount val="1"/>
                <c:pt idx="0">
                  <c:v>SE</c:v>
                </c:pt>
              </c:strCache>
            </c:strRef>
          </c:tx>
          <c:spPr>
            <a:ln w="28575">
              <a:noFill/>
            </a:ln>
          </c:spPr>
          <c:dPt>
            <c:idx val="0"/>
            <c:marker>
              <c:symbol val="circle"/>
              <c:size val="4"/>
              <c:spPr>
                <a:solidFill>
                  <a:schemeClr val="tx1"/>
                </a:solidFill>
                <a:ln>
                  <a:solidFill>
                    <a:schemeClr val="tx1"/>
                  </a:solidFill>
                </a:ln>
              </c:spPr>
            </c:marker>
            <c:bubble3D val="0"/>
            <c:extLst>
              <c:ext xmlns:c16="http://schemas.microsoft.com/office/drawing/2014/chart" uri="{C3380CC4-5D6E-409C-BE32-E72D297353CC}">
                <c16:uniqueId val="{00000032-632A-4D6E-9962-E1FF80B93C0A}"/>
              </c:ext>
            </c:extLst>
          </c:dPt>
          <c:dLbls>
            <c:dLbl>
              <c:idx val="0"/>
              <c:layout>
                <c:manualLayout>
                  <c:x val="-3.8372119736026791E-2"/>
                  <c:y val="7.7914552164589776E-3"/>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2-632A-4D6E-9962-E1FF80B93C0A}"/>
                </c:ext>
              </c:extLst>
            </c:dLbl>
            <c:spPr>
              <a:noFill/>
              <a:ln>
                <a:noFill/>
              </a:ln>
              <a:effectLst/>
            </c:spPr>
            <c:dLblPos val="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'Fig2&amp;Tab2'!$E$33</c:f>
              <c:numCache>
                <c:formatCode>#,##0_i</c:formatCode>
                <c:ptCount val="1"/>
                <c:pt idx="0">
                  <c:v>43302.157653413349</c:v>
                </c:pt>
              </c:numCache>
            </c:numRef>
          </c:xVal>
          <c:yVal>
            <c:numRef>
              <c:f>'Fig2&amp;Tab2'!$F$33</c:f>
              <c:numCache>
                <c:formatCode>#,##0.0_i</c:formatCode>
                <c:ptCount val="1"/>
                <c:pt idx="0">
                  <c:v>22.524000000000001</c:v>
                </c:pt>
              </c:numCache>
            </c:numRef>
          </c:yVal>
          <c:smooth val="0"/>
          <c:extLst>
            <c:ext xmlns:c16="http://schemas.microsoft.com/office/drawing/2014/chart" uri="{C3380CC4-5D6E-409C-BE32-E72D297353CC}">
              <c16:uniqueId val="{00000033-632A-4D6E-9962-E1FF80B93C0A}"/>
            </c:ext>
          </c:extLst>
        </c:ser>
        <c:ser>
          <c:idx val="27"/>
          <c:order val="28"/>
          <c:tx>
            <c:strRef>
              <c:f>'Fig2&amp;Tab2'!$C$34</c:f>
              <c:strCache>
                <c:ptCount val="1"/>
                <c:pt idx="0">
                  <c:v>IS(*)</c:v>
                </c:pt>
              </c:strCache>
            </c:strRef>
          </c:tx>
          <c:spPr>
            <a:ln w="28575">
              <a:noFill/>
            </a:ln>
          </c:spPr>
          <c:marker>
            <c:symbol val="square"/>
            <c:size val="5"/>
            <c:spPr>
              <a:solidFill>
                <a:schemeClr val="accent2">
                  <a:lumMod val="75000"/>
                </a:schemeClr>
              </a:solidFill>
              <a:ln>
                <a:solidFill>
                  <a:schemeClr val="accent2">
                    <a:lumMod val="75000"/>
                  </a:schemeClr>
                </a:solidFill>
              </a:ln>
            </c:spPr>
          </c:marker>
          <c:dPt>
            <c:idx val="0"/>
            <c:marker>
              <c:symbol val="triangle"/>
              <c:size val="5"/>
              <c:spPr>
                <a:solidFill>
                  <a:srgbClr val="FFC000"/>
                </a:solidFill>
                <a:ln>
                  <a:solidFill>
                    <a:srgbClr val="00B050"/>
                  </a:solidFill>
                </a:ln>
              </c:spPr>
            </c:marker>
            <c:bubble3D val="0"/>
            <c:extLst>
              <c:ext xmlns:c16="http://schemas.microsoft.com/office/drawing/2014/chart" uri="{C3380CC4-5D6E-409C-BE32-E72D297353CC}">
                <c16:uniqueId val="{00000034-632A-4D6E-9962-E1FF80B93C0A}"/>
              </c:ext>
            </c:extLst>
          </c:dPt>
          <c:dLbls>
            <c:dLbl>
              <c:idx val="0"/>
              <c:layout>
                <c:manualLayout>
                  <c:x val="-1.9683666154915149E-2"/>
                  <c:y val="-1.394293200009491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4-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'Fig2&amp;Tab2'!$E$34</c:f>
              <c:numCache>
                <c:formatCode>#,##0_i</c:formatCode>
                <c:ptCount val="1"/>
                <c:pt idx="0">
                  <c:v>45594.406326651893</c:v>
                </c:pt>
              </c:numCache>
            </c:numRef>
          </c:xVal>
          <c:yVal>
            <c:numRef>
              <c:f>'Fig2&amp;Tab2'!$F$34</c:f>
              <c:numCache>
                <c:formatCode>#,##0.0</c:formatCode>
                <c:ptCount val="1"/>
                <c:pt idx="0">
                  <c:v>18.754999999999999</c:v>
                </c:pt>
              </c:numCache>
            </c:numRef>
          </c:yVal>
          <c:smooth val="0"/>
          <c:extLst>
            <c:ext xmlns:c16="http://schemas.microsoft.com/office/drawing/2014/chart" uri="{C3380CC4-5D6E-409C-BE32-E72D297353CC}">
              <c16:uniqueId val="{00000035-632A-4D6E-9962-E1FF80B93C0A}"/>
            </c:ext>
          </c:extLst>
        </c:ser>
        <c:ser>
          <c:idx val="28"/>
          <c:order val="29"/>
          <c:tx>
            <c:strRef>
              <c:f>'Fig2&amp;Tab2'!$C$36</c:f>
              <c:strCache>
                <c:ptCount val="1"/>
                <c:pt idx="0">
                  <c:v>CH(***)</c:v>
                </c:pt>
              </c:strCache>
            </c:strRef>
          </c:tx>
          <c:spPr>
            <a:ln w="28575">
              <a:noFill/>
            </a:ln>
          </c:spPr>
          <c:marker>
            <c:symbol val="triangle"/>
            <c:size val="5"/>
            <c:spPr>
              <a:solidFill>
                <a:srgbClr val="FFC000"/>
              </a:solidFill>
            </c:spPr>
          </c:marker>
          <c:dLbls>
            <c:dLbl>
              <c:idx val="0"/>
              <c:layout>
                <c:manualLayout>
                  <c:x val="-6.0103979852186096E-3"/>
                  <c:y val="2.4640333058211037E-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6-632A-4D6E-9962-E1FF80B93C0A}"/>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'Fig2&amp;Tab2'!$E$36</c:f>
              <c:numCache>
                <c:formatCode>#,##0_i</c:formatCode>
                <c:ptCount val="1"/>
                <c:pt idx="0">
                  <c:v>47932.680625415094</c:v>
                </c:pt>
              </c:numCache>
            </c:numRef>
          </c:xVal>
          <c:yVal>
            <c:numRef>
              <c:f>'Fig2&amp;Tab2'!$F$36</c:f>
              <c:numCache>
                <c:formatCode>#,##0.0_i</c:formatCode>
                <c:ptCount val="1"/>
                <c:pt idx="0">
                  <c:v>10.542999999999999</c:v>
                </c:pt>
              </c:numCache>
            </c:numRef>
          </c:yVal>
          <c:smooth val="0"/>
          <c:extLst>
            <c:ext xmlns:c16="http://schemas.microsoft.com/office/drawing/2014/chart" uri="{C3380CC4-5D6E-409C-BE32-E72D297353CC}">
              <c16:uniqueId val="{00000037-632A-4D6E-9962-E1FF80B93C0A}"/>
            </c:ext>
          </c:extLst>
        </c:ser>
        <c:ser>
          <c:idx val="30"/>
          <c:order val="30"/>
          <c:tx>
            <c:strRef>
              <c:f>'Fig2&amp;Tab2'!$C$37</c:f>
              <c:strCache>
                <c:ptCount val="1"/>
                <c:pt idx="0">
                  <c:v>MK(**)</c:v>
                </c:pt>
              </c:strCache>
            </c:strRef>
          </c:tx>
          <c:marker>
            <c:symbol val="triangle"/>
            <c:size val="5"/>
            <c:spPr>
              <a:solidFill>
                <a:srgbClr val="00B050"/>
              </a:solidFill>
            </c:spPr>
          </c:marker>
          <c:dLbls>
            <c:dLbl>
              <c:idx val="0"/>
              <c:layout>
                <c:manualLayout>
                  <c:x val="-5.5807464248343475E-3"/>
                  <c:y val="1.1624525625533635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4E85-4693-AFD5-BC37264D376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'Fig2&amp;Tab2'!$E$37</c:f>
              <c:numCache>
                <c:formatCode>#,##0_i</c:formatCode>
                <c:ptCount val="1"/>
                <c:pt idx="0">
                  <c:v>13270.720715877071</c:v>
                </c:pt>
              </c:numCache>
            </c:numRef>
          </c:xVal>
          <c:yVal>
            <c:numRef>
              <c:f>'Fig2&amp;Tab2'!$F$37</c:f>
              <c:numCache>
                <c:formatCode>#,##0.0_i</c:formatCode>
                <c:ptCount val="1"/>
                <c:pt idx="0">
                  <c:v>10.199999999999999</c:v>
                </c:pt>
              </c:numCache>
            </c:numRef>
          </c:yVal>
          <c:smooth val="0"/>
          <c:extLst>
            <c:ext xmlns:c16="http://schemas.microsoft.com/office/drawing/2014/chart" uri="{C3380CC4-5D6E-409C-BE32-E72D297353CC}">
              <c16:uniqueId val="{0000003A-632A-4D6E-9962-E1FF80B93C0A}"/>
            </c:ext>
          </c:extLst>
        </c:ser>
        <c:ser>
          <c:idx val="31"/>
          <c:order val="31"/>
          <c:tx>
            <c:strRef>
              <c:f>'Fig2&amp;Tab2'!$C$39</c:f>
              <c:strCache>
                <c:ptCount val="1"/>
                <c:pt idx="0">
                  <c:v>RS(**)</c:v>
                </c:pt>
              </c:strCache>
            </c:strRef>
          </c:tx>
          <c:spPr>
            <a:ln w="28575">
              <a:noFill/>
            </a:ln>
          </c:spPr>
          <c:marker>
            <c:symbol val="triangle"/>
            <c:size val="5"/>
            <c:spPr>
              <a:solidFill>
                <a:srgbClr val="00B050"/>
              </a:solidFill>
            </c:spPr>
          </c:marker>
          <c:dLbls>
            <c:dLbl>
              <c:idx val="0"/>
              <c:layout>
                <c:manualLayout>
                  <c:x val="-6.9759330310429279E-3"/>
                  <c:y val="2.324905125106812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4E85-4693-AFD5-BC37264D376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'Fig2&amp;Tab2'!$E$39</c:f>
              <c:numCache>
                <c:formatCode>#,##0_i</c:formatCode>
                <c:ptCount val="1"/>
                <c:pt idx="0">
                  <c:v>14235.405217720079</c:v>
                </c:pt>
              </c:numCache>
            </c:numRef>
          </c:xVal>
          <c:yVal>
            <c:numRef>
              <c:f>'Fig2&amp;Tab2'!$F$39</c:f>
              <c:numCache>
                <c:formatCode>#,##0.0_i</c:formatCode>
                <c:ptCount val="1"/>
                <c:pt idx="0">
                  <c:v>19.436</c:v>
                </c:pt>
              </c:numCache>
            </c:numRef>
          </c:yVal>
          <c:smooth val="0"/>
          <c:extLst>
            <c:ext xmlns:c16="http://schemas.microsoft.com/office/drawing/2014/chart" uri="{C3380CC4-5D6E-409C-BE32-E72D297353CC}">
              <c16:uniqueId val="{0000003B-632A-4D6E-9962-E1FF80B93C0A}"/>
            </c:ext>
          </c:extLst>
        </c:ser>
        <c:ser>
          <c:idx val="32"/>
          <c:order val="32"/>
          <c:tx>
            <c:strRef>
              <c:f>'Fig2&amp;Tab2'!$C$40</c:f>
              <c:strCache>
                <c:ptCount val="1"/>
                <c:pt idx="0">
                  <c:v>TR(*)</c:v>
                </c:pt>
              </c:strCache>
            </c:strRef>
          </c:tx>
          <c:spPr>
            <a:ln w="28575">
              <a:noFill/>
            </a:ln>
          </c:spPr>
          <c:marker>
            <c:symbol val="triangle"/>
            <c:size val="5"/>
            <c:spPr>
              <a:solidFill>
                <a:srgbClr val="00B050"/>
              </a:solidFill>
            </c:spPr>
          </c:marker>
          <c:dLbls>
            <c:dLbl>
              <c:idx val="0"/>
              <c:layout>
                <c:manualLayout>
                  <c:x val="-3.682479697013806E-2"/>
                  <c:y val="-1.04120052242631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3C-632A-4D6E-9962-E1FF80B93C0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'Fig2&amp;Tab2'!$E$40</c:f>
              <c:numCache>
                <c:formatCode>#,##0_i</c:formatCode>
                <c:ptCount val="1"/>
                <c:pt idx="0">
                  <c:v>19949.798043474184</c:v>
                </c:pt>
              </c:numCache>
            </c:numRef>
          </c:xVal>
          <c:yVal>
            <c:numRef>
              <c:f>'Fig2&amp;Tab2'!$F$40</c:f>
              <c:numCache>
                <c:formatCode>#,##0.0_i</c:formatCode>
                <c:ptCount val="1"/>
                <c:pt idx="0">
                  <c:v>11.53</c:v>
                </c:pt>
              </c:numCache>
            </c:numRef>
          </c:yVal>
          <c:smooth val="0"/>
          <c:extLst>
            <c:ext xmlns:c16="http://schemas.microsoft.com/office/drawing/2014/chart" uri="{C3380CC4-5D6E-409C-BE32-E72D297353CC}">
              <c16:uniqueId val="{0000003D-632A-4D6E-9962-E1FF80B93C0A}"/>
            </c:ext>
          </c:extLst>
        </c:ser>
        <c:ser>
          <c:idx val="33"/>
          <c:order val="33"/>
          <c:tx>
            <c:strRef>
              <c:f>'Fig2&amp;Tab2'!$C$41</c:f>
              <c:strCache>
                <c:ptCount val="1"/>
                <c:pt idx="0">
                  <c:v>BA(****)</c:v>
                </c:pt>
              </c:strCache>
            </c:strRef>
          </c:tx>
          <c:spPr>
            <a:ln w="28575">
              <a:noFill/>
            </a:ln>
          </c:spPr>
          <c:marker>
            <c:symbol val="triangle"/>
            <c:size val="5"/>
            <c:spPr>
              <a:solidFill>
                <a:srgbClr val="00B050"/>
              </a:solidFill>
              <a:ln>
                <a:solidFill>
                  <a:srgbClr val="00B050"/>
                </a:solidFill>
              </a:ln>
            </c:spPr>
          </c:marker>
          <c:dLbls>
            <c:dLbl>
              <c:idx val="0"/>
              <c:layout>
                <c:manualLayout>
                  <c:x val="-4.185559818625716E-3"/>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4E85-4693-AFD5-BC37264D376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'Fig2&amp;Tab2'!$E$41</c:f>
              <c:numCache>
                <c:formatCode>#,##0_i</c:formatCode>
                <c:ptCount val="1"/>
                <c:pt idx="0">
                  <c:v>10234.511964142222</c:v>
                </c:pt>
              </c:numCache>
            </c:numRef>
          </c:xVal>
          <c:yVal>
            <c:numRef>
              <c:f>'Fig2&amp;Tab2'!$F$41</c:f>
              <c:numCache>
                <c:formatCode>#,##0.0_i</c:formatCode>
                <c:ptCount val="1"/>
                <c:pt idx="0">
                  <c:v>11.247999999999999</c:v>
                </c:pt>
              </c:numCache>
            </c:numRef>
          </c:yVal>
          <c:smooth val="0"/>
          <c:extLst>
            <c:ext xmlns:c16="http://schemas.microsoft.com/office/drawing/2014/chart" uri="{C3380CC4-5D6E-409C-BE32-E72D297353CC}">
              <c16:uniqueId val="{0000003E-632A-4D6E-9962-E1FF80B93C0A}"/>
            </c:ext>
          </c:extLst>
        </c:ser>
        <c:ser>
          <c:idx val="34"/>
          <c:order val="34"/>
          <c:tx>
            <c:strRef>
              <c:f>'Fig2&amp;Tab2'!$C$38</c:f>
              <c:strCache>
                <c:ptCount val="1"/>
                <c:pt idx="0">
                  <c:v>AL(**)</c:v>
                </c:pt>
              </c:strCache>
            </c:strRef>
          </c:tx>
          <c:spPr>
            <a:ln>
              <a:solidFill>
                <a:srgbClr val="99CCFF"/>
              </a:solidFill>
            </a:ln>
          </c:spPr>
          <c:marker>
            <c:symbol val="triangle"/>
            <c:size val="5"/>
            <c:spPr>
              <a:solidFill>
                <a:srgbClr val="00B050"/>
              </a:solidFill>
              <a:ln cap="rnd">
                <a:solidFill>
                  <a:srgbClr val="00B050"/>
                </a:solidFill>
              </a:ln>
            </c:spPr>
          </c:marker>
          <c:dPt>
            <c:idx val="0"/>
            <c:marker>
              <c:spPr>
                <a:solidFill>
                  <a:srgbClr val="00B050"/>
                </a:solidFill>
                <a:ln cap="rnd">
                  <a:solidFill>
                    <a:schemeClr val="tx2">
                      <a:lumMod val="20000"/>
                      <a:lumOff val="80000"/>
                    </a:schemeClr>
                  </a:solidFill>
                </a:ln>
              </c:spPr>
            </c:marker>
            <c:bubble3D val="0"/>
            <c:extLst>
              <c:ext xmlns:c16="http://schemas.microsoft.com/office/drawing/2014/chart" uri="{C3380CC4-5D6E-409C-BE32-E72D297353CC}">
                <c16:uniqueId val="{0000000C-8560-43E6-A659-C5309EB51653}"/>
              </c:ext>
            </c:extLst>
          </c:dPt>
          <c:dLbls>
            <c:dLbl>
              <c:idx val="0"/>
              <c:layout>
                <c:manualLayout>
                  <c:x val="-6.9759330310429019E-3"/>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560-43E6-A659-C5309EB5165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'Fig2&amp;Tab2'!$E$38</c:f>
              <c:numCache>
                <c:formatCode>#,##0_i</c:formatCode>
                <c:ptCount val="1"/>
                <c:pt idx="0">
                  <c:v>10254.770568491931</c:v>
                </c:pt>
              </c:numCache>
            </c:numRef>
          </c:xVal>
          <c:yVal>
            <c:numRef>
              <c:f>'Fig2&amp;Tab2'!$F$38</c:f>
              <c:numCache>
                <c:formatCode>#,##0.0_i</c:formatCode>
                <c:ptCount val="1"/>
                <c:pt idx="0">
                  <c:v>7.19</c:v>
                </c:pt>
              </c:numCache>
            </c:numRef>
          </c:yVal>
          <c:smooth val="0"/>
          <c:extLst>
            <c:ext xmlns:c16="http://schemas.microsoft.com/office/drawing/2014/chart" uri="{C3380CC4-5D6E-409C-BE32-E72D297353CC}">
              <c16:uniqueId val="{0000000B-8560-43E6-A659-C5309EB51653}"/>
            </c:ext>
          </c:extLst>
        </c:ser>
        <c:ser>
          <c:idx val="35"/>
          <c:order val="35"/>
          <c:tx>
            <c:strRef>
              <c:f>'Fig2&amp;Tab2'!$C$35</c:f>
              <c:strCache>
                <c:ptCount val="1"/>
                <c:pt idx="0">
                  <c:v>NO(**)</c:v>
                </c:pt>
              </c:strCache>
            </c:strRef>
          </c:tx>
          <c:spPr>
            <a:ln w="28575">
              <a:noFill/>
            </a:ln>
          </c:spPr>
          <c:marker>
            <c:symbol val="triangle"/>
            <c:size val="5"/>
            <c:spPr>
              <a:solidFill>
                <a:srgbClr val="FFC000"/>
              </a:solidFill>
              <a:ln>
                <a:solidFill>
                  <a:srgbClr val="00B0F0"/>
                </a:solidFill>
              </a:ln>
            </c:spPr>
          </c:marker>
          <c:dLbls>
            <c:dLbl>
              <c:idx val="0"/>
              <c:layout>
                <c:manualLayout>
                  <c:x val="-4.1855598186258435E-3"/>
                  <c:y val="-4.2622768245103879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4E85-4693-AFD5-BC37264D376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'Fig2&amp;Tab2'!$E$34</c:f>
              <c:numCache>
                <c:formatCode>#,##0_i</c:formatCode>
                <c:ptCount val="1"/>
                <c:pt idx="0">
                  <c:v>45594.406326651893</c:v>
                </c:pt>
              </c:numCache>
            </c:numRef>
          </c:xVal>
          <c:yVal>
            <c:numRef>
              <c:f>'Fig2&amp;Tab2'!$F$35</c:f>
              <c:numCache>
                <c:formatCode>#,##0.0_i</c:formatCode>
                <c:ptCount val="1"/>
                <c:pt idx="0">
                  <c:v>22.082000000000001</c:v>
                </c:pt>
              </c:numCache>
            </c:numRef>
          </c:yVal>
          <c:smooth val="0"/>
          <c:extLst>
            <c:ext xmlns:c16="http://schemas.microsoft.com/office/drawing/2014/chart" uri="{C3380CC4-5D6E-409C-BE32-E72D297353CC}">
              <c16:uniqueId val="{0000000B-F27A-40B8-81E6-1F08BCAFBB9D}"/>
            </c:ext>
          </c:extLst>
        </c:ser>
        <c:dLbls>
          <c:showLegendKey val="0"/>
          <c:showVal val="0"/>
          <c:showCatName val="0"/>
          <c:showSerName val="0"/>
          <c:showPercent val="0"/>
          <c:showBubbleSize val="0"/>
        </c:dLbls>
        <c:axId val="236532480"/>
        <c:axId val="236534400"/>
        <c:extLst>
          <c:ext xmlns:c15="http://schemas.microsoft.com/office/drawing/2012/chart" uri="{02D57815-91ED-43cb-92C2-25804820EDAC}">
            <c15:filteredScatterSeries>
              <c15:ser>
                <c:idx val="36"/>
                <c:order val="36"/>
                <c:spPr>
                  <a:ln w="28575">
                    <a:noFill/>
                  </a:ln>
                </c:spPr>
                <c:xVal>
                  <c:strRef>
                    <c:extLst>
                      <c:ext uri="{02D57815-91ED-43cb-92C2-25804820EDAC}">
                        <c15:formulaRef>
                          <c15:sqref>'Fig2&amp;Tab2'!$D$44:$D$48</c15:sqref>
                        </c15:formulaRef>
                      </c:ext>
                    </c:extLst>
                    <c:strCache>
                      <c:ptCount val="5"/>
                      <c:pt idx="0">
                        <c:v>(*) 2022 instead of 2023</c:v>
                      </c:pt>
                      <c:pt idx="1">
                        <c:v>(**) 2021 instead of 2023</c:v>
                      </c:pt>
                      <c:pt idx="2">
                        <c:v>(***) 2020 instead of 2023</c:v>
                      </c:pt>
                      <c:pt idx="3">
                        <c:v>(****) 2019 instead of 2023</c:v>
                      </c:pt>
                      <c:pt idx="4">
                        <c:v>Source: Eurostat (online data codes: env_ac_mfa, nama_10_gdp, demo_gind)</c:v>
                      </c:pt>
                    </c:strCache>
                  </c:strRef>
                </c:xVal>
                <c:yVal>
                  <c:numRef>
                    <c:extLst>
                      <c:ext uri="{02D57815-91ED-43cb-92C2-25804820EDAC}">
                        <c15:formulaRef>
                          <c15:sqref>'Fig2&amp;Tab2'!$E$44:$E$48</c15:sqref>
                        </c15:formulaRef>
                      </c:ext>
                    </c:extLst>
                    <c:numCache>
                      <c:formatCode>#,##0.0_i</c:formatCode>
                      <c:ptCount val="5"/>
                    </c:numCache>
                  </c:numRef>
                </c:yVal>
                <c:smooth val="0"/>
                <c:extLst>
                  <c:ext xmlns:c16="http://schemas.microsoft.com/office/drawing/2014/chart" uri="{C3380CC4-5D6E-409C-BE32-E72D297353CC}">
                    <c16:uniqueId val="{0000000B-CD33-433F-B40D-64703D5A3B1D}"/>
                  </c:ext>
                </c:extLst>
              </c15:ser>
            </c15:filteredScatterSeries>
            <c15:filteredScatterSeries>
              <c15:ser>
                <c:idx val="37"/>
                <c:order val="37"/>
                <c:spPr>
                  <a:ln w="28575">
                    <a:noFill/>
                  </a:ln>
                </c:spPr>
                <c:xVal>
                  <c:strRef>
                    <c:extLst xmlns:c15="http://schemas.microsoft.com/office/drawing/2012/chart">
                      <c:ext xmlns:c15="http://schemas.microsoft.com/office/drawing/2012/chart" uri="{02D57815-91ED-43cb-92C2-25804820EDAC}">
                        <c15:formulaRef>
                          <c15:sqref>'Fig2&amp;Tab2'!$D$44:$D$48</c15:sqref>
                        </c15:formulaRef>
                      </c:ext>
                    </c:extLst>
                    <c:strCache>
                      <c:ptCount val="5"/>
                      <c:pt idx="0">
                        <c:v>(*) 2022 instead of 2023</c:v>
                      </c:pt>
                      <c:pt idx="1">
                        <c:v>(**) 2021 instead of 2023</c:v>
                      </c:pt>
                      <c:pt idx="2">
                        <c:v>(***) 2020 instead of 2023</c:v>
                      </c:pt>
                      <c:pt idx="3">
                        <c:v>(****) 2019 instead of 2023</c:v>
                      </c:pt>
                      <c:pt idx="4">
                        <c:v>Source: Eurostat (online data codes: env_ac_mfa, nama_10_gdp, demo_gind)</c:v>
                      </c:pt>
                    </c:strCache>
                  </c:strRef>
                </c:xVal>
                <c:yVal>
                  <c:numRef>
                    <c:extLst xmlns:c15="http://schemas.microsoft.com/office/drawing/2012/chart">
                      <c:ext xmlns:c15="http://schemas.microsoft.com/office/drawing/2012/chart" uri="{02D57815-91ED-43cb-92C2-25804820EDAC}">
                        <c15:formulaRef>
                          <c15:sqref>'Fig2&amp;Tab2'!$F$44:$F$48</c15:sqref>
                        </c15:formulaRef>
                      </c:ext>
                    </c:extLst>
                    <c:numCache>
                      <c:formatCode>#,##0.0_i</c:formatCode>
                      <c:ptCount val="5"/>
                    </c:numCache>
                  </c:numRef>
                </c:yVal>
                <c:smooth val="0"/>
                <c:extLst xmlns:c15="http://schemas.microsoft.com/office/drawing/2012/chart">
                  <c:ext xmlns:c16="http://schemas.microsoft.com/office/drawing/2014/chart" uri="{C3380CC4-5D6E-409C-BE32-E72D297353CC}">
                    <c16:uniqueId val="{0000000C-CD33-433F-B40D-64703D5A3B1D}"/>
                  </c:ext>
                </c:extLst>
              </c15:ser>
            </c15:filteredScatterSeries>
            <c15:filteredScatterSeries>
              <c15:ser>
                <c:idx val="39"/>
                <c:order val="38"/>
                <c:spPr>
                  <a:ln w="28575">
                    <a:noFill/>
                  </a:ln>
                </c:spPr>
                <c:xVal>
                  <c:strRef>
                    <c:extLst xmlns:c15="http://schemas.microsoft.com/office/drawing/2012/chart">
                      <c:ext xmlns:c15="http://schemas.microsoft.com/office/drawing/2012/chart" uri="{02D57815-91ED-43cb-92C2-25804820EDAC}">
                        <c15:formulaRef>
                          <c15:sqref>'Fig2&amp;Tab2'!$D$44:$D$46</c15:sqref>
                        </c15:formulaRef>
                      </c:ext>
                    </c:extLst>
                    <c:strCache>
                      <c:ptCount val="3"/>
                      <c:pt idx="0">
                        <c:v>(*) 2022 instead of 2023</c:v>
                      </c:pt>
                      <c:pt idx="1">
                        <c:v>(**) 2021 instead of 2023</c:v>
                      </c:pt>
                      <c:pt idx="2">
                        <c:v>(***) 2020 instead of 2023</c:v>
                      </c:pt>
                    </c:strCache>
                  </c:strRef>
                </c:xVal>
                <c:yVal>
                  <c:numRef>
                    <c:extLst xmlns:c15="http://schemas.microsoft.com/office/drawing/2012/chart">
                      <c:ext xmlns:c15="http://schemas.microsoft.com/office/drawing/2012/chart" uri="{02D57815-91ED-43cb-92C2-25804820EDAC}">
                        <c15:formulaRef>
                          <c15:sqref>'Fig2&amp;Tab2'!$E$44:$E$46</c15:sqref>
                        </c15:formulaRef>
                      </c:ext>
                    </c:extLst>
                    <c:numCache>
                      <c:formatCode>#,##0.0_i</c:formatCode>
                      <c:ptCount val="3"/>
                    </c:numCache>
                  </c:numRef>
                </c:yVal>
                <c:smooth val="0"/>
                <c:extLst xmlns:c15="http://schemas.microsoft.com/office/drawing/2012/chart">
                  <c:ext xmlns:c16="http://schemas.microsoft.com/office/drawing/2014/chart" uri="{C3380CC4-5D6E-409C-BE32-E72D297353CC}">
                    <c16:uniqueId val="{0000000D-C059-492E-9E14-DF3954D08CCD}"/>
                  </c:ext>
                </c:extLst>
              </c15:ser>
            </c15:filteredScatterSeries>
            <c15:filteredScatterSeries>
              <c15:ser>
                <c:idx val="40"/>
                <c:order val="39"/>
                <c:spPr>
                  <a:ln w="28575">
                    <a:noFill/>
                  </a:ln>
                </c:spPr>
                <c:xVal>
                  <c:strRef>
                    <c:extLst xmlns:c15="http://schemas.microsoft.com/office/drawing/2012/chart">
                      <c:ext xmlns:c15="http://schemas.microsoft.com/office/drawing/2012/chart" uri="{02D57815-91ED-43cb-92C2-25804820EDAC}">
                        <c15:formulaRef>
                          <c15:sqref>'Fig2&amp;Tab2'!$D$44:$D$46</c15:sqref>
                        </c15:formulaRef>
                      </c:ext>
                    </c:extLst>
                    <c:strCache>
                      <c:ptCount val="3"/>
                      <c:pt idx="0">
                        <c:v>(*) 2022 instead of 2023</c:v>
                      </c:pt>
                      <c:pt idx="1">
                        <c:v>(**) 2021 instead of 2023</c:v>
                      </c:pt>
                      <c:pt idx="2">
                        <c:v>(***) 2020 instead of 2023</c:v>
                      </c:pt>
                    </c:strCache>
                  </c:strRef>
                </c:xVal>
                <c:yVal>
                  <c:numRef>
                    <c:extLst xmlns:c15="http://schemas.microsoft.com/office/drawing/2012/chart">
                      <c:ext xmlns:c15="http://schemas.microsoft.com/office/drawing/2012/chart" uri="{02D57815-91ED-43cb-92C2-25804820EDAC}">
                        <c15:formulaRef>
                          <c15:sqref>'Fig2&amp;Tab2'!$F$44:$F$46</c15:sqref>
                        </c15:formulaRef>
                      </c:ext>
                    </c:extLst>
                    <c:numCache>
                      <c:formatCode>#,##0.0_i</c:formatCode>
                      <c:ptCount val="3"/>
                    </c:numCache>
                  </c:numRef>
                </c:yVal>
                <c:smooth val="0"/>
                <c:extLst xmlns:c15="http://schemas.microsoft.com/office/drawing/2012/chart">
                  <c:ext xmlns:c16="http://schemas.microsoft.com/office/drawing/2014/chart" uri="{C3380CC4-5D6E-409C-BE32-E72D297353CC}">
                    <c16:uniqueId val="{0000000E-C059-492E-9E14-DF3954D08CCD}"/>
                  </c:ext>
                </c:extLst>
              </c15:ser>
            </c15:filteredScatterSeries>
          </c:ext>
        </c:extLst>
      </c:scatterChart>
      <c:valAx>
        <c:axId val="236532480"/>
        <c:scaling>
          <c:orientation val="minMax"/>
          <c:max val="100000"/>
          <c:min val="5000"/>
        </c:scaling>
        <c:delete val="0"/>
        <c:axPos val="b"/>
        <c:majorGridlines>
          <c:spPr>
            <a:ln w="3175">
              <a:solidFill>
                <a:srgbClr val="C0C0C0"/>
              </a:solidFill>
              <a:prstDash val="sysDash"/>
            </a:ln>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Arial"/>
                    <a:ea typeface="Arial"/>
                    <a:cs typeface="Arial"/>
                  </a:defRPr>
                </a:pPr>
                <a:r>
                  <a:rPr lang="en-GB" sz="1000" b="1" i="0" baseline="0">
                    <a:effectLst/>
                  </a:rPr>
                  <a:t>GDP in current prices, PPS per capita (EUR/cap)</a:t>
                </a:r>
                <a:endParaRPr lang="en-GB" sz="1000">
                  <a:effectLst/>
                </a:endParaRPr>
              </a:p>
            </c:rich>
          </c:tx>
          <c:overlay val="0"/>
        </c:title>
        <c:numFmt formatCode="#,##0_i" sourceLinked="0"/>
        <c:majorTickMark val="out"/>
        <c:minorTickMark val="none"/>
        <c:tickLblPos val="nextTo"/>
        <c:spPr>
          <a:ln>
            <a:solidFill>
              <a:srgbClr val="000000"/>
            </a:solidFill>
            <a:prstDash val="solid"/>
          </a:ln>
        </c:spPr>
        <c:txPr>
          <a:bodyPr rot="0" vert="horz"/>
          <a:lstStyle/>
          <a:p>
            <a:pPr>
              <a:defRPr/>
            </a:pPr>
            <a:endParaRPr lang="en-US"/>
          </a:p>
        </c:txPr>
        <c:crossAx val="236534400"/>
        <c:crosses val="autoZero"/>
        <c:crossBetween val="midCat"/>
        <c:majorUnit val="10000"/>
      </c:valAx>
      <c:valAx>
        <c:axId val="236534400"/>
        <c:scaling>
          <c:orientation val="minMax"/>
          <c:max val="45"/>
          <c:min val="5"/>
        </c:scaling>
        <c:delete val="0"/>
        <c:axPos val="l"/>
        <c:majorGridlines>
          <c:spPr>
            <a:ln w="3175">
              <a:solidFill>
                <a:srgbClr val="C0C0C0"/>
              </a:solidFill>
              <a:prstDash val="sysDash"/>
            </a:ln>
          </c:spPr>
        </c:majorGridlines>
        <c:title>
          <c:tx>
            <c:rich>
              <a:bodyPr/>
              <a:lstStyle/>
              <a:p>
                <a:pPr>
                  <a:defRPr/>
                </a:pPr>
                <a:r>
                  <a:rPr lang="en-GB"/>
                  <a:t>DMC per capita (tonnes per capita)</a:t>
                </a:r>
              </a:p>
            </c:rich>
          </c:tx>
          <c:overlay val="0"/>
        </c:title>
        <c:numFmt formatCode="General" sourceLinked="0"/>
        <c:majorTickMark val="none"/>
        <c:minorTickMark val="none"/>
        <c:tickLblPos val="nextTo"/>
        <c:spPr>
          <a:ln>
            <a:noFill/>
          </a:ln>
        </c:spPr>
        <c:txPr>
          <a:bodyPr rot="0" vert="horz"/>
          <a:lstStyle/>
          <a:p>
            <a:pPr>
              <a:defRPr/>
            </a:pPr>
            <a:endParaRPr lang="en-US"/>
          </a:p>
        </c:txPr>
        <c:crossAx val="236532480"/>
        <c:crosses val="autoZero"/>
        <c:crossBetween val="midCat"/>
        <c:majorUnit val="5"/>
      </c:valAx>
      <c:spPr>
        <a:noFill/>
      </c:spPr>
    </c:plotArea>
    <c:plotVisOnly val="1"/>
    <c:dispBlanksAs val="gap"/>
    <c:showDLblsOverMax val="0"/>
  </c:chart>
  <c:spPr>
    <a:ln>
      <a:noFill/>
    </a:ln>
  </c:spPr>
  <c:txPr>
    <a:bodyPr/>
    <a:lstStyle/>
    <a:p>
      <a:pPr>
        <a:defRPr sz="120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Changes of DMC and GDP by country, 2000-2023</a:t>
            </a:r>
            <a:br>
              <a:rPr lang="en-US"/>
            </a:br>
            <a:r>
              <a:rPr lang="en-US"/>
              <a:t>(expressed as compound annual change rates in %)</a:t>
            </a:r>
          </a:p>
        </c:rich>
      </c:tx>
      <c:layout>
        <c:manualLayout>
          <c:xMode val="edge"/>
          <c:yMode val="edge"/>
          <c:x val="5.328005328005328E-3"/>
          <c:y val="5.7621465311594317E-3"/>
        </c:manualLayout>
      </c:layout>
      <c:overlay val="0"/>
    </c:title>
    <c:autoTitleDeleted val="0"/>
    <c:plotArea>
      <c:layout>
        <c:manualLayout>
          <c:layoutTarget val="inner"/>
          <c:xMode val="edge"/>
          <c:yMode val="edge"/>
          <c:x val="8.2576685674634817E-2"/>
          <c:y val="0.16687717065669821"/>
          <c:w val="0.89264312821036407"/>
          <c:h val="0.67811712929823165"/>
        </c:manualLayout>
      </c:layout>
      <c:scatterChart>
        <c:scatterStyle val="lineMarker"/>
        <c:varyColors val="0"/>
        <c:ser>
          <c:idx val="0"/>
          <c:order val="0"/>
          <c:tx>
            <c:strRef>
              <c:f>'Fig3'!$N$6</c:f>
              <c:strCache>
                <c:ptCount val="1"/>
                <c:pt idx="0">
                  <c:v>EU</c:v>
                </c:pt>
              </c:strCache>
            </c:strRef>
          </c:tx>
          <c:spPr>
            <a:ln w="28575">
              <a:solidFill>
                <a:srgbClr val="FF0000"/>
              </a:solidFill>
            </a:ln>
          </c:spPr>
          <c:marker>
            <c:symbol val="diamond"/>
            <c:size val="11"/>
            <c:spPr>
              <a:solidFill>
                <a:srgbClr val="FF0000"/>
              </a:solidFill>
            </c:spPr>
          </c:marker>
          <c:dLbls>
            <c:dLbl>
              <c:idx val="0"/>
              <c:layout>
                <c:manualLayout>
                  <c:x val="-3.147381850137889E-2"/>
                  <c:y val="1.4834857763991622E-2"/>
                </c:manualLayout>
              </c:layout>
              <c:tx>
                <c:rich>
                  <a:bodyPr/>
                  <a:lstStyle/>
                  <a:p>
                    <a:r>
                      <a:rPr lang="en-US"/>
                      <a:t>EU</a:t>
                    </a:r>
                  </a:p>
                </c:rich>
              </c:tx>
              <c:showLegendKey val="0"/>
              <c:showVal val="0"/>
              <c:showCatName val="0"/>
              <c:showSerName val="1"/>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5A3-4D7B-8627-183AF22647A8}"/>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'Fig3'!$P$6</c:f>
              <c:numCache>
                <c:formatCode>#,##0.0_i</c:formatCode>
                <c:ptCount val="1"/>
                <c:pt idx="0">
                  <c:v>1.3347772851543205</c:v>
                </c:pt>
              </c:numCache>
            </c:numRef>
          </c:xVal>
          <c:yVal>
            <c:numRef>
              <c:f>'Fig3'!$Q$6</c:f>
              <c:numCache>
                <c:formatCode>#,##0.0_i</c:formatCode>
                <c:ptCount val="1"/>
                <c:pt idx="0">
                  <c:v>-0.25652760501130301</c:v>
                </c:pt>
              </c:numCache>
            </c:numRef>
          </c:yVal>
          <c:smooth val="0"/>
          <c:extLst>
            <c:ext xmlns:c16="http://schemas.microsoft.com/office/drawing/2014/chart" uri="{C3380CC4-5D6E-409C-BE32-E72D297353CC}">
              <c16:uniqueId val="{00000000-9310-4BBB-94FE-606706D597AD}"/>
            </c:ext>
          </c:extLst>
        </c:ser>
        <c:ser>
          <c:idx val="1"/>
          <c:order val="1"/>
          <c:tx>
            <c:strRef>
              <c:f>'Fig3'!$N$7</c:f>
              <c:strCache>
                <c:ptCount val="1"/>
                <c:pt idx="0">
                  <c:v>BE</c:v>
                </c:pt>
              </c:strCache>
            </c:strRef>
          </c:tx>
          <c:spPr>
            <a:ln w="28575">
              <a:noFill/>
            </a:ln>
          </c:spPr>
          <c:marker>
            <c:symbol val="circle"/>
            <c:size val="5"/>
            <c:spPr>
              <a:solidFill>
                <a:schemeClr val="tx1"/>
              </a:solidFill>
              <a:ln>
                <a:solidFill>
                  <a:schemeClr val="tx1"/>
                </a:solidFill>
              </a:ln>
            </c:spPr>
          </c:marker>
          <c:dLbls>
            <c:dLbl>
              <c:idx val="0"/>
              <c:layout>
                <c:manualLayout>
                  <c:x val="-1.3726555440709734E-2"/>
                  <c:y val="1.223553116466502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'Fig3'!$P$7</c:f>
              <c:numCache>
                <c:formatCode>#,##0.0_i</c:formatCode>
                <c:ptCount val="1"/>
                <c:pt idx="0">
                  <c:v>1.5721160942437251</c:v>
                </c:pt>
              </c:numCache>
            </c:numRef>
          </c:xVal>
          <c:yVal>
            <c:numRef>
              <c:f>'Fig3'!$Q$7</c:f>
              <c:numCache>
                <c:formatCode>#,##0.0_i</c:formatCode>
                <c:ptCount val="1"/>
                <c:pt idx="0">
                  <c:v>0.3017293914018504</c:v>
                </c:pt>
              </c:numCache>
            </c:numRef>
          </c:yVal>
          <c:smooth val="0"/>
          <c:extLst>
            <c:ext xmlns:c16="http://schemas.microsoft.com/office/drawing/2014/chart" uri="{C3380CC4-5D6E-409C-BE32-E72D297353CC}">
              <c16:uniqueId val="{00000002-9310-4BBB-94FE-606706D597AD}"/>
            </c:ext>
          </c:extLst>
        </c:ser>
        <c:ser>
          <c:idx val="2"/>
          <c:order val="2"/>
          <c:tx>
            <c:strRef>
              <c:f>'Fig3'!$N$8</c:f>
              <c:strCache>
                <c:ptCount val="1"/>
                <c:pt idx="0">
                  <c:v>BG</c:v>
                </c:pt>
              </c:strCache>
            </c:strRef>
          </c:tx>
          <c:marker>
            <c:symbol val="circle"/>
            <c:size val="5"/>
            <c:spPr>
              <a:solidFill>
                <a:schemeClr val="tx1"/>
              </a:solidFill>
            </c:spPr>
          </c:marker>
          <c:dLbls>
            <c:dLbl>
              <c:idx val="0"/>
              <c:layout>
                <c:manualLayout>
                  <c:x val="-2.0196473770524248E-2"/>
                  <c:y val="1.423897770354463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'Fig3'!$P$8</c:f>
              <c:numCache>
                <c:formatCode>#,##0.0_i</c:formatCode>
                <c:ptCount val="1"/>
                <c:pt idx="0">
                  <c:v>3.210411450463635</c:v>
                </c:pt>
              </c:numCache>
            </c:numRef>
          </c:xVal>
          <c:yVal>
            <c:numRef>
              <c:f>'Fig3'!$Q$8</c:f>
              <c:numCache>
                <c:formatCode>#,##0.0_i</c:formatCode>
                <c:ptCount val="1"/>
                <c:pt idx="0">
                  <c:v>1.6144689792571887</c:v>
                </c:pt>
              </c:numCache>
            </c:numRef>
          </c:yVal>
          <c:smooth val="0"/>
          <c:extLst>
            <c:ext xmlns:c16="http://schemas.microsoft.com/office/drawing/2014/chart" uri="{C3380CC4-5D6E-409C-BE32-E72D297353CC}">
              <c16:uniqueId val="{00000003-9310-4BBB-94FE-606706D597AD}"/>
            </c:ext>
          </c:extLst>
        </c:ser>
        <c:ser>
          <c:idx val="3"/>
          <c:order val="3"/>
          <c:tx>
            <c:strRef>
              <c:f>'Fig3'!$N$9</c:f>
              <c:strCache>
                <c:ptCount val="1"/>
                <c:pt idx="0">
                  <c:v>CZ</c:v>
                </c:pt>
              </c:strCache>
            </c:strRef>
          </c:tx>
          <c:dPt>
            <c:idx val="0"/>
            <c:marker>
              <c:symbol val="circle"/>
              <c:size val="5"/>
              <c:spPr>
                <a:solidFill>
                  <a:schemeClr val="tx1"/>
                </a:solidFill>
              </c:spPr>
            </c:marker>
            <c:bubble3D val="0"/>
            <c:spPr>
              <a:ln>
                <a:solidFill>
                  <a:schemeClr val="tx1"/>
                </a:solidFill>
              </a:ln>
            </c:spPr>
            <c:extLst>
              <c:ext xmlns:c16="http://schemas.microsoft.com/office/drawing/2014/chart" uri="{C3380CC4-5D6E-409C-BE32-E72D297353CC}">
                <c16:uniqueId val="{00000005-9310-4BBB-94FE-606706D597AD}"/>
              </c:ext>
            </c:extLst>
          </c:dPt>
          <c:dLbls>
            <c:dLbl>
              <c:idx val="0"/>
              <c:layout>
                <c:manualLayout>
                  <c:x val="-7.2371465597390692E-3"/>
                  <c:y val="-2.5428893034197016E-4"/>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5-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'Fig3'!$P$9</c:f>
              <c:numCache>
                <c:formatCode>#,##0.0_i</c:formatCode>
                <c:ptCount val="1"/>
                <c:pt idx="0">
                  <c:v>2.3595353615731174</c:v>
                </c:pt>
              </c:numCache>
            </c:numRef>
          </c:xVal>
          <c:yVal>
            <c:numRef>
              <c:f>'Fig3'!$Q$9</c:f>
              <c:numCache>
                <c:formatCode>#,##0.0_i</c:formatCode>
                <c:ptCount val="1"/>
                <c:pt idx="0">
                  <c:v>-0.43142535494805623</c:v>
                </c:pt>
              </c:numCache>
            </c:numRef>
          </c:yVal>
          <c:smooth val="0"/>
          <c:extLst>
            <c:ext xmlns:c16="http://schemas.microsoft.com/office/drawing/2014/chart" uri="{C3380CC4-5D6E-409C-BE32-E72D297353CC}">
              <c16:uniqueId val="{00000006-9310-4BBB-94FE-606706D597AD}"/>
            </c:ext>
          </c:extLst>
        </c:ser>
        <c:ser>
          <c:idx val="4"/>
          <c:order val="4"/>
          <c:tx>
            <c:strRef>
              <c:f>'Fig3'!$N$10</c:f>
              <c:strCache>
                <c:ptCount val="1"/>
                <c:pt idx="0">
                  <c:v>DK</c:v>
                </c:pt>
              </c:strCache>
            </c:strRef>
          </c:tx>
          <c:marker>
            <c:symbol val="circle"/>
            <c:size val="5"/>
            <c:spPr>
              <a:solidFill>
                <a:schemeClr val="tx1"/>
              </a:solidFill>
            </c:spPr>
          </c:marker>
          <c:dLbls>
            <c:dLbl>
              <c:idx val="0"/>
              <c:layout>
                <c:manualLayout>
                  <c:x val="-7.3056924823344058E-3"/>
                  <c:y val="-1.018393912882111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310-4BBB-94FE-606706D597AD}"/>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'Fig3'!$P$10</c:f>
              <c:numCache>
                <c:formatCode>#,##0.0_i</c:formatCode>
                <c:ptCount val="1"/>
                <c:pt idx="0">
                  <c:v>1.4283001693303987</c:v>
                </c:pt>
              </c:numCache>
            </c:numRef>
          </c:xVal>
          <c:yVal>
            <c:numRef>
              <c:f>'Fig3'!$Q$10</c:f>
              <c:numCache>
                <c:formatCode>#,##0.0_i</c:formatCode>
                <c:ptCount val="1"/>
                <c:pt idx="0">
                  <c:v>8.0248125036419538E-2</c:v>
                </c:pt>
              </c:numCache>
            </c:numRef>
          </c:yVal>
          <c:smooth val="0"/>
          <c:extLst>
            <c:ext xmlns:c16="http://schemas.microsoft.com/office/drawing/2014/chart" uri="{C3380CC4-5D6E-409C-BE32-E72D297353CC}">
              <c16:uniqueId val="{00000008-9310-4BBB-94FE-606706D597AD}"/>
            </c:ext>
          </c:extLst>
        </c:ser>
        <c:ser>
          <c:idx val="5"/>
          <c:order val="5"/>
          <c:tx>
            <c:strRef>
              <c:f>'Fig3'!$N$11</c:f>
              <c:strCache>
                <c:ptCount val="1"/>
                <c:pt idx="0">
                  <c:v>DE</c:v>
                </c:pt>
              </c:strCache>
            </c:strRef>
          </c:tx>
          <c:marker>
            <c:symbol val="circle"/>
            <c:size val="5"/>
            <c:spPr>
              <a:solidFill>
                <a:schemeClr val="tx1"/>
              </a:solidFill>
            </c:spPr>
          </c:marker>
          <c:dLbls>
            <c:dLbl>
              <c:idx val="0"/>
              <c:layout>
                <c:manualLayout>
                  <c:x val="-1.0032200808324707E-2"/>
                  <c:y val="1.236098517988281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'Fig3'!$P$11</c:f>
              <c:numCache>
                <c:formatCode>#,##0.0_i</c:formatCode>
                <c:ptCount val="1"/>
                <c:pt idx="0">
                  <c:v>1.0755875163673601</c:v>
                </c:pt>
              </c:numCache>
            </c:numRef>
          </c:xVal>
          <c:yVal>
            <c:numRef>
              <c:f>'Fig3'!$Q$11</c:f>
              <c:numCache>
                <c:formatCode>#,##0.0_i</c:formatCode>
                <c:ptCount val="1"/>
                <c:pt idx="0">
                  <c:v>-1.2482369688563755</c:v>
                </c:pt>
              </c:numCache>
            </c:numRef>
          </c:yVal>
          <c:smooth val="0"/>
          <c:extLst>
            <c:ext xmlns:c16="http://schemas.microsoft.com/office/drawing/2014/chart" uri="{C3380CC4-5D6E-409C-BE32-E72D297353CC}">
              <c16:uniqueId val="{0000000A-9310-4BBB-94FE-606706D597AD}"/>
            </c:ext>
          </c:extLst>
        </c:ser>
        <c:ser>
          <c:idx val="6"/>
          <c:order val="6"/>
          <c:tx>
            <c:strRef>
              <c:f>'Fig3'!$N$12</c:f>
              <c:strCache>
                <c:ptCount val="1"/>
                <c:pt idx="0">
                  <c:v>EE</c:v>
                </c:pt>
              </c:strCache>
            </c:strRef>
          </c:tx>
          <c:marker>
            <c:symbol val="circle"/>
            <c:size val="5"/>
            <c:spPr>
              <a:solidFill>
                <a:schemeClr val="tx1"/>
              </a:solidFill>
            </c:spPr>
          </c:marker>
          <c:dLbls>
            <c:dLbl>
              <c:idx val="0"/>
              <c:layout>
                <c:manualLayout>
                  <c:x val="-3.6622260594423883E-3"/>
                  <c:y val="-3.9367957793155139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'Fig3'!$P$12</c:f>
              <c:numCache>
                <c:formatCode>#,##0.0_i</c:formatCode>
                <c:ptCount val="1"/>
                <c:pt idx="0">
                  <c:v>3.032158796138118</c:v>
                </c:pt>
              </c:numCache>
            </c:numRef>
          </c:xVal>
          <c:yVal>
            <c:numRef>
              <c:f>'Fig3'!$Q$12</c:f>
              <c:numCache>
                <c:formatCode>#,##0.0_i</c:formatCode>
                <c:ptCount val="1"/>
                <c:pt idx="0">
                  <c:v>2.5941113720890474</c:v>
                </c:pt>
              </c:numCache>
            </c:numRef>
          </c:yVal>
          <c:smooth val="0"/>
          <c:extLst>
            <c:ext xmlns:c16="http://schemas.microsoft.com/office/drawing/2014/chart" uri="{C3380CC4-5D6E-409C-BE32-E72D297353CC}">
              <c16:uniqueId val="{0000000B-9310-4BBB-94FE-606706D597AD}"/>
            </c:ext>
          </c:extLst>
        </c:ser>
        <c:ser>
          <c:idx val="7"/>
          <c:order val="7"/>
          <c:tx>
            <c:strRef>
              <c:f>'Fig3'!$N$13</c:f>
              <c:strCache>
                <c:ptCount val="1"/>
                <c:pt idx="0">
                  <c:v>IE</c:v>
                </c:pt>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'Fig3'!$P$13</c:f>
              <c:numCache>
                <c:formatCode>#,##0.0_i</c:formatCode>
                <c:ptCount val="1"/>
                <c:pt idx="0">
                  <c:v>4.9343616443746852</c:v>
                </c:pt>
              </c:numCache>
            </c:numRef>
          </c:xVal>
          <c:yVal>
            <c:numRef>
              <c:f>'Fig3'!$Q$13</c:f>
              <c:numCache>
                <c:formatCode>#,##0.0_i</c:formatCode>
                <c:ptCount val="1"/>
                <c:pt idx="0">
                  <c:v>-0.92964109469937384</c:v>
                </c:pt>
              </c:numCache>
            </c:numRef>
          </c:yVal>
          <c:smooth val="0"/>
          <c:extLst>
            <c:ext xmlns:c16="http://schemas.microsoft.com/office/drawing/2014/chart" uri="{C3380CC4-5D6E-409C-BE32-E72D297353CC}">
              <c16:uniqueId val="{0000000C-9310-4BBB-94FE-606706D597AD}"/>
            </c:ext>
          </c:extLst>
        </c:ser>
        <c:ser>
          <c:idx val="8"/>
          <c:order val="8"/>
          <c:tx>
            <c:strRef>
              <c:f>'Fig3'!$N$14</c:f>
              <c:strCache>
                <c:ptCount val="1"/>
                <c:pt idx="0">
                  <c:v>EL</c:v>
                </c:pt>
              </c:strCache>
            </c:strRef>
          </c:tx>
          <c:marker>
            <c:symbol val="circle"/>
            <c:size val="5"/>
            <c:spPr>
              <a:solidFill>
                <a:schemeClr val="tx1"/>
              </a:solidFill>
            </c:spPr>
          </c:marker>
          <c:dLbls>
            <c:dLbl>
              <c:idx val="0"/>
              <c:layout>
                <c:manualLayout>
                  <c:x val="-6.8789209134689508E-3"/>
                  <c:y val="2.743638119922304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2D9-4FA7-96BE-770631FFBA8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'Fig3'!$P$14</c:f>
              <c:numCache>
                <c:formatCode>#,##0.0_i</c:formatCode>
                <c:ptCount val="1"/>
                <c:pt idx="0">
                  <c:v>0.29950257652477941</c:v>
                </c:pt>
              </c:numCache>
            </c:numRef>
          </c:xVal>
          <c:yVal>
            <c:numRef>
              <c:f>'Fig3'!$Q$14</c:f>
              <c:numCache>
                <c:formatCode>#,##0.0_i</c:formatCode>
                <c:ptCount val="1"/>
                <c:pt idx="0">
                  <c:v>-1.4941739920038888</c:v>
                </c:pt>
              </c:numCache>
            </c:numRef>
          </c:yVal>
          <c:smooth val="0"/>
          <c:extLst>
            <c:ext xmlns:c16="http://schemas.microsoft.com/office/drawing/2014/chart" uri="{C3380CC4-5D6E-409C-BE32-E72D297353CC}">
              <c16:uniqueId val="{0000000D-9310-4BBB-94FE-606706D597AD}"/>
            </c:ext>
          </c:extLst>
        </c:ser>
        <c:ser>
          <c:idx val="9"/>
          <c:order val="9"/>
          <c:tx>
            <c:strRef>
              <c:f>'Fig3'!$N$15</c:f>
              <c:strCache>
                <c:ptCount val="1"/>
                <c:pt idx="0">
                  <c:v>ES</c:v>
                </c:pt>
              </c:strCache>
            </c:strRef>
          </c:tx>
          <c:marker>
            <c:symbol val="circle"/>
            <c:size val="5"/>
            <c:spPr>
              <a:solidFill>
                <a:schemeClr val="tx1"/>
              </a:solidFill>
            </c:spPr>
          </c:marker>
          <c:dLbls>
            <c:dLbl>
              <c:idx val="0"/>
              <c:layout>
                <c:manualLayout>
                  <c:x val="-2.7291335978587312E-2"/>
                  <c:y val="1.3518080432578574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1A0-498A-B602-0FC608EFFF58}"/>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'Fig3'!$P$15</c:f>
              <c:numCache>
                <c:formatCode>#,##0.0_i</c:formatCode>
                <c:ptCount val="1"/>
                <c:pt idx="0">
                  <c:v>1.4644746575337875</c:v>
                </c:pt>
              </c:numCache>
            </c:numRef>
          </c:xVal>
          <c:yVal>
            <c:numRef>
              <c:f>'Fig3'!$Q$15</c:f>
              <c:numCache>
                <c:formatCode>#,##0.0_i</c:formatCode>
                <c:ptCount val="1"/>
                <c:pt idx="0">
                  <c:v>-2.4405477946235932</c:v>
                </c:pt>
              </c:numCache>
            </c:numRef>
          </c:yVal>
          <c:smooth val="0"/>
          <c:extLst>
            <c:ext xmlns:c16="http://schemas.microsoft.com/office/drawing/2014/chart" uri="{C3380CC4-5D6E-409C-BE32-E72D297353CC}">
              <c16:uniqueId val="{0000000E-9310-4BBB-94FE-606706D597AD}"/>
            </c:ext>
          </c:extLst>
        </c:ser>
        <c:ser>
          <c:idx val="10"/>
          <c:order val="10"/>
          <c:tx>
            <c:strRef>
              <c:f>'Fig3'!$N$16</c:f>
              <c:strCache>
                <c:ptCount val="1"/>
                <c:pt idx="0">
                  <c:v>FR</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0F-9310-4BBB-94FE-606706D597AD}"/>
              </c:ext>
            </c:extLst>
          </c:dPt>
          <c:dLbls>
            <c:dLbl>
              <c:idx val="0"/>
              <c:layout>
                <c:manualLayout>
                  <c:x val="-3.565840340614624E-2"/>
                  <c:y val="-1.202163365942893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F-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'Fig3'!$P$16</c:f>
              <c:numCache>
                <c:formatCode>#,##0.0_i</c:formatCode>
                <c:ptCount val="1"/>
                <c:pt idx="0">
                  <c:v>1.2096361231027863</c:v>
                </c:pt>
              </c:numCache>
            </c:numRef>
          </c:xVal>
          <c:yVal>
            <c:numRef>
              <c:f>'Fig3'!$Q$16</c:f>
              <c:numCache>
                <c:formatCode>#,##0.0_i</c:formatCode>
                <c:ptCount val="1"/>
                <c:pt idx="0">
                  <c:v>-0.6525466022822779</c:v>
                </c:pt>
              </c:numCache>
            </c:numRef>
          </c:yVal>
          <c:smooth val="0"/>
          <c:extLst>
            <c:ext xmlns:c16="http://schemas.microsoft.com/office/drawing/2014/chart" uri="{C3380CC4-5D6E-409C-BE32-E72D297353CC}">
              <c16:uniqueId val="{00000010-9310-4BBB-94FE-606706D597AD}"/>
            </c:ext>
          </c:extLst>
        </c:ser>
        <c:ser>
          <c:idx val="11"/>
          <c:order val="11"/>
          <c:tx>
            <c:strRef>
              <c:f>'Fig3'!$N$17</c:f>
              <c:strCache>
                <c:ptCount val="1"/>
                <c:pt idx="0">
                  <c:v>HR</c:v>
                </c:pt>
              </c:strCache>
            </c:strRef>
          </c:tx>
          <c:marker>
            <c:symbol val="circle"/>
            <c:size val="5"/>
            <c:spPr>
              <a:solidFill>
                <a:schemeClr val="tx1"/>
              </a:solidFill>
            </c:spPr>
          </c:marker>
          <c:dLbls>
            <c:dLbl>
              <c:idx val="0"/>
              <c:layout>
                <c:manualLayout>
                  <c:x val="-3.4153319921990097E-2"/>
                  <c:y val="1.2045706407911083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'Fig3'!$P$17</c:f>
              <c:numCache>
                <c:formatCode>#,##0.0_i</c:formatCode>
                <c:ptCount val="1"/>
                <c:pt idx="0">
                  <c:v>2.2658870705954737</c:v>
                </c:pt>
              </c:numCache>
            </c:numRef>
          </c:xVal>
          <c:yVal>
            <c:numRef>
              <c:f>'Fig3'!$Q$17</c:f>
              <c:numCache>
                <c:formatCode>#,##0.0_i</c:formatCode>
                <c:ptCount val="1"/>
                <c:pt idx="0">
                  <c:v>1.4538580390472955</c:v>
                </c:pt>
              </c:numCache>
            </c:numRef>
          </c:yVal>
          <c:smooth val="0"/>
          <c:extLst>
            <c:ext xmlns:c16="http://schemas.microsoft.com/office/drawing/2014/chart" uri="{C3380CC4-5D6E-409C-BE32-E72D297353CC}">
              <c16:uniqueId val="{00000011-9310-4BBB-94FE-606706D597AD}"/>
            </c:ext>
          </c:extLst>
        </c:ser>
        <c:ser>
          <c:idx val="12"/>
          <c:order val="12"/>
          <c:tx>
            <c:strRef>
              <c:f>'Fig3'!$N$18</c:f>
              <c:strCache>
                <c:ptCount val="1"/>
                <c:pt idx="0">
                  <c:v>IT</c:v>
                </c:pt>
              </c:strCache>
            </c:strRef>
          </c:tx>
          <c:marker>
            <c:symbol val="circle"/>
            <c:size val="5"/>
            <c:spPr>
              <a:solidFill>
                <a:schemeClr val="tx1"/>
              </a:solidFill>
            </c:spPr>
          </c:marker>
          <c:dLbls>
            <c:dLbl>
              <c:idx val="0"/>
              <c:layout>
                <c:manualLayout>
                  <c:x val="-4.1077135205121497E-3"/>
                  <c:y val="6.7139637848299266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42D9-4FA7-96BE-770631FFBA8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'Fig3'!$P$18</c:f>
              <c:numCache>
                <c:formatCode>#,##0.0_i</c:formatCode>
                <c:ptCount val="1"/>
                <c:pt idx="0">
                  <c:v>0.32441922860699801</c:v>
                </c:pt>
              </c:numCache>
            </c:numRef>
          </c:xVal>
          <c:yVal>
            <c:numRef>
              <c:f>'Fig3'!$Q$18</c:f>
              <c:numCache>
                <c:formatCode>#,##0.0_i</c:formatCode>
                <c:ptCount val="1"/>
                <c:pt idx="0">
                  <c:v>-1.7822109483677462</c:v>
                </c:pt>
              </c:numCache>
            </c:numRef>
          </c:yVal>
          <c:smooth val="0"/>
          <c:extLst>
            <c:ext xmlns:c16="http://schemas.microsoft.com/office/drawing/2014/chart" uri="{C3380CC4-5D6E-409C-BE32-E72D297353CC}">
              <c16:uniqueId val="{00000012-9310-4BBB-94FE-606706D597AD}"/>
            </c:ext>
          </c:extLst>
        </c:ser>
        <c:ser>
          <c:idx val="13"/>
          <c:order val="13"/>
          <c:tx>
            <c:strRef>
              <c:f>'Fig3'!$N$19</c:f>
              <c:strCache>
                <c:ptCount val="1"/>
                <c:pt idx="0">
                  <c:v>CY</c:v>
                </c:pt>
              </c:strCache>
            </c:strRef>
          </c:tx>
          <c:marker>
            <c:symbol val="circle"/>
            <c:size val="5"/>
            <c:spPr>
              <a:solidFill>
                <a:schemeClr val="tx1"/>
              </a:solidFill>
            </c:spPr>
          </c:marker>
          <c:dLbls>
            <c:dLbl>
              <c:idx val="0"/>
              <c:layout>
                <c:manualLayout>
                  <c:x val="-6.1788205212742362E-3"/>
                  <c:y val="-3.851851851851950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'Fig3'!$P$19</c:f>
              <c:numCache>
                <c:formatCode>#,##0.0_i</c:formatCode>
                <c:ptCount val="1"/>
                <c:pt idx="0">
                  <c:v>2.6854789893244302</c:v>
                </c:pt>
              </c:numCache>
            </c:numRef>
          </c:xVal>
          <c:yVal>
            <c:numRef>
              <c:f>'Fig3'!$Q$19</c:f>
              <c:numCache>
                <c:formatCode>#,##0.0_i</c:formatCode>
                <c:ptCount val="1"/>
                <c:pt idx="0">
                  <c:v>0.49994527440331282</c:v>
                </c:pt>
              </c:numCache>
            </c:numRef>
          </c:yVal>
          <c:smooth val="0"/>
          <c:extLst>
            <c:ext xmlns:c16="http://schemas.microsoft.com/office/drawing/2014/chart" uri="{C3380CC4-5D6E-409C-BE32-E72D297353CC}">
              <c16:uniqueId val="{00000013-9310-4BBB-94FE-606706D597AD}"/>
            </c:ext>
          </c:extLst>
        </c:ser>
        <c:ser>
          <c:idx val="14"/>
          <c:order val="14"/>
          <c:tx>
            <c:strRef>
              <c:f>'Fig3'!$N$20</c:f>
              <c:strCache>
                <c:ptCount val="1"/>
                <c:pt idx="0">
                  <c:v>LV</c:v>
                </c:pt>
              </c:strCache>
            </c:strRef>
          </c:tx>
          <c:marker>
            <c:symbol val="circle"/>
            <c:size val="5"/>
            <c:spPr>
              <a:solidFill>
                <a:schemeClr val="tx1"/>
              </a:solidFill>
            </c:spPr>
          </c:marker>
          <c:dLbls>
            <c:dLbl>
              <c:idx val="0"/>
              <c:layout>
                <c:manualLayout>
                  <c:x val="-2.5329498461116925E-2"/>
                  <c:y val="-1.348254195498290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'Fig3'!$P$20</c:f>
              <c:numCache>
                <c:formatCode>#,##0.0_i</c:formatCode>
                <c:ptCount val="1"/>
                <c:pt idx="0">
                  <c:v>3.0653739972026584</c:v>
                </c:pt>
              </c:numCache>
            </c:numRef>
          </c:xVal>
          <c:yVal>
            <c:numRef>
              <c:f>'Fig3'!$Q$20</c:f>
              <c:numCache>
                <c:formatCode>#,##0.0_i</c:formatCode>
                <c:ptCount val="1"/>
                <c:pt idx="0">
                  <c:v>3.2747633427961942</c:v>
                </c:pt>
              </c:numCache>
            </c:numRef>
          </c:yVal>
          <c:smooth val="0"/>
          <c:extLst>
            <c:ext xmlns:c16="http://schemas.microsoft.com/office/drawing/2014/chart" uri="{C3380CC4-5D6E-409C-BE32-E72D297353CC}">
              <c16:uniqueId val="{00000014-9310-4BBB-94FE-606706D597AD}"/>
            </c:ext>
          </c:extLst>
        </c:ser>
        <c:ser>
          <c:idx val="15"/>
          <c:order val="15"/>
          <c:tx>
            <c:strRef>
              <c:f>'Fig3'!$N$21</c:f>
              <c:strCache>
                <c:ptCount val="1"/>
                <c:pt idx="0">
                  <c:v>LT</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15-9310-4BBB-94FE-606706D597AD}"/>
              </c:ext>
            </c:extLst>
          </c:dPt>
          <c:dLbls>
            <c:dLbl>
              <c:idx val="0"/>
              <c:layout>
                <c:manualLayout>
                  <c:x val="-4.1077135205122E-3"/>
                  <c:y val="4.0404040404040404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5-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'Fig3'!$P$21</c:f>
              <c:numCache>
                <c:formatCode>#,##0.0_i</c:formatCode>
                <c:ptCount val="1"/>
                <c:pt idx="0">
                  <c:v>3.740313129248829</c:v>
                </c:pt>
              </c:numCache>
            </c:numRef>
          </c:xVal>
          <c:yVal>
            <c:numRef>
              <c:f>'Fig3'!$Q$21</c:f>
              <c:numCache>
                <c:formatCode>#,##0.0_i</c:formatCode>
                <c:ptCount val="1"/>
                <c:pt idx="0">
                  <c:v>3.132671307045376</c:v>
                </c:pt>
              </c:numCache>
            </c:numRef>
          </c:yVal>
          <c:smooth val="0"/>
          <c:extLst>
            <c:ext xmlns:c16="http://schemas.microsoft.com/office/drawing/2014/chart" uri="{C3380CC4-5D6E-409C-BE32-E72D297353CC}">
              <c16:uniqueId val="{00000016-9310-4BBB-94FE-606706D597AD}"/>
            </c:ext>
          </c:extLst>
        </c:ser>
        <c:ser>
          <c:idx val="16"/>
          <c:order val="16"/>
          <c:tx>
            <c:strRef>
              <c:f>'Fig3'!$N$22</c:f>
              <c:strCache>
                <c:ptCount val="1"/>
                <c:pt idx="0">
                  <c:v>LU</c:v>
                </c:pt>
              </c:strCache>
            </c:strRef>
          </c:tx>
          <c:marker>
            <c:symbol val="circle"/>
            <c:size val="5"/>
            <c:spPr>
              <a:solidFill>
                <a:schemeClr val="tx1"/>
              </a:solidFill>
            </c:spPr>
          </c:marker>
          <c:dLbls>
            <c:dLbl>
              <c:idx val="0"/>
              <c:layout>
                <c:manualLayout>
                  <c:x val="-4.1077135205122E-3"/>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938-4005-AE0A-10BA22E12228}"/>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'Fig3'!$P$22</c:f>
              <c:numCache>
                <c:formatCode>#,##0.0_i</c:formatCode>
                <c:ptCount val="1"/>
                <c:pt idx="0">
                  <c:v>2.4769815076458812</c:v>
                </c:pt>
              </c:numCache>
            </c:numRef>
          </c:xVal>
          <c:yVal>
            <c:numRef>
              <c:f>'Fig3'!$Q$22</c:f>
              <c:numCache>
                <c:formatCode>#,##0.0_i</c:formatCode>
                <c:ptCount val="1"/>
                <c:pt idx="0">
                  <c:v>0.82516498832905238</c:v>
                </c:pt>
              </c:numCache>
            </c:numRef>
          </c:yVal>
          <c:smooth val="0"/>
          <c:extLst>
            <c:ext xmlns:c16="http://schemas.microsoft.com/office/drawing/2014/chart" uri="{C3380CC4-5D6E-409C-BE32-E72D297353CC}">
              <c16:uniqueId val="{00000017-9310-4BBB-94FE-606706D597AD}"/>
            </c:ext>
          </c:extLst>
        </c:ser>
        <c:ser>
          <c:idx val="17"/>
          <c:order val="17"/>
          <c:tx>
            <c:strRef>
              <c:f>'Fig3'!$N$23</c:f>
              <c:strCache>
                <c:ptCount val="1"/>
                <c:pt idx="0">
                  <c:v>HU</c:v>
                </c:pt>
              </c:strCache>
            </c:strRef>
          </c:tx>
          <c:marker>
            <c:symbol val="circle"/>
            <c:size val="5"/>
            <c:spPr>
              <a:solidFill>
                <a:schemeClr val="tx1"/>
              </a:solidFill>
            </c:spPr>
          </c:marker>
          <c:dLbls>
            <c:dLbl>
              <c:idx val="0"/>
              <c:layout>
                <c:manualLayout>
                  <c:x val="-4.3928386785121981E-2"/>
                  <c:y val="1.3581189688689761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'Fig3'!$P$23</c:f>
              <c:numCache>
                <c:formatCode>#,##0.0_i</c:formatCode>
                <c:ptCount val="1"/>
                <c:pt idx="0">
                  <c:v>2.3487626670368078</c:v>
                </c:pt>
              </c:numCache>
            </c:numRef>
          </c:xVal>
          <c:yVal>
            <c:numRef>
              <c:f>'Fig3'!$Q$23</c:f>
              <c:numCache>
                <c:formatCode>#,##0.0_i</c:formatCode>
                <c:ptCount val="1"/>
                <c:pt idx="0">
                  <c:v>0.84709677422847296</c:v>
                </c:pt>
              </c:numCache>
            </c:numRef>
          </c:yVal>
          <c:smooth val="0"/>
          <c:extLst>
            <c:ext xmlns:c16="http://schemas.microsoft.com/office/drawing/2014/chart" uri="{C3380CC4-5D6E-409C-BE32-E72D297353CC}">
              <c16:uniqueId val="{00000018-9310-4BBB-94FE-606706D597AD}"/>
            </c:ext>
          </c:extLst>
        </c:ser>
        <c:ser>
          <c:idx val="18"/>
          <c:order val="18"/>
          <c:tx>
            <c:strRef>
              <c:f>'Fig3'!$N$24</c:f>
              <c:strCache>
                <c:ptCount val="1"/>
                <c:pt idx="0">
                  <c:v>MT</c:v>
                </c:pt>
              </c:strCache>
            </c:strRef>
          </c:tx>
          <c:marker>
            <c:symbol val="circle"/>
            <c:size val="5"/>
            <c:spPr>
              <a:solidFill>
                <a:schemeClr val="tx1"/>
              </a:solidFill>
            </c:spPr>
          </c:marker>
          <c:dLbls>
            <c:dLbl>
              <c:idx val="0"/>
              <c:layout>
                <c:manualLayout>
                  <c:x val="-5.1661235895637337E-3"/>
                  <c:y val="3.3519446432832261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'Fig3'!$P$24</c:f>
              <c:numCache>
                <c:formatCode>#,##0.0_i</c:formatCode>
                <c:ptCount val="1"/>
                <c:pt idx="0">
                  <c:v>4.2016490150002195</c:v>
                </c:pt>
              </c:numCache>
            </c:numRef>
          </c:xVal>
          <c:yVal>
            <c:numRef>
              <c:f>'Fig3'!$Q$24</c:f>
              <c:numCache>
                <c:formatCode>#,##0.0_i</c:formatCode>
                <c:ptCount val="1"/>
                <c:pt idx="0">
                  <c:v>1.8108529928711814</c:v>
                </c:pt>
              </c:numCache>
            </c:numRef>
          </c:yVal>
          <c:smooth val="0"/>
          <c:extLst>
            <c:ext xmlns:c16="http://schemas.microsoft.com/office/drawing/2014/chart" uri="{C3380CC4-5D6E-409C-BE32-E72D297353CC}">
              <c16:uniqueId val="{00000019-9310-4BBB-94FE-606706D597AD}"/>
            </c:ext>
          </c:extLst>
        </c:ser>
        <c:ser>
          <c:idx val="19"/>
          <c:order val="19"/>
          <c:tx>
            <c:strRef>
              <c:f>'Fig3'!$N$25</c:f>
              <c:strCache>
                <c:ptCount val="1"/>
                <c:pt idx="0">
                  <c:v>NL</c:v>
                </c:pt>
              </c:strCache>
            </c:strRef>
          </c:tx>
          <c:marker>
            <c:symbol val="circle"/>
            <c:size val="5"/>
            <c:spPr>
              <a:solidFill>
                <a:schemeClr val="tx1"/>
              </a:solidFill>
            </c:spPr>
          </c:marker>
          <c:dLbls>
            <c:dLbl>
              <c:idx val="0"/>
              <c:layout>
                <c:manualLayout>
                  <c:x val="-1.5041023767273606E-2"/>
                  <c:y val="1.22058379066252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'Fig3'!$P$25</c:f>
              <c:numCache>
                <c:formatCode>#,##0.0_i</c:formatCode>
                <c:ptCount val="1"/>
                <c:pt idx="0">
                  <c:v>1.4430003739313468</c:v>
                </c:pt>
              </c:numCache>
            </c:numRef>
          </c:xVal>
          <c:yVal>
            <c:numRef>
              <c:f>'Fig3'!$Q$25</c:f>
              <c:numCache>
                <c:formatCode>#,##0.0_i</c:formatCode>
                <c:ptCount val="1"/>
                <c:pt idx="0">
                  <c:v>-1.1591107863524686</c:v>
                </c:pt>
              </c:numCache>
            </c:numRef>
          </c:yVal>
          <c:smooth val="0"/>
          <c:extLst>
            <c:ext xmlns:c16="http://schemas.microsoft.com/office/drawing/2014/chart" uri="{C3380CC4-5D6E-409C-BE32-E72D297353CC}">
              <c16:uniqueId val="{0000001A-9310-4BBB-94FE-606706D597AD}"/>
            </c:ext>
          </c:extLst>
        </c:ser>
        <c:ser>
          <c:idx val="20"/>
          <c:order val="20"/>
          <c:tx>
            <c:strRef>
              <c:f>'Fig3'!$N$26</c:f>
              <c:strCache>
                <c:ptCount val="1"/>
                <c:pt idx="0">
                  <c:v>AT</c:v>
                </c:pt>
              </c:strCache>
            </c:strRef>
          </c:tx>
          <c:marker>
            <c:symbol val="circle"/>
            <c:size val="5"/>
            <c:spPr>
              <a:solidFill>
                <a:schemeClr val="tx1"/>
              </a:solidFill>
            </c:spPr>
          </c:marker>
          <c:dLbls>
            <c:dLbl>
              <c:idx val="0"/>
              <c:layout>
                <c:manualLayout>
                  <c:x val="-3.5064779504730498E-2"/>
                  <c:y val="-1.2274980778917786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D-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'Fig3'!$P$26</c:f>
              <c:numCache>
                <c:formatCode>#,##0.0_i</c:formatCode>
                <c:ptCount val="1"/>
                <c:pt idx="0">
                  <c:v>1.3005107152851636</c:v>
                </c:pt>
              </c:numCache>
            </c:numRef>
          </c:xVal>
          <c:yVal>
            <c:numRef>
              <c:f>'Fig3'!$Q$26</c:f>
              <c:numCache>
                <c:formatCode>#,##0.0_i</c:formatCode>
                <c:ptCount val="1"/>
                <c:pt idx="0">
                  <c:v>-0.16101743818710545</c:v>
                </c:pt>
              </c:numCache>
            </c:numRef>
          </c:yVal>
          <c:smooth val="0"/>
          <c:extLst>
            <c:ext xmlns:c16="http://schemas.microsoft.com/office/drawing/2014/chart" uri="{C3380CC4-5D6E-409C-BE32-E72D297353CC}">
              <c16:uniqueId val="{0000001B-9310-4BBB-94FE-606706D597AD}"/>
            </c:ext>
          </c:extLst>
        </c:ser>
        <c:ser>
          <c:idx val="21"/>
          <c:order val="21"/>
          <c:tx>
            <c:strRef>
              <c:f>'Fig3'!$N$27</c:f>
              <c:strCache>
                <c:ptCount val="1"/>
                <c:pt idx="0">
                  <c:v>PL</c:v>
                </c:pt>
              </c:strCache>
            </c:strRef>
          </c:tx>
          <c:marker>
            <c:symbol val="circle"/>
            <c:size val="5"/>
            <c:spPr>
              <a:solidFill>
                <a:schemeClr val="tx1"/>
              </a:solidFill>
            </c:spPr>
          </c:marker>
          <c:dLbls>
            <c:dLbl>
              <c:idx val="0"/>
              <c:layout>
                <c:manualLayout>
                  <c:x val="-4.5157387173278569E-3"/>
                  <c:y val="-4.4843591213034432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'Fig3'!$P$27</c:f>
              <c:numCache>
                <c:formatCode>#,##0.0_i</c:formatCode>
                <c:ptCount val="1"/>
                <c:pt idx="0">
                  <c:v>3.5984160132258358</c:v>
                </c:pt>
              </c:numCache>
            </c:numRef>
          </c:xVal>
          <c:yVal>
            <c:numRef>
              <c:f>'Fig3'!$Q$27</c:f>
              <c:numCache>
                <c:formatCode>#,##0.0_i</c:formatCode>
                <c:ptCount val="1"/>
                <c:pt idx="0">
                  <c:v>1.0340719863812353</c:v>
                </c:pt>
              </c:numCache>
            </c:numRef>
          </c:yVal>
          <c:smooth val="0"/>
          <c:extLst>
            <c:ext xmlns:c16="http://schemas.microsoft.com/office/drawing/2014/chart" uri="{C3380CC4-5D6E-409C-BE32-E72D297353CC}">
              <c16:uniqueId val="{0000001C-9310-4BBB-94FE-606706D597AD}"/>
            </c:ext>
          </c:extLst>
        </c:ser>
        <c:ser>
          <c:idx val="22"/>
          <c:order val="22"/>
          <c:tx>
            <c:strRef>
              <c:f>'Fig3'!$N$28</c:f>
              <c:strCache>
                <c:ptCount val="1"/>
                <c:pt idx="0">
                  <c:v>PT</c:v>
                </c:pt>
              </c:strCache>
            </c:strRef>
          </c:tx>
          <c:marker>
            <c:symbol val="circle"/>
            <c:size val="5"/>
            <c:spPr>
              <a:solidFill>
                <a:schemeClr val="tx1"/>
              </a:solidFill>
            </c:spPr>
          </c:marker>
          <c:dLbls>
            <c:dLbl>
              <c:idx val="0"/>
              <c:layout>
                <c:manualLayout>
                  <c:x val="-1.7786076101807952E-2"/>
                  <c:y val="1.481481481481481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1A0-498A-B602-0FC608EFFF58}"/>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'Fig3'!$P$28</c:f>
              <c:numCache>
                <c:formatCode>#,##0.0_i</c:formatCode>
                <c:ptCount val="1"/>
                <c:pt idx="0">
                  <c:v>0.86085894702696564</c:v>
                </c:pt>
              </c:numCache>
            </c:numRef>
          </c:xVal>
          <c:yVal>
            <c:numRef>
              <c:f>'Fig3'!$Q$28</c:f>
              <c:numCache>
                <c:formatCode>#,##0.0_i</c:formatCode>
                <c:ptCount val="1"/>
                <c:pt idx="0">
                  <c:v>-0.82717114109981393</c:v>
                </c:pt>
              </c:numCache>
            </c:numRef>
          </c:yVal>
          <c:smooth val="0"/>
          <c:extLst>
            <c:ext xmlns:c16="http://schemas.microsoft.com/office/drawing/2014/chart" uri="{C3380CC4-5D6E-409C-BE32-E72D297353CC}">
              <c16:uniqueId val="{0000001D-9310-4BBB-94FE-606706D597AD}"/>
            </c:ext>
          </c:extLst>
        </c:ser>
        <c:ser>
          <c:idx val="23"/>
          <c:order val="23"/>
          <c:tx>
            <c:strRef>
              <c:f>'Fig3'!$N$29</c:f>
              <c:strCache>
                <c:ptCount val="1"/>
                <c:pt idx="0">
                  <c:v>RO</c:v>
                </c:pt>
              </c:strCache>
            </c:strRef>
          </c:tx>
          <c:marker>
            <c:symbol val="circle"/>
            <c:size val="5"/>
            <c:spPr>
              <a:solidFill>
                <a:schemeClr val="tx1"/>
              </a:solidFill>
            </c:spPr>
          </c:marker>
          <c:dLbls>
            <c:dLbl>
              <c:idx val="0"/>
              <c:layout>
                <c:manualLayout>
                  <c:x val="-5.4769513606827986E-3"/>
                  <c:y val="2.693602693602669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3938-4005-AE0A-10BA22E12228}"/>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'Fig3'!$P$29</c:f>
              <c:numCache>
                <c:formatCode>#,##0.0_i</c:formatCode>
                <c:ptCount val="1"/>
                <c:pt idx="0">
                  <c:v>3.6931090352979368</c:v>
                </c:pt>
              </c:numCache>
            </c:numRef>
          </c:xVal>
          <c:yVal>
            <c:numRef>
              <c:f>'Fig3'!$Q$29</c:f>
              <c:numCache>
                <c:formatCode>#,##0.0_i</c:formatCode>
                <c:ptCount val="1"/>
                <c:pt idx="0">
                  <c:v>5.7328192647344789</c:v>
                </c:pt>
              </c:numCache>
            </c:numRef>
          </c:yVal>
          <c:smooth val="0"/>
          <c:extLst>
            <c:ext xmlns:c16="http://schemas.microsoft.com/office/drawing/2014/chart" uri="{C3380CC4-5D6E-409C-BE32-E72D297353CC}">
              <c16:uniqueId val="{0000001E-9310-4BBB-94FE-606706D597AD}"/>
            </c:ext>
          </c:extLst>
        </c:ser>
        <c:ser>
          <c:idx val="24"/>
          <c:order val="24"/>
          <c:tx>
            <c:strRef>
              <c:f>'Fig3'!$N$30</c:f>
              <c:strCache>
                <c:ptCount val="1"/>
                <c:pt idx="0">
                  <c:v>SI</c:v>
                </c:pt>
              </c:strCache>
            </c:strRef>
          </c:tx>
          <c:marker>
            <c:symbol val="circle"/>
            <c:size val="5"/>
            <c:spPr>
              <a:solidFill>
                <a:schemeClr val="tx1"/>
              </a:solidFill>
            </c:spPr>
          </c:marker>
          <c:dLbls>
            <c:dLbl>
              <c:idx val="0"/>
              <c:layout>
                <c:manualLayout>
                  <c:x val="-3.557678820575181E-2"/>
                  <c:y val="1.34680134680124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91A0-498A-B602-0FC608EFFF58}"/>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'Fig3'!$P$30</c:f>
              <c:numCache>
                <c:formatCode>#,##0.0_i</c:formatCode>
                <c:ptCount val="1"/>
                <c:pt idx="0">
                  <c:v>2.2912042605676586</c:v>
                </c:pt>
              </c:numCache>
            </c:numRef>
          </c:xVal>
          <c:yVal>
            <c:numRef>
              <c:f>'Fig3'!$Q$30</c:f>
              <c:numCache>
                <c:formatCode>#,##0.0_i</c:formatCode>
                <c:ptCount val="1"/>
                <c:pt idx="0">
                  <c:v>0.16471418121417614</c:v>
                </c:pt>
              </c:numCache>
            </c:numRef>
          </c:yVal>
          <c:smooth val="0"/>
          <c:extLst>
            <c:ext xmlns:c16="http://schemas.microsoft.com/office/drawing/2014/chart" uri="{C3380CC4-5D6E-409C-BE32-E72D297353CC}">
              <c16:uniqueId val="{0000001F-9310-4BBB-94FE-606706D597AD}"/>
            </c:ext>
          </c:extLst>
        </c:ser>
        <c:ser>
          <c:idx val="25"/>
          <c:order val="25"/>
          <c:tx>
            <c:strRef>
              <c:f>'Fig3'!$N$31</c:f>
              <c:strCache>
                <c:ptCount val="1"/>
                <c:pt idx="0">
                  <c:v>SK</c:v>
                </c:pt>
              </c:strCache>
            </c:strRef>
          </c:tx>
          <c:dPt>
            <c:idx val="0"/>
            <c:marker>
              <c:symbol val="circle"/>
              <c:size val="5"/>
              <c:spPr>
                <a:solidFill>
                  <a:schemeClr val="tx1"/>
                </a:solidFill>
              </c:spPr>
            </c:marker>
            <c:bubble3D val="0"/>
            <c:extLst>
              <c:ext xmlns:c16="http://schemas.microsoft.com/office/drawing/2014/chart" uri="{C3380CC4-5D6E-409C-BE32-E72D297353CC}">
                <c16:uniqueId val="{00000020-9310-4BBB-94FE-606706D597AD}"/>
              </c:ext>
            </c:extLst>
          </c:dPt>
          <c:dLbls>
            <c:dLbl>
              <c:idx val="0"/>
              <c:layout>
                <c:manualLayout>
                  <c:x val="-4.1182862611051857E-3"/>
                  <c:y val="-4.9797120264614964E-1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0-9310-4BBB-94FE-606706D597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'Fig3'!$P$31</c:f>
              <c:numCache>
                <c:formatCode>#,##0.0_i</c:formatCode>
                <c:ptCount val="1"/>
                <c:pt idx="0">
                  <c:v>3.4277017117372077</c:v>
                </c:pt>
              </c:numCache>
            </c:numRef>
          </c:xVal>
          <c:yVal>
            <c:numRef>
              <c:f>'Fig3'!$Q$31</c:f>
              <c:numCache>
                <c:formatCode>#,##0.0_i</c:formatCode>
                <c:ptCount val="1"/>
                <c:pt idx="0">
                  <c:v>0.54393077926297995</c:v>
                </c:pt>
              </c:numCache>
            </c:numRef>
          </c:yVal>
          <c:smooth val="0"/>
          <c:extLst>
            <c:ext xmlns:c16="http://schemas.microsoft.com/office/drawing/2014/chart" uri="{C3380CC4-5D6E-409C-BE32-E72D297353CC}">
              <c16:uniqueId val="{00000021-9310-4BBB-94FE-606706D597AD}"/>
            </c:ext>
          </c:extLst>
        </c:ser>
        <c:ser>
          <c:idx val="26"/>
          <c:order val="26"/>
          <c:tx>
            <c:strRef>
              <c:f>'Fig3'!$N$32</c:f>
              <c:strCache>
                <c:ptCount val="1"/>
                <c:pt idx="0">
                  <c:v>FI</c:v>
                </c:pt>
              </c:strCache>
            </c:strRef>
          </c:tx>
          <c:marker>
            <c:symbol val="circle"/>
            <c:size val="5"/>
            <c:spPr>
              <a:solidFill>
                <a:schemeClr val="tx1"/>
              </a:solidFill>
            </c:spPr>
          </c:marker>
          <c:dLbls>
            <c:dLbl>
              <c:idx val="0"/>
              <c:layout>
                <c:manualLayout>
                  <c:x val="-1.5065032352589448E-2"/>
                  <c:y val="-1.288720119853217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'Fig3'!$P$32</c:f>
              <c:numCache>
                <c:formatCode>#,##0.0_i</c:formatCode>
                <c:ptCount val="1"/>
                <c:pt idx="0">
                  <c:v>1.1694208408538742</c:v>
                </c:pt>
              </c:numCache>
            </c:numRef>
          </c:xVal>
          <c:yVal>
            <c:numRef>
              <c:f>'Fig3'!$Q$32</c:f>
              <c:numCache>
                <c:formatCode>#,##0.0_i</c:formatCode>
                <c:ptCount val="1"/>
                <c:pt idx="0">
                  <c:v>1.3180013558177661</c:v>
                </c:pt>
              </c:numCache>
            </c:numRef>
          </c:yVal>
          <c:smooth val="0"/>
          <c:extLst>
            <c:ext xmlns:c16="http://schemas.microsoft.com/office/drawing/2014/chart" uri="{C3380CC4-5D6E-409C-BE32-E72D297353CC}">
              <c16:uniqueId val="{00000022-9310-4BBB-94FE-606706D597AD}"/>
            </c:ext>
          </c:extLst>
        </c:ser>
        <c:ser>
          <c:idx val="27"/>
          <c:order val="27"/>
          <c:tx>
            <c:strRef>
              <c:f>'Fig3'!$N$33</c:f>
              <c:strCache>
                <c:ptCount val="1"/>
                <c:pt idx="0">
                  <c:v>SE</c:v>
                </c:pt>
              </c:strCache>
            </c:strRef>
          </c:tx>
          <c:marker>
            <c:symbol val="circle"/>
            <c:size val="5"/>
            <c:spPr>
              <a:solidFill>
                <a:schemeClr val="tx1"/>
              </a:solidFill>
            </c:spPr>
          </c:marker>
          <c:dLbls>
            <c:dLbl>
              <c:idx val="0"/>
              <c:layout>
                <c:manualLayout>
                  <c:x val="-9.6163621981248341E-3"/>
                  <c:y val="8.114743232853469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'Fig3'!$P$33</c:f>
              <c:numCache>
                <c:formatCode>#,##0.0_i</c:formatCode>
                <c:ptCount val="1"/>
                <c:pt idx="0">
                  <c:v>1.9468877118919092</c:v>
                </c:pt>
              </c:numCache>
            </c:numRef>
          </c:xVal>
          <c:yVal>
            <c:numRef>
              <c:f>'Fig3'!$Q$33</c:f>
              <c:numCache>
                <c:formatCode>#,##0.0_i</c:formatCode>
                <c:ptCount val="1"/>
                <c:pt idx="0">
                  <c:v>1.2078334578071948</c:v>
                </c:pt>
              </c:numCache>
            </c:numRef>
          </c:yVal>
          <c:smooth val="0"/>
          <c:extLst>
            <c:ext xmlns:c16="http://schemas.microsoft.com/office/drawing/2014/chart" uri="{C3380CC4-5D6E-409C-BE32-E72D297353CC}">
              <c16:uniqueId val="{00000023-9310-4BBB-94FE-606706D597AD}"/>
            </c:ext>
          </c:extLst>
        </c:ser>
        <c:ser>
          <c:idx val="28"/>
          <c:order val="28"/>
          <c:tx>
            <c:strRef>
              <c:f>'Fig3'!$N$34</c:f>
              <c:strCache>
                <c:ptCount val="1"/>
                <c:pt idx="0">
                  <c:v>IS(1)</c:v>
                </c:pt>
              </c:strCache>
            </c:strRef>
          </c:tx>
          <c:marker>
            <c:symbol val="circle"/>
            <c:size val="5"/>
            <c:spPr>
              <a:solidFill>
                <a:schemeClr val="tx1"/>
              </a:solidFill>
            </c:spPr>
          </c:marker>
          <c:dLbls>
            <c:dLbl>
              <c:idx val="0"/>
              <c:layout>
                <c:manualLayout>
                  <c:x val="-5.4582671957175526E-3"/>
                  <c:y val="0"/>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1A0-498A-B602-0FC608EFFF58}"/>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'Fig3'!$P$34</c:f>
              <c:numCache>
                <c:formatCode>#,##0.0_i</c:formatCode>
                <c:ptCount val="1"/>
                <c:pt idx="0">
                  <c:v>2.9184428169096055</c:v>
                </c:pt>
              </c:numCache>
            </c:numRef>
          </c:xVal>
          <c:yVal>
            <c:numRef>
              <c:f>'Fig3'!$Q$34</c:f>
              <c:numCache>
                <c:formatCode>#,##0.0_i</c:formatCode>
                <c:ptCount val="1"/>
                <c:pt idx="0">
                  <c:v>-0.9327236031202002</c:v>
                </c:pt>
              </c:numCache>
            </c:numRef>
          </c:yVal>
          <c:smooth val="0"/>
          <c:extLst>
            <c:ext xmlns:c16="http://schemas.microsoft.com/office/drawing/2014/chart" uri="{C3380CC4-5D6E-409C-BE32-E72D297353CC}">
              <c16:uniqueId val="{00000024-9310-4BBB-94FE-606706D597AD}"/>
            </c:ext>
          </c:extLst>
        </c:ser>
        <c:ser>
          <c:idx val="29"/>
          <c:order val="29"/>
          <c:tx>
            <c:strRef>
              <c:f>'Fig3'!$N$36</c:f>
              <c:strCache>
                <c:ptCount val="1"/>
                <c:pt idx="0">
                  <c:v>CH(¹)</c:v>
                </c:pt>
              </c:strCache>
            </c:strRef>
          </c:tx>
          <c:marker>
            <c:symbol val="circle"/>
            <c:size val="5"/>
            <c:spPr>
              <a:solidFill>
                <a:schemeClr val="tx1"/>
              </a:solidFill>
            </c:spPr>
          </c:marker>
          <c:dLbls>
            <c:dLbl>
              <c:idx val="0"/>
              <c:layout>
                <c:manualLayout>
                  <c:x val="-1.7821223466839054E-2"/>
                  <c:y val="-1.346801346801346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7-94DB-4733-8C31-67E607815FB0}"/>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'Fig3'!$P$36</c:f>
              <c:numCache>
                <c:formatCode>#,##0.0_i</c:formatCode>
                <c:ptCount val="1"/>
                <c:pt idx="0">
                  <c:v>1.785316167755413</c:v>
                </c:pt>
              </c:numCache>
            </c:numRef>
          </c:xVal>
          <c:yVal>
            <c:numRef>
              <c:f>'Fig3'!$Q$36</c:f>
              <c:numCache>
                <c:formatCode>#,##0.0_i</c:formatCode>
                <c:ptCount val="1"/>
                <c:pt idx="0">
                  <c:v>-3.4894485301806277E-3</c:v>
                </c:pt>
              </c:numCache>
            </c:numRef>
          </c:yVal>
          <c:smooth val="0"/>
          <c:extLst>
            <c:ext xmlns:c16="http://schemas.microsoft.com/office/drawing/2014/chart" uri="{C3380CC4-5D6E-409C-BE32-E72D297353CC}">
              <c16:uniqueId val="{00000025-9310-4BBB-94FE-606706D597AD}"/>
            </c:ext>
          </c:extLst>
        </c:ser>
        <c:ser>
          <c:idx val="30"/>
          <c:order val="30"/>
          <c:tx>
            <c:strRef>
              <c:f>'Fig3'!$N$37</c:f>
              <c:strCache>
                <c:ptCount val="1"/>
                <c:pt idx="0">
                  <c:v>MK(¹)</c:v>
                </c:pt>
              </c:strCache>
            </c:strRef>
          </c:tx>
          <c:marker>
            <c:symbol val="circle"/>
            <c:size val="5"/>
            <c:spPr>
              <a:solidFill>
                <a:schemeClr val="tx1"/>
              </a:solidFill>
            </c:spPr>
          </c:marker>
          <c:dLbls>
            <c:dLbl>
              <c:idx val="0"/>
              <c:layout>
                <c:manualLayout>
                  <c:x val="-4.2284220784534469E-2"/>
                  <c:y val="1.44788568095654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D61-45AD-B46A-FCC7E683FB83}"/>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'Fig3'!$P$37</c:f>
              <c:numCache>
                <c:formatCode>#,##0.0_i</c:formatCode>
                <c:ptCount val="1"/>
                <c:pt idx="0">
                  <c:v>2.4102999758505383</c:v>
                </c:pt>
              </c:numCache>
            </c:numRef>
          </c:xVal>
          <c:yVal>
            <c:numRef>
              <c:f>'Fig3'!$Q$37</c:f>
              <c:numCache>
                <c:formatCode>#,##0.0_i</c:formatCode>
                <c:ptCount val="1"/>
                <c:pt idx="0">
                  <c:v>-0.53204319508448616</c:v>
                </c:pt>
              </c:numCache>
            </c:numRef>
          </c:yVal>
          <c:smooth val="0"/>
          <c:extLst>
            <c:ext xmlns:c16="http://schemas.microsoft.com/office/drawing/2014/chart" uri="{C3380CC4-5D6E-409C-BE32-E72D297353CC}">
              <c16:uniqueId val="{00000026-9310-4BBB-94FE-606706D597AD}"/>
            </c:ext>
          </c:extLst>
        </c:ser>
        <c:ser>
          <c:idx val="31"/>
          <c:order val="31"/>
          <c:spPr>
            <a:ln>
              <a:solidFill>
                <a:srgbClr val="FF0000"/>
              </a:solidFill>
              <a:prstDash val="sysDash"/>
            </a:ln>
          </c:spPr>
          <c:marker>
            <c:symbol val="none"/>
          </c:marker>
          <c:xVal>
            <c:numRef>
              <c:f>'Fig3'!$K$8:$K$21</c:f>
              <c:numCache>
                <c:formatCode>#,##0.0_i</c:formatCode>
                <c:ptCount val="14"/>
                <c:pt idx="0">
                  <c:v>-0.5</c:v>
                </c:pt>
                <c:pt idx="1">
                  <c:v>0</c:v>
                </c:pt>
                <c:pt idx="2">
                  <c:v>0.5</c:v>
                </c:pt>
                <c:pt idx="3">
                  <c:v>1</c:v>
                </c:pt>
                <c:pt idx="4">
                  <c:v>1.5</c:v>
                </c:pt>
                <c:pt idx="5">
                  <c:v>2</c:v>
                </c:pt>
                <c:pt idx="6">
                  <c:v>2.5</c:v>
                </c:pt>
                <c:pt idx="7">
                  <c:v>3</c:v>
                </c:pt>
                <c:pt idx="8">
                  <c:v>3.5</c:v>
                </c:pt>
                <c:pt idx="9">
                  <c:v>4</c:v>
                </c:pt>
                <c:pt idx="10">
                  <c:v>4.5</c:v>
                </c:pt>
                <c:pt idx="11">
                  <c:v>5</c:v>
                </c:pt>
                <c:pt idx="12">
                  <c:v>5.5</c:v>
                </c:pt>
                <c:pt idx="13">
                  <c:v>6</c:v>
                </c:pt>
              </c:numCache>
            </c:numRef>
          </c:xVal>
          <c:yVal>
            <c:numRef>
              <c:f>'Fig3'!$K$8:$K$21</c:f>
              <c:numCache>
                <c:formatCode>#,##0.0_i</c:formatCode>
                <c:ptCount val="14"/>
                <c:pt idx="0">
                  <c:v>-0.5</c:v>
                </c:pt>
                <c:pt idx="1">
                  <c:v>0</c:v>
                </c:pt>
                <c:pt idx="2">
                  <c:v>0.5</c:v>
                </c:pt>
                <c:pt idx="3">
                  <c:v>1</c:v>
                </c:pt>
                <c:pt idx="4">
                  <c:v>1.5</c:v>
                </c:pt>
                <c:pt idx="5">
                  <c:v>2</c:v>
                </c:pt>
                <c:pt idx="6">
                  <c:v>2.5</c:v>
                </c:pt>
                <c:pt idx="7">
                  <c:v>3</c:v>
                </c:pt>
                <c:pt idx="8">
                  <c:v>3.5</c:v>
                </c:pt>
                <c:pt idx="9">
                  <c:v>4</c:v>
                </c:pt>
                <c:pt idx="10">
                  <c:v>4.5</c:v>
                </c:pt>
                <c:pt idx="11">
                  <c:v>5</c:v>
                </c:pt>
                <c:pt idx="12">
                  <c:v>5.5</c:v>
                </c:pt>
                <c:pt idx="13">
                  <c:v>6</c:v>
                </c:pt>
              </c:numCache>
            </c:numRef>
          </c:yVal>
          <c:smooth val="0"/>
          <c:extLst>
            <c:ext xmlns:c16="http://schemas.microsoft.com/office/drawing/2014/chart" uri="{C3380CC4-5D6E-409C-BE32-E72D297353CC}">
              <c16:uniqueId val="{00000005-439F-47D8-88C8-488D0A5DC0D7}"/>
            </c:ext>
          </c:extLst>
        </c:ser>
        <c:ser>
          <c:idx val="32"/>
          <c:order val="32"/>
          <c:spPr>
            <a:ln>
              <a:solidFill>
                <a:srgbClr val="FF0000"/>
              </a:solidFill>
              <a:prstDash val="sysDash"/>
            </a:ln>
          </c:spPr>
          <c:marker>
            <c:symbol val="none"/>
          </c:marker>
          <c:xVal>
            <c:numRef>
              <c:f>'Fig3'!$K$8:$K$21</c:f>
              <c:numCache>
                <c:formatCode>#,##0.0_i</c:formatCode>
                <c:ptCount val="14"/>
                <c:pt idx="0">
                  <c:v>-0.5</c:v>
                </c:pt>
                <c:pt idx="1">
                  <c:v>0</c:v>
                </c:pt>
                <c:pt idx="2">
                  <c:v>0.5</c:v>
                </c:pt>
                <c:pt idx="3">
                  <c:v>1</c:v>
                </c:pt>
                <c:pt idx="4">
                  <c:v>1.5</c:v>
                </c:pt>
                <c:pt idx="5">
                  <c:v>2</c:v>
                </c:pt>
                <c:pt idx="6">
                  <c:v>2.5</c:v>
                </c:pt>
                <c:pt idx="7">
                  <c:v>3</c:v>
                </c:pt>
                <c:pt idx="8">
                  <c:v>3.5</c:v>
                </c:pt>
                <c:pt idx="9">
                  <c:v>4</c:v>
                </c:pt>
                <c:pt idx="10">
                  <c:v>4.5</c:v>
                </c:pt>
                <c:pt idx="11">
                  <c:v>5</c:v>
                </c:pt>
                <c:pt idx="12">
                  <c:v>5.5</c:v>
                </c:pt>
                <c:pt idx="13">
                  <c:v>6</c:v>
                </c:pt>
              </c:numCache>
            </c:numRef>
          </c:xVal>
          <c:yVal>
            <c:numRef>
              <c:f>'Fig3'!$K$22:$K$35</c:f>
              <c:numCache>
                <c:formatCode>#,##0.0_i</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6-439F-47D8-88C8-488D0A5DC0D7}"/>
            </c:ext>
          </c:extLst>
        </c:ser>
        <c:ser>
          <c:idx val="33"/>
          <c:order val="33"/>
          <c:tx>
            <c:strRef>
              <c:f>'Fig3'!$N$38</c:f>
              <c:strCache>
                <c:ptCount val="1"/>
                <c:pt idx="0">
                  <c:v>AL(¹)</c:v>
                </c:pt>
              </c:strCache>
            </c:strRef>
          </c:tx>
          <c:marker>
            <c:symbol val="circle"/>
            <c:size val="5"/>
            <c:spPr>
              <a:solidFill>
                <a:schemeClr val="tx1"/>
              </a:solidFill>
            </c:spPr>
          </c:marker>
          <c:dLbls>
            <c:dLbl>
              <c:idx val="0"/>
              <c:layout>
                <c:manualLayout>
                  <c:x val="-1.9367190632390872E-2"/>
                  <c:y val="1.342425182103336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B-A360-48D6-A358-8D55B980C0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'Fig3'!$P$38</c:f>
              <c:numCache>
                <c:formatCode>#,##0.0_i</c:formatCode>
                <c:ptCount val="1"/>
                <c:pt idx="0">
                  <c:v>3.6954892738453093</c:v>
                </c:pt>
              </c:numCache>
            </c:numRef>
          </c:xVal>
          <c:yVal>
            <c:numRef>
              <c:f>'Fig3'!$Q$38</c:f>
              <c:numCache>
                <c:formatCode>#,##0.0_i</c:formatCode>
                <c:ptCount val="1"/>
                <c:pt idx="0">
                  <c:v>-9.9983215892096577E-2</c:v>
                </c:pt>
              </c:numCache>
            </c:numRef>
          </c:yVal>
          <c:smooth val="0"/>
          <c:extLst>
            <c:ext xmlns:c16="http://schemas.microsoft.com/office/drawing/2014/chart" uri="{C3380CC4-5D6E-409C-BE32-E72D297353CC}">
              <c16:uniqueId val="{00000005-A360-48D6-A358-8D55B980C05F}"/>
            </c:ext>
          </c:extLst>
        </c:ser>
        <c:ser>
          <c:idx val="34"/>
          <c:order val="34"/>
          <c:tx>
            <c:strRef>
              <c:f>'Fig3'!$N$39</c:f>
              <c:strCache>
                <c:ptCount val="1"/>
                <c:pt idx="0">
                  <c:v>RS(¹)</c:v>
                </c:pt>
              </c:strCache>
            </c:strRef>
          </c:tx>
          <c:marker>
            <c:symbol val="circle"/>
            <c:size val="5"/>
          </c:marker>
          <c:dPt>
            <c:idx val="0"/>
            <c:marker>
              <c:spPr>
                <a:solidFill>
                  <a:schemeClr val="tx1"/>
                </a:solidFill>
                <a:ln cap="rnd">
                  <a:solidFill>
                    <a:schemeClr val="tx1"/>
                  </a:solidFill>
                </a:ln>
              </c:spPr>
            </c:marker>
            <c:bubble3D val="0"/>
            <c:extLst>
              <c:ext xmlns:c16="http://schemas.microsoft.com/office/drawing/2014/chart" uri="{C3380CC4-5D6E-409C-BE32-E72D297353CC}">
                <c16:uniqueId val="{0000000C-A360-48D6-A358-8D55B980C05F}"/>
              </c:ext>
            </c:extLst>
          </c:dPt>
          <c:dLbls>
            <c:dLbl>
              <c:idx val="0"/>
              <c:layout>
                <c:manualLayout>
                  <c:x val="-2.8679918468741281E-2"/>
                  <c:y val="1.462063192313175E-2"/>
                </c:manualLayout>
              </c:layout>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A360-48D6-A358-8D55B980C05F}"/>
                </c:ext>
              </c:extLst>
            </c:dLbl>
            <c:spPr>
              <a:noFill/>
              <a:ln>
                <a:noFill/>
              </a:ln>
              <a:effectLst/>
            </c:spPr>
            <c:dLblPos val="b"/>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'Fig3'!$P$39</c:f>
              <c:numCache>
                <c:formatCode>#,##0.0_i</c:formatCode>
                <c:ptCount val="1"/>
                <c:pt idx="0">
                  <c:v>3.3488435766539926</c:v>
                </c:pt>
              </c:numCache>
            </c:numRef>
          </c:xVal>
          <c:yVal>
            <c:numRef>
              <c:f>'Fig3'!$Q$39</c:f>
              <c:numCache>
                <c:formatCode>#,##0.0_i</c:formatCode>
                <c:ptCount val="1"/>
                <c:pt idx="0">
                  <c:v>1.7374286934927596</c:v>
                </c:pt>
              </c:numCache>
            </c:numRef>
          </c:yVal>
          <c:smooth val="0"/>
          <c:extLst>
            <c:ext xmlns:c16="http://schemas.microsoft.com/office/drawing/2014/chart" uri="{C3380CC4-5D6E-409C-BE32-E72D297353CC}">
              <c16:uniqueId val="{00000006-A360-48D6-A358-8D55B980C05F}"/>
            </c:ext>
          </c:extLst>
        </c:ser>
        <c:ser>
          <c:idx val="35"/>
          <c:order val="35"/>
          <c:tx>
            <c:strRef>
              <c:f>'Fig3'!$N$40</c:f>
              <c:strCache>
                <c:ptCount val="1"/>
                <c:pt idx="0">
                  <c:v>TR(¹)</c:v>
                </c:pt>
              </c:strCache>
            </c:strRef>
          </c:tx>
          <c:marker>
            <c:symbol val="circle"/>
            <c:size val="5"/>
            <c:spPr>
              <a:solidFill>
                <a:schemeClr val="tx1"/>
              </a:solidFill>
            </c:spPr>
          </c:marker>
          <c:dLbls>
            <c:dLbl>
              <c:idx val="0"/>
              <c:layout>
                <c:manualLayout>
                  <c:x val="-6.5288359147253833E-3"/>
                  <c:y val="8.1939228405598676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820-42A8-9AEE-7AAEE9172CE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'Fig3'!$P$40</c:f>
              <c:numCache>
                <c:formatCode>#,##0.0_i</c:formatCode>
                <c:ptCount val="1"/>
                <c:pt idx="0">
                  <c:v>4.9176790244652269</c:v>
                </c:pt>
              </c:numCache>
            </c:numRef>
          </c:xVal>
          <c:yVal>
            <c:numRef>
              <c:f>'Fig3'!$Q$40</c:f>
              <c:numCache>
                <c:formatCode>#,##0.0_i</c:formatCode>
                <c:ptCount val="1"/>
                <c:pt idx="0">
                  <c:v>3.0424519850964504</c:v>
                </c:pt>
              </c:numCache>
            </c:numRef>
          </c:yVal>
          <c:smooth val="0"/>
          <c:extLst>
            <c:ext xmlns:c16="http://schemas.microsoft.com/office/drawing/2014/chart" uri="{C3380CC4-5D6E-409C-BE32-E72D297353CC}">
              <c16:uniqueId val="{00000007-A360-48D6-A358-8D55B980C05F}"/>
            </c:ext>
          </c:extLst>
        </c:ser>
        <c:ser>
          <c:idx val="36"/>
          <c:order val="36"/>
          <c:tx>
            <c:strRef>
              <c:f>'Fig3'!$N$41</c:f>
              <c:strCache>
                <c:ptCount val="1"/>
                <c:pt idx="0">
                  <c:v>BA(¹)</c:v>
                </c:pt>
              </c:strCache>
            </c:strRef>
          </c:tx>
          <c:marker>
            <c:symbol val="circle"/>
            <c:size val="5"/>
            <c:spPr>
              <a:solidFill>
                <a:schemeClr val="tx1"/>
              </a:solidFill>
              <a:ln cap="rnd"/>
            </c:spPr>
          </c:marker>
          <c:dLbls>
            <c:dLbl>
              <c:idx val="0"/>
              <c:layout>
                <c:manualLayout>
                  <c:x val="-1.9238350387015858E-2"/>
                  <c:y val="-1.228420965797664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A360-48D6-A358-8D55B980C05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'Fig3'!$P$41</c:f>
              <c:numCache>
                <c:formatCode>#,##0.0_i</c:formatCode>
                <c:ptCount val="1"/>
                <c:pt idx="0">
                  <c:v>2.9025067909199898</c:v>
                </c:pt>
              </c:numCache>
            </c:numRef>
          </c:xVal>
          <c:yVal>
            <c:numRef>
              <c:f>'Fig3'!$Q$41</c:f>
              <c:numCache>
                <c:formatCode>#,##0.0_i</c:formatCode>
                <c:ptCount val="1"/>
                <c:pt idx="0">
                  <c:v>0.94414454763647182</c:v>
                </c:pt>
              </c:numCache>
            </c:numRef>
          </c:yVal>
          <c:smooth val="0"/>
          <c:extLst>
            <c:ext xmlns:c16="http://schemas.microsoft.com/office/drawing/2014/chart" uri="{C3380CC4-5D6E-409C-BE32-E72D297353CC}">
              <c16:uniqueId val="{00000008-A360-48D6-A358-8D55B980C05F}"/>
            </c:ext>
          </c:extLst>
        </c:ser>
        <c:ser>
          <c:idx val="37"/>
          <c:order val="37"/>
          <c:tx>
            <c:strRef>
              <c:f>'Fig3'!$N$42</c:f>
              <c:strCache>
                <c:ptCount val="1"/>
              </c:strCache>
            </c:strRef>
          </c:tx>
          <c:marker>
            <c:symbol val="circle"/>
            <c:size val="5"/>
            <c:spPr>
              <a:solidFill>
                <a:schemeClr val="tx1"/>
              </a:solidFill>
            </c:spPr>
          </c:marker>
          <c:dLbls>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'Fig3'!$P$42</c:f>
              <c:numCache>
                <c:formatCode>#,##0.0_i</c:formatCode>
                <c:ptCount val="1"/>
              </c:numCache>
            </c:numRef>
          </c:xVal>
          <c:yVal>
            <c:numRef>
              <c:f>'Fig3'!$Q$42</c:f>
              <c:numCache>
                <c:formatCode>#,##0.0_i</c:formatCode>
                <c:ptCount val="1"/>
              </c:numCache>
            </c:numRef>
          </c:yVal>
          <c:smooth val="0"/>
          <c:extLst>
            <c:ext xmlns:c16="http://schemas.microsoft.com/office/drawing/2014/chart" uri="{C3380CC4-5D6E-409C-BE32-E72D297353CC}">
              <c16:uniqueId val="{00000009-A360-48D6-A358-8D55B980C05F}"/>
            </c:ext>
          </c:extLst>
        </c:ser>
        <c:ser>
          <c:idx val="38"/>
          <c:order val="38"/>
          <c:tx>
            <c:strRef>
              <c:f>'Fig3'!$N$35</c:f>
              <c:strCache>
                <c:ptCount val="1"/>
                <c:pt idx="0">
                  <c:v>NO(¹)</c:v>
                </c:pt>
              </c:strCache>
            </c:strRef>
          </c:tx>
          <c:spPr>
            <a:ln cap="flat">
              <a:solidFill>
                <a:schemeClr val="tx1"/>
              </a:solidFill>
            </a:ln>
          </c:spPr>
          <c:marker>
            <c:symbol val="circle"/>
            <c:size val="3"/>
          </c:marker>
          <c:dPt>
            <c:idx val="0"/>
            <c:marker>
              <c:symbol val="circle"/>
              <c:size val="5"/>
              <c:spPr>
                <a:solidFill>
                  <a:schemeClr val="tx1"/>
                </a:solidFill>
                <a:ln>
                  <a:solidFill>
                    <a:schemeClr val="accent2">
                      <a:lumMod val="40000"/>
                      <a:lumOff val="60000"/>
                    </a:schemeClr>
                  </a:solidFill>
                </a:ln>
              </c:spPr>
            </c:marker>
            <c:bubble3D val="0"/>
            <c:extLst>
              <c:ext xmlns:c16="http://schemas.microsoft.com/office/drawing/2014/chart" uri="{C3380CC4-5D6E-409C-BE32-E72D297353CC}">
                <c16:uniqueId val="{00000009-42D9-4FA7-96BE-770631FFBA85}"/>
              </c:ext>
            </c:extLst>
          </c:dPt>
          <c:dLbls>
            <c:dLbl>
              <c:idx val="0"/>
              <c:layout>
                <c:manualLayout>
                  <c:x val="-1.6426160872970327E-2"/>
                  <c:y val="9.402623252694968E-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2D9-4FA7-96BE-770631FFBA85}"/>
                </c:ext>
              </c:extLst>
            </c:dLbl>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1"/>
              </c:ext>
            </c:extLst>
          </c:dLbls>
          <c:xVal>
            <c:numRef>
              <c:f>'Fig3'!$P$35</c:f>
              <c:numCache>
                <c:formatCode>#,##0.0_i</c:formatCode>
                <c:ptCount val="1"/>
                <c:pt idx="0">
                  <c:v>1.565715899449871</c:v>
                </c:pt>
              </c:numCache>
            </c:numRef>
          </c:xVal>
          <c:yVal>
            <c:numRef>
              <c:f>'Fig3'!$Q$35</c:f>
              <c:numCache>
                <c:formatCode>#,##0.0_i</c:formatCode>
                <c:ptCount val="1"/>
                <c:pt idx="0">
                  <c:v>2.052657252038026</c:v>
                </c:pt>
              </c:numCache>
            </c:numRef>
          </c:yVal>
          <c:smooth val="0"/>
          <c:extLst>
            <c:ext xmlns:c16="http://schemas.microsoft.com/office/drawing/2014/chart" uri="{C3380CC4-5D6E-409C-BE32-E72D297353CC}">
              <c16:uniqueId val="{00000008-42D9-4FA7-96BE-770631FFBA85}"/>
            </c:ext>
          </c:extLst>
        </c:ser>
        <c:dLbls>
          <c:showLegendKey val="0"/>
          <c:showVal val="0"/>
          <c:showCatName val="0"/>
          <c:showSerName val="0"/>
          <c:showPercent val="0"/>
          <c:showBubbleSize val="0"/>
        </c:dLbls>
        <c:axId val="237388928"/>
        <c:axId val="237390464"/>
      </c:scatterChart>
      <c:valAx>
        <c:axId val="237388928"/>
        <c:scaling>
          <c:orientation val="minMax"/>
          <c:max val="6"/>
        </c:scaling>
        <c:delete val="0"/>
        <c:axPos val="b"/>
        <c:numFmt formatCode="0.0" sourceLinked="0"/>
        <c:majorTickMark val="out"/>
        <c:minorTickMark val="none"/>
        <c:tickLblPos val="low"/>
        <c:spPr>
          <a:ln>
            <a:solidFill>
              <a:srgbClr val="000000"/>
            </a:solidFill>
            <a:prstDash val="solid"/>
          </a:ln>
        </c:spPr>
        <c:crossAx val="237390464"/>
        <c:crosses val="autoZero"/>
        <c:crossBetween val="midCat"/>
      </c:valAx>
      <c:valAx>
        <c:axId val="237390464"/>
        <c:scaling>
          <c:orientation val="minMax"/>
          <c:max val="6"/>
          <c:min val="-6"/>
        </c:scaling>
        <c:delete val="0"/>
        <c:axPos val="l"/>
        <c:majorGridlines>
          <c:spPr>
            <a:ln w="3175">
              <a:solidFill>
                <a:srgbClr val="C0C0C0"/>
              </a:solidFill>
              <a:prstDash val="sysDash"/>
            </a:ln>
          </c:spPr>
        </c:majorGridlines>
        <c:numFmt formatCode="0.0" sourceLinked="0"/>
        <c:majorTickMark val="cross"/>
        <c:minorTickMark val="none"/>
        <c:tickLblPos val="low"/>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237388928"/>
        <c:crosses val="autoZero"/>
        <c:crossBetween val="midCat"/>
        <c:maj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000000000000011" l="0.70000000000000007" r="0.70000000000000007" t="0.75000000000000011"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1</xdr:row>
      <xdr:rowOff>47626</xdr:rowOff>
    </xdr:from>
    <xdr:to>
      <xdr:col>1</xdr:col>
      <xdr:colOff>47626</xdr:colOff>
      <xdr:row>3</xdr:row>
      <xdr:rowOff>136146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6" y="200026"/>
          <a:ext cx="0" cy="377445"/>
        </a:xfrm>
        <a:prstGeom prst="rect">
          <a:avLst/>
        </a:prstGeom>
      </xdr:spPr>
    </xdr:pic>
    <xdr:clientData/>
  </xdr:twoCellAnchor>
  <xdr:twoCellAnchor editAs="oneCell">
    <xdr:from>
      <xdr:col>18</xdr:col>
      <xdr:colOff>380999</xdr:colOff>
      <xdr:row>3</xdr:row>
      <xdr:rowOff>47626</xdr:rowOff>
    </xdr:from>
    <xdr:to>
      <xdr:col>18</xdr:col>
      <xdr:colOff>380999</xdr:colOff>
      <xdr:row>7</xdr:row>
      <xdr:rowOff>74938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96349" y="473076"/>
          <a:ext cx="0" cy="694062"/>
        </a:xfrm>
        <a:prstGeom prst="rect">
          <a:avLst/>
        </a:prstGeom>
        <a:noFill/>
      </xdr:spPr>
    </xdr:pic>
    <xdr:clientData/>
  </xdr:twoCellAnchor>
  <xdr:twoCellAnchor editAs="oneCell">
    <xdr:from>
      <xdr:col>1</xdr:col>
      <xdr:colOff>47625</xdr:colOff>
      <xdr:row>1</xdr:row>
      <xdr:rowOff>57150</xdr:rowOff>
    </xdr:from>
    <xdr:to>
      <xdr:col>6</xdr:col>
      <xdr:colOff>323849</xdr:colOff>
      <xdr:row>3</xdr:row>
      <xdr:rowOff>132970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209550"/>
          <a:ext cx="2746374" cy="377445"/>
        </a:xfrm>
        <a:prstGeom prst="rect">
          <a:avLst/>
        </a:prstGeom>
      </xdr:spPr>
    </xdr:pic>
    <xdr:clientData/>
  </xdr:twoCellAnchor>
  <xdr:twoCellAnchor editAs="oneCell">
    <xdr:from>
      <xdr:col>18</xdr:col>
      <xdr:colOff>400050</xdr:colOff>
      <xdr:row>3</xdr:row>
      <xdr:rowOff>9525</xdr:rowOff>
    </xdr:from>
    <xdr:to>
      <xdr:col>24</xdr:col>
      <xdr:colOff>180745</xdr:colOff>
      <xdr:row>7</xdr:row>
      <xdr:rowOff>49537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915400" y="434975"/>
          <a:ext cx="2415945" cy="70041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57145</xdr:colOff>
      <xdr:row>1</xdr:row>
      <xdr:rowOff>18143</xdr:rowOff>
    </xdr:from>
    <xdr:to>
      <xdr:col>21</xdr:col>
      <xdr:colOff>19049</xdr:colOff>
      <xdr:row>37</xdr:row>
      <xdr:rowOff>46981</xdr:rowOff>
    </xdr:to>
    <xdr:graphicFrame macro="">
      <xdr:nvGraphicFramePr>
        <xdr:cNvPr id="1025" name="Chart 2">
          <a:extLst>
            <a:ext uri="{FF2B5EF4-FFF2-40B4-BE49-F238E27FC236}">
              <a16:creationId xmlns:a16="http://schemas.microsoft.com/office/drawing/2014/main" id="{00000000-0008-0000-0200-00000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absSizeAnchor xmlns:cdr="http://schemas.openxmlformats.org/drawingml/2006/chartDrawing">
    <cdr:from>
      <cdr:x>0</cdr:x>
      <cdr:y>0.91696</cdr:y>
    </cdr:from>
    <cdr:ext cx="7995000" cy="484875"/>
    <cdr:sp macro="" textlink="">
      <cdr:nvSpPr>
        <cdr:cNvPr id="3" name="FootonotesShape">
          <a:extLst xmlns:a="http://schemas.openxmlformats.org/drawingml/2006/main">
            <a:ext uri="{FF2B5EF4-FFF2-40B4-BE49-F238E27FC236}">
              <a16:creationId xmlns:a16="http://schemas.microsoft.com/office/drawing/2014/main" id="{58CF77D0-10D5-3FFB-8EC7-776734E8DAAA}"/>
            </a:ext>
          </a:extLst>
        </cdr:cNvPr>
        <cdr:cNvSpPr txBox="1"/>
      </cdr:nvSpPr>
      <cdr:spPr>
        <a:xfrm xmlns:a="http://schemas.openxmlformats.org/drawingml/2006/main">
          <a:off x="0" y="5354213"/>
          <a:ext cx="7995000" cy="48487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IE" sz="1200">
              <a:latin typeface="Arial" panose="020B0604020202020204" pitchFamily="34" charset="0"/>
            </a:rPr>
            <a:t>Note:  GDP in chain-linked volumes, reference year 2015. Y-axis does not start at 0</a:t>
          </a:r>
        </a:p>
        <a:p xmlns:a="http://schemas.openxmlformats.org/drawingml/2006/main">
          <a:pPr>
            <a:spcBef>
              <a:spcPts val="300"/>
            </a:spcBef>
          </a:pPr>
          <a:r>
            <a:rPr lang="en-IE" sz="1200" i="1">
              <a:latin typeface="Arial" panose="020B0604020202020204" pitchFamily="34" charset="0"/>
            </a:rPr>
            <a:t>Source:</a:t>
          </a:r>
          <a:r>
            <a:rPr lang="en-IE" sz="1200">
              <a:latin typeface="Arial" panose="020B0604020202020204" pitchFamily="34" charset="0"/>
            </a:rPr>
            <a:t> Eurostat (online data code: nama_10_gdp, env_ac_mfa; env_ac_rp)</a:t>
          </a:r>
        </a:p>
      </cdr:txBody>
    </cdr:sp>
  </cdr:absSizeAnchor>
  <cdr:absSizeAnchor xmlns:cdr="http://schemas.openxmlformats.org/drawingml/2006/chartDrawing">
    <cdr:from>
      <cdr:x>0.83936</cdr:x>
      <cdr:y>0.92796</cdr:y>
    </cdr:from>
    <cdr:ext cx="1530099" cy="420623"/>
    <cdr:pic>
      <cdr:nvPicPr>
        <cdr:cNvPr id="6" name="LogoShape">
          <a:extLst xmlns:a="http://schemas.openxmlformats.org/drawingml/2006/main">
            <a:ext uri="{FF2B5EF4-FFF2-40B4-BE49-F238E27FC236}">
              <a16:creationId xmlns:a16="http://schemas.microsoft.com/office/drawing/2014/main" id="{E7F0EF20-E3F8-3E19-7B89-052B3844E64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18465"/>
          <a:ext cx="1530099" cy="420623"/>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10</xdr:col>
      <xdr:colOff>38098</xdr:colOff>
      <xdr:row>3</xdr:row>
      <xdr:rowOff>203197</xdr:rowOff>
    </xdr:from>
    <xdr:to>
      <xdr:col>19</xdr:col>
      <xdr:colOff>390523</xdr:colOff>
      <xdr:row>60</xdr:row>
      <xdr:rowOff>122464</xdr:rowOff>
    </xdr:to>
    <xdr:graphicFrame macro="">
      <xdr:nvGraphicFramePr>
        <xdr:cNvPr id="2049" name="Chart 1">
          <a:extLst>
            <a:ext uri="{FF2B5EF4-FFF2-40B4-BE49-F238E27FC236}">
              <a16:creationId xmlns:a16="http://schemas.microsoft.com/office/drawing/2014/main" id="{00000000-0008-0000-04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absSizeAnchor xmlns:cdr="http://schemas.openxmlformats.org/drawingml/2006/chartDrawing">
    <cdr:from>
      <cdr:x>0.00763</cdr:x>
      <cdr:y>0.89883</cdr:y>
    </cdr:from>
    <cdr:ext cx="8013683" cy="1184969"/>
    <cdr:sp macro="" textlink="">
      <cdr:nvSpPr>
        <cdr:cNvPr id="2" name="FootonotesShape"/>
        <cdr:cNvSpPr txBox="1"/>
      </cdr:nvSpPr>
      <cdr:spPr>
        <a:xfrm xmlns:a="http://schemas.openxmlformats.org/drawingml/2006/main">
          <a:off x="72482" y="10891676"/>
          <a:ext cx="8013683" cy="1184969"/>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in current prices, Purchasing Power Standards (PPS).</a:t>
          </a:r>
          <a:r>
            <a:rPr lang="en-GB" sz="1200" baseline="0">
              <a:latin typeface="Arial" panose="020B0604020202020204" pitchFamily="34" charset="0"/>
            </a:rPr>
            <a:t> Y-axis does not start at 0</a:t>
          </a:r>
          <a:endParaRPr lang="en-GB" sz="1200">
            <a:latin typeface="Arial" panose="020B0604020202020204" pitchFamily="34" charset="0"/>
          </a:endParaRPr>
        </a:p>
        <a:p xmlns:a="http://schemas.openxmlformats.org/drawingml/2006/main">
          <a:r>
            <a:rPr lang="en-GB" sz="1200">
              <a:latin typeface="Arial" panose="020B0604020202020204" pitchFamily="34" charset="0"/>
            </a:rPr>
            <a:t>(*) 2022 instead of 2023</a:t>
          </a:r>
        </a:p>
        <a:p xmlns:a="http://schemas.openxmlformats.org/drawingml/2006/main">
          <a:r>
            <a:rPr lang="en-GB" sz="1200">
              <a:latin typeface="Arial" panose="020B0604020202020204" pitchFamily="34" charset="0"/>
              <a:ea typeface="+mn-ea"/>
              <a:cs typeface="+mn-cs"/>
            </a:rPr>
            <a:t>(**) 2021 instead of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200">
              <a:latin typeface="Arial" panose="020B0604020202020204" pitchFamily="34" charset="0"/>
              <a:ea typeface="+mn-ea"/>
              <a:cs typeface="+mn-cs"/>
            </a:rPr>
            <a:t>(***) 2020 instead of 2023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GB" sz="1200">
              <a:latin typeface="Arial" panose="020B0604020202020204" pitchFamily="34" charset="0"/>
              <a:ea typeface="+mn-ea"/>
              <a:cs typeface="+mn-cs"/>
            </a:rPr>
            <a:t>(****) 2019 instead of 2023</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nama_10_gdp, demo_gind)</a:t>
          </a:r>
        </a:p>
      </cdr:txBody>
    </cdr:sp>
  </cdr:absSizeAnchor>
  <cdr:absSizeAnchor xmlns:cdr="http://schemas.openxmlformats.org/drawingml/2006/chartDrawing">
    <cdr:from>
      <cdr:x>0.83933</cdr:x>
      <cdr:y>0.96035</cdr:y>
    </cdr:from>
    <cdr:ext cx="1530358" cy="417914"/>
    <cdr:pic>
      <cdr:nvPicPr>
        <cdr:cNvPr id="3" name="LogoShape">
          <a:extLst xmlns:a="http://schemas.openxmlformats.org/drawingml/2006/main">
            <a:ext uri="{FF2B5EF4-FFF2-40B4-BE49-F238E27FC236}">
              <a16:creationId xmlns:a16="http://schemas.microsoft.com/office/drawing/2014/main" id="{FB10B427-BD6E-AB03-389A-4A41BF19BEE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10121677"/>
          <a:ext cx="1530358" cy="417914"/>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editAs="oneCell">
    <xdr:from>
      <xdr:col>0</xdr:col>
      <xdr:colOff>158751</xdr:colOff>
      <xdr:row>3</xdr:row>
      <xdr:rowOff>63500</xdr:rowOff>
    </xdr:from>
    <xdr:to>
      <xdr:col>10</xdr:col>
      <xdr:colOff>105834</xdr:colOff>
      <xdr:row>48</xdr:row>
      <xdr:rowOff>25400</xdr:rowOff>
    </xdr:to>
    <xdr:graphicFrame macro="">
      <xdr:nvGraphicFramePr>
        <xdr:cNvPr id="20" name="Chart 19">
          <a:extLst>
            <a:ext uri="{FF2B5EF4-FFF2-40B4-BE49-F238E27FC236}">
              <a16:creationId xmlns:a16="http://schemas.microsoft.com/office/drawing/2014/main" id="{00000000-0008-0000-05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1.23854E-7</cdr:x>
      <cdr:y>0.36873</cdr:y>
    </cdr:from>
    <cdr:to>
      <cdr:x>0.04557</cdr:x>
      <cdr:y>0.7707</cdr:y>
    </cdr:to>
    <cdr:sp macro="" textlink="">
      <cdr:nvSpPr>
        <cdr:cNvPr id="2" name="TextBox 1"/>
        <cdr:cNvSpPr txBox="1"/>
      </cdr:nvSpPr>
      <cdr:spPr>
        <a:xfrm xmlns:a="http://schemas.openxmlformats.org/drawingml/2006/main" rot="16200000">
          <a:off x="-1213794" y="3778147"/>
          <a:ext cx="2795522" cy="36793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eaLnBrk="1" fontAlgn="auto" latinLnBrk="0" hangingPunct="1">
            <a:lnSpc>
              <a:spcPct val="100000"/>
            </a:lnSpc>
            <a:spcBef>
              <a:spcPts val="0"/>
            </a:spcBef>
            <a:spcAft>
              <a:spcPts val="0"/>
            </a:spcAft>
            <a:buClrTx/>
            <a:buSzTx/>
            <a:buFontTx/>
            <a:buNone/>
            <a:tabLst/>
            <a:defRPr/>
          </a:pPr>
          <a:r>
            <a:rPr lang="en-GB" sz="1100" b="1">
              <a:effectLst/>
              <a:latin typeface="+mn-lt"/>
              <a:ea typeface="+mn-ea"/>
              <a:cs typeface="+mn-cs"/>
            </a:rPr>
            <a:t>annual change rate of DMC (%)</a:t>
          </a:r>
          <a:endParaRPr lang="en-GB">
            <a:effectLst/>
          </a:endParaRPr>
        </a:p>
        <a:p xmlns:a="http://schemas.openxmlformats.org/drawingml/2006/main">
          <a:endParaRPr lang="en-GB" sz="1100"/>
        </a:p>
      </cdr:txBody>
    </cdr:sp>
  </cdr:relSizeAnchor>
  <cdr:relSizeAnchor xmlns:cdr="http://schemas.openxmlformats.org/drawingml/2006/chartDrawing">
    <cdr:from>
      <cdr:x>0.33701</cdr:x>
      <cdr:y>0.86569</cdr:y>
    </cdr:from>
    <cdr:to>
      <cdr:x>0.72631</cdr:x>
      <cdr:y>0.91615</cdr:y>
    </cdr:to>
    <cdr:sp macro="" textlink="">
      <cdr:nvSpPr>
        <cdr:cNvPr id="3" name="TextBox 1"/>
        <cdr:cNvSpPr txBox="1"/>
      </cdr:nvSpPr>
      <cdr:spPr>
        <a:xfrm xmlns:a="http://schemas.openxmlformats.org/drawingml/2006/main">
          <a:off x="3165930" y="7785329"/>
          <a:ext cx="3657199" cy="45379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GB" sz="1000" b="1">
              <a:effectLst/>
              <a:latin typeface="Arial" panose="020B0604020202020204" pitchFamily="34" charset="0"/>
              <a:ea typeface="+mn-ea"/>
              <a:cs typeface="Arial" panose="020B0604020202020204" pitchFamily="34" charset="0"/>
            </a:rPr>
            <a:t>annual change rate of GDP (%)</a:t>
          </a:r>
          <a:endParaRPr lang="en-GB" sz="1000">
            <a:effectLst/>
            <a:latin typeface="Arial" panose="020B0604020202020204" pitchFamily="34" charset="0"/>
            <a:cs typeface="Arial" panose="020B0604020202020204" pitchFamily="34" charset="0"/>
          </a:endParaRPr>
        </a:p>
        <a:p xmlns:a="http://schemas.openxmlformats.org/drawingml/2006/main">
          <a:endParaRPr lang="en-GB" sz="10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0.31367</cdr:x>
      <cdr:y>0.22133</cdr:y>
    </cdr:from>
    <cdr:to>
      <cdr:x>0.45329</cdr:x>
      <cdr:y>0.25876</cdr:y>
    </cdr:to>
    <cdr:sp macro="" textlink="">
      <cdr:nvSpPr>
        <cdr:cNvPr id="8" name="TextBox 7"/>
        <cdr:cNvSpPr txBox="1"/>
      </cdr:nvSpPr>
      <cdr:spPr>
        <a:xfrm xmlns:a="http://schemas.openxmlformats.org/drawingml/2006/main">
          <a:off x="2909406" y="2087117"/>
          <a:ext cx="1295008" cy="352956"/>
        </a:xfrm>
        <a:prstGeom xmlns:a="http://schemas.openxmlformats.org/drawingml/2006/main" prst="rect">
          <a:avLst/>
        </a:prstGeom>
        <a:solidFill xmlns:a="http://schemas.openxmlformats.org/drawingml/2006/main">
          <a:srgbClr val="FF0000"/>
        </a:solidFill>
      </cdr:spPr>
      <cdr:txBody>
        <a:bodyPr xmlns:a="http://schemas.openxmlformats.org/drawingml/2006/main" vertOverflow="clip" wrap="square" rtlCol="0"/>
        <a:lstStyle xmlns:a="http://schemas.openxmlformats.org/drawingml/2006/main"/>
        <a:p xmlns:a="http://schemas.openxmlformats.org/drawingml/2006/main">
          <a:r>
            <a:rPr lang="en-GB" sz="1100" b="1"/>
            <a:t>No decoupling</a:t>
          </a:r>
        </a:p>
      </cdr:txBody>
    </cdr:sp>
  </cdr:relSizeAnchor>
  <cdr:relSizeAnchor xmlns:cdr="http://schemas.openxmlformats.org/drawingml/2006/chartDrawing">
    <cdr:from>
      <cdr:x>0.82842</cdr:x>
      <cdr:y>0.36066</cdr:y>
    </cdr:from>
    <cdr:to>
      <cdr:x>0.95583</cdr:x>
      <cdr:y>0.41179</cdr:y>
    </cdr:to>
    <cdr:sp macro="" textlink="">
      <cdr:nvSpPr>
        <cdr:cNvPr id="9" name="TextBox 8"/>
        <cdr:cNvSpPr txBox="1"/>
      </cdr:nvSpPr>
      <cdr:spPr>
        <a:xfrm xmlns:a="http://schemas.openxmlformats.org/drawingml/2006/main">
          <a:off x="6688666" y="2508250"/>
          <a:ext cx="1028700" cy="355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0.8005</cdr:x>
      <cdr:y>0.37332</cdr:y>
    </cdr:from>
    <cdr:to>
      <cdr:x>0.95776</cdr:x>
      <cdr:y>0.4083</cdr:y>
    </cdr:to>
    <cdr:sp macro="" textlink="">
      <cdr:nvSpPr>
        <cdr:cNvPr id="10" name="TextBox 9"/>
        <cdr:cNvSpPr txBox="1"/>
      </cdr:nvSpPr>
      <cdr:spPr>
        <a:xfrm xmlns:a="http://schemas.openxmlformats.org/drawingml/2006/main">
          <a:off x="7783178" y="3513221"/>
          <a:ext cx="1529024" cy="329186"/>
        </a:xfrm>
        <a:prstGeom xmlns:a="http://schemas.openxmlformats.org/drawingml/2006/main" prst="rect">
          <a:avLst/>
        </a:prstGeom>
        <a:solidFill xmlns:a="http://schemas.openxmlformats.org/drawingml/2006/main">
          <a:srgbClr val="FFFF00"/>
        </a:solidFill>
      </cdr:spPr>
      <cdr:txBody>
        <a:bodyPr xmlns:a="http://schemas.openxmlformats.org/drawingml/2006/main" vertOverflow="clip" wrap="square" rtlCol="0"/>
        <a:lstStyle xmlns:a="http://schemas.openxmlformats.org/drawingml/2006/main"/>
        <a:p xmlns:a="http://schemas.openxmlformats.org/drawingml/2006/main">
          <a:r>
            <a:rPr lang="en-GB" sz="1100" b="1"/>
            <a:t>Relative decoupling</a:t>
          </a:r>
        </a:p>
      </cdr:txBody>
    </cdr:sp>
  </cdr:relSizeAnchor>
  <cdr:relSizeAnchor xmlns:cdr="http://schemas.openxmlformats.org/drawingml/2006/chartDrawing">
    <cdr:from>
      <cdr:x>0.77167</cdr:x>
      <cdr:y>0.57781</cdr:y>
    </cdr:from>
    <cdr:to>
      <cdr:x>0.95394</cdr:x>
      <cdr:y>0.61616</cdr:y>
    </cdr:to>
    <cdr:sp macro="" textlink="">
      <cdr:nvSpPr>
        <cdr:cNvPr id="11" name="TextBox 10"/>
        <cdr:cNvSpPr txBox="1"/>
      </cdr:nvSpPr>
      <cdr:spPr>
        <a:xfrm xmlns:a="http://schemas.openxmlformats.org/drawingml/2006/main">
          <a:off x="7502880" y="5437604"/>
          <a:ext cx="1772194" cy="360900"/>
        </a:xfrm>
        <a:prstGeom xmlns:a="http://schemas.openxmlformats.org/drawingml/2006/main" prst="rect">
          <a:avLst/>
        </a:prstGeom>
        <a:solidFill xmlns:a="http://schemas.openxmlformats.org/drawingml/2006/main">
          <a:srgbClr val="92D050"/>
        </a:solidFill>
      </cdr:spPr>
      <cdr:txBody>
        <a:bodyPr xmlns:a="http://schemas.openxmlformats.org/drawingml/2006/main" vertOverflow="clip" wrap="square" rtlCol="0"/>
        <a:lstStyle xmlns:a="http://schemas.openxmlformats.org/drawingml/2006/main"/>
        <a:p xmlns:a="http://schemas.openxmlformats.org/drawingml/2006/main">
          <a:r>
            <a:rPr lang="en-GB" sz="1100" b="1"/>
            <a:t>Absolute decoupling</a:t>
          </a:r>
        </a:p>
      </cdr:txBody>
    </cdr:sp>
  </cdr:relSizeAnchor>
  <cdr:absSizeAnchor xmlns:cdr="http://schemas.openxmlformats.org/drawingml/2006/chartDrawing">
    <cdr:from>
      <cdr:x>0.0037</cdr:x>
      <cdr:y>0.90332</cdr:y>
    </cdr:from>
    <cdr:ext cx="8002645" cy="889446"/>
    <cdr:sp macro="" textlink="">
      <cdr:nvSpPr>
        <cdr:cNvPr id="4" name="FootonotesShape"/>
        <cdr:cNvSpPr txBox="1"/>
      </cdr:nvSpPr>
      <cdr:spPr>
        <a:xfrm xmlns:a="http://schemas.openxmlformats.org/drawingml/2006/main">
          <a:off x="36048" y="8310116"/>
          <a:ext cx="8002645" cy="889446"/>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r>
            <a:rPr lang="en-GB" sz="1200">
              <a:latin typeface="Arial" panose="020B0604020202020204" pitchFamily="34" charset="0"/>
            </a:rPr>
            <a:t>Note: GDP in chain-linked volumes, reference year 2015</a:t>
          </a:r>
        </a:p>
        <a:p xmlns:a="http://schemas.openxmlformats.org/drawingml/2006/main">
          <a:r>
            <a:rPr lang="en-GB" sz="1200">
              <a:latin typeface="Arial" panose="020B0604020202020204" pitchFamily="34" charset="0"/>
            </a:rPr>
            <a:t>(¹) deviating reference period</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env_ac_mfa, nama_10_gdp)</a:t>
          </a:r>
        </a:p>
      </cdr:txBody>
    </cdr:sp>
  </cdr:absSizeAnchor>
  <cdr:absSizeAnchor xmlns:cdr="http://schemas.openxmlformats.org/drawingml/2006/chartDrawing">
    <cdr:from>
      <cdr:x>0.83933</cdr:x>
      <cdr:y>0.95311</cdr:y>
    </cdr:from>
    <cdr:ext cx="1530358" cy="417915"/>
    <cdr:pic>
      <cdr:nvPicPr>
        <cdr:cNvPr id="5" name="LogoShape">
          <a:extLst xmlns:a="http://schemas.openxmlformats.org/drawingml/2006/main">
            <a:ext uri="{FF2B5EF4-FFF2-40B4-BE49-F238E27FC236}">
              <a16:creationId xmlns:a16="http://schemas.microsoft.com/office/drawing/2014/main" id="{238326CE-0D39-6328-F934-B70B890EA6B0}"/>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8495082"/>
          <a:ext cx="1530358" cy="417915"/>
        </a:xfrm>
        <a:prstGeom xmlns:a="http://schemas.openxmlformats.org/drawingml/2006/main" prst="rect">
          <a:avLst/>
        </a:prstGeom>
      </cdr:spPr>
    </cdr:pic>
  </cdr:abs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nv_ac_mfa_1_Data" connectionId="2" xr16:uid="{00000000-0016-0000-0B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nv_ac_rp_1_Data" connectionId="3" xr16:uid="{00000000-0016-0000-0C00-000001000000}" autoFormatId="16" applyNumberFormats="0" applyBorderFormats="0" applyFontFormats="0" applyPatternFormats="0"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emo_gind_1_Data" connectionId="1" xr16:uid="{00000000-0016-0000-0F00-000004000000}" autoFormatId="16" applyNumberFormats="0" applyBorderFormats="0" applyFontFormats="0" applyPatternFormats="0"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nama_10_gdp_1_Data" connectionId="4" xr16:uid="{00000000-0016-0000-0D00-000002000000}" autoFormatId="16" applyNumberFormats="0" applyBorderFormats="0" applyFontFormats="0" applyPatternFormats="0"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nama_10_gdp_2_Data" connectionId="5" xr16:uid="{00000000-0016-0000-0E00-000003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Palette C">
      <a:dk1>
        <a:sysClr val="windowText" lastClr="000000"/>
      </a:dk1>
      <a:lt1>
        <a:sysClr val="window" lastClr="FFFFFF"/>
      </a:lt1>
      <a:dk2>
        <a:srgbClr val="1F497D"/>
      </a:dk2>
      <a:lt2>
        <a:srgbClr val="EEECE1"/>
      </a:lt2>
      <a:accent1>
        <a:srgbClr val="33A033"/>
      </a:accent1>
      <a:accent2>
        <a:srgbClr val="2644A7"/>
      </a:accent2>
      <a:accent3>
        <a:srgbClr val="C05F03"/>
      </a:accent3>
      <a:accent4>
        <a:srgbClr val="208486"/>
      </a:accent4>
      <a:accent5>
        <a:srgbClr val="B09120"/>
      </a:accent5>
      <a:accent6>
        <a:srgbClr val="388AE2"/>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c.europa.eu/eurostat/web/european-statistical-system/reuse-ess-statistics" TargetMode="External"/><Relationship Id="rId1" Type="http://schemas.openxmlformats.org/officeDocument/2006/relationships/hyperlink" Target="https://ec.europa.eu/eurostat/about/policie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14.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Z42"/>
  <sheetViews>
    <sheetView showGridLines="0" workbookViewId="0">
      <selection activeCell="E18" sqref="E18"/>
    </sheetView>
  </sheetViews>
  <sheetFormatPr defaultColWidth="0" defaultRowHeight="0" customHeight="1" zeroHeight="1" x14ac:dyDescent="0.2"/>
  <cols>
    <col min="1" max="1" width="2.28515625" style="6" customWidth="1"/>
    <col min="2" max="2" width="6.28515625" style="6" customWidth="1"/>
    <col min="3" max="9" width="7.28515625" style="6" customWidth="1"/>
    <col min="10" max="12" width="6.28515625" style="6" customWidth="1"/>
    <col min="13" max="13" width="1.42578125" style="6" customWidth="1"/>
    <col min="14" max="14" width="7.28515625" style="6" customWidth="1"/>
    <col min="15" max="18" width="8.7109375" style="6" customWidth="1"/>
    <col min="19" max="25" width="6.28515625" style="6" customWidth="1"/>
    <col min="26" max="26" width="2.28515625" style="14" customWidth="1"/>
    <col min="27" max="16384" width="9.140625" style="6" hidden="1"/>
  </cols>
  <sheetData>
    <row r="1" spans="1:26" ht="12" customHeight="1" x14ac:dyDescent="0.2">
      <c r="A1" s="5"/>
      <c r="B1" s="5"/>
      <c r="C1" s="5"/>
      <c r="D1" s="5"/>
      <c r="E1" s="5"/>
      <c r="F1" s="5"/>
      <c r="G1" s="5"/>
      <c r="H1" s="5"/>
      <c r="I1" s="5"/>
      <c r="J1" s="5"/>
      <c r="K1" s="5"/>
      <c r="L1" s="5"/>
      <c r="M1" s="5"/>
      <c r="N1" s="5"/>
      <c r="O1" s="5"/>
      <c r="P1" s="5"/>
      <c r="Q1" s="5"/>
      <c r="R1" s="5"/>
      <c r="S1" s="5"/>
      <c r="T1" s="5"/>
      <c r="U1" s="5"/>
      <c r="V1" s="5"/>
      <c r="W1" s="5"/>
      <c r="X1" s="5"/>
      <c r="Y1" s="5"/>
      <c r="Z1" s="5"/>
    </row>
    <row r="2" spans="1:26" ht="9.9499999999999993" customHeight="1" x14ac:dyDescent="0.2">
      <c r="A2" s="5"/>
      <c r="B2" s="7"/>
      <c r="C2" s="8"/>
      <c r="D2" s="8"/>
      <c r="E2" s="8"/>
      <c r="F2" s="8"/>
      <c r="G2" s="8"/>
      <c r="H2" s="8"/>
      <c r="I2" s="8"/>
      <c r="J2" s="8"/>
      <c r="K2" s="8"/>
      <c r="L2" s="8"/>
      <c r="M2" s="8"/>
      <c r="N2" s="8"/>
      <c r="O2" s="8"/>
      <c r="P2" s="8"/>
      <c r="Q2" s="8"/>
      <c r="R2" s="8"/>
      <c r="S2" s="8"/>
      <c r="T2" s="8"/>
      <c r="U2" s="8"/>
      <c r="V2" s="8"/>
      <c r="W2" s="8"/>
      <c r="X2" s="8"/>
      <c r="Y2" s="8"/>
      <c r="Z2" s="5"/>
    </row>
    <row r="3" spans="1:26" ht="12.75" x14ac:dyDescent="0.2">
      <c r="A3" s="5"/>
      <c r="B3" s="8"/>
      <c r="C3" s="8"/>
      <c r="D3" s="8"/>
      <c r="E3" s="8"/>
      <c r="F3" s="8"/>
      <c r="G3" s="8"/>
      <c r="H3" s="8"/>
      <c r="I3" s="8"/>
      <c r="J3" s="8"/>
      <c r="K3" s="8"/>
      <c r="L3" s="8"/>
      <c r="M3" s="8"/>
      <c r="N3" s="8"/>
      <c r="O3" s="8"/>
      <c r="P3" s="8"/>
      <c r="Q3" s="8"/>
      <c r="R3" s="8"/>
      <c r="S3" s="8"/>
      <c r="T3" s="8"/>
      <c r="U3" s="8"/>
      <c r="V3" s="8"/>
      <c r="W3" s="8"/>
      <c r="X3" s="8"/>
      <c r="Y3" s="8"/>
      <c r="Z3" s="5"/>
    </row>
    <row r="4" spans="1:26" ht="12.75" x14ac:dyDescent="0.2">
      <c r="A4" s="5"/>
      <c r="B4" s="8"/>
      <c r="C4" s="8"/>
      <c r="D4" s="8"/>
      <c r="E4" s="8"/>
      <c r="F4" s="8"/>
      <c r="G4" s="8"/>
      <c r="H4" s="8"/>
      <c r="I4" s="8"/>
      <c r="J4" s="8"/>
      <c r="K4" s="8"/>
      <c r="L4" s="8"/>
      <c r="M4" s="8"/>
      <c r="N4" s="8"/>
      <c r="O4" s="8"/>
      <c r="P4" s="8"/>
      <c r="Q4" s="8"/>
      <c r="R4" s="8"/>
      <c r="S4" s="8"/>
      <c r="T4" s="8"/>
      <c r="U4" s="8"/>
      <c r="V4" s="8"/>
      <c r="W4" s="8"/>
      <c r="X4" s="8"/>
      <c r="Y4" s="8"/>
      <c r="Z4" s="5"/>
    </row>
    <row r="5" spans="1:26" ht="12.75" x14ac:dyDescent="0.2">
      <c r="A5" s="5"/>
      <c r="B5" s="9" t="s">
        <v>140</v>
      </c>
      <c r="C5" s="10"/>
      <c r="D5" s="8"/>
      <c r="E5" s="8"/>
      <c r="F5" s="8"/>
      <c r="G5" s="8"/>
      <c r="H5" s="8"/>
      <c r="I5" s="8"/>
      <c r="J5" s="8"/>
      <c r="K5" s="8"/>
      <c r="L5" s="8"/>
      <c r="M5" s="8"/>
      <c r="N5" s="8"/>
      <c r="O5" s="8"/>
      <c r="P5" s="8"/>
      <c r="Q5" s="8"/>
      <c r="R5" s="8"/>
      <c r="S5" s="8"/>
      <c r="T5" s="8"/>
      <c r="U5" s="8"/>
      <c r="V5" s="8"/>
      <c r="W5" s="8"/>
      <c r="X5" s="8"/>
      <c r="Y5" s="8"/>
      <c r="Z5" s="5"/>
    </row>
    <row r="6" spans="1:26" ht="12.75" x14ac:dyDescent="0.2">
      <c r="A6" s="5"/>
      <c r="B6" s="11" t="s">
        <v>141</v>
      </c>
      <c r="C6" s="8"/>
      <c r="D6" s="8"/>
      <c r="E6" s="8"/>
      <c r="F6" s="8"/>
      <c r="G6" s="8"/>
      <c r="H6" s="8"/>
      <c r="I6" s="8"/>
      <c r="J6" s="8"/>
      <c r="K6" s="8"/>
      <c r="L6" s="8"/>
      <c r="M6" s="8"/>
      <c r="N6" s="8"/>
      <c r="O6" s="8"/>
      <c r="P6" s="8"/>
      <c r="Q6" s="8"/>
      <c r="R6" s="8"/>
      <c r="S6" s="8"/>
      <c r="T6" s="8"/>
      <c r="U6" s="8"/>
      <c r="V6" s="8"/>
      <c r="W6" s="8"/>
      <c r="X6" s="8"/>
      <c r="Y6" s="8"/>
      <c r="Z6" s="5"/>
    </row>
    <row r="7" spans="1:26" ht="12.75" x14ac:dyDescent="0.2">
      <c r="A7" s="5"/>
      <c r="B7" s="11" t="s">
        <v>142</v>
      </c>
      <c r="C7" s="8"/>
      <c r="D7" s="8"/>
      <c r="E7" s="8"/>
      <c r="F7" s="8"/>
      <c r="G7" s="8"/>
      <c r="H7" s="8"/>
      <c r="I7" s="8"/>
      <c r="J7" s="8"/>
      <c r="K7" s="8"/>
      <c r="L7" s="8"/>
      <c r="M7" s="8"/>
      <c r="N7" s="8"/>
      <c r="O7" s="8"/>
      <c r="P7" s="8"/>
      <c r="Q7" s="8"/>
      <c r="R7" s="8"/>
      <c r="S7" s="8"/>
      <c r="T7" s="8"/>
      <c r="U7" s="8"/>
      <c r="V7" s="8"/>
      <c r="W7" s="8"/>
      <c r="X7" s="8"/>
      <c r="Y7" s="8"/>
      <c r="Z7" s="5"/>
    </row>
    <row r="8" spans="1:26" ht="12.75" x14ac:dyDescent="0.2">
      <c r="A8" s="5"/>
      <c r="B8" s="11" t="s">
        <v>143</v>
      </c>
      <c r="C8" s="8"/>
      <c r="D8" s="8"/>
      <c r="E8" s="8"/>
      <c r="F8" s="8"/>
      <c r="G8" s="8"/>
      <c r="H8" s="8"/>
      <c r="I8" s="8"/>
      <c r="J8" s="8"/>
      <c r="K8" s="8"/>
      <c r="L8" s="8"/>
      <c r="M8" s="8"/>
      <c r="N8" s="8"/>
      <c r="O8" s="8"/>
      <c r="P8" s="8"/>
      <c r="Q8" s="8"/>
      <c r="R8" s="8"/>
      <c r="S8" s="8"/>
      <c r="T8" s="8"/>
      <c r="U8" s="8"/>
      <c r="V8" s="8"/>
      <c r="W8" s="8"/>
      <c r="X8" s="8"/>
      <c r="Y8" s="8"/>
      <c r="Z8" s="12"/>
    </row>
    <row r="9" spans="1:26" ht="9.9499999999999993" customHeight="1" x14ac:dyDescent="0.2">
      <c r="A9" s="5"/>
      <c r="B9" s="11"/>
      <c r="C9" s="8"/>
      <c r="D9" s="8"/>
      <c r="E9" s="13"/>
      <c r="F9" s="8"/>
      <c r="G9" s="8"/>
      <c r="H9" s="8"/>
      <c r="I9" s="8"/>
      <c r="J9" s="8"/>
      <c r="K9" s="8"/>
      <c r="L9" s="8"/>
      <c r="M9" s="8"/>
      <c r="N9" s="8"/>
      <c r="O9" s="8"/>
      <c r="P9" s="8"/>
      <c r="Q9" s="8"/>
      <c r="R9" s="8"/>
      <c r="S9" s="8"/>
      <c r="T9" s="8"/>
      <c r="U9" s="8"/>
      <c r="V9" s="8"/>
      <c r="W9" s="8"/>
      <c r="X9" s="8"/>
      <c r="Y9" s="8"/>
      <c r="Z9" s="12"/>
    </row>
    <row r="10" spans="1:26" ht="6" customHeigh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row>
    <row r="11" spans="1:26" ht="9.9499999999999993" customHeight="1" x14ac:dyDescent="0.2">
      <c r="A11" s="5"/>
      <c r="B11" s="14"/>
      <c r="C11" s="14"/>
      <c r="D11" s="14"/>
      <c r="E11" s="14"/>
      <c r="F11" s="14"/>
      <c r="G11" s="14"/>
      <c r="H11" s="14"/>
      <c r="I11" s="14"/>
      <c r="J11" s="14"/>
      <c r="K11" s="14"/>
      <c r="L11" s="14"/>
      <c r="M11" s="14"/>
      <c r="N11" s="14"/>
      <c r="O11" s="14"/>
      <c r="P11" s="14"/>
      <c r="Q11" s="14"/>
      <c r="R11" s="14"/>
      <c r="S11" s="14"/>
      <c r="T11" s="14"/>
      <c r="U11" s="14"/>
      <c r="V11" s="14"/>
      <c r="W11" s="14"/>
      <c r="X11" s="14"/>
      <c r="Y11" s="14"/>
      <c r="Z11" s="5"/>
    </row>
    <row r="12" spans="1:26" ht="12.75" x14ac:dyDescent="0.2">
      <c r="A12" s="5"/>
      <c r="B12" s="15" t="s">
        <v>144</v>
      </c>
      <c r="E12" s="16" t="s">
        <v>59</v>
      </c>
      <c r="Z12" s="5"/>
    </row>
    <row r="13" spans="1:26" ht="12.75" x14ac:dyDescent="0.2">
      <c r="A13" s="5"/>
      <c r="Z13" s="5"/>
    </row>
    <row r="14" spans="1:26" ht="15" customHeight="1" x14ac:dyDescent="0.2">
      <c r="A14" s="5"/>
      <c r="B14" s="15" t="s">
        <v>145</v>
      </c>
      <c r="E14" s="281" t="str">
        <f>"This file accompanies the Statistics Explained article: '"&amp;E12&amp;"' and contains the figures and underlying data used in the article."</f>
        <v>This file accompanies the Statistics Explained article: 'Resource productivity statistics' and contains the figures and underlying data used in the article.</v>
      </c>
      <c r="F14" s="281"/>
      <c r="G14" s="281"/>
      <c r="H14" s="281"/>
      <c r="I14" s="281"/>
      <c r="J14" s="281"/>
      <c r="K14" s="281"/>
      <c r="L14" s="281"/>
      <c r="M14" s="281"/>
      <c r="N14" s="281"/>
      <c r="O14" s="281"/>
      <c r="P14" s="281"/>
      <c r="Q14" s="281"/>
      <c r="R14" s="281"/>
      <c r="S14" s="281"/>
      <c r="T14" s="281"/>
      <c r="U14" s="281"/>
      <c r="V14" s="281"/>
      <c r="W14" s="281"/>
      <c r="X14" s="281"/>
      <c r="Y14" s="281"/>
      <c r="Z14" s="5"/>
    </row>
    <row r="15" spans="1:26" ht="12.75" x14ac:dyDescent="0.2">
      <c r="A15" s="5"/>
      <c r="Z15" s="5"/>
    </row>
    <row r="16" spans="1:26" ht="12.75" x14ac:dyDescent="0.2">
      <c r="A16" s="5"/>
      <c r="B16" s="15" t="s">
        <v>146</v>
      </c>
      <c r="E16" s="17" t="s">
        <v>243</v>
      </c>
      <c r="Z16" s="5"/>
    </row>
    <row r="17" spans="1:26" ht="12.75" x14ac:dyDescent="0.2">
      <c r="A17" s="5"/>
      <c r="D17" s="18"/>
      <c r="Z17" s="5"/>
    </row>
    <row r="18" spans="1:26" ht="12.75" x14ac:dyDescent="0.2">
      <c r="A18" s="5"/>
      <c r="B18" s="15" t="s">
        <v>147</v>
      </c>
      <c r="E18" s="19" t="str">
        <f>E12</f>
        <v>Resource productivity statistics</v>
      </c>
      <c r="G18" s="20"/>
      <c r="Z18" s="5"/>
    </row>
    <row r="19" spans="1:26" ht="9.9499999999999993" customHeight="1" x14ac:dyDescent="0.2">
      <c r="A19" s="5"/>
      <c r="Z19" s="5"/>
    </row>
    <row r="20" spans="1:26" ht="6" customHeight="1" x14ac:dyDescent="0.2">
      <c r="A20" s="5"/>
      <c r="B20" s="21"/>
      <c r="C20" s="22"/>
      <c r="D20" s="5"/>
      <c r="E20" s="23"/>
      <c r="F20" s="23"/>
      <c r="G20" s="23"/>
      <c r="H20" s="23"/>
      <c r="I20" s="23"/>
      <c r="J20" s="23"/>
      <c r="K20" s="23"/>
      <c r="L20" s="23"/>
      <c r="M20" s="23"/>
      <c r="N20" s="23"/>
      <c r="O20" s="23"/>
      <c r="P20" s="23"/>
      <c r="Q20" s="23"/>
      <c r="R20" s="23"/>
      <c r="S20" s="23"/>
      <c r="T20" s="23"/>
      <c r="U20" s="23"/>
      <c r="V20" s="23"/>
      <c r="W20" s="23"/>
      <c r="X20" s="23"/>
      <c r="Y20" s="23"/>
      <c r="Z20" s="5"/>
    </row>
    <row r="21" spans="1:26" ht="9.9499999999999993" customHeight="1" x14ac:dyDescent="0.2">
      <c r="A21" s="5"/>
      <c r="B21" s="24"/>
      <c r="C21" s="25"/>
      <c r="D21" s="14"/>
      <c r="E21" s="26"/>
      <c r="F21" s="26"/>
      <c r="G21" s="26"/>
      <c r="H21" s="26"/>
      <c r="I21" s="26"/>
      <c r="J21" s="26"/>
      <c r="K21" s="26"/>
      <c r="L21" s="26"/>
      <c r="M21" s="26"/>
      <c r="N21" s="26"/>
      <c r="O21" s="26"/>
      <c r="P21" s="26"/>
      <c r="Q21" s="26"/>
      <c r="R21" s="26"/>
      <c r="S21" s="26"/>
      <c r="T21" s="26"/>
      <c r="U21" s="26"/>
      <c r="V21" s="26"/>
      <c r="W21" s="26"/>
      <c r="X21" s="26"/>
      <c r="Y21" s="26"/>
      <c r="Z21" s="5"/>
    </row>
    <row r="22" spans="1:26" ht="36" customHeight="1" x14ac:dyDescent="0.2">
      <c r="A22" s="5"/>
      <c r="B22" s="27" t="s">
        <v>148</v>
      </c>
      <c r="E22" s="281" t="s">
        <v>149</v>
      </c>
      <c r="F22" s="281"/>
      <c r="G22" s="281"/>
      <c r="H22" s="281"/>
      <c r="I22" s="281"/>
      <c r="J22" s="281"/>
      <c r="K22" s="281"/>
      <c r="L22" s="281"/>
      <c r="M22" s="281"/>
      <c r="N22" s="281"/>
      <c r="O22" s="281"/>
      <c r="P22" s="281"/>
      <c r="Q22" s="281"/>
      <c r="R22" s="281"/>
      <c r="S22" s="281"/>
      <c r="T22" s="281"/>
      <c r="U22" s="281"/>
      <c r="V22" s="281"/>
      <c r="W22" s="281"/>
      <c r="X22" s="281"/>
      <c r="Y22" s="281"/>
      <c r="Z22" s="5"/>
    </row>
    <row r="23" spans="1:26" ht="12" customHeight="1" x14ac:dyDescent="0.2">
      <c r="A23" s="5"/>
      <c r="E23" s="282" t="s">
        <v>150</v>
      </c>
      <c r="F23" s="282"/>
      <c r="G23" s="282"/>
      <c r="H23" s="282"/>
      <c r="I23" s="282"/>
      <c r="J23" s="282"/>
      <c r="K23" s="282"/>
      <c r="L23" s="282"/>
      <c r="M23" s="282"/>
      <c r="N23" s="282"/>
      <c r="O23" s="282"/>
      <c r="P23" s="282"/>
      <c r="Q23" s="282"/>
      <c r="R23" s="282"/>
      <c r="S23" s="282"/>
      <c r="T23" s="282"/>
      <c r="U23" s="282"/>
      <c r="V23" s="282"/>
      <c r="W23" s="282"/>
      <c r="X23" s="282"/>
      <c r="Y23" s="282"/>
      <c r="Z23" s="5"/>
    </row>
    <row r="24" spans="1:26" ht="12" customHeight="1" x14ac:dyDescent="0.2">
      <c r="A24" s="5"/>
      <c r="E24" s="6" t="s">
        <v>151</v>
      </c>
      <c r="Z24" s="5"/>
    </row>
    <row r="25" spans="1:26" ht="12" customHeight="1" x14ac:dyDescent="0.2">
      <c r="A25" s="5"/>
      <c r="E25" s="6" t="s">
        <v>152</v>
      </c>
      <c r="K25" s="28"/>
      <c r="N25" s="19" t="s">
        <v>153</v>
      </c>
      <c r="Z25" s="5"/>
    </row>
    <row r="26" spans="1:26" ht="12" customHeight="1" x14ac:dyDescent="0.2">
      <c r="A26" s="5"/>
      <c r="E26" s="6" t="s">
        <v>154</v>
      </c>
      <c r="N26" s="19" t="s">
        <v>155</v>
      </c>
      <c r="Z26" s="5"/>
    </row>
    <row r="27" spans="1:26" ht="48" customHeight="1" x14ac:dyDescent="0.2">
      <c r="A27" s="5"/>
      <c r="B27" s="27" t="s">
        <v>156</v>
      </c>
      <c r="E27" s="281" t="s">
        <v>157</v>
      </c>
      <c r="F27" s="281"/>
      <c r="G27" s="281"/>
      <c r="H27" s="281"/>
      <c r="I27" s="281"/>
      <c r="J27" s="281"/>
      <c r="K27" s="281"/>
      <c r="L27" s="281"/>
      <c r="M27" s="281"/>
      <c r="N27" s="281"/>
      <c r="O27" s="281"/>
      <c r="P27" s="281"/>
      <c r="Q27" s="281"/>
      <c r="R27" s="281"/>
      <c r="S27" s="281"/>
      <c r="T27" s="281"/>
      <c r="U27" s="281"/>
      <c r="V27" s="281"/>
      <c r="W27" s="281"/>
      <c r="X27" s="281"/>
      <c r="Y27" s="281"/>
      <c r="Z27" s="5"/>
    </row>
    <row r="28" spans="1:26" ht="9.9499999999999993" customHeight="1" x14ac:dyDescent="0.2">
      <c r="A28" s="5"/>
      <c r="B28" s="29"/>
      <c r="E28" s="30"/>
      <c r="Z28" s="5"/>
    </row>
    <row r="29" spans="1:26" ht="12"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2.75" hidden="1" x14ac:dyDescent="0.2"/>
    <row r="31" spans="1:26" ht="12.75" hidden="1" x14ac:dyDescent="0.2">
      <c r="Z31" s="6"/>
    </row>
    <row r="32" spans="1:26" ht="12.75" hidden="1" x14ac:dyDescent="0.2">
      <c r="Z32" s="6"/>
    </row>
    <row r="33" spans="26:26" ht="12.75" hidden="1" x14ac:dyDescent="0.2">
      <c r="Z33" s="6"/>
    </row>
    <row r="34" spans="26:26" ht="12.75" hidden="1" x14ac:dyDescent="0.2">
      <c r="Z34" s="6"/>
    </row>
    <row r="35" spans="26:26" ht="15" hidden="1" customHeight="1" x14ac:dyDescent="0.2">
      <c r="Z35" s="6"/>
    </row>
    <row r="36" spans="26:26" ht="15" hidden="1" customHeight="1" x14ac:dyDescent="0.2">
      <c r="Z36" s="6"/>
    </row>
    <row r="37" spans="26:26" ht="15" hidden="1" customHeight="1" x14ac:dyDescent="0.2">
      <c r="Z37" s="6"/>
    </row>
    <row r="38" spans="26:26" ht="15" hidden="1" customHeight="1" x14ac:dyDescent="0.2">
      <c r="Z38" s="6"/>
    </row>
    <row r="39" spans="26:26" ht="15" hidden="1" customHeight="1" x14ac:dyDescent="0.2">
      <c r="Z39" s="6"/>
    </row>
    <row r="40" spans="26:26" ht="15" hidden="1" customHeight="1" x14ac:dyDescent="0.2">
      <c r="Z40" s="6"/>
    </row>
    <row r="41" spans="26:26" ht="12.75" hidden="1" x14ac:dyDescent="0.2"/>
    <row r="42" spans="26:26" ht="12.75" hidden="1" x14ac:dyDescent="0.2"/>
  </sheetData>
  <mergeCells count="4">
    <mergeCell ref="E14:Y14"/>
    <mergeCell ref="E22:Y22"/>
    <mergeCell ref="E23:Y23"/>
    <mergeCell ref="E27:Y27"/>
  </mergeCells>
  <hyperlinks>
    <hyperlink ref="N25" r:id="rId1" xr:uid="{00000000-0004-0000-0000-000000000000}"/>
    <hyperlink ref="N26"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D75"/>
  <sheetViews>
    <sheetView showGridLines="0" zoomScaleNormal="100" workbookViewId="0">
      <selection activeCell="C5" sqref="C5"/>
    </sheetView>
  </sheetViews>
  <sheetFormatPr defaultColWidth="0" defaultRowHeight="12.75" zeroHeight="1" x14ac:dyDescent="0.2"/>
  <cols>
    <col min="1" max="1" width="2.28515625" style="32" customWidth="1"/>
    <col min="2" max="2" width="22.7109375" style="32" customWidth="1"/>
    <col min="3" max="3" width="96" style="32" customWidth="1"/>
    <col min="4" max="4" width="2.28515625" style="32" customWidth="1"/>
    <col min="5" max="16384" width="9.140625" style="32" hidden="1"/>
  </cols>
  <sheetData>
    <row r="1" spans="1:4" x14ac:dyDescent="0.2">
      <c r="A1" s="31"/>
      <c r="B1" s="31"/>
      <c r="C1" s="31"/>
      <c r="D1" s="31"/>
    </row>
    <row r="2" spans="1:4" x14ac:dyDescent="0.2">
      <c r="A2" s="31"/>
      <c r="B2" s="33" t="str">
        <f>Cover!E12</f>
        <v>Resource productivity statistics</v>
      </c>
      <c r="D2" s="31"/>
    </row>
    <row r="3" spans="1:4" x14ac:dyDescent="0.2">
      <c r="A3" s="31"/>
      <c r="D3" s="31"/>
    </row>
    <row r="4" spans="1:4" x14ac:dyDescent="0.2">
      <c r="A4" s="31"/>
      <c r="B4" s="33" t="s">
        <v>158</v>
      </c>
      <c r="D4" s="31"/>
    </row>
    <row r="5" spans="1:4" x14ac:dyDescent="0.2">
      <c r="A5" s="31"/>
      <c r="B5" s="32" t="s">
        <v>159</v>
      </c>
      <c r="C5" s="32" t="str">
        <f ca="1">INDIRECT(CONCATENATE("'",B5,"'","!A$1"))</f>
        <v>EU resource productivity in comparison with GDP and DMC, 2000-2023</v>
      </c>
      <c r="D5" s="31"/>
    </row>
    <row r="6" spans="1:4" x14ac:dyDescent="0.2">
      <c r="A6" s="31"/>
      <c r="B6" s="32" t="s">
        <v>163</v>
      </c>
      <c r="C6" s="32" t="str">
        <f ca="1">INDIRECT(CONCATENATE("'",B6,"'", "!A$1"))</f>
        <v>Resource productivity - GDP/ DMC by country, 2000-2023</v>
      </c>
      <c r="D6" s="31"/>
    </row>
    <row r="7" spans="1:4" x14ac:dyDescent="0.2">
      <c r="A7" s="31"/>
      <c r="B7" s="32" t="s">
        <v>164</v>
      </c>
      <c r="C7" s="32" t="str">
        <f ca="1">INDIRECT(CONCATENATE("'",B7,"'", "!A$1"))</f>
        <v>Resource productivity, cross-country comparison &amp;  GDP and DMC, by country, 2023</v>
      </c>
      <c r="D7" s="31"/>
    </row>
    <row r="8" spans="1:4" x14ac:dyDescent="0.2">
      <c r="A8" s="31"/>
      <c r="B8" s="32" t="s">
        <v>160</v>
      </c>
      <c r="C8" s="32" t="str">
        <f ca="1">INDIRECT(CONCATENATE("'",B8,"'", "!A$1"))</f>
        <v>Changes of DMC and GDP by country, 2000-2023</v>
      </c>
      <c r="D8" s="31"/>
    </row>
    <row r="9" spans="1:4" x14ac:dyDescent="0.2">
      <c r="A9" s="31"/>
      <c r="D9" s="31"/>
    </row>
    <row r="10" spans="1:4" x14ac:dyDescent="0.2">
      <c r="A10" s="31"/>
      <c r="B10" s="34" t="s">
        <v>191</v>
      </c>
      <c r="D10" s="31"/>
    </row>
    <row r="11" spans="1:4" x14ac:dyDescent="0.2">
      <c r="A11" s="31"/>
      <c r="B11" s="32" t="s">
        <v>161</v>
      </c>
      <c r="D11" s="31"/>
    </row>
    <row r="12" spans="1:4" x14ac:dyDescent="0.2">
      <c r="A12" s="31"/>
      <c r="B12" s="32" t="s">
        <v>167</v>
      </c>
      <c r="D12" s="31"/>
    </row>
    <row r="13" spans="1:4" x14ac:dyDescent="0.2">
      <c r="A13" s="31"/>
      <c r="B13" s="32" t="s">
        <v>162</v>
      </c>
      <c r="D13" s="31"/>
    </row>
    <row r="14" spans="1:4" x14ac:dyDescent="0.2">
      <c r="A14" s="31"/>
      <c r="B14" s="32" t="s">
        <v>165</v>
      </c>
      <c r="D14" s="31"/>
    </row>
    <row r="15" spans="1:4" x14ac:dyDescent="0.2">
      <c r="A15" s="31"/>
      <c r="B15" s="32" t="s">
        <v>166</v>
      </c>
      <c r="D15" s="31"/>
    </row>
    <row r="16" spans="1:4" x14ac:dyDescent="0.2">
      <c r="A16" s="31"/>
      <c r="D16" s="31"/>
    </row>
    <row r="17" spans="1:4" x14ac:dyDescent="0.2">
      <c r="A17" s="31"/>
      <c r="B17" s="34" t="s">
        <v>192</v>
      </c>
      <c r="D17" s="31"/>
    </row>
    <row r="18" spans="1:4" x14ac:dyDescent="0.2">
      <c r="A18" s="31"/>
      <c r="B18" s="32" t="s">
        <v>193</v>
      </c>
      <c r="C18" s="32" t="str">
        <f ca="1">INDIRECT(CONCATENATE("'",B11,"'", "!A$1"))</f>
        <v>Material flow accounts [env_ac_mfa]</v>
      </c>
      <c r="D18" s="31"/>
    </row>
    <row r="19" spans="1:4" x14ac:dyDescent="0.2">
      <c r="A19" s="31"/>
      <c r="B19" s="32" t="s">
        <v>194</v>
      </c>
      <c r="C19" s="32" t="str">
        <f ca="1">INDIRECT(CONCATENATE("'",B12,"'", "!A$1"))</f>
        <v>Resource productivity [env_ac_rp]</v>
      </c>
      <c r="D19" s="31"/>
    </row>
    <row r="20" spans="1:4" x14ac:dyDescent="0.2">
      <c r="A20" s="31"/>
      <c r="B20" s="32" t="s">
        <v>195</v>
      </c>
      <c r="C20" s="32" t="str">
        <f ca="1">INDIRECT(CONCATENATE("'",B13,"'", "!A$1"))</f>
        <v>GDP and main components (output, expenditure and income) [nama_10_gdp]</v>
      </c>
      <c r="D20" s="31"/>
    </row>
    <row r="21" spans="1:4" x14ac:dyDescent="0.2">
      <c r="A21" s="31"/>
      <c r="B21" s="32" t="s">
        <v>196</v>
      </c>
      <c r="C21" s="32" t="str">
        <f ca="1">INDIRECT(CONCATENATE("'",B14,"'", "!A$1"))</f>
        <v>GDP and main components (output, expenditure and income) [nama_10_gdp]</v>
      </c>
      <c r="D21" s="31"/>
    </row>
    <row r="22" spans="1:4" x14ac:dyDescent="0.2">
      <c r="A22" s="31"/>
      <c r="B22" s="32" t="s">
        <v>197</v>
      </c>
      <c r="C22" s="32" t="str">
        <f ca="1">INDIRECT(CONCATENATE("'",B15,"'", "!A$1"))</f>
        <v>Population change - Demographic balance and crude rates at national level [demo_gind]</v>
      </c>
      <c r="D22" s="31"/>
    </row>
    <row r="23" spans="1:4" x14ac:dyDescent="0.2">
      <c r="A23" s="31"/>
      <c r="D23" s="31"/>
    </row>
    <row r="24" spans="1:4" x14ac:dyDescent="0.2">
      <c r="A24" s="31"/>
      <c r="B24" s="31"/>
      <c r="C24" s="31"/>
      <c r="D24" s="31"/>
    </row>
    <row r="26" spans="1:4" hidden="1" x14ac:dyDescent="0.2">
      <c r="B26" s="35"/>
    </row>
    <row r="32" spans="1:4" x14ac:dyDescent="0.2"/>
    <row r="33" s="32" customFormat="1" x14ac:dyDescent="0.2"/>
    <row r="34" s="32" customFormat="1" x14ac:dyDescent="0.2"/>
    <row r="35" s="32" customFormat="1" x14ac:dyDescent="0.2"/>
    <row r="36" s="32" customFormat="1" x14ac:dyDescent="0.2"/>
    <row r="37" s="32" customFormat="1" x14ac:dyDescent="0.2"/>
    <row r="38" s="32" customFormat="1" x14ac:dyDescent="0.2"/>
    <row r="39" s="32" customFormat="1" x14ac:dyDescent="0.2"/>
    <row r="40" s="32" customFormat="1" x14ac:dyDescent="0.2"/>
    <row r="41" s="32" customFormat="1" x14ac:dyDescent="0.2"/>
    <row r="42" s="32" customFormat="1" x14ac:dyDescent="0.2"/>
    <row r="43" s="32" customFormat="1" x14ac:dyDescent="0.2"/>
    <row r="44" s="32" customFormat="1" x14ac:dyDescent="0.2"/>
    <row r="45" s="32" customFormat="1" x14ac:dyDescent="0.2"/>
    <row r="46" s="32" customFormat="1" x14ac:dyDescent="0.2"/>
    <row r="47" s="32" customFormat="1" x14ac:dyDescent="0.2"/>
    <row r="48" s="32" customFormat="1" x14ac:dyDescent="0.2"/>
    <row r="49" s="32" customFormat="1" x14ac:dyDescent="0.2"/>
    <row r="50" s="32" customFormat="1" x14ac:dyDescent="0.2"/>
    <row r="51" s="32" customFormat="1" x14ac:dyDescent="0.2"/>
    <row r="52" s="32" customFormat="1" x14ac:dyDescent="0.2"/>
    <row r="53" s="32" customFormat="1" x14ac:dyDescent="0.2"/>
    <row r="54" s="32" customFormat="1" x14ac:dyDescent="0.2"/>
    <row r="55" s="32" customFormat="1" x14ac:dyDescent="0.2"/>
    <row r="56" s="32" customFormat="1" x14ac:dyDescent="0.2"/>
    <row r="57" s="32" customFormat="1" x14ac:dyDescent="0.2"/>
    <row r="58" s="32" customFormat="1" x14ac:dyDescent="0.2"/>
    <row r="59" s="32" customFormat="1" x14ac:dyDescent="0.2"/>
    <row r="60" s="32" customFormat="1" x14ac:dyDescent="0.2"/>
    <row r="61" s="32" customFormat="1" x14ac:dyDescent="0.2"/>
    <row r="62" s="32" customFormat="1" x14ac:dyDescent="0.2"/>
    <row r="63" s="32" customFormat="1" x14ac:dyDescent="0.2"/>
    <row r="64" s="32" customFormat="1" x14ac:dyDescent="0.2"/>
    <row r="65" s="32" customFormat="1" x14ac:dyDescent="0.2"/>
    <row r="66" s="32" customFormat="1" x14ac:dyDescent="0.2"/>
    <row r="67" s="32" customFormat="1" x14ac:dyDescent="0.2"/>
    <row r="68" s="32" customFormat="1" x14ac:dyDescent="0.2"/>
    <row r="69" s="32" customFormat="1" x14ac:dyDescent="0.2"/>
    <row r="70" s="32" customFormat="1" x14ac:dyDescent="0.2"/>
    <row r="71" s="32" customFormat="1" x14ac:dyDescent="0.2"/>
    <row r="72" s="32" customFormat="1" x14ac:dyDescent="0.2"/>
    <row r="73" s="32" customFormat="1" x14ac:dyDescent="0.2"/>
    <row r="74" s="32" customFormat="1" x14ac:dyDescent="0.2"/>
    <row r="75" s="32" customFormat="1" x14ac:dyDescent="0.2"/>
  </sheetData>
  <pageMargins left="0.7" right="0.7" top="0.75" bottom="0.75" header="0.3" footer="0.3"/>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tint="0.39997558519241921"/>
    <pageSetUpPr fitToPage="1"/>
  </sheetPr>
  <dimension ref="A1:AA61"/>
  <sheetViews>
    <sheetView showGridLines="0" zoomScaleNormal="100" workbookViewId="0">
      <selection activeCell="X27" sqref="X27"/>
    </sheetView>
  </sheetViews>
  <sheetFormatPr defaultColWidth="9.140625" defaultRowHeight="12.75" x14ac:dyDescent="0.2"/>
  <cols>
    <col min="1" max="2" width="3.42578125" style="41" customWidth="1"/>
    <col min="3" max="3" width="20.42578125" style="41" customWidth="1"/>
    <col min="4" max="14" width="7.28515625" style="41" customWidth="1"/>
    <col min="15" max="15" width="7.28515625" style="42" customWidth="1"/>
    <col min="16" max="21" width="7.28515625" style="41" customWidth="1"/>
    <col min="22" max="22" width="6.5703125" style="41" customWidth="1"/>
    <col min="23" max="25" width="9.140625" style="41"/>
    <col min="26" max="26" width="8.85546875" style="41" customWidth="1"/>
    <col min="27" max="16384" width="9.140625" style="41"/>
  </cols>
  <sheetData>
    <row r="1" spans="1:11" s="36" customFormat="1" x14ac:dyDescent="0.2">
      <c r="A1" s="36" t="s">
        <v>244</v>
      </c>
      <c r="E1" s="37"/>
      <c r="G1" s="38"/>
      <c r="H1" s="38"/>
      <c r="I1" s="37"/>
      <c r="J1" s="37"/>
      <c r="K1" s="37"/>
    </row>
    <row r="2" spans="1:11" s="36" customFormat="1" x14ac:dyDescent="0.2">
      <c r="C2" s="39"/>
      <c r="E2" s="37"/>
      <c r="F2" s="37"/>
      <c r="G2" s="37"/>
      <c r="H2" s="37"/>
      <c r="I2" s="37"/>
      <c r="J2" s="37"/>
      <c r="K2" s="37"/>
    </row>
    <row r="3" spans="1:11" s="36" customFormat="1" x14ac:dyDescent="0.2">
      <c r="E3" s="37"/>
      <c r="F3" s="37"/>
      <c r="G3" s="37"/>
      <c r="H3" s="37"/>
      <c r="I3" s="37"/>
      <c r="J3" s="37"/>
      <c r="K3" s="37"/>
    </row>
    <row r="4" spans="1:11" s="36" customFormat="1" x14ac:dyDescent="0.2">
      <c r="B4" s="283"/>
      <c r="E4" s="37"/>
      <c r="F4" s="37"/>
      <c r="G4" s="37"/>
      <c r="H4" s="37"/>
      <c r="I4" s="37"/>
      <c r="J4" s="37"/>
      <c r="K4" s="37"/>
    </row>
    <row r="5" spans="1:11" s="36" customFormat="1" x14ac:dyDescent="0.2">
      <c r="B5" s="283"/>
      <c r="E5" s="37"/>
      <c r="F5" s="37"/>
      <c r="G5" s="37"/>
      <c r="H5" s="37"/>
      <c r="I5" s="37"/>
      <c r="J5" s="37"/>
      <c r="K5" s="37"/>
    </row>
    <row r="6" spans="1:11" s="36" customFormat="1" x14ac:dyDescent="0.2">
      <c r="B6" s="283"/>
      <c r="E6" s="37"/>
      <c r="F6" s="37"/>
      <c r="G6" s="37"/>
      <c r="H6" s="37"/>
      <c r="I6" s="37"/>
      <c r="J6" s="37"/>
      <c r="K6" s="37"/>
    </row>
    <row r="7" spans="1:11" s="36" customFormat="1" x14ac:dyDescent="0.2">
      <c r="B7" s="283"/>
      <c r="E7" s="37"/>
      <c r="F7" s="37"/>
      <c r="G7" s="37"/>
      <c r="H7" s="37"/>
      <c r="I7" s="37"/>
      <c r="J7" s="37"/>
      <c r="K7" s="37"/>
    </row>
    <row r="8" spans="1:11" s="36" customFormat="1" x14ac:dyDescent="0.2">
      <c r="B8" s="283"/>
      <c r="E8" s="37"/>
      <c r="F8" s="37"/>
      <c r="G8" s="37"/>
      <c r="H8" s="37"/>
      <c r="I8" s="37"/>
      <c r="J8" s="37"/>
      <c r="K8" s="37"/>
    </row>
    <row r="9" spans="1:11" s="36" customFormat="1" x14ac:dyDescent="0.2">
      <c r="B9" s="283"/>
      <c r="E9" s="37"/>
      <c r="F9" s="37"/>
      <c r="G9" s="37"/>
      <c r="H9" s="37"/>
      <c r="I9" s="37"/>
      <c r="J9" s="37"/>
      <c r="K9" s="37"/>
    </row>
    <row r="10" spans="1:11" s="36" customFormat="1" x14ac:dyDescent="0.2">
      <c r="B10" s="283"/>
      <c r="E10" s="37"/>
      <c r="F10" s="37"/>
      <c r="G10" s="37"/>
      <c r="H10" s="37"/>
      <c r="I10" s="37"/>
      <c r="J10" s="37"/>
      <c r="K10" s="37"/>
    </row>
    <row r="11" spans="1:11" s="36" customFormat="1" x14ac:dyDescent="0.2">
      <c r="B11" s="283"/>
      <c r="E11" s="37"/>
      <c r="F11" s="37"/>
      <c r="G11" s="37"/>
      <c r="H11" s="37"/>
      <c r="I11" s="37"/>
      <c r="J11" s="37"/>
      <c r="K11" s="37"/>
    </row>
    <row r="12" spans="1:11" s="36" customFormat="1" x14ac:dyDescent="0.2">
      <c r="B12" s="283"/>
      <c r="E12" s="37"/>
      <c r="F12" s="37"/>
      <c r="G12" s="37"/>
      <c r="H12" s="37"/>
      <c r="I12" s="37"/>
      <c r="J12" s="37"/>
      <c r="K12" s="37"/>
    </row>
    <row r="13" spans="1:11" s="36" customFormat="1" x14ac:dyDescent="0.2">
      <c r="B13" s="283"/>
      <c r="E13" s="37"/>
      <c r="F13" s="37"/>
      <c r="G13" s="37"/>
      <c r="H13" s="37"/>
      <c r="I13" s="37"/>
      <c r="J13" s="37"/>
      <c r="K13" s="37"/>
    </row>
    <row r="14" spans="1:11" s="36" customFormat="1" x14ac:dyDescent="0.2">
      <c r="B14" s="283"/>
      <c r="E14" s="37"/>
      <c r="F14" s="37"/>
      <c r="G14" s="37"/>
      <c r="H14" s="37"/>
      <c r="I14" s="37"/>
      <c r="J14" s="37"/>
      <c r="K14" s="37"/>
    </row>
    <row r="15" spans="1:11" s="36" customFormat="1" x14ac:dyDescent="0.2">
      <c r="E15" s="37"/>
      <c r="F15" s="37"/>
      <c r="G15" s="37"/>
      <c r="H15" s="37"/>
      <c r="I15" s="37"/>
      <c r="J15" s="37"/>
      <c r="K15" s="37"/>
    </row>
    <row r="16" spans="1:11" s="36" customFormat="1" x14ac:dyDescent="0.2">
      <c r="E16" s="37"/>
      <c r="F16" s="37"/>
      <c r="G16" s="37"/>
      <c r="H16" s="37"/>
      <c r="I16" s="37"/>
      <c r="J16" s="37"/>
      <c r="K16" s="37"/>
    </row>
    <row r="17" spans="3:18" s="36" customFormat="1" x14ac:dyDescent="0.2">
      <c r="E17" s="37"/>
      <c r="F17" s="37"/>
      <c r="G17" s="37"/>
      <c r="H17" s="37"/>
      <c r="I17" s="37"/>
      <c r="J17" s="37"/>
      <c r="K17" s="37"/>
    </row>
    <row r="18" spans="3:18" x14ac:dyDescent="0.2">
      <c r="C18" s="36"/>
      <c r="D18" s="36"/>
      <c r="E18" s="37"/>
      <c r="F18" s="37"/>
      <c r="G18" s="37"/>
      <c r="H18" s="37"/>
      <c r="I18" s="37"/>
      <c r="J18" s="37"/>
      <c r="K18" s="37"/>
      <c r="L18" s="36"/>
      <c r="M18" s="36"/>
      <c r="N18" s="36"/>
      <c r="O18" s="40"/>
    </row>
    <row r="19" spans="3:18" x14ac:dyDescent="0.2">
      <c r="C19" s="36"/>
      <c r="D19" s="36"/>
      <c r="E19" s="37"/>
      <c r="F19" s="37"/>
      <c r="G19" s="37"/>
      <c r="H19" s="37"/>
      <c r="I19" s="37"/>
      <c r="J19" s="37"/>
      <c r="K19" s="37"/>
      <c r="L19" s="36"/>
      <c r="M19" s="36"/>
      <c r="N19" s="36"/>
      <c r="O19" s="40"/>
    </row>
    <row r="20" spans="3:18" x14ac:dyDescent="0.2">
      <c r="C20" s="36"/>
      <c r="D20" s="36"/>
      <c r="E20" s="37"/>
      <c r="F20" s="37"/>
      <c r="G20" s="37"/>
      <c r="H20" s="37"/>
      <c r="I20" s="37"/>
      <c r="J20" s="37"/>
      <c r="K20" s="37"/>
      <c r="L20" s="36"/>
      <c r="M20" s="36"/>
      <c r="N20" s="36"/>
      <c r="O20" s="40"/>
    </row>
    <row r="23" spans="3:18" s="36" customFormat="1" x14ac:dyDescent="0.2">
      <c r="C23" s="41"/>
      <c r="D23" s="41"/>
      <c r="E23" s="41"/>
      <c r="F23" s="41"/>
      <c r="G23" s="41"/>
      <c r="H23" s="41"/>
      <c r="I23" s="41"/>
      <c r="J23" s="41"/>
      <c r="K23" s="41"/>
      <c r="L23" s="41"/>
      <c r="M23" s="41"/>
      <c r="N23" s="41"/>
    </row>
    <row r="26" spans="3:18" s="36" customFormat="1" x14ac:dyDescent="0.2"/>
    <row r="29" spans="3:18" ht="11.25" customHeight="1" x14ac:dyDescent="0.2"/>
    <row r="30" spans="3:18" x14ac:dyDescent="0.2">
      <c r="G30" s="43"/>
      <c r="H30" s="43"/>
      <c r="I30" s="43"/>
      <c r="J30" s="43"/>
      <c r="K30" s="43"/>
      <c r="L30" s="43"/>
      <c r="M30" s="43"/>
      <c r="N30" s="43"/>
      <c r="O30" s="43"/>
      <c r="P30" s="43"/>
      <c r="Q30" s="43"/>
      <c r="R30" s="43"/>
    </row>
    <row r="35" spans="1:2" x14ac:dyDescent="0.2">
      <c r="A35" s="42"/>
      <c r="B35" s="42"/>
    </row>
    <row r="49" spans="3:27" s="36" customFormat="1" x14ac:dyDescent="0.2">
      <c r="C49" s="44" t="s">
        <v>266</v>
      </c>
      <c r="E49" s="37"/>
      <c r="G49" s="38"/>
      <c r="H49" s="38"/>
      <c r="I49" s="37"/>
      <c r="J49" s="37"/>
      <c r="K49" s="37"/>
    </row>
    <row r="50" spans="3:27" s="36" customFormat="1" x14ac:dyDescent="0.2">
      <c r="C50" s="39" t="s">
        <v>125</v>
      </c>
      <c r="E50" s="37"/>
      <c r="F50" s="37"/>
      <c r="G50" s="37"/>
      <c r="H50" s="37"/>
      <c r="I50" s="37"/>
      <c r="J50" s="37"/>
      <c r="K50" s="37"/>
    </row>
    <row r="53" spans="3:27" x14ac:dyDescent="0.2">
      <c r="C53" s="45" t="s">
        <v>267</v>
      </c>
      <c r="D53" s="46"/>
      <c r="E53" s="46"/>
      <c r="F53" s="46"/>
      <c r="G53" s="46"/>
      <c r="H53" s="46"/>
      <c r="I53" s="46"/>
      <c r="J53" s="46"/>
      <c r="K53" s="46"/>
      <c r="L53" s="46"/>
      <c r="M53" s="46"/>
      <c r="N53" s="46"/>
      <c r="O53" s="46"/>
    </row>
    <row r="54" spans="3:27" x14ac:dyDescent="0.2">
      <c r="C54" s="47" t="s">
        <v>61</v>
      </c>
      <c r="D54" s="46"/>
      <c r="E54" s="46"/>
      <c r="F54" s="46"/>
      <c r="G54" s="46"/>
      <c r="H54" s="46"/>
      <c r="I54" s="46"/>
      <c r="J54" s="46"/>
      <c r="K54" s="46"/>
      <c r="L54" s="46"/>
      <c r="M54" s="46"/>
      <c r="N54" s="46"/>
      <c r="O54" s="46"/>
    </row>
    <row r="55" spans="3:27" x14ac:dyDescent="0.2">
      <c r="C55" s="48"/>
      <c r="D55" s="49">
        <v>2000</v>
      </c>
      <c r="E55" s="49">
        <v>2001</v>
      </c>
      <c r="F55" s="49">
        <v>2002</v>
      </c>
      <c r="G55" s="49">
        <v>2003</v>
      </c>
      <c r="H55" s="49">
        <v>2004</v>
      </c>
      <c r="I55" s="49">
        <v>2005</v>
      </c>
      <c r="J55" s="49">
        <v>2006</v>
      </c>
      <c r="K55" s="49">
        <v>2007</v>
      </c>
      <c r="L55" s="49">
        <v>2008</v>
      </c>
      <c r="M55" s="49">
        <v>2009</v>
      </c>
      <c r="N55" s="49">
        <v>2010</v>
      </c>
      <c r="O55" s="49">
        <v>2011</v>
      </c>
      <c r="P55" s="49">
        <v>2012</v>
      </c>
      <c r="Q55" s="49">
        <v>2013</v>
      </c>
      <c r="R55" s="49">
        <v>2014</v>
      </c>
      <c r="S55" s="49">
        <v>2015</v>
      </c>
      <c r="T55" s="49">
        <v>2016</v>
      </c>
      <c r="U55" s="49">
        <v>2017</v>
      </c>
      <c r="V55" s="49">
        <v>2018</v>
      </c>
      <c r="W55" s="49">
        <v>2019</v>
      </c>
      <c r="X55" s="49">
        <v>2020</v>
      </c>
      <c r="Y55" s="49">
        <v>2021</v>
      </c>
      <c r="Z55" s="49">
        <v>2022</v>
      </c>
      <c r="AA55" s="49">
        <v>2023</v>
      </c>
    </row>
    <row r="56" spans="3:27" x14ac:dyDescent="0.2">
      <c r="C56" s="50" t="s">
        <v>32</v>
      </c>
      <c r="D56" s="51">
        <f>Data_rp!C142</f>
        <v>100</v>
      </c>
      <c r="E56" s="52">
        <f>Data_rp!D142</f>
        <v>101.742</v>
      </c>
      <c r="F56" s="52">
        <f>Data_rp!E142</f>
        <v>101.693</v>
      </c>
      <c r="G56" s="52">
        <f>Data_rp!F142</f>
        <v>101.61199999999999</v>
      </c>
      <c r="H56" s="52">
        <f>Data_rp!G142</f>
        <v>99.747</v>
      </c>
      <c r="I56" s="52">
        <f>Data_rp!H142</f>
        <v>100.551</v>
      </c>
      <c r="J56" s="52">
        <f>Data_rp!I142</f>
        <v>101.624</v>
      </c>
      <c r="K56" s="52">
        <f>Data_rp!J142</f>
        <v>101.071</v>
      </c>
      <c r="L56" s="52">
        <f>Data_rp!K142</f>
        <v>103.605</v>
      </c>
      <c r="M56" s="52">
        <f>Data_rp!L142</f>
        <v>112.81</v>
      </c>
      <c r="N56" s="52">
        <f>Data_rp!M142</f>
        <v>117.73</v>
      </c>
      <c r="O56" s="52">
        <f>Data_rp!N142</f>
        <v>114.152</v>
      </c>
      <c r="P56" s="52">
        <f>Data_rp!O142</f>
        <v>122.851</v>
      </c>
      <c r="Q56" s="52">
        <f>Data_rp!P142</f>
        <v>125.73699999999999</v>
      </c>
      <c r="R56" s="52">
        <f>Data_rp!Q142</f>
        <v>126.384</v>
      </c>
      <c r="S56" s="52">
        <f>Data_rp!R142</f>
        <v>128.80199999999999</v>
      </c>
      <c r="T56" s="52">
        <f>Data_rp!S142</f>
        <v>131.71199999999999</v>
      </c>
      <c r="U56" s="52">
        <f>Data_rp!T142</f>
        <v>132.02600000000001</v>
      </c>
      <c r="V56" s="52">
        <f>Data_rp!U142</f>
        <v>132.09100000000001</v>
      </c>
      <c r="W56" s="52">
        <f>Data_rp!V142</f>
        <v>133.83799999999999</v>
      </c>
      <c r="X56" s="52">
        <f>Data_rp!W142</f>
        <v>131.90600000000001</v>
      </c>
      <c r="Y56" s="52">
        <f>Data_rp!X142</f>
        <v>134.04</v>
      </c>
      <c r="Z56" s="52">
        <f>Data_rp!Y142</f>
        <v>139.97800000000001</v>
      </c>
      <c r="AA56" s="52">
        <f>Data_rp!Z142</f>
        <v>143.91399999999999</v>
      </c>
    </row>
    <row r="57" spans="3:27" x14ac:dyDescent="0.2">
      <c r="C57" s="53" t="s">
        <v>1</v>
      </c>
      <c r="D57" s="54">
        <f>Data_mfa!C104</f>
        <v>100</v>
      </c>
      <c r="E57" s="55">
        <f>Data_mfa!D104</f>
        <v>100.381</v>
      </c>
      <c r="F57" s="55">
        <f>Data_mfa!E104</f>
        <v>101.491</v>
      </c>
      <c r="G57" s="55">
        <f>Data_mfa!F104</f>
        <v>102.431</v>
      </c>
      <c r="H57" s="55">
        <f>Data_mfa!G104</f>
        <v>106.97799999999999</v>
      </c>
      <c r="I57" s="55">
        <f>Data_mfa!H104</f>
        <v>108.113</v>
      </c>
      <c r="J57" s="55">
        <f>Data_mfa!I104</f>
        <v>110.676</v>
      </c>
      <c r="K57" s="55">
        <f>Data_mfa!J104</f>
        <v>114.758</v>
      </c>
      <c r="L57" s="55">
        <f>Data_mfa!K104</f>
        <v>112.65</v>
      </c>
      <c r="M57" s="55">
        <f>Data_mfa!L104</f>
        <v>99.010999999999996</v>
      </c>
      <c r="N57" s="55">
        <f>Data_mfa!M104</f>
        <v>96.932000000000002</v>
      </c>
      <c r="O57" s="55">
        <f>Data_mfa!N104</f>
        <v>101.843</v>
      </c>
      <c r="P57" s="55">
        <f>Data_mfa!O104</f>
        <v>93.947999999999993</v>
      </c>
      <c r="Q57" s="55">
        <f>Data_mfa!P104</f>
        <v>91.706999999999994</v>
      </c>
      <c r="R57" s="55">
        <f>Data_mfa!Q104</f>
        <v>92.677000000000007</v>
      </c>
      <c r="S57" s="55">
        <f>Data_mfa!R104</f>
        <v>93.013000000000005</v>
      </c>
      <c r="T57" s="55">
        <f>Data_mfa!S104</f>
        <v>92.760999999999996</v>
      </c>
      <c r="U57" s="55">
        <f>Data_mfa!T104</f>
        <v>95.144000000000005</v>
      </c>
      <c r="V57" s="55">
        <f>Data_mfa!U104</f>
        <v>97.061000000000007</v>
      </c>
      <c r="W57" s="55">
        <f>Data_mfa!V104</f>
        <v>97.543000000000006</v>
      </c>
      <c r="X57" s="55">
        <f>Data_mfa!W104</f>
        <v>93.403000000000006</v>
      </c>
      <c r="Y57" s="55">
        <f>Data_mfa!X104</f>
        <v>97.405000000000001</v>
      </c>
      <c r="Z57" s="55">
        <f>Data_mfa!Y104</f>
        <v>96.456999999999994</v>
      </c>
      <c r="AA57" s="55">
        <f>Data_mfa!Z104</f>
        <v>94.263000000000005</v>
      </c>
    </row>
    <row r="58" spans="3:27" x14ac:dyDescent="0.2">
      <c r="C58" s="56" t="s">
        <v>29</v>
      </c>
      <c r="D58" s="57">
        <f>Data_gdp!C21</f>
        <v>100</v>
      </c>
      <c r="E58" s="58">
        <f>Data_gdp!D21</f>
        <v>102.13021739287713</v>
      </c>
      <c r="F58" s="58">
        <f>Data_gdp!E21</f>
        <v>103.20930352268118</v>
      </c>
      <c r="G58" s="58">
        <f>Data_gdp!F21</f>
        <v>104.08291987475953</v>
      </c>
      <c r="H58" s="58">
        <f>Data_gdp!G21</f>
        <v>106.70803705588945</v>
      </c>
      <c r="I58" s="58">
        <f>Data_gdp!H21</f>
        <v>108.70896020161682</v>
      </c>
      <c r="J58" s="58">
        <f>Data_gdp!I21</f>
        <v>112.47250770403821</v>
      </c>
      <c r="K58" s="58">
        <f>Data_gdp!J21</f>
        <v>115.98785324502647</v>
      </c>
      <c r="L58" s="58">
        <f>Data_gdp!K21</f>
        <v>116.71157483871144</v>
      </c>
      <c r="M58" s="58">
        <f>Data_gdp!L21</f>
        <v>111.69441481450559</v>
      </c>
      <c r="N58" s="58">
        <f>Data_gdp!M21</f>
        <v>114.11766195403032</v>
      </c>
      <c r="O58" s="58">
        <f>Data_gdp!N21</f>
        <v>116.25573473410435</v>
      </c>
      <c r="P58" s="58">
        <f>Data_gdp!O21</f>
        <v>115.41618126187976</v>
      </c>
      <c r="Q58" s="58">
        <f>Data_gdp!P21</f>
        <v>115.30981805106234</v>
      </c>
      <c r="R58" s="58">
        <f>Data_gdp!Q21</f>
        <v>117.12909953084305</v>
      </c>
      <c r="S58" s="58">
        <f>Data_gdp!R21</f>
        <v>119.80240723075659</v>
      </c>
      <c r="T58" s="58">
        <f>Data_gdp!S21</f>
        <v>122.17757299740953</v>
      </c>
      <c r="U58" s="58">
        <f>Data_gdp!T21</f>
        <v>125.61502266035447</v>
      </c>
      <c r="V58" s="58">
        <f>Data_gdp!U21</f>
        <v>128.20837526268824</v>
      </c>
      <c r="W58" s="58">
        <f>Data_gdp!V21</f>
        <v>130.54959769024799</v>
      </c>
      <c r="X58" s="58">
        <f>Data_gdp!W21</f>
        <v>123.20469527833538</v>
      </c>
      <c r="Y58" s="58">
        <f>Data_gdp!X21</f>
        <v>130.56173159718847</v>
      </c>
      <c r="Z58" s="58">
        <f>Data_gdp!Y21</f>
        <v>135.01821426976562</v>
      </c>
      <c r="AA58" s="58">
        <f>Data_gdp!Z21</f>
        <v>135.65815234307789</v>
      </c>
    </row>
    <row r="60" spans="3:27" ht="15" customHeight="1" x14ac:dyDescent="0.2">
      <c r="C60" s="263" t="s">
        <v>303</v>
      </c>
      <c r="D60" s="263"/>
      <c r="E60" s="263"/>
      <c r="F60" s="263"/>
      <c r="G60" s="263"/>
    </row>
    <row r="61" spans="3:27" ht="15" customHeight="1" x14ac:dyDescent="0.2">
      <c r="C61" s="284" t="s">
        <v>272</v>
      </c>
      <c r="D61" s="284"/>
      <c r="E61" s="284"/>
      <c r="F61" s="284"/>
      <c r="G61" s="284"/>
      <c r="H61" s="284"/>
      <c r="I61" s="284"/>
      <c r="P61" s="59"/>
      <c r="Q61" s="59"/>
      <c r="R61" s="59"/>
      <c r="S61" s="59"/>
      <c r="T61" s="59"/>
      <c r="U61" s="59"/>
      <c r="V61" s="59"/>
      <c r="W61" s="59"/>
    </row>
  </sheetData>
  <mergeCells count="2">
    <mergeCell ref="B4:B14"/>
    <mergeCell ref="C61:I61"/>
  </mergeCells>
  <pageMargins left="0.74803149606299213" right="0.74803149606299213" top="0.59055118110236227" bottom="0.59055118110236227" header="0.51181102362204722" footer="0.51181102362204722"/>
  <pageSetup paperSize="9" scale="83"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39997558519241921"/>
    <pageSetUpPr fitToPage="1"/>
  </sheetPr>
  <dimension ref="A1:AJ47"/>
  <sheetViews>
    <sheetView showGridLines="0" topLeftCell="A34" zoomScaleNormal="100" workbookViewId="0">
      <selection activeCell="A24" sqref="A24:XFD24"/>
    </sheetView>
  </sheetViews>
  <sheetFormatPr defaultColWidth="9.140625" defaultRowHeight="12.75" x14ac:dyDescent="0.2"/>
  <cols>
    <col min="1" max="2" width="3.7109375" style="41" customWidth="1"/>
    <col min="3" max="3" width="23.5703125" style="41" customWidth="1"/>
    <col min="4" max="21" width="6.42578125" style="41" customWidth="1"/>
    <col min="22" max="22" width="6" style="41" customWidth="1"/>
    <col min="23" max="27" width="6.140625" style="41" customWidth="1"/>
    <col min="28" max="28" width="9.140625" style="41"/>
    <col min="29" max="29" width="6" style="41" bestFit="1" customWidth="1"/>
    <col min="30" max="30" width="5.7109375" style="41" bestFit="1" customWidth="1"/>
    <col min="31" max="31" width="6" style="41" bestFit="1" customWidth="1"/>
    <col min="32" max="32" width="6" style="41" customWidth="1"/>
    <col min="33" max="33" width="6" style="41" bestFit="1" customWidth="1"/>
    <col min="34" max="35" width="9.140625" style="41"/>
    <col min="36" max="36" width="9.42578125" style="41" bestFit="1" customWidth="1"/>
    <col min="37" max="16384" width="9.140625" style="41"/>
  </cols>
  <sheetData>
    <row r="1" spans="1:36" x14ac:dyDescent="0.2">
      <c r="A1" s="36" t="s">
        <v>245</v>
      </c>
    </row>
    <row r="2" spans="1:36" s="42" customFormat="1" x14ac:dyDescent="0.2">
      <c r="B2" s="41"/>
      <c r="C2" s="45" t="s">
        <v>264</v>
      </c>
      <c r="D2" s="40"/>
      <c r="E2" s="40"/>
      <c r="F2" s="40"/>
      <c r="G2" s="40"/>
      <c r="H2" s="40"/>
      <c r="I2" s="40"/>
      <c r="J2" s="40"/>
      <c r="K2" s="40"/>
      <c r="L2" s="40"/>
      <c r="M2" s="40"/>
      <c r="N2" s="40"/>
      <c r="O2" s="40"/>
    </row>
    <row r="3" spans="1:36" x14ac:dyDescent="0.2">
      <c r="C3" s="1" t="s">
        <v>126</v>
      </c>
      <c r="D3" s="46"/>
      <c r="E3" s="46"/>
      <c r="F3" s="46"/>
      <c r="G3" s="46"/>
      <c r="H3" s="46"/>
      <c r="I3" s="46"/>
      <c r="J3" s="46"/>
      <c r="K3" s="46"/>
      <c r="L3" s="46"/>
      <c r="M3" s="46"/>
      <c r="N3" s="46"/>
      <c r="O3" s="46"/>
      <c r="T3" s="1"/>
      <c r="U3" s="1"/>
    </row>
    <row r="4" spans="1:36" x14ac:dyDescent="0.2">
      <c r="C4" s="1"/>
      <c r="D4" s="46"/>
      <c r="E4" s="46"/>
      <c r="F4" s="46"/>
      <c r="G4" s="46"/>
      <c r="H4" s="46"/>
      <c r="I4" s="46"/>
      <c r="J4" s="46"/>
      <c r="K4" s="46"/>
      <c r="L4" s="46"/>
      <c r="M4" s="46"/>
      <c r="N4" s="46"/>
      <c r="O4" s="46"/>
      <c r="T4" s="1"/>
      <c r="U4" s="1"/>
    </row>
    <row r="5" spans="1:36" s="60" customFormat="1" ht="17.25" customHeight="1" x14ac:dyDescent="0.2">
      <c r="C5" s="61"/>
      <c r="D5" s="254">
        <v>2000</v>
      </c>
      <c r="E5" s="254">
        <v>2001</v>
      </c>
      <c r="F5" s="254">
        <v>2002</v>
      </c>
      <c r="G5" s="254">
        <v>2003</v>
      </c>
      <c r="H5" s="254">
        <v>2004</v>
      </c>
      <c r="I5" s="254">
        <v>2005</v>
      </c>
      <c r="J5" s="254">
        <v>2006</v>
      </c>
      <c r="K5" s="254">
        <v>2007</v>
      </c>
      <c r="L5" s="254">
        <v>2008</v>
      </c>
      <c r="M5" s="254">
        <v>2009</v>
      </c>
      <c r="N5" s="254">
        <v>2010</v>
      </c>
      <c r="O5" s="254">
        <v>2011</v>
      </c>
      <c r="P5" s="254">
        <v>2012</v>
      </c>
      <c r="Q5" s="254">
        <v>2013</v>
      </c>
      <c r="R5" s="254">
        <v>2014</v>
      </c>
      <c r="S5" s="254">
        <v>2015</v>
      </c>
      <c r="T5" s="254">
        <v>2016</v>
      </c>
      <c r="U5" s="254">
        <v>2017</v>
      </c>
      <c r="V5" s="254">
        <v>2018</v>
      </c>
      <c r="W5" s="254">
        <v>2019</v>
      </c>
      <c r="X5" s="254">
        <v>2020</v>
      </c>
      <c r="Y5" s="254">
        <v>2021</v>
      </c>
      <c r="Z5" s="254">
        <v>2022</v>
      </c>
      <c r="AA5" s="254">
        <v>2023</v>
      </c>
      <c r="AC5" s="62" t="s">
        <v>224</v>
      </c>
      <c r="AD5" s="63" t="s">
        <v>225</v>
      </c>
      <c r="AE5" s="63" t="s">
        <v>242</v>
      </c>
      <c r="AF5" s="63" t="s">
        <v>268</v>
      </c>
      <c r="AG5" s="63" t="s">
        <v>269</v>
      </c>
    </row>
    <row r="6" spans="1:36" ht="15.75" customHeight="1" x14ac:dyDescent="0.2">
      <c r="C6" s="64" t="s">
        <v>212</v>
      </c>
      <c r="D6" s="64">
        <f>Data_rp!C142</f>
        <v>100</v>
      </c>
      <c r="E6" s="64">
        <f>Data_rp!D142</f>
        <v>101.742</v>
      </c>
      <c r="F6" s="64">
        <f>Data_rp!E142</f>
        <v>101.693</v>
      </c>
      <c r="G6" s="64">
        <f>Data_rp!F142</f>
        <v>101.61199999999999</v>
      </c>
      <c r="H6" s="64">
        <f>Data_rp!G142</f>
        <v>99.747</v>
      </c>
      <c r="I6" s="64">
        <f>Data_rp!H142</f>
        <v>100.551</v>
      </c>
      <c r="J6" s="64">
        <f>Data_rp!I142</f>
        <v>101.624</v>
      </c>
      <c r="K6" s="64">
        <f>Data_rp!J142</f>
        <v>101.071</v>
      </c>
      <c r="L6" s="64">
        <f>Data_rp!K142</f>
        <v>103.605</v>
      </c>
      <c r="M6" s="64">
        <f>Data_rp!L142</f>
        <v>112.81</v>
      </c>
      <c r="N6" s="64">
        <f>Data_rp!M142</f>
        <v>117.73</v>
      </c>
      <c r="O6" s="64">
        <f>Data_rp!N142</f>
        <v>114.152</v>
      </c>
      <c r="P6" s="64">
        <f>Data_rp!O142</f>
        <v>122.851</v>
      </c>
      <c r="Q6" s="64">
        <f>Data_rp!P142</f>
        <v>125.73699999999999</v>
      </c>
      <c r="R6" s="64">
        <f>Data_rp!Q142</f>
        <v>126.384</v>
      </c>
      <c r="S6" s="64">
        <f>Data_rp!R142</f>
        <v>128.80199999999999</v>
      </c>
      <c r="T6" s="64">
        <f>Data_rp!S142</f>
        <v>131.71199999999999</v>
      </c>
      <c r="U6" s="64">
        <f>Data_rp!T142</f>
        <v>132.02600000000001</v>
      </c>
      <c r="V6" s="64">
        <f>Data_rp!U142</f>
        <v>132.09100000000001</v>
      </c>
      <c r="W6" s="64">
        <f>Data_rp!V142</f>
        <v>133.83799999999999</v>
      </c>
      <c r="X6" s="64">
        <f>Data_rp!W142</f>
        <v>131.90600000000001</v>
      </c>
      <c r="Y6" s="64">
        <f>Data_rp!X142</f>
        <v>134.04</v>
      </c>
      <c r="Z6" s="64">
        <f>Data_rp!Y142</f>
        <v>139.97800000000001</v>
      </c>
      <c r="AA6" s="64">
        <f>Data_rp!Z142</f>
        <v>143.91399999999999</v>
      </c>
      <c r="AC6" s="65">
        <f>(X6/W6)-1</f>
        <v>-1.4435362154246123E-2</v>
      </c>
      <c r="AD6" s="65">
        <f>(Y6/W6)-1</f>
        <v>1.509287347390087E-3</v>
      </c>
      <c r="AE6" s="65">
        <f>(Z6/W6)-1</f>
        <v>4.5876357985026761E-2</v>
      </c>
      <c r="AF6" s="65">
        <f>(AA6/W6)-1</f>
        <v>7.5285046100509456E-2</v>
      </c>
      <c r="AG6" s="65">
        <f>(AA6/D6)-1</f>
        <v>0.43913999999999986</v>
      </c>
    </row>
    <row r="7" spans="1:36" ht="15" customHeight="1" x14ac:dyDescent="0.2">
      <c r="C7" s="66" t="s">
        <v>2</v>
      </c>
      <c r="D7" s="66">
        <f>Data_rp!C143</f>
        <v>100</v>
      </c>
      <c r="E7" s="66">
        <f>Data_rp!D143</f>
        <v>87.346000000000004</v>
      </c>
      <c r="F7" s="66">
        <f>Data_rp!E143</f>
        <v>98.950999999999993</v>
      </c>
      <c r="G7" s="66">
        <f>Data_rp!F143</f>
        <v>101.82599999999999</v>
      </c>
      <c r="H7" s="66">
        <f>Data_rp!G143</f>
        <v>106.384</v>
      </c>
      <c r="I7" s="66">
        <f>Data_rp!H143</f>
        <v>113.71299999999999</v>
      </c>
      <c r="J7" s="66">
        <f>Data_rp!I143</f>
        <v>111.92400000000001</v>
      </c>
      <c r="K7" s="66">
        <f>Data_rp!J143</f>
        <v>108.55</v>
      </c>
      <c r="L7" s="66">
        <f>Data_rp!K143</f>
        <v>109.732</v>
      </c>
      <c r="M7" s="66">
        <f>Data_rp!L143</f>
        <v>118.27</v>
      </c>
      <c r="N7" s="66">
        <f>Data_rp!M143</f>
        <v>121.94</v>
      </c>
      <c r="O7" s="66">
        <f>Data_rp!N143</f>
        <v>115.643</v>
      </c>
      <c r="P7" s="66">
        <f>Data_rp!O143</f>
        <v>125.92</v>
      </c>
      <c r="Q7" s="66">
        <f>Data_rp!P143</f>
        <v>128.15799999999999</v>
      </c>
      <c r="R7" s="66">
        <f>Data_rp!Q143</f>
        <v>130.47200000000001</v>
      </c>
      <c r="S7" s="66">
        <f>Data_rp!R143</f>
        <v>134.18899999999999</v>
      </c>
      <c r="T7" s="66">
        <f>Data_rp!S143</f>
        <v>135.893</v>
      </c>
      <c r="U7" s="66">
        <f>Data_rp!T143</f>
        <v>135.006</v>
      </c>
      <c r="V7" s="66">
        <f>Data_rp!U143</f>
        <v>142.773</v>
      </c>
      <c r="W7" s="66">
        <f>Data_rp!V143</f>
        <v>140.07499999999999</v>
      </c>
      <c r="X7" s="66">
        <f>Data_rp!W143</f>
        <v>144.803</v>
      </c>
      <c r="Y7" s="66">
        <f>Data_rp!X143</f>
        <v>157.50899999999999</v>
      </c>
      <c r="Z7" s="66">
        <f>Data_rp!Y143</f>
        <v>146.60300000000001</v>
      </c>
      <c r="AA7" s="66">
        <f>Data_rp!Z143</f>
        <v>133.57300000000001</v>
      </c>
      <c r="AC7" s="65">
        <f t="shared" ref="AC7:AC33" si="0">(X7/W7)-1</f>
        <v>3.3753346421560027E-2</v>
      </c>
      <c r="AD7" s="65">
        <f>(Y7/W7)-1</f>
        <v>0.12446189541317154</v>
      </c>
      <c r="AE7" s="65">
        <f t="shared" ref="AE7:AE33" si="1">(Z7/W7)-1</f>
        <v>4.6603605211493981E-2</v>
      </c>
      <c r="AF7" s="65">
        <f t="shared" ref="AF7:AF33" si="2">(AA7/W7)-1</f>
        <v>-4.6417990362305761E-2</v>
      </c>
      <c r="AG7" s="65">
        <f t="shared" ref="AG7:AG33" si="3">(AA7/D7)-1</f>
        <v>0.33573000000000008</v>
      </c>
    </row>
    <row r="8" spans="1:36" ht="15" customHeight="1" x14ac:dyDescent="0.2">
      <c r="C8" s="67" t="s">
        <v>3</v>
      </c>
      <c r="D8" s="66">
        <f>Data_rp!C144</f>
        <v>100</v>
      </c>
      <c r="E8" s="66">
        <f>Data_rp!D144</f>
        <v>97.197000000000003</v>
      </c>
      <c r="F8" s="66">
        <f>Data_rp!E144</f>
        <v>100.813</v>
      </c>
      <c r="G8" s="66">
        <f>Data_rp!F144</f>
        <v>104.90900000000001</v>
      </c>
      <c r="H8" s="66">
        <f>Data_rp!G144</f>
        <v>99.495000000000005</v>
      </c>
      <c r="I8" s="66">
        <f>Data_rp!H144</f>
        <v>105.09699999999999</v>
      </c>
      <c r="J8" s="66">
        <f>Data_rp!I144</f>
        <v>103.312</v>
      </c>
      <c r="K8" s="66">
        <f>Data_rp!J144</f>
        <v>106.685</v>
      </c>
      <c r="L8" s="66">
        <f>Data_rp!K144</f>
        <v>105.04900000000001</v>
      </c>
      <c r="M8" s="66">
        <f>Data_rp!L144</f>
        <v>127.069</v>
      </c>
      <c r="N8" s="66">
        <f>Data_rp!M144</f>
        <v>130.828</v>
      </c>
      <c r="O8" s="66">
        <f>Data_rp!N144</f>
        <v>120.60899999999999</v>
      </c>
      <c r="P8" s="66">
        <f>Data_rp!O144</f>
        <v>126.422</v>
      </c>
      <c r="Q8" s="66">
        <f>Data_rp!P144</f>
        <v>130.233</v>
      </c>
      <c r="R8" s="66">
        <f>Data_rp!Q144</f>
        <v>119.956</v>
      </c>
      <c r="S8" s="66">
        <f>Data_rp!R144</f>
        <v>110.322</v>
      </c>
      <c r="T8" s="66">
        <f>Data_rp!S144</f>
        <v>128.84100000000001</v>
      </c>
      <c r="U8" s="66">
        <f>Data_rp!T144</f>
        <v>128.27099999999999</v>
      </c>
      <c r="V8" s="66">
        <f>Data_rp!U144</f>
        <v>128.41200000000001</v>
      </c>
      <c r="W8" s="66">
        <f>Data_rp!V144</f>
        <v>132.54599999999999</v>
      </c>
      <c r="X8" s="66">
        <f>Data_rp!W144</f>
        <v>129.34200000000001</v>
      </c>
      <c r="Y8" s="66">
        <f>Data_rp!X144</f>
        <v>125.86199999999999</v>
      </c>
      <c r="Z8" s="66">
        <f>Data_rp!Y144</f>
        <v>126.23699999999999</v>
      </c>
      <c r="AA8" s="66">
        <f>Data_rp!Z144</f>
        <v>143.108</v>
      </c>
      <c r="AC8" s="65">
        <f t="shared" si="0"/>
        <v>-2.4172740029876238E-2</v>
      </c>
      <c r="AD8" s="65">
        <f t="shared" ref="AD8:AD33" si="4">(Y8/W8)-1</f>
        <v>-5.0427776017382575E-2</v>
      </c>
      <c r="AE8" s="65">
        <f t="shared" si="1"/>
        <v>-4.7598569553211734E-2</v>
      </c>
      <c r="AF8" s="65">
        <f t="shared" si="2"/>
        <v>7.9685543132195669E-2</v>
      </c>
      <c r="AG8" s="65">
        <f t="shared" si="3"/>
        <v>0.43108000000000013</v>
      </c>
    </row>
    <row r="9" spans="1:36" ht="15" customHeight="1" x14ac:dyDescent="0.2">
      <c r="C9" s="67" t="s">
        <v>128</v>
      </c>
      <c r="D9" s="66">
        <f>Data_rp!C145</f>
        <v>100</v>
      </c>
      <c r="E9" s="66">
        <f>Data_rp!D145</f>
        <v>101.938</v>
      </c>
      <c r="F9" s="66">
        <f>Data_rp!E145</f>
        <v>108.511</v>
      </c>
      <c r="G9" s="66">
        <f>Data_rp!F145</f>
        <v>109.29600000000001</v>
      </c>
      <c r="H9" s="66">
        <f>Data_rp!G145</f>
        <v>107.90600000000001</v>
      </c>
      <c r="I9" s="66">
        <f>Data_rp!H145</f>
        <v>115.962</v>
      </c>
      <c r="J9" s="66">
        <f>Data_rp!I145</f>
        <v>120.032</v>
      </c>
      <c r="K9" s="66">
        <f>Data_rp!J145</f>
        <v>124.89</v>
      </c>
      <c r="L9" s="66">
        <f>Data_rp!K145</f>
        <v>130.286</v>
      </c>
      <c r="M9" s="66">
        <f>Data_rp!L145</f>
        <v>136.09</v>
      </c>
      <c r="N9" s="66">
        <f>Data_rp!M145</f>
        <v>146.77000000000001</v>
      </c>
      <c r="O9" s="66">
        <f>Data_rp!N145</f>
        <v>141.49</v>
      </c>
      <c r="P9" s="66">
        <f>Data_rp!O145</f>
        <v>157.845</v>
      </c>
      <c r="Q9" s="66">
        <f>Data_rp!P145</f>
        <v>160.256</v>
      </c>
      <c r="R9" s="66">
        <f>Data_rp!Q145</f>
        <v>158.489</v>
      </c>
      <c r="S9" s="66">
        <f>Data_rp!R145</f>
        <v>160.23699999999999</v>
      </c>
      <c r="T9" s="66">
        <f>Data_rp!S145</f>
        <v>166.55099999999999</v>
      </c>
      <c r="U9" s="66">
        <f>Data_rp!T145</f>
        <v>172.57499999999999</v>
      </c>
      <c r="V9" s="66">
        <f>Data_rp!U145</f>
        <v>175.29900000000001</v>
      </c>
      <c r="W9" s="66">
        <f>Data_rp!V145</f>
        <v>178.96799999999999</v>
      </c>
      <c r="X9" s="66">
        <f>Data_rp!W145</f>
        <v>182.62799999999999</v>
      </c>
      <c r="Y9" s="66">
        <f>Data_rp!X145</f>
        <v>180.33</v>
      </c>
      <c r="Z9" s="66">
        <f>Data_rp!Y145</f>
        <v>183.126</v>
      </c>
      <c r="AA9" s="66">
        <f>Data_rp!Z145</f>
        <v>188.34399999999999</v>
      </c>
      <c r="AC9" s="65">
        <f t="shared" si="0"/>
        <v>2.0450583344508555E-2</v>
      </c>
      <c r="AD9" s="65">
        <f t="shared" si="4"/>
        <v>7.6102990478745802E-3</v>
      </c>
      <c r="AE9" s="65">
        <f t="shared" si="1"/>
        <v>2.3233203701220395E-2</v>
      </c>
      <c r="AF9" s="65">
        <f t="shared" si="2"/>
        <v>5.2389253944839398E-2</v>
      </c>
      <c r="AG9" s="65">
        <f t="shared" si="3"/>
        <v>0.88344</v>
      </c>
    </row>
    <row r="10" spans="1:36" ht="15" customHeight="1" x14ac:dyDescent="0.2">
      <c r="C10" s="67" t="s">
        <v>4</v>
      </c>
      <c r="D10" s="66">
        <f>Data_rp!C146</f>
        <v>100</v>
      </c>
      <c r="E10" s="66">
        <f>Data_rp!D146</f>
        <v>102.732</v>
      </c>
      <c r="F10" s="66">
        <f>Data_rp!E146</f>
        <v>107.773</v>
      </c>
      <c r="G10" s="66">
        <f>Data_rp!F146</f>
        <v>105.15</v>
      </c>
      <c r="H10" s="66">
        <f>Data_rp!G146</f>
        <v>102.60299999999999</v>
      </c>
      <c r="I10" s="66">
        <f>Data_rp!H146</f>
        <v>96.847999999999999</v>
      </c>
      <c r="J10" s="66">
        <f>Data_rp!I146</f>
        <v>94.608000000000004</v>
      </c>
      <c r="K10" s="66">
        <f>Data_rp!J146</f>
        <v>98.495999999999995</v>
      </c>
      <c r="L10" s="66">
        <f>Data_rp!K146</f>
        <v>102.236</v>
      </c>
      <c r="M10" s="66">
        <f>Data_rp!L146</f>
        <v>115.60599999999999</v>
      </c>
      <c r="N10" s="66">
        <f>Data_rp!M146</f>
        <v>125.631</v>
      </c>
      <c r="O10" s="66">
        <f>Data_rp!N146</f>
        <v>114.233</v>
      </c>
      <c r="P10" s="66">
        <f>Data_rp!O146</f>
        <v>114.04</v>
      </c>
      <c r="Q10" s="66">
        <f>Data_rp!P146</f>
        <v>121.889</v>
      </c>
      <c r="R10" s="66">
        <f>Data_rp!Q146</f>
        <v>123.26</v>
      </c>
      <c r="S10" s="66">
        <f>Data_rp!R146</f>
        <v>121.20399999999999</v>
      </c>
      <c r="T10" s="66">
        <f>Data_rp!S146</f>
        <v>121.542</v>
      </c>
      <c r="U10" s="66">
        <f>Data_rp!T146</f>
        <v>120.59099999999999</v>
      </c>
      <c r="V10" s="66">
        <f>Data_rp!U146</f>
        <v>122.514</v>
      </c>
      <c r="W10" s="66">
        <f>Data_rp!V146</f>
        <v>123.059</v>
      </c>
      <c r="X10" s="66">
        <f>Data_rp!W146</f>
        <v>123.389</v>
      </c>
      <c r="Y10" s="66">
        <f>Data_rp!X146</f>
        <v>126.342</v>
      </c>
      <c r="Z10" s="66">
        <f>Data_rp!Y146</f>
        <v>124.658</v>
      </c>
      <c r="AA10" s="66">
        <f>Data_rp!Z146</f>
        <v>135.517</v>
      </c>
      <c r="AC10" s="65">
        <f t="shared" si="0"/>
        <v>2.6816405138998523E-3</v>
      </c>
      <c r="AD10" s="65">
        <f t="shared" si="4"/>
        <v>2.6678260021615552E-2</v>
      </c>
      <c r="AE10" s="65">
        <f t="shared" si="1"/>
        <v>1.2993767217351015E-2</v>
      </c>
      <c r="AF10" s="65">
        <f t="shared" si="2"/>
        <v>0.10123599249140658</v>
      </c>
      <c r="AG10" s="65">
        <f t="shared" si="3"/>
        <v>0.35516999999999999</v>
      </c>
    </row>
    <row r="11" spans="1:36" ht="15" customHeight="1" x14ac:dyDescent="0.2">
      <c r="C11" s="67" t="s">
        <v>5</v>
      </c>
      <c r="D11" s="66">
        <f>Data_rp!C147</f>
        <v>100</v>
      </c>
      <c r="E11" s="66">
        <f>Data_rp!D147</f>
        <v>107.449</v>
      </c>
      <c r="F11" s="66">
        <f>Data_rp!E147</f>
        <v>109.708</v>
      </c>
      <c r="G11" s="66">
        <f>Data_rp!F147</f>
        <v>110.36199999999999</v>
      </c>
      <c r="H11" s="66">
        <f>Data_rp!G147</f>
        <v>111.02200000000001</v>
      </c>
      <c r="I11" s="66">
        <f>Data_rp!H147</f>
        <v>114.78100000000001</v>
      </c>
      <c r="J11" s="66">
        <f>Data_rp!I147</f>
        <v>115.971</v>
      </c>
      <c r="K11" s="66">
        <f>Data_rp!J147</f>
        <v>120.03700000000001</v>
      </c>
      <c r="L11" s="66">
        <f>Data_rp!K147</f>
        <v>122.901</v>
      </c>
      <c r="M11" s="66">
        <f>Data_rp!L147</f>
        <v>121.883</v>
      </c>
      <c r="N11" s="66">
        <f>Data_rp!M147</f>
        <v>126.066</v>
      </c>
      <c r="O11" s="66">
        <f>Data_rp!N147</f>
        <v>122.735</v>
      </c>
      <c r="P11" s="66">
        <f>Data_rp!O147</f>
        <v>127.672</v>
      </c>
      <c r="Q11" s="66">
        <f>Data_rp!P147</f>
        <v>128.172</v>
      </c>
      <c r="R11" s="66">
        <f>Data_rp!Q147</f>
        <v>129.78299999999999</v>
      </c>
      <c r="S11" s="66">
        <f>Data_rp!R147</f>
        <v>135.96100000000001</v>
      </c>
      <c r="T11" s="66">
        <f>Data_rp!S147</f>
        <v>137.31700000000001</v>
      </c>
      <c r="U11" s="66">
        <f>Data_rp!T147</f>
        <v>139.05799999999999</v>
      </c>
      <c r="V11" s="66">
        <f>Data_rp!U147</f>
        <v>145.179</v>
      </c>
      <c r="W11" s="66">
        <f>Data_rp!V147</f>
        <v>151.84700000000001</v>
      </c>
      <c r="X11" s="66">
        <f>Data_rp!W147</f>
        <v>150.63800000000001</v>
      </c>
      <c r="Y11" s="66">
        <f>Data_rp!X147</f>
        <v>150.971</v>
      </c>
      <c r="Z11" s="66">
        <f>Data_rp!Y147</f>
        <v>160.768</v>
      </c>
      <c r="AA11" s="66">
        <f>Data_rp!Z147</f>
        <v>170.739</v>
      </c>
      <c r="AC11" s="65">
        <f t="shared" si="0"/>
        <v>-7.9619617114595753E-3</v>
      </c>
      <c r="AD11" s="65">
        <f t="shared" si="4"/>
        <v>-5.7689648132660531E-3</v>
      </c>
      <c r="AE11" s="65">
        <f t="shared" si="1"/>
        <v>5.8749925912266798E-2</v>
      </c>
      <c r="AF11" s="65">
        <f t="shared" si="2"/>
        <v>0.12441470690892809</v>
      </c>
      <c r="AG11" s="65">
        <f t="shared" si="3"/>
        <v>0.70738999999999996</v>
      </c>
    </row>
    <row r="12" spans="1:36" ht="15" customHeight="1" x14ac:dyDescent="0.2">
      <c r="C12" s="67" t="s">
        <v>6</v>
      </c>
      <c r="D12" s="66">
        <f>Data_rp!C148</f>
        <v>100</v>
      </c>
      <c r="E12" s="66">
        <f>Data_rp!D148</f>
        <v>104.209</v>
      </c>
      <c r="F12" s="66">
        <f>Data_rp!E148</f>
        <v>101.18</v>
      </c>
      <c r="G12" s="66">
        <f>Data_rp!F148</f>
        <v>83.597999999999999</v>
      </c>
      <c r="H12" s="66">
        <f>Data_rp!G148</f>
        <v>93.480999999999995</v>
      </c>
      <c r="I12" s="66">
        <f>Data_rp!H148</f>
        <v>99.941000000000003</v>
      </c>
      <c r="J12" s="66">
        <f>Data_rp!I148</f>
        <v>103.486</v>
      </c>
      <c r="K12" s="66">
        <f>Data_rp!J148</f>
        <v>94.245000000000005</v>
      </c>
      <c r="L12" s="66">
        <f>Data_rp!K148</f>
        <v>102.327</v>
      </c>
      <c r="M12" s="66">
        <f>Data_rp!L148</f>
        <v>90.367999999999995</v>
      </c>
      <c r="N12" s="66">
        <f>Data_rp!M148</f>
        <v>93.516000000000005</v>
      </c>
      <c r="O12" s="66">
        <f>Data_rp!N148</f>
        <v>93.04</v>
      </c>
      <c r="P12" s="66">
        <f>Data_rp!O148</f>
        <v>94.58</v>
      </c>
      <c r="Q12" s="66">
        <f>Data_rp!P148</f>
        <v>90.777000000000001</v>
      </c>
      <c r="R12" s="66">
        <f>Data_rp!Q148</f>
        <v>98.263999999999996</v>
      </c>
      <c r="S12" s="66">
        <f>Data_rp!R148</f>
        <v>101.00700000000001</v>
      </c>
      <c r="T12" s="66">
        <f>Data_rp!S148</f>
        <v>107.741</v>
      </c>
      <c r="U12" s="66">
        <f>Data_rp!T148</f>
        <v>96.058999999999997</v>
      </c>
      <c r="V12" s="66">
        <f>Data_rp!U148</f>
        <v>96.055000000000007</v>
      </c>
      <c r="W12" s="66">
        <f>Data_rp!V148</f>
        <v>110.896</v>
      </c>
      <c r="X12" s="66">
        <f>Data_rp!W148</f>
        <v>114.943</v>
      </c>
      <c r="Y12" s="66">
        <f>Data_rp!X148</f>
        <v>128.14099999999999</v>
      </c>
      <c r="Z12" s="66">
        <f>Data_rp!Y148</f>
        <v>120.69199999999999</v>
      </c>
      <c r="AA12" s="66">
        <f>Data_rp!Z148</f>
        <v>110.29600000000001</v>
      </c>
      <c r="AC12" s="65">
        <f t="shared" si="0"/>
        <v>3.6493651709709862E-2</v>
      </c>
      <c r="AD12" s="65">
        <f t="shared" si="4"/>
        <v>0.15550605973164044</v>
      </c>
      <c r="AE12" s="65">
        <f t="shared" si="1"/>
        <v>8.8335016592122173E-2</v>
      </c>
      <c r="AF12" s="65">
        <f t="shared" si="2"/>
        <v>-5.410474678978483E-3</v>
      </c>
      <c r="AG12" s="65">
        <f t="shared" si="3"/>
        <v>0.10296000000000016</v>
      </c>
    </row>
    <row r="13" spans="1:36" ht="15" customHeight="1" x14ac:dyDescent="0.2">
      <c r="C13" s="67" t="s">
        <v>7</v>
      </c>
      <c r="D13" s="66">
        <f>Data_rp!C149</f>
        <v>100</v>
      </c>
      <c r="E13" s="66">
        <f>Data_rp!D149</f>
        <v>104.5</v>
      </c>
      <c r="F13" s="66">
        <f>Data_rp!E149</f>
        <v>109.72</v>
      </c>
      <c r="G13" s="66">
        <f>Data_rp!F149</f>
        <v>97.974000000000004</v>
      </c>
      <c r="H13" s="66">
        <f>Data_rp!G149</f>
        <v>98.721999999999994</v>
      </c>
      <c r="I13" s="66">
        <f>Data_rp!H149</f>
        <v>101.581</v>
      </c>
      <c r="J13" s="66">
        <f>Data_rp!I149</f>
        <v>100.648</v>
      </c>
      <c r="K13" s="66">
        <f>Data_rp!J149</f>
        <v>103.45699999999999</v>
      </c>
      <c r="L13" s="66">
        <f>Data_rp!K149</f>
        <v>111.65</v>
      </c>
      <c r="M13" s="66">
        <f>Data_rp!L149</f>
        <v>137.72300000000001</v>
      </c>
      <c r="N13" s="66">
        <f>Data_rp!M149</f>
        <v>161.26499999999999</v>
      </c>
      <c r="O13" s="66">
        <f>Data_rp!N149</f>
        <v>188.792</v>
      </c>
      <c r="P13" s="66">
        <f>Data_rp!O149</f>
        <v>188.245</v>
      </c>
      <c r="Q13" s="66">
        <f>Data_rp!P149</f>
        <v>177.91499999999999</v>
      </c>
      <c r="R13" s="66">
        <f>Data_rp!Q149</f>
        <v>198.53899999999999</v>
      </c>
      <c r="S13" s="66">
        <f>Data_rp!R149</f>
        <v>239.54400000000001</v>
      </c>
      <c r="T13" s="66">
        <f>Data_rp!S149</f>
        <v>228.19900000000001</v>
      </c>
      <c r="U13" s="66">
        <f>Data_rp!T149</f>
        <v>235.423</v>
      </c>
      <c r="V13" s="66">
        <f>Data_rp!U149</f>
        <v>240.13800000000001</v>
      </c>
      <c r="W13" s="66">
        <f>Data_rp!V149</f>
        <v>247.78899999999999</v>
      </c>
      <c r="X13" s="66">
        <f>Data_rp!W149</f>
        <v>279.99200000000002</v>
      </c>
      <c r="Y13" s="66">
        <f>Data_rp!X149</f>
        <v>322.93099999999998</v>
      </c>
      <c r="Z13" s="66">
        <f>Data_rp!Y149</f>
        <v>346.09500000000003</v>
      </c>
      <c r="AA13" s="66">
        <f>Data_rp!Z149</f>
        <v>375.32</v>
      </c>
      <c r="AC13" s="65">
        <f t="shared" si="0"/>
        <v>0.12996137843084243</v>
      </c>
      <c r="AD13" s="65">
        <f t="shared" si="4"/>
        <v>0.30324994249139392</v>
      </c>
      <c r="AE13" s="65">
        <f t="shared" si="1"/>
        <v>0.39673270403448102</v>
      </c>
      <c r="AF13" s="65">
        <f t="shared" si="2"/>
        <v>0.51467579271073371</v>
      </c>
      <c r="AG13" s="65">
        <f t="shared" si="3"/>
        <v>2.7532000000000001</v>
      </c>
      <c r="AJ13" s="68"/>
    </row>
    <row r="14" spans="1:36" ht="15" customHeight="1" x14ac:dyDescent="0.2">
      <c r="C14" s="67" t="s">
        <v>8</v>
      </c>
      <c r="D14" s="66">
        <f>Data_rp!C150</f>
        <v>100</v>
      </c>
      <c r="E14" s="66">
        <f>Data_rp!D150</f>
        <v>98.346999999999994</v>
      </c>
      <c r="F14" s="66">
        <f>Data_rp!E150</f>
        <v>99.617999999999995</v>
      </c>
      <c r="G14" s="66">
        <f>Data_rp!F150</f>
        <v>96.055999999999997</v>
      </c>
      <c r="H14" s="66">
        <f>Data_rp!G150</f>
        <v>102.73699999999999</v>
      </c>
      <c r="I14" s="66">
        <f>Data_rp!H150</f>
        <v>103.36</v>
      </c>
      <c r="J14" s="66">
        <f>Data_rp!I150</f>
        <v>111.154</v>
      </c>
      <c r="K14" s="66">
        <f>Data_rp!J150</f>
        <v>83.897999999999996</v>
      </c>
      <c r="L14" s="66">
        <f>Data_rp!K150</f>
        <v>84.325999999999993</v>
      </c>
      <c r="M14" s="66">
        <f>Data_rp!L150</f>
        <v>93.608000000000004</v>
      </c>
      <c r="N14" s="66">
        <f>Data_rp!M150</f>
        <v>101.008</v>
      </c>
      <c r="O14" s="66">
        <f>Data_rp!N150</f>
        <v>99.578000000000003</v>
      </c>
      <c r="P14" s="66">
        <f>Data_rp!O150</f>
        <v>100.39700000000001</v>
      </c>
      <c r="Q14" s="66">
        <f>Data_rp!P150</f>
        <v>105.43</v>
      </c>
      <c r="R14" s="66">
        <f>Data_rp!Q150</f>
        <v>102.95</v>
      </c>
      <c r="S14" s="66">
        <f>Data_rp!R150</f>
        <v>107.831</v>
      </c>
      <c r="T14" s="66">
        <f>Data_rp!S150</f>
        <v>113.65</v>
      </c>
      <c r="U14" s="66">
        <f>Data_rp!T150</f>
        <v>116.431</v>
      </c>
      <c r="V14" s="66">
        <f>Data_rp!U150</f>
        <v>121.788</v>
      </c>
      <c r="W14" s="66">
        <f>Data_rp!V150</f>
        <v>130.703</v>
      </c>
      <c r="X14" s="66">
        <f>Data_rp!W150</f>
        <v>134.82300000000001</v>
      </c>
      <c r="Y14" s="66">
        <f>Data_rp!X150</f>
        <v>143.352</v>
      </c>
      <c r="Z14" s="66">
        <f>Data_rp!Y150</f>
        <v>148.566</v>
      </c>
      <c r="AA14" s="66">
        <f>Data_rp!Z150</f>
        <v>151.44300000000001</v>
      </c>
      <c r="AC14" s="65">
        <f t="shared" si="0"/>
        <v>3.1521847241455792E-2</v>
      </c>
      <c r="AD14" s="65">
        <f t="shared" si="4"/>
        <v>9.6776661591547297E-2</v>
      </c>
      <c r="AE14" s="65">
        <f t="shared" si="1"/>
        <v>0.13666863040634114</v>
      </c>
      <c r="AF14" s="65">
        <f t="shared" si="2"/>
        <v>0.15868036693878484</v>
      </c>
      <c r="AG14" s="65">
        <f t="shared" si="3"/>
        <v>0.51443000000000016</v>
      </c>
    </row>
    <row r="15" spans="1:36" ht="15" customHeight="1" x14ac:dyDescent="0.2">
      <c r="C15" s="67" t="s">
        <v>9</v>
      </c>
      <c r="D15" s="66">
        <f>Data_rp!C151</f>
        <v>100</v>
      </c>
      <c r="E15" s="66">
        <f>Data_rp!D151</f>
        <v>100.943</v>
      </c>
      <c r="F15" s="66">
        <f>Data_rp!E151</f>
        <v>95.174999999999997</v>
      </c>
      <c r="G15" s="66">
        <f>Data_rp!F151</f>
        <v>92.83</v>
      </c>
      <c r="H15" s="66">
        <f>Data_rp!G151</f>
        <v>92.992999999999995</v>
      </c>
      <c r="I15" s="66">
        <f>Data_rp!H151</f>
        <v>93.396000000000001</v>
      </c>
      <c r="J15" s="66">
        <f>Data_rp!I151</f>
        <v>92.790999999999997</v>
      </c>
      <c r="K15" s="66">
        <f>Data_rp!J151</f>
        <v>93.864999999999995</v>
      </c>
      <c r="L15" s="66">
        <f>Data_rp!K151</f>
        <v>108.669</v>
      </c>
      <c r="M15" s="66">
        <f>Data_rp!L151</f>
        <v>128.126</v>
      </c>
      <c r="N15" s="66">
        <f>Data_rp!M151</f>
        <v>144.48400000000001</v>
      </c>
      <c r="O15" s="66">
        <f>Data_rp!N151</f>
        <v>162.40199999999999</v>
      </c>
      <c r="P15" s="66">
        <f>Data_rp!O151</f>
        <v>198.084</v>
      </c>
      <c r="Q15" s="66">
        <f>Data_rp!P151</f>
        <v>208.012</v>
      </c>
      <c r="R15" s="66">
        <f>Data_rp!Q151</f>
        <v>208.8</v>
      </c>
      <c r="S15" s="66">
        <f>Data_rp!R151</f>
        <v>207.399</v>
      </c>
      <c r="T15" s="66">
        <f>Data_rp!S151</f>
        <v>218.94499999999999</v>
      </c>
      <c r="U15" s="66">
        <f>Data_rp!T151</f>
        <v>220.84</v>
      </c>
      <c r="V15" s="66">
        <f>Data_rp!U151</f>
        <v>206.97900000000001</v>
      </c>
      <c r="W15" s="66">
        <f>Data_rp!V151</f>
        <v>215.52099999999999</v>
      </c>
      <c r="X15" s="66">
        <f>Data_rp!W151</f>
        <v>196.559</v>
      </c>
      <c r="Y15" s="66">
        <f>Data_rp!X151</f>
        <v>202.74</v>
      </c>
      <c r="Z15" s="66">
        <f>Data_rp!Y151</f>
        <v>224.30600000000001</v>
      </c>
      <c r="AA15" s="66">
        <f>Data_rp!Z151</f>
        <v>246.619</v>
      </c>
      <c r="AC15" s="65">
        <f t="shared" si="0"/>
        <v>-8.7982145591380845E-2</v>
      </c>
      <c r="AD15" s="65">
        <f t="shared" si="4"/>
        <v>-5.9302805759067434E-2</v>
      </c>
      <c r="AE15" s="65">
        <f t="shared" si="1"/>
        <v>4.0761689116141975E-2</v>
      </c>
      <c r="AF15" s="65">
        <f t="shared" si="2"/>
        <v>0.14429220354397021</v>
      </c>
      <c r="AG15" s="65">
        <f t="shared" si="3"/>
        <v>1.4661900000000001</v>
      </c>
    </row>
    <row r="16" spans="1:36" ht="15" customHeight="1" x14ac:dyDescent="0.2">
      <c r="C16" s="67" t="s">
        <v>10</v>
      </c>
      <c r="D16" s="66">
        <f>Data_rp!C152</f>
        <v>100</v>
      </c>
      <c r="E16" s="66">
        <f>Data_rp!D152</f>
        <v>105.85599999999999</v>
      </c>
      <c r="F16" s="66">
        <f>Data_rp!E152</f>
        <v>106.402</v>
      </c>
      <c r="G16" s="66">
        <f>Data_rp!F152</f>
        <v>114.15</v>
      </c>
      <c r="H16" s="66">
        <f>Data_rp!G152</f>
        <v>106.721</v>
      </c>
      <c r="I16" s="66">
        <f>Data_rp!H152</f>
        <v>111.976</v>
      </c>
      <c r="J16" s="66">
        <f>Data_rp!I152</f>
        <v>112.23699999999999</v>
      </c>
      <c r="K16" s="66">
        <f>Data_rp!J152</f>
        <v>110.45099999999999</v>
      </c>
      <c r="L16" s="66">
        <f>Data_rp!K152</f>
        <v>113.113</v>
      </c>
      <c r="M16" s="66">
        <f>Data_rp!L152</f>
        <v>122.95699999999999</v>
      </c>
      <c r="N16" s="66">
        <f>Data_rp!M152</f>
        <v>127.812</v>
      </c>
      <c r="O16" s="66">
        <f>Data_rp!N152</f>
        <v>127.179</v>
      </c>
      <c r="P16" s="66">
        <f>Data_rp!O152</f>
        <v>130.50899999999999</v>
      </c>
      <c r="Q16" s="66">
        <f>Data_rp!P152</f>
        <v>130.97900000000001</v>
      </c>
      <c r="R16" s="66">
        <f>Data_rp!Q152</f>
        <v>133.71100000000001</v>
      </c>
      <c r="S16" s="66">
        <f>Data_rp!R152</f>
        <v>142.82</v>
      </c>
      <c r="T16" s="66">
        <f>Data_rp!S152</f>
        <v>146.49100000000001</v>
      </c>
      <c r="U16" s="66">
        <f>Data_rp!T152</f>
        <v>138.292</v>
      </c>
      <c r="V16" s="66">
        <f>Data_rp!U152</f>
        <v>142.80000000000001</v>
      </c>
      <c r="W16" s="66">
        <f>Data_rp!V152</f>
        <v>141.364</v>
      </c>
      <c r="X16" s="66">
        <f>Data_rp!W152</f>
        <v>143.65299999999999</v>
      </c>
      <c r="Y16" s="66">
        <f>Data_rp!X152</f>
        <v>138.77500000000001</v>
      </c>
      <c r="Z16" s="66">
        <f>Data_rp!Y152</f>
        <v>150.10300000000001</v>
      </c>
      <c r="AA16" s="66">
        <f>Data_rp!Z152</f>
        <v>150.928</v>
      </c>
      <c r="AC16" s="65">
        <f t="shared" si="0"/>
        <v>1.6192241306131505E-2</v>
      </c>
      <c r="AD16" s="65">
        <f t="shared" si="4"/>
        <v>-1.8314422342321945E-2</v>
      </c>
      <c r="AE16" s="65">
        <f t="shared" si="1"/>
        <v>6.1819133584222419E-2</v>
      </c>
      <c r="AF16" s="65">
        <f t="shared" si="2"/>
        <v>6.7655131433745463E-2</v>
      </c>
      <c r="AG16" s="65">
        <f t="shared" si="3"/>
        <v>0.50927999999999995</v>
      </c>
    </row>
    <row r="17" spans="2:33" ht="15" customHeight="1" x14ac:dyDescent="0.2">
      <c r="B17" s="69"/>
      <c r="C17" s="67" t="s">
        <v>30</v>
      </c>
      <c r="D17" s="66">
        <f>Data_rp!C153</f>
        <v>100</v>
      </c>
      <c r="E17" s="66">
        <f>Data_rp!D153</f>
        <v>85.417000000000002</v>
      </c>
      <c r="F17" s="66">
        <f>Data_rp!E153</f>
        <v>78.320999999999998</v>
      </c>
      <c r="G17" s="66">
        <f>Data_rp!F153</f>
        <v>77.698999999999998</v>
      </c>
      <c r="H17" s="66">
        <f>Data_rp!G153</f>
        <v>71.623999999999995</v>
      </c>
      <c r="I17" s="66">
        <f>Data_rp!H153</f>
        <v>77.427999999999997</v>
      </c>
      <c r="J17" s="66">
        <f>Data_rp!I153</f>
        <v>76.78</v>
      </c>
      <c r="K17" s="66">
        <f>Data_rp!J153</f>
        <v>80.555000000000007</v>
      </c>
      <c r="L17" s="66">
        <f>Data_rp!K153</f>
        <v>72.536000000000001</v>
      </c>
      <c r="M17" s="66">
        <f>Data_rp!L153</f>
        <v>85.180999999999997</v>
      </c>
      <c r="N17" s="66">
        <f>Data_rp!M153</f>
        <v>99.233000000000004</v>
      </c>
      <c r="O17" s="66">
        <f>Data_rp!N153</f>
        <v>99.536000000000001</v>
      </c>
      <c r="P17" s="66">
        <f>Data_rp!O153</f>
        <v>105.747</v>
      </c>
      <c r="Q17" s="66">
        <f>Data_rp!P153</f>
        <v>102.471</v>
      </c>
      <c r="R17" s="66">
        <f>Data_rp!Q153</f>
        <v>111.137</v>
      </c>
      <c r="S17" s="66">
        <f>Data_rp!R153</f>
        <v>107.89400000000001</v>
      </c>
      <c r="T17" s="66">
        <f>Data_rp!S153</f>
        <v>109.169</v>
      </c>
      <c r="U17" s="66">
        <f>Data_rp!T153</f>
        <v>114.268</v>
      </c>
      <c r="V17" s="66">
        <f>Data_rp!U153</f>
        <v>114.756</v>
      </c>
      <c r="W17" s="66">
        <f>Data_rp!V153</f>
        <v>115.008</v>
      </c>
      <c r="X17" s="66">
        <f>Data_rp!W153</f>
        <v>103.539</v>
      </c>
      <c r="Y17" s="66">
        <f>Data_rp!X153</f>
        <v>116.224</v>
      </c>
      <c r="Z17" s="66">
        <f>Data_rp!Y153</f>
        <v>121.203</v>
      </c>
      <c r="AA17" s="66">
        <f>Data_rp!Z153</f>
        <v>120.124</v>
      </c>
      <c r="AC17" s="65">
        <f t="shared" si="0"/>
        <v>-9.9723497495826319E-2</v>
      </c>
      <c r="AD17" s="65">
        <f t="shared" si="4"/>
        <v>1.057317751808573E-2</v>
      </c>
      <c r="AE17" s="65">
        <f t="shared" si="1"/>
        <v>5.3865818030050194E-2</v>
      </c>
      <c r="AF17" s="65">
        <f t="shared" si="2"/>
        <v>4.4483861992209217E-2</v>
      </c>
      <c r="AG17" s="65">
        <f t="shared" si="3"/>
        <v>0.20123999999999986</v>
      </c>
    </row>
    <row r="18" spans="2:33" ht="15" customHeight="1" x14ac:dyDescent="0.2">
      <c r="C18" s="67" t="s">
        <v>11</v>
      </c>
      <c r="D18" s="66">
        <f>Data_rp!C154</f>
        <v>100</v>
      </c>
      <c r="E18" s="66">
        <f>Data_rp!D154</f>
        <v>100.38</v>
      </c>
      <c r="F18" s="66">
        <f>Data_rp!E154</f>
        <v>95.552000000000007</v>
      </c>
      <c r="G18" s="66">
        <f>Data_rp!F154</f>
        <v>96.885000000000005</v>
      </c>
      <c r="H18" s="66">
        <f>Data_rp!G154</f>
        <v>94.811000000000007</v>
      </c>
      <c r="I18" s="66">
        <f>Data_rp!H154</f>
        <v>94.855999999999995</v>
      </c>
      <c r="J18" s="66">
        <f>Data_rp!I154</f>
        <v>94.549000000000007</v>
      </c>
      <c r="K18" s="66">
        <f>Data_rp!J154</f>
        <v>98.504000000000005</v>
      </c>
      <c r="L18" s="66">
        <f>Data_rp!K154</f>
        <v>101.797</v>
      </c>
      <c r="M18" s="66">
        <f>Data_rp!L154</f>
        <v>107.92700000000001</v>
      </c>
      <c r="N18" s="66">
        <f>Data_rp!M154</f>
        <v>113.381</v>
      </c>
      <c r="O18" s="66">
        <f>Data_rp!N154</f>
        <v>112.871</v>
      </c>
      <c r="P18" s="66">
        <f>Data_rp!O154</f>
        <v>128.34299999999999</v>
      </c>
      <c r="Q18" s="66">
        <f>Data_rp!P154</f>
        <v>148.71899999999999</v>
      </c>
      <c r="R18" s="66">
        <f>Data_rp!Q154</f>
        <v>149.56800000000001</v>
      </c>
      <c r="S18" s="66">
        <f>Data_rp!R154</f>
        <v>155.64500000000001</v>
      </c>
      <c r="T18" s="66">
        <f>Data_rp!S154</f>
        <v>157.10400000000001</v>
      </c>
      <c r="U18" s="66">
        <f>Data_rp!T154</f>
        <v>160.69499999999999</v>
      </c>
      <c r="V18" s="66">
        <f>Data_rp!U154</f>
        <v>160.11600000000001</v>
      </c>
      <c r="W18" s="66">
        <f>Data_rp!V154</f>
        <v>157.13300000000001</v>
      </c>
      <c r="X18" s="66">
        <f>Data_rp!W154</f>
        <v>155.654</v>
      </c>
      <c r="Y18" s="66">
        <f>Data_rp!X154</f>
        <v>153.1</v>
      </c>
      <c r="Z18" s="66">
        <f>Data_rp!Y154</f>
        <v>157.05699999999999</v>
      </c>
      <c r="AA18" s="66">
        <f>Data_rp!Z154</f>
        <v>162.922</v>
      </c>
      <c r="AC18" s="65">
        <f t="shared" si="0"/>
        <v>-9.4124085965393567E-3</v>
      </c>
      <c r="AD18" s="65">
        <f t="shared" si="4"/>
        <v>-2.5666155422476633E-2</v>
      </c>
      <c r="AE18" s="65">
        <f t="shared" si="1"/>
        <v>-4.8366670272970147E-4</v>
      </c>
      <c r="AF18" s="65">
        <f t="shared" si="2"/>
        <v>3.6841401869753598E-2</v>
      </c>
      <c r="AG18" s="65">
        <f t="shared" si="3"/>
        <v>0.62921999999999989</v>
      </c>
    </row>
    <row r="19" spans="2:33" ht="15" customHeight="1" x14ac:dyDescent="0.2">
      <c r="C19" s="67" t="s">
        <v>12</v>
      </c>
      <c r="D19" s="66">
        <f>Data_rp!C155</f>
        <v>100</v>
      </c>
      <c r="E19" s="66">
        <f>Data_rp!D155</f>
        <v>103.93600000000001</v>
      </c>
      <c r="F19" s="66">
        <f>Data_rp!E155</f>
        <v>99.344999999999999</v>
      </c>
      <c r="G19" s="66">
        <f>Data_rp!F155</f>
        <v>115.863</v>
      </c>
      <c r="H19" s="66">
        <f>Data_rp!G155</f>
        <v>108.889</v>
      </c>
      <c r="I19" s="66">
        <f>Data_rp!H155</f>
        <v>111.785</v>
      </c>
      <c r="J19" s="66">
        <f>Data_rp!I155</f>
        <v>118.31399999999999</v>
      </c>
      <c r="K19" s="66">
        <f>Data_rp!J155</f>
        <v>108.002</v>
      </c>
      <c r="L19" s="66">
        <f>Data_rp!K155</f>
        <v>74.393000000000001</v>
      </c>
      <c r="M19" s="66">
        <f>Data_rp!L155</f>
        <v>92.816000000000003</v>
      </c>
      <c r="N19" s="66">
        <f>Data_rp!M155</f>
        <v>101.91200000000001</v>
      </c>
      <c r="O19" s="66">
        <f>Data_rp!N155</f>
        <v>104.251</v>
      </c>
      <c r="P19" s="66">
        <f>Data_rp!O155</f>
        <v>137.19800000000001</v>
      </c>
      <c r="Q19" s="66">
        <f>Data_rp!P155</f>
        <v>177.541</v>
      </c>
      <c r="R19" s="66">
        <f>Data_rp!Q155</f>
        <v>175.64</v>
      </c>
      <c r="S19" s="66">
        <f>Data_rp!R155</f>
        <v>180.74</v>
      </c>
      <c r="T19" s="66">
        <f>Data_rp!S155</f>
        <v>173.17099999999999</v>
      </c>
      <c r="U19" s="66">
        <f>Data_rp!T155</f>
        <v>154.441</v>
      </c>
      <c r="V19" s="66">
        <f>Data_rp!U155</f>
        <v>163.84399999999999</v>
      </c>
      <c r="W19" s="66">
        <f>Data_rp!V155</f>
        <v>160.53299999999999</v>
      </c>
      <c r="X19" s="66">
        <f>Data_rp!W155</f>
        <v>161.32</v>
      </c>
      <c r="Y19" s="66">
        <f>Data_rp!X155</f>
        <v>164.04</v>
      </c>
      <c r="Z19" s="66">
        <f>Data_rp!Y155</f>
        <v>174.67400000000001</v>
      </c>
      <c r="AA19" s="66">
        <f>Data_rp!Z155</f>
        <v>164.01900000000001</v>
      </c>
      <c r="AC19" s="65">
        <f t="shared" si="0"/>
        <v>4.9024188173147909E-3</v>
      </c>
      <c r="AD19" s="65">
        <f t="shared" si="4"/>
        <v>2.1845975593803191E-2</v>
      </c>
      <c r="AE19" s="65">
        <f t="shared" si="1"/>
        <v>8.8087807491294745E-2</v>
      </c>
      <c r="AF19" s="65">
        <f t="shared" si="2"/>
        <v>2.1715161368690561E-2</v>
      </c>
      <c r="AG19" s="65">
        <f t="shared" si="3"/>
        <v>0.64019000000000004</v>
      </c>
    </row>
    <row r="20" spans="2:33" ht="15" customHeight="1" x14ac:dyDescent="0.2">
      <c r="C20" s="67" t="s">
        <v>13</v>
      </c>
      <c r="D20" s="66">
        <f>Data_rp!C156</f>
        <v>100</v>
      </c>
      <c r="E20" s="66">
        <f>Data_rp!D156</f>
        <v>101.905</v>
      </c>
      <c r="F20" s="66">
        <f>Data_rp!E156</f>
        <v>98.454999999999998</v>
      </c>
      <c r="G20" s="66">
        <f>Data_rp!F156</f>
        <v>97.906999999999996</v>
      </c>
      <c r="H20" s="66">
        <f>Data_rp!G156</f>
        <v>93.701999999999998</v>
      </c>
      <c r="I20" s="66">
        <f>Data_rp!H156</f>
        <v>90.21</v>
      </c>
      <c r="J20" s="66">
        <f>Data_rp!I156</f>
        <v>89.528999999999996</v>
      </c>
      <c r="K20" s="66">
        <f>Data_rp!J156</f>
        <v>84.531999999999996</v>
      </c>
      <c r="L20" s="66">
        <f>Data_rp!K156</f>
        <v>91.397999999999996</v>
      </c>
      <c r="M20" s="66">
        <f>Data_rp!L156</f>
        <v>132.20500000000001</v>
      </c>
      <c r="N20" s="66">
        <f>Data_rp!M156</f>
        <v>110.486</v>
      </c>
      <c r="O20" s="66">
        <f>Data_rp!N156</f>
        <v>98.037999999999997</v>
      </c>
      <c r="P20" s="66">
        <f>Data_rp!O156</f>
        <v>104.453</v>
      </c>
      <c r="Q20" s="66">
        <f>Data_rp!P156</f>
        <v>98.632999999999996</v>
      </c>
      <c r="R20" s="66">
        <f>Data_rp!Q156</f>
        <v>105.191</v>
      </c>
      <c r="S20" s="66">
        <f>Data_rp!R156</f>
        <v>102.17700000000001</v>
      </c>
      <c r="T20" s="66">
        <f>Data_rp!S156</f>
        <v>116.55800000000001</v>
      </c>
      <c r="U20" s="66">
        <f>Data_rp!T156</f>
        <v>107.59399999999999</v>
      </c>
      <c r="V20" s="66">
        <f>Data_rp!U156</f>
        <v>102.694</v>
      </c>
      <c r="W20" s="66">
        <f>Data_rp!V156</f>
        <v>103.093</v>
      </c>
      <c r="X20" s="66">
        <f>Data_rp!W156</f>
        <v>99.106999999999999</v>
      </c>
      <c r="Y20" s="66">
        <f>Data_rp!X156</f>
        <v>98.108000000000004</v>
      </c>
      <c r="Z20" s="66">
        <f>Data_rp!Y156</f>
        <v>100.40300000000001</v>
      </c>
      <c r="AA20" s="66">
        <f>Data_rp!Z156</f>
        <v>95.438999999999993</v>
      </c>
      <c r="AC20" s="65">
        <f t="shared" si="0"/>
        <v>-3.8664118805350589E-2</v>
      </c>
      <c r="AD20" s="65">
        <f t="shared" si="4"/>
        <v>-4.8354398455763281E-2</v>
      </c>
      <c r="AE20" s="65">
        <f t="shared" si="1"/>
        <v>-2.6092945204815088E-2</v>
      </c>
      <c r="AF20" s="65">
        <f t="shared" si="2"/>
        <v>-7.4243644088347494E-2</v>
      </c>
      <c r="AG20" s="65">
        <f t="shared" si="3"/>
        <v>-4.5610000000000039E-2</v>
      </c>
    </row>
    <row r="21" spans="2:33" ht="15" customHeight="1" x14ac:dyDescent="0.2">
      <c r="C21" s="67" t="s">
        <v>14</v>
      </c>
      <c r="D21" s="66">
        <f>Data_rp!C157</f>
        <v>100</v>
      </c>
      <c r="E21" s="66">
        <f>Data_rp!D157</f>
        <v>118.64400000000001</v>
      </c>
      <c r="F21" s="66">
        <f>Data_rp!E157</f>
        <v>105.14400000000001</v>
      </c>
      <c r="G21" s="66">
        <f>Data_rp!F157</f>
        <v>99.162999999999997</v>
      </c>
      <c r="H21" s="66">
        <f>Data_rp!G157</f>
        <v>98.912000000000006</v>
      </c>
      <c r="I21" s="66">
        <f>Data_rp!H157</f>
        <v>102.97</v>
      </c>
      <c r="J21" s="66">
        <f>Data_rp!I157</f>
        <v>109.836</v>
      </c>
      <c r="K21" s="66">
        <f>Data_rp!J157</f>
        <v>103.129</v>
      </c>
      <c r="L21" s="66">
        <f>Data_rp!K157</f>
        <v>99.605999999999995</v>
      </c>
      <c r="M21" s="66">
        <f>Data_rp!L157</f>
        <v>125.816</v>
      </c>
      <c r="N21" s="66">
        <f>Data_rp!M157</f>
        <v>116.078</v>
      </c>
      <c r="O21" s="66">
        <f>Data_rp!N157</f>
        <v>113.46299999999999</v>
      </c>
      <c r="P21" s="66">
        <f>Data_rp!O157</f>
        <v>128.41800000000001</v>
      </c>
      <c r="Q21" s="66">
        <f>Data_rp!P157</f>
        <v>109.851</v>
      </c>
      <c r="R21" s="66">
        <f>Data_rp!Q157</f>
        <v>121.161</v>
      </c>
      <c r="S21" s="66">
        <f>Data_rp!R157</f>
        <v>123.637</v>
      </c>
      <c r="T21" s="66">
        <f>Data_rp!S157</f>
        <v>122.414</v>
      </c>
      <c r="U21" s="66">
        <f>Data_rp!T157</f>
        <v>114.02200000000001</v>
      </c>
      <c r="V21" s="66">
        <f>Data_rp!U157</f>
        <v>120.58499999999999</v>
      </c>
      <c r="W21" s="66">
        <f>Data_rp!V157</f>
        <v>118.148</v>
      </c>
      <c r="X21" s="66">
        <f>Data_rp!W157</f>
        <v>111.682</v>
      </c>
      <c r="Y21" s="66">
        <f>Data_rp!X157</f>
        <v>114.437</v>
      </c>
      <c r="Z21" s="66">
        <f>Data_rp!Y157</f>
        <v>119.648</v>
      </c>
      <c r="AA21" s="66">
        <f>Data_rp!Z157</f>
        <v>114.467</v>
      </c>
      <c r="AC21" s="65">
        <f t="shared" si="0"/>
        <v>-5.4727968310931963E-2</v>
      </c>
      <c r="AD21" s="65">
        <f t="shared" si="4"/>
        <v>-3.1409757253614057E-2</v>
      </c>
      <c r="AE21" s="65">
        <f t="shared" si="1"/>
        <v>1.2695940684565032E-2</v>
      </c>
      <c r="AF21" s="65">
        <f t="shared" si="2"/>
        <v>-3.1155838439922756E-2</v>
      </c>
      <c r="AG21" s="65">
        <f t="shared" si="3"/>
        <v>0.14467000000000008</v>
      </c>
    </row>
    <row r="22" spans="2:33" ht="15" customHeight="1" x14ac:dyDescent="0.2">
      <c r="C22" s="67" t="s">
        <v>15</v>
      </c>
      <c r="D22" s="66">
        <f>Data_rp!C158</f>
        <v>100</v>
      </c>
      <c r="E22" s="66">
        <f>Data_rp!D158</f>
        <v>112.483</v>
      </c>
      <c r="F22" s="66">
        <f>Data_rp!E158</f>
        <v>106.717</v>
      </c>
      <c r="G22" s="66">
        <f>Data_rp!F158</f>
        <v>106.71</v>
      </c>
      <c r="H22" s="66">
        <f>Data_rp!G158</f>
        <v>106.598</v>
      </c>
      <c r="I22" s="66">
        <f>Data_rp!H158</f>
        <v>113.25700000000001</v>
      </c>
      <c r="J22" s="66">
        <f>Data_rp!I158</f>
        <v>107.852</v>
      </c>
      <c r="K22" s="66">
        <f>Data_rp!J158</f>
        <v>119.681</v>
      </c>
      <c r="L22" s="66">
        <f>Data_rp!K158</f>
        <v>133.95599999999999</v>
      </c>
      <c r="M22" s="66">
        <f>Data_rp!L158</f>
        <v>133.59</v>
      </c>
      <c r="N22" s="66">
        <f>Data_rp!M158</f>
        <v>136.874</v>
      </c>
      <c r="O22" s="66">
        <f>Data_rp!N158</f>
        <v>136.38300000000001</v>
      </c>
      <c r="P22" s="66">
        <f>Data_rp!O158</f>
        <v>139.82599999999999</v>
      </c>
      <c r="Q22" s="66">
        <f>Data_rp!P158</f>
        <v>143.191</v>
      </c>
      <c r="R22" s="66">
        <f>Data_rp!Q158</f>
        <v>139.78800000000001</v>
      </c>
      <c r="S22" s="66">
        <f>Data_rp!R158</f>
        <v>124.73099999999999</v>
      </c>
      <c r="T22" s="66">
        <f>Data_rp!S158</f>
        <v>129.94999999999999</v>
      </c>
      <c r="U22" s="66">
        <f>Data_rp!T158</f>
        <v>124.26300000000001</v>
      </c>
      <c r="V22" s="66">
        <f>Data_rp!U158</f>
        <v>133.333</v>
      </c>
      <c r="W22" s="66">
        <f>Data_rp!V158</f>
        <v>135.51400000000001</v>
      </c>
      <c r="X22" s="66">
        <f>Data_rp!W158</f>
        <v>130.88399999999999</v>
      </c>
      <c r="Y22" s="66">
        <f>Data_rp!X158</f>
        <v>129.22800000000001</v>
      </c>
      <c r="Z22" s="66">
        <f>Data_rp!Y158</f>
        <v>138.18799999999999</v>
      </c>
      <c r="AA22" s="66">
        <f>Data_rp!Z158</f>
        <v>145.31800000000001</v>
      </c>
      <c r="AC22" s="65">
        <f t="shared" si="0"/>
        <v>-3.4166211609132802E-2</v>
      </c>
      <c r="AD22" s="65">
        <f t="shared" si="4"/>
        <v>-4.638635122570367E-2</v>
      </c>
      <c r="AE22" s="65">
        <f t="shared" si="1"/>
        <v>1.9732278583762364E-2</v>
      </c>
      <c r="AF22" s="65">
        <f t="shared" si="2"/>
        <v>7.2346768599554245E-2</v>
      </c>
      <c r="AG22" s="65">
        <f t="shared" si="3"/>
        <v>0.45318000000000014</v>
      </c>
    </row>
    <row r="23" spans="2:33" ht="15" customHeight="1" x14ac:dyDescent="0.2">
      <c r="C23" s="67" t="s">
        <v>16</v>
      </c>
      <c r="D23" s="66">
        <f>Data_rp!C159</f>
        <v>100</v>
      </c>
      <c r="E23" s="66">
        <f>Data_rp!D159</f>
        <v>91.793999999999997</v>
      </c>
      <c r="F23" s="66">
        <f>Data_rp!E159</f>
        <v>99.97</v>
      </c>
      <c r="G23" s="66">
        <f>Data_rp!F159</f>
        <v>102.35299999999999</v>
      </c>
      <c r="H23" s="66">
        <f>Data_rp!G159</f>
        <v>91.566999999999993</v>
      </c>
      <c r="I23" s="66">
        <f>Data_rp!H159</f>
        <v>83.22</v>
      </c>
      <c r="J23" s="66">
        <f>Data_rp!I159</f>
        <v>103.367</v>
      </c>
      <c r="K23" s="66">
        <f>Data_rp!J159</f>
        <v>132.65199999999999</v>
      </c>
      <c r="L23" s="66">
        <f>Data_rp!K159</f>
        <v>119.437</v>
      </c>
      <c r="M23" s="66">
        <f>Data_rp!L159</f>
        <v>136.93</v>
      </c>
      <c r="N23" s="66">
        <f>Data_rp!M159</f>
        <v>151.22800000000001</v>
      </c>
      <c r="O23" s="66">
        <f>Data_rp!N159</f>
        <v>153.41</v>
      </c>
      <c r="P23" s="66">
        <f>Data_rp!O159</f>
        <v>172.95099999999999</v>
      </c>
      <c r="Q23" s="66">
        <f>Data_rp!P159</f>
        <v>153.72800000000001</v>
      </c>
      <c r="R23" s="66">
        <f>Data_rp!Q159</f>
        <v>124.669</v>
      </c>
      <c r="S23" s="66">
        <f>Data_rp!R159</f>
        <v>131.52699999999999</v>
      </c>
      <c r="T23" s="66">
        <f>Data_rp!S159</f>
        <v>140.39699999999999</v>
      </c>
      <c r="U23" s="66">
        <f>Data_rp!T159</f>
        <v>130.63999999999999</v>
      </c>
      <c r="V23" s="66">
        <f>Data_rp!U159</f>
        <v>120.33499999999999</v>
      </c>
      <c r="W23" s="66">
        <f>Data_rp!V159</f>
        <v>121.53700000000001</v>
      </c>
      <c r="X23" s="66">
        <f>Data_rp!W159</f>
        <v>134.291</v>
      </c>
      <c r="Y23" s="66">
        <f>Data_rp!X159</f>
        <v>144.93899999999999</v>
      </c>
      <c r="Z23" s="66">
        <f>Data_rp!Y159</f>
        <v>160.36699999999999</v>
      </c>
      <c r="AA23" s="66">
        <f>Data_rp!Z159</f>
        <v>140.489</v>
      </c>
      <c r="AC23" s="65">
        <f t="shared" si="0"/>
        <v>0.10493923661107307</v>
      </c>
      <c r="AD23" s="65">
        <f t="shared" si="4"/>
        <v>0.19255041674551765</v>
      </c>
      <c r="AE23" s="65">
        <f t="shared" si="1"/>
        <v>0.31949118375474117</v>
      </c>
      <c r="AF23" s="65">
        <f t="shared" si="2"/>
        <v>0.15593605239556685</v>
      </c>
      <c r="AG23" s="65">
        <f t="shared" si="3"/>
        <v>0.40488999999999997</v>
      </c>
    </row>
    <row r="24" spans="2:33" ht="15" customHeight="1" x14ac:dyDescent="0.2">
      <c r="C24" s="67" t="s">
        <v>17</v>
      </c>
      <c r="D24" s="66">
        <f>Data_rp!C160</f>
        <v>100</v>
      </c>
      <c r="E24" s="66">
        <f>Data_rp!D160</f>
        <v>102.53700000000001</v>
      </c>
      <c r="F24" s="66">
        <f>Data_rp!E160</f>
        <v>109.259</v>
      </c>
      <c r="G24" s="66">
        <f>Data_rp!F160</f>
        <v>95.32</v>
      </c>
      <c r="H24" s="66">
        <f>Data_rp!G160</f>
        <v>94.13</v>
      </c>
      <c r="I24" s="66">
        <f>Data_rp!H160</f>
        <v>111.31399999999999</v>
      </c>
      <c r="J24" s="66">
        <f>Data_rp!I160</f>
        <v>93.429000000000002</v>
      </c>
      <c r="K24" s="66">
        <f>Data_rp!J160</f>
        <v>118.19799999999999</v>
      </c>
      <c r="L24" s="66">
        <f>Data_rp!K160</f>
        <v>137.49700000000001</v>
      </c>
      <c r="M24" s="66">
        <f>Data_rp!L160</f>
        <v>128.12799999999999</v>
      </c>
      <c r="N24" s="66">
        <f>Data_rp!M160</f>
        <v>156.18299999999999</v>
      </c>
      <c r="O24" s="66">
        <f>Data_rp!N160</f>
        <v>119.093</v>
      </c>
      <c r="P24" s="66">
        <f>Data_rp!O160</f>
        <v>108.86799999999999</v>
      </c>
      <c r="Q24" s="66">
        <f>Data_rp!P160</f>
        <v>137.51300000000001</v>
      </c>
      <c r="R24" s="66">
        <f>Data_rp!Q160</f>
        <v>106.837</v>
      </c>
      <c r="S24" s="66">
        <f>Data_rp!R160</f>
        <v>98.275000000000006</v>
      </c>
      <c r="T24" s="66">
        <f>Data_rp!S160</f>
        <v>100.934</v>
      </c>
      <c r="U24" s="66">
        <f>Data_rp!T160</f>
        <v>129.87</v>
      </c>
      <c r="V24" s="66">
        <f>Data_rp!U160</f>
        <v>118.193</v>
      </c>
      <c r="W24" s="66">
        <f>Data_rp!V160</f>
        <v>132.90899999999999</v>
      </c>
      <c r="X24" s="66">
        <f>Data_rp!W160</f>
        <v>110.943</v>
      </c>
      <c r="Y24" s="66">
        <f>Data_rp!X160</f>
        <v>141.30600000000001</v>
      </c>
      <c r="Z24" s="66">
        <f>Data_rp!Y160</f>
        <v>165.20599999999999</v>
      </c>
      <c r="AA24" s="66">
        <f>Data_rp!Z160</f>
        <v>170.55</v>
      </c>
      <c r="AC24" s="65">
        <f t="shared" si="0"/>
        <v>-0.16527097487754772</v>
      </c>
      <c r="AD24" s="65">
        <f t="shared" si="4"/>
        <v>6.3178565785612761E-2</v>
      </c>
      <c r="AE24" s="65">
        <f t="shared" si="1"/>
        <v>0.24300085020577988</v>
      </c>
      <c r="AF24" s="65">
        <f t="shared" si="2"/>
        <v>0.28320881204433124</v>
      </c>
      <c r="AG24" s="65">
        <f t="shared" si="3"/>
        <v>0.70550000000000002</v>
      </c>
    </row>
    <row r="25" spans="2:33" ht="15" customHeight="1" x14ac:dyDescent="0.2">
      <c r="C25" s="67" t="s">
        <v>18</v>
      </c>
      <c r="D25" s="66">
        <f>Data_rp!C161</f>
        <v>100</v>
      </c>
      <c r="E25" s="66">
        <f>Data_rp!D161</f>
        <v>103.048</v>
      </c>
      <c r="F25" s="66">
        <f>Data_rp!E161</f>
        <v>115.818</v>
      </c>
      <c r="G25" s="66">
        <f>Data_rp!F161</f>
        <v>119.021</v>
      </c>
      <c r="H25" s="66">
        <f>Data_rp!G161</f>
        <v>114.087</v>
      </c>
      <c r="I25" s="66">
        <f>Data_rp!H161</f>
        <v>118.684</v>
      </c>
      <c r="J25" s="66">
        <f>Data_rp!I161</f>
        <v>119.947</v>
      </c>
      <c r="K25" s="66">
        <f>Data_rp!J161</f>
        <v>119.089</v>
      </c>
      <c r="L25" s="66">
        <f>Data_rp!K161</f>
        <v>115.128</v>
      </c>
      <c r="M25" s="66">
        <f>Data_rp!L161</f>
        <v>118.601</v>
      </c>
      <c r="N25" s="66">
        <f>Data_rp!M161</f>
        <v>120.062</v>
      </c>
      <c r="O25" s="66">
        <f>Data_rp!N161</f>
        <v>122.675</v>
      </c>
      <c r="P25" s="66">
        <f>Data_rp!O161</f>
        <v>125.92400000000001</v>
      </c>
      <c r="Q25" s="66">
        <f>Data_rp!P161</f>
        <v>132.13900000000001</v>
      </c>
      <c r="R25" s="66">
        <f>Data_rp!Q161</f>
        <v>131.45699999999999</v>
      </c>
      <c r="S25" s="66">
        <f>Data_rp!R161</f>
        <v>131.04400000000001</v>
      </c>
      <c r="T25" s="66">
        <f>Data_rp!S161</f>
        <v>145.74799999999999</v>
      </c>
      <c r="U25" s="66">
        <f>Data_rp!T161</f>
        <v>135.33699999999999</v>
      </c>
      <c r="V25" s="66">
        <f>Data_rp!U161</f>
        <v>131.77000000000001</v>
      </c>
      <c r="W25" s="66">
        <f>Data_rp!V161</f>
        <v>138.13399999999999</v>
      </c>
      <c r="X25" s="66">
        <f>Data_rp!W161</f>
        <v>145.471</v>
      </c>
      <c r="Y25" s="66">
        <f>Data_rp!X161</f>
        <v>162.43899999999999</v>
      </c>
      <c r="Z25" s="66">
        <f>Data_rp!Y161</f>
        <v>155.43799999999999</v>
      </c>
      <c r="AA25" s="66">
        <f>Data_rp!Z161</f>
        <v>181.78800000000001</v>
      </c>
      <c r="AC25" s="65">
        <f t="shared" si="0"/>
        <v>5.3115091143382642E-2</v>
      </c>
      <c r="AD25" s="65">
        <f t="shared" si="4"/>
        <v>0.17595233613737382</v>
      </c>
      <c r="AE25" s="65">
        <f t="shared" si="1"/>
        <v>0.12526966568694164</v>
      </c>
      <c r="AF25" s="65">
        <f t="shared" si="2"/>
        <v>0.31602646705373072</v>
      </c>
      <c r="AG25" s="65">
        <f t="shared" si="3"/>
        <v>0.81788000000000016</v>
      </c>
    </row>
    <row r="26" spans="2:33" ht="15" customHeight="1" x14ac:dyDescent="0.2">
      <c r="C26" s="67" t="s">
        <v>19</v>
      </c>
      <c r="D26" s="66">
        <f>Data_rp!C162</f>
        <v>100</v>
      </c>
      <c r="E26" s="66">
        <f>Data_rp!D162</f>
        <v>104.134</v>
      </c>
      <c r="F26" s="66">
        <f>Data_rp!E162</f>
        <v>99.510999999999996</v>
      </c>
      <c r="G26" s="66">
        <f>Data_rp!F162</f>
        <v>104.417</v>
      </c>
      <c r="H26" s="66">
        <f>Data_rp!G162</f>
        <v>102.967</v>
      </c>
      <c r="I26" s="66">
        <f>Data_rp!H162</f>
        <v>101.958</v>
      </c>
      <c r="J26" s="66">
        <f>Data_rp!I162</f>
        <v>103.77800000000001</v>
      </c>
      <c r="K26" s="66">
        <f>Data_rp!J162</f>
        <v>105.988</v>
      </c>
      <c r="L26" s="66">
        <f>Data_rp!K162</f>
        <v>110.31</v>
      </c>
      <c r="M26" s="66">
        <f>Data_rp!L162</f>
        <v>113.71299999999999</v>
      </c>
      <c r="N26" s="66">
        <f>Data_rp!M162</f>
        <v>115.122</v>
      </c>
      <c r="O26" s="66">
        <f>Data_rp!N162</f>
        <v>111.795</v>
      </c>
      <c r="P26" s="66">
        <f>Data_rp!O162</f>
        <v>118.58799999999999</v>
      </c>
      <c r="Q26" s="66">
        <f>Data_rp!P162</f>
        <v>121.17100000000001</v>
      </c>
      <c r="R26" s="66">
        <f>Data_rp!Q162</f>
        <v>119.032</v>
      </c>
      <c r="S26" s="66">
        <f>Data_rp!R162</f>
        <v>124.471</v>
      </c>
      <c r="T26" s="66">
        <f>Data_rp!S162</f>
        <v>124.56699999999999</v>
      </c>
      <c r="U26" s="66">
        <f>Data_rp!T162</f>
        <v>127.01600000000001</v>
      </c>
      <c r="V26" s="66">
        <f>Data_rp!U162</f>
        <v>129.71899999999999</v>
      </c>
      <c r="W26" s="66">
        <f>Data_rp!V162</f>
        <v>129.35900000000001</v>
      </c>
      <c r="X26" s="66">
        <f>Data_rp!W162</f>
        <v>119.949</v>
      </c>
      <c r="Y26" s="66">
        <f>Data_rp!X162</f>
        <v>120.744</v>
      </c>
      <c r="Z26" s="66">
        <f>Data_rp!Y162</f>
        <v>135.44</v>
      </c>
      <c r="AA26" s="66">
        <f>Data_rp!Z162</f>
        <v>139.69</v>
      </c>
      <c r="AC26" s="65">
        <f t="shared" si="0"/>
        <v>-7.2743295789237772E-2</v>
      </c>
      <c r="AD26" s="65">
        <f t="shared" si="4"/>
        <v>-6.6597608206618863E-2</v>
      </c>
      <c r="AE26" s="65">
        <f t="shared" si="1"/>
        <v>4.7008712188560509E-2</v>
      </c>
      <c r="AF26" s="65">
        <f t="shared" si="2"/>
        <v>7.9863016875516779E-2</v>
      </c>
      <c r="AG26" s="65">
        <f t="shared" si="3"/>
        <v>0.39690000000000003</v>
      </c>
    </row>
    <row r="27" spans="2:33" ht="15" customHeight="1" x14ac:dyDescent="0.2">
      <c r="C27" s="67" t="s">
        <v>20</v>
      </c>
      <c r="D27" s="66">
        <f>Data_rp!C163</f>
        <v>100</v>
      </c>
      <c r="E27" s="66">
        <f>Data_rp!D163</f>
        <v>105.926</v>
      </c>
      <c r="F27" s="66">
        <f>Data_rp!E163</f>
        <v>111.11</v>
      </c>
      <c r="G27" s="66">
        <f>Data_rp!F163</f>
        <v>112.726</v>
      </c>
      <c r="H27" s="66">
        <f>Data_rp!G163</f>
        <v>111.639</v>
      </c>
      <c r="I27" s="66">
        <f>Data_rp!H163</f>
        <v>113.73</v>
      </c>
      <c r="J27" s="66">
        <f>Data_rp!I163</f>
        <v>117.699</v>
      </c>
      <c r="K27" s="66">
        <f>Data_rp!J163</f>
        <v>113.706</v>
      </c>
      <c r="L27" s="66">
        <f>Data_rp!K163</f>
        <v>115.18300000000001</v>
      </c>
      <c r="M27" s="66">
        <f>Data_rp!L163</f>
        <v>123.60899999999999</v>
      </c>
      <c r="N27" s="66">
        <f>Data_rp!M163</f>
        <v>121.11</v>
      </c>
      <c r="O27" s="66">
        <f>Data_rp!N163</f>
        <v>102.703</v>
      </c>
      <c r="P27" s="66">
        <f>Data_rp!O163</f>
        <v>121.60299999999999</v>
      </c>
      <c r="Q27" s="66">
        <f>Data_rp!P163</f>
        <v>128.60499999999999</v>
      </c>
      <c r="R27" s="66">
        <f>Data_rp!Q163</f>
        <v>134.756</v>
      </c>
      <c r="S27" s="66">
        <f>Data_rp!R163</f>
        <v>141.71199999999999</v>
      </c>
      <c r="T27" s="66">
        <f>Data_rp!S163</f>
        <v>142.08199999999999</v>
      </c>
      <c r="U27" s="66">
        <f>Data_rp!T163</f>
        <v>140.339</v>
      </c>
      <c r="V27" s="66">
        <f>Data_rp!U163</f>
        <v>144.91999999999999</v>
      </c>
      <c r="W27" s="66">
        <f>Data_rp!V163</f>
        <v>159.03299999999999</v>
      </c>
      <c r="X27" s="66">
        <f>Data_rp!W163</f>
        <v>157.74199999999999</v>
      </c>
      <c r="Y27" s="66">
        <f>Data_rp!X163</f>
        <v>164.828</v>
      </c>
      <c r="Z27" s="66">
        <f>Data_rp!Y163</f>
        <v>174.333</v>
      </c>
      <c r="AA27" s="66">
        <f>Data_rp!Z163</f>
        <v>177.976</v>
      </c>
      <c r="AC27" s="65">
        <f t="shared" si="0"/>
        <v>-8.1178120264348008E-3</v>
      </c>
      <c r="AD27" s="65">
        <f t="shared" si="4"/>
        <v>3.6438978073733308E-2</v>
      </c>
      <c r="AE27" s="65">
        <f t="shared" si="1"/>
        <v>9.6206447718398147E-2</v>
      </c>
      <c r="AF27" s="65">
        <f t="shared" si="2"/>
        <v>0.11911364308036698</v>
      </c>
      <c r="AG27" s="65">
        <f t="shared" si="3"/>
        <v>0.77976000000000001</v>
      </c>
    </row>
    <row r="28" spans="2:33" ht="15" customHeight="1" x14ac:dyDescent="0.2">
      <c r="C28" s="67" t="s">
        <v>21</v>
      </c>
      <c r="D28" s="66">
        <f>Data_rp!C164</f>
        <v>100</v>
      </c>
      <c r="E28" s="66">
        <f>Data_rp!D164</f>
        <v>97.286000000000001</v>
      </c>
      <c r="F28" s="66">
        <f>Data_rp!E164</f>
        <v>101.04600000000001</v>
      </c>
      <c r="G28" s="66">
        <f>Data_rp!F164</f>
        <v>113.41800000000001</v>
      </c>
      <c r="H28" s="66">
        <f>Data_rp!G164</f>
        <v>106.30500000000001</v>
      </c>
      <c r="I28" s="66">
        <f>Data_rp!H164</f>
        <v>107.613</v>
      </c>
      <c r="J28" s="66">
        <f>Data_rp!I164</f>
        <v>96.403999999999996</v>
      </c>
      <c r="K28" s="66">
        <f>Data_rp!J164</f>
        <v>95.198999999999998</v>
      </c>
      <c r="L28" s="66">
        <f>Data_rp!K164</f>
        <v>91.367000000000004</v>
      </c>
      <c r="M28" s="66">
        <f>Data_rp!L164</f>
        <v>98.08</v>
      </c>
      <c r="N28" s="66">
        <f>Data_rp!M164</f>
        <v>107.14100000000001</v>
      </c>
      <c r="O28" s="66">
        <f>Data_rp!N164</f>
        <v>113.687</v>
      </c>
      <c r="P28" s="66">
        <f>Data_rp!O164</f>
        <v>118.91200000000001</v>
      </c>
      <c r="Q28" s="66">
        <f>Data_rp!P164</f>
        <v>138.51300000000001</v>
      </c>
      <c r="R28" s="66">
        <f>Data_rp!Q164</f>
        <v>126.91500000000001</v>
      </c>
      <c r="S28" s="66">
        <f>Data_rp!R164</f>
        <v>128.84399999999999</v>
      </c>
      <c r="T28" s="66">
        <f>Data_rp!S164</f>
        <v>137.52699999999999</v>
      </c>
      <c r="U28" s="66">
        <f>Data_rp!T164</f>
        <v>129.863</v>
      </c>
      <c r="V28" s="66">
        <f>Data_rp!U164</f>
        <v>134.16399999999999</v>
      </c>
      <c r="W28" s="66">
        <f>Data_rp!V164</f>
        <v>136.31200000000001</v>
      </c>
      <c r="X28" s="66">
        <f>Data_rp!W164</f>
        <v>139.126</v>
      </c>
      <c r="Y28" s="66">
        <f>Data_rp!X164</f>
        <v>124.15600000000001</v>
      </c>
      <c r="Z28" s="66">
        <f>Data_rp!Y164</f>
        <v>148.12100000000001</v>
      </c>
      <c r="AA28" s="66">
        <f>Data_rp!Z164</f>
        <v>147.42599999999999</v>
      </c>
      <c r="AC28" s="65">
        <f t="shared" si="0"/>
        <v>2.0643817125418185E-2</v>
      </c>
      <c r="AD28" s="65">
        <f t="shared" si="4"/>
        <v>-8.9177768648394884E-2</v>
      </c>
      <c r="AE28" s="65">
        <f t="shared" si="1"/>
        <v>8.663213803626979E-2</v>
      </c>
      <c r="AF28" s="65">
        <f t="shared" si="2"/>
        <v>8.1533540700745144E-2</v>
      </c>
      <c r="AG28" s="65">
        <f t="shared" si="3"/>
        <v>0.4742599999999999</v>
      </c>
    </row>
    <row r="29" spans="2:33" ht="15" customHeight="1" x14ac:dyDescent="0.2">
      <c r="C29" s="67" t="s">
        <v>22</v>
      </c>
      <c r="D29" s="66">
        <f>Data_rp!C165</f>
        <v>100</v>
      </c>
      <c r="E29" s="66">
        <f>Data_rp!D165</f>
        <v>66</v>
      </c>
      <c r="F29" s="66">
        <f>Data_rp!E165</f>
        <v>72.986000000000004</v>
      </c>
      <c r="G29" s="66">
        <f>Data_rp!F165</f>
        <v>68.576999999999998</v>
      </c>
      <c r="H29" s="66">
        <f>Data_rp!G165</f>
        <v>70.242999999999995</v>
      </c>
      <c r="I29" s="66">
        <f>Data_rp!H165</f>
        <v>67.299000000000007</v>
      </c>
      <c r="J29" s="66">
        <f>Data_rp!I165</f>
        <v>67.650999999999996</v>
      </c>
      <c r="K29" s="66">
        <f>Data_rp!J165</f>
        <v>60.847000000000001</v>
      </c>
      <c r="L29" s="66">
        <f>Data_rp!K165</f>
        <v>62.536000000000001</v>
      </c>
      <c r="M29" s="66">
        <f>Data_rp!L165</f>
        <v>76.093000000000004</v>
      </c>
      <c r="N29" s="66">
        <f>Data_rp!M165</f>
        <v>93.819000000000003</v>
      </c>
      <c r="O29" s="66">
        <f>Data_rp!N165</f>
        <v>70.691999999999993</v>
      </c>
      <c r="P29" s="66">
        <f>Data_rp!O165</f>
        <v>76.474999999999994</v>
      </c>
      <c r="Q29" s="66">
        <f>Data_rp!P165</f>
        <v>76.997</v>
      </c>
      <c r="R29" s="66">
        <f>Data_rp!Q165</f>
        <v>77.100999999999999</v>
      </c>
      <c r="S29" s="66">
        <f>Data_rp!R165</f>
        <v>66.638000000000005</v>
      </c>
      <c r="T29" s="66">
        <f>Data_rp!S165</f>
        <v>67.716999999999999</v>
      </c>
      <c r="U29" s="66">
        <f>Data_rp!T165</f>
        <v>79.233000000000004</v>
      </c>
      <c r="V29" s="66">
        <f>Data_rp!U165</f>
        <v>77.972999999999999</v>
      </c>
      <c r="W29" s="66">
        <f>Data_rp!V165</f>
        <v>68.001000000000005</v>
      </c>
      <c r="X29" s="66">
        <f>Data_rp!W165</f>
        <v>63.656999999999996</v>
      </c>
      <c r="Y29" s="66">
        <f>Data_rp!X165</f>
        <v>65.700999999999993</v>
      </c>
      <c r="Z29" s="66">
        <f>Data_rp!Y165</f>
        <v>69.191999999999993</v>
      </c>
      <c r="AA29" s="66">
        <f>Data_rp!Z165</f>
        <v>63.887999999999998</v>
      </c>
      <c r="AC29" s="65">
        <f t="shared" si="0"/>
        <v>-6.3881413508624973E-2</v>
      </c>
      <c r="AD29" s="65">
        <f t="shared" si="4"/>
        <v>-3.3823032014235199E-2</v>
      </c>
      <c r="AE29" s="65">
        <f t="shared" si="1"/>
        <v>1.7514448316936271E-2</v>
      </c>
      <c r="AF29" s="65">
        <f t="shared" si="2"/>
        <v>-6.0484404641108269E-2</v>
      </c>
      <c r="AG29" s="65">
        <f t="shared" si="3"/>
        <v>-0.36112</v>
      </c>
    </row>
    <row r="30" spans="2:33" ht="15" customHeight="1" x14ac:dyDescent="0.2">
      <c r="C30" s="67" t="s">
        <v>23</v>
      </c>
      <c r="D30" s="66">
        <f>Data_rp!C166</f>
        <v>100</v>
      </c>
      <c r="E30" s="66">
        <f>Data_rp!D166</f>
        <v>105.004</v>
      </c>
      <c r="F30" s="66">
        <f>Data_rp!E166</f>
        <v>104.749</v>
      </c>
      <c r="G30" s="66">
        <f>Data_rp!F166</f>
        <v>99.694999999999993</v>
      </c>
      <c r="H30" s="66">
        <f>Data_rp!G166</f>
        <v>102.93300000000001</v>
      </c>
      <c r="I30" s="66">
        <f>Data_rp!H166</f>
        <v>110.203</v>
      </c>
      <c r="J30" s="66">
        <f>Data_rp!I166</f>
        <v>99.891999999999996</v>
      </c>
      <c r="K30" s="66">
        <f>Data_rp!J166</f>
        <v>96.525999999999996</v>
      </c>
      <c r="L30" s="66">
        <f>Data_rp!K166</f>
        <v>113.55200000000001</v>
      </c>
      <c r="M30" s="66">
        <f>Data_rp!L166</f>
        <v>127.026</v>
      </c>
      <c r="N30" s="66">
        <f>Data_rp!M166</f>
        <v>136.20099999999999</v>
      </c>
      <c r="O30" s="66">
        <f>Data_rp!N166</f>
        <v>152.56399999999999</v>
      </c>
      <c r="P30" s="66">
        <f>Data_rp!O166</f>
        <v>171.03</v>
      </c>
      <c r="Q30" s="66">
        <f>Data_rp!P166</f>
        <v>172.60599999999999</v>
      </c>
      <c r="R30" s="66">
        <f>Data_rp!Q166</f>
        <v>164.917</v>
      </c>
      <c r="S30" s="66">
        <f>Data_rp!R166</f>
        <v>166.137</v>
      </c>
      <c r="T30" s="66">
        <f>Data_rp!S166</f>
        <v>177.61600000000001</v>
      </c>
      <c r="U30" s="66">
        <f>Data_rp!T166</f>
        <v>182.17699999999999</v>
      </c>
      <c r="V30" s="66">
        <f>Data_rp!U166</f>
        <v>172.602</v>
      </c>
      <c r="W30" s="66">
        <f>Data_rp!V166</f>
        <v>188.708</v>
      </c>
      <c r="X30" s="66">
        <f>Data_rp!W166</f>
        <v>185.59200000000001</v>
      </c>
      <c r="Y30" s="66">
        <f>Data_rp!X166</f>
        <v>185.744</v>
      </c>
      <c r="Z30" s="66">
        <f>Data_rp!Y166</f>
        <v>182.90600000000001</v>
      </c>
      <c r="AA30" s="66">
        <f>Data_rp!Z166</f>
        <v>162.12200000000001</v>
      </c>
      <c r="AC30" s="65">
        <f t="shared" si="0"/>
        <v>-1.6512283527990279E-2</v>
      </c>
      <c r="AD30" s="65">
        <f t="shared" si="4"/>
        <v>-1.5706806282722474E-2</v>
      </c>
      <c r="AE30" s="65">
        <f t="shared" si="1"/>
        <v>-3.0745914322657164E-2</v>
      </c>
      <c r="AF30" s="65">
        <f t="shared" si="2"/>
        <v>-0.14088432922822558</v>
      </c>
      <c r="AG30" s="65">
        <f t="shared" si="3"/>
        <v>0.62122000000000011</v>
      </c>
    </row>
    <row r="31" spans="2:33" ht="15" customHeight="1" x14ac:dyDescent="0.2">
      <c r="C31" s="67" t="s">
        <v>24</v>
      </c>
      <c r="D31" s="66">
        <f>Data_rp!C167</f>
        <v>100</v>
      </c>
      <c r="E31" s="66">
        <f>Data_rp!D167</f>
        <v>96.741</v>
      </c>
      <c r="F31" s="66">
        <f>Data_rp!E167</f>
        <v>96.873000000000005</v>
      </c>
      <c r="G31" s="66">
        <f>Data_rp!F167</f>
        <v>104.76</v>
      </c>
      <c r="H31" s="66">
        <f>Data_rp!G167</f>
        <v>95.852000000000004</v>
      </c>
      <c r="I31" s="66">
        <f>Data_rp!H167</f>
        <v>92.497</v>
      </c>
      <c r="J31" s="66">
        <f>Data_rp!I167</f>
        <v>101.276</v>
      </c>
      <c r="K31" s="66">
        <f>Data_rp!J167</f>
        <v>109.73099999999999</v>
      </c>
      <c r="L31" s="66">
        <f>Data_rp!K167</f>
        <v>103.774</v>
      </c>
      <c r="M31" s="66">
        <f>Data_rp!L167</f>
        <v>113.812</v>
      </c>
      <c r="N31" s="66">
        <f>Data_rp!M167</f>
        <v>123.79</v>
      </c>
      <c r="O31" s="66">
        <f>Data_rp!N167</f>
        <v>125.545</v>
      </c>
      <c r="P31" s="66">
        <f>Data_rp!O167</f>
        <v>144.096</v>
      </c>
      <c r="Q31" s="66">
        <f>Data_rp!P167</f>
        <v>150.59399999999999</v>
      </c>
      <c r="R31" s="66">
        <f>Data_rp!Q167</f>
        <v>140.63300000000001</v>
      </c>
      <c r="S31" s="66">
        <f>Data_rp!R167</f>
        <v>148.35400000000001</v>
      </c>
      <c r="T31" s="66">
        <f>Data_rp!S167</f>
        <v>152.09200000000001</v>
      </c>
      <c r="U31" s="66">
        <f>Data_rp!T167</f>
        <v>151.55600000000001</v>
      </c>
      <c r="V31" s="66">
        <f>Data_rp!U167</f>
        <v>149.09700000000001</v>
      </c>
      <c r="W31" s="66">
        <f>Data_rp!V167</f>
        <v>167.80699999999999</v>
      </c>
      <c r="X31" s="66">
        <f>Data_rp!W167</f>
        <v>167.68100000000001</v>
      </c>
      <c r="Y31" s="66">
        <f>Data_rp!X167</f>
        <v>173.61799999999999</v>
      </c>
      <c r="Z31" s="66">
        <f>Data_rp!Y167</f>
        <v>188.78</v>
      </c>
      <c r="AA31" s="66">
        <f>Data_rp!Z167</f>
        <v>191.63</v>
      </c>
      <c r="AC31" s="65">
        <f t="shared" si="0"/>
        <v>-7.5086259810364098E-4</v>
      </c>
      <c r="AD31" s="65">
        <f t="shared" si="4"/>
        <v>3.4629067917309797E-2</v>
      </c>
      <c r="AE31" s="65">
        <f t="shared" si="1"/>
        <v>0.12498286722246399</v>
      </c>
      <c r="AF31" s="65">
        <f t="shared" si="2"/>
        <v>0.14196666408433511</v>
      </c>
      <c r="AG31" s="65">
        <f t="shared" si="3"/>
        <v>0.91629999999999989</v>
      </c>
    </row>
    <row r="32" spans="2:33" ht="15" customHeight="1" x14ac:dyDescent="0.2">
      <c r="C32" s="66" t="s">
        <v>25</v>
      </c>
      <c r="D32" s="66">
        <f>Data_rp!C168</f>
        <v>100</v>
      </c>
      <c r="E32" s="66">
        <f>Data_rp!D168</f>
        <v>100.518</v>
      </c>
      <c r="F32" s="66">
        <f>Data_rp!E168</f>
        <v>102.005</v>
      </c>
      <c r="G32" s="66">
        <f>Data_rp!F168</f>
        <v>99.38</v>
      </c>
      <c r="H32" s="66">
        <f>Data_rp!G168</f>
        <v>102.286</v>
      </c>
      <c r="I32" s="66">
        <f>Data_rp!H168</f>
        <v>103.277</v>
      </c>
      <c r="J32" s="66">
        <f>Data_rp!I168</f>
        <v>102.75700000000001</v>
      </c>
      <c r="K32" s="66">
        <f>Data_rp!J168</f>
        <v>106.181</v>
      </c>
      <c r="L32" s="66">
        <f>Data_rp!K168</f>
        <v>105.702</v>
      </c>
      <c r="M32" s="66">
        <f>Data_rp!L168</f>
        <v>117.895</v>
      </c>
      <c r="N32" s="66">
        <f>Data_rp!M168</f>
        <v>86.899000000000001</v>
      </c>
      <c r="O32" s="66">
        <f>Data_rp!N168</f>
        <v>90.900999999999996</v>
      </c>
      <c r="P32" s="66">
        <f>Data_rp!O168</f>
        <v>90.325000000000003</v>
      </c>
      <c r="Q32" s="66">
        <f>Data_rp!P168</f>
        <v>78.849000000000004</v>
      </c>
      <c r="R32" s="66">
        <f>Data_rp!Q168</f>
        <v>90.158000000000001</v>
      </c>
      <c r="S32" s="66">
        <f>Data_rp!R168</f>
        <v>93.010999999999996</v>
      </c>
      <c r="T32" s="66">
        <f>Data_rp!S168</f>
        <v>88.578999999999994</v>
      </c>
      <c r="U32" s="66">
        <f>Data_rp!T168</f>
        <v>94.594999999999999</v>
      </c>
      <c r="V32" s="66">
        <f>Data_rp!U168</f>
        <v>86.188999999999993</v>
      </c>
      <c r="W32" s="66">
        <f>Data_rp!V168</f>
        <v>91.656000000000006</v>
      </c>
      <c r="X32" s="66">
        <f>Data_rp!W168</f>
        <v>89.037000000000006</v>
      </c>
      <c r="Y32" s="66">
        <f>Data_rp!X168</f>
        <v>92.995000000000005</v>
      </c>
      <c r="Z32" s="66">
        <f>Data_rp!Y168</f>
        <v>89.734999999999999</v>
      </c>
      <c r="AA32" s="66">
        <f>Data_rp!Z168</f>
        <v>96.680999999999997</v>
      </c>
      <c r="AC32" s="65">
        <f t="shared" si="0"/>
        <v>-2.8574234092694439E-2</v>
      </c>
      <c r="AD32" s="65">
        <f t="shared" si="4"/>
        <v>1.4608972680457244E-2</v>
      </c>
      <c r="AE32" s="65">
        <f t="shared" si="1"/>
        <v>-2.0958802478833971E-2</v>
      </c>
      <c r="AF32" s="65">
        <f t="shared" si="2"/>
        <v>5.4824561403508776E-2</v>
      </c>
      <c r="AG32" s="65">
        <f t="shared" si="3"/>
        <v>-3.3190000000000053E-2</v>
      </c>
    </row>
    <row r="33" spans="2:33" ht="15" customHeight="1" x14ac:dyDescent="0.2">
      <c r="C33" s="70" t="s">
        <v>26</v>
      </c>
      <c r="D33" s="71">
        <f>Data_rp!C169</f>
        <v>100</v>
      </c>
      <c r="E33" s="71">
        <f>Data_rp!D169</f>
        <v>103.027</v>
      </c>
      <c r="F33" s="71">
        <f>Data_rp!E169</f>
        <v>103.455</v>
      </c>
      <c r="G33" s="71">
        <f>Data_rp!F169</f>
        <v>104.417</v>
      </c>
      <c r="H33" s="71">
        <f>Data_rp!G169</f>
        <v>105.4</v>
      </c>
      <c r="I33" s="71">
        <f>Data_rp!H169</f>
        <v>99.872</v>
      </c>
      <c r="J33" s="71">
        <f>Data_rp!I169</f>
        <v>111.559</v>
      </c>
      <c r="K33" s="71">
        <f>Data_rp!J169</f>
        <v>104.883</v>
      </c>
      <c r="L33" s="71">
        <f>Data_rp!K169</f>
        <v>104.53700000000001</v>
      </c>
      <c r="M33" s="71">
        <f>Data_rp!L169</f>
        <v>115.212</v>
      </c>
      <c r="N33" s="71">
        <f>Data_rp!M169</f>
        <v>107.22</v>
      </c>
      <c r="O33" s="71">
        <f>Data_rp!N169</f>
        <v>104.93600000000001</v>
      </c>
      <c r="P33" s="71">
        <f>Data_rp!O169</f>
        <v>104.93</v>
      </c>
      <c r="Q33" s="71">
        <f>Data_rp!P169</f>
        <v>103.124</v>
      </c>
      <c r="R33" s="71">
        <f>Data_rp!Q169</f>
        <v>103.056</v>
      </c>
      <c r="S33" s="71">
        <f>Data_rp!R169</f>
        <v>108.764</v>
      </c>
      <c r="T33" s="71">
        <f>Data_rp!S169</f>
        <v>108.911</v>
      </c>
      <c r="U33" s="71">
        <f>Data_rp!T169</f>
        <v>105.208</v>
      </c>
      <c r="V33" s="71">
        <f>Data_rp!U169</f>
        <v>103.571</v>
      </c>
      <c r="W33" s="71">
        <f>Data_rp!V169</f>
        <v>101.187</v>
      </c>
      <c r="X33" s="71">
        <f>Data_rp!W169</f>
        <v>103.712</v>
      </c>
      <c r="Y33" s="72">
        <f>Data_rp!X169</f>
        <v>107.139</v>
      </c>
      <c r="Z33" s="72">
        <f>Data_rp!Y169</f>
        <v>109.539</v>
      </c>
      <c r="AA33" s="72">
        <f>Data_rp!Z169</f>
        <v>118.21599999999999</v>
      </c>
      <c r="AC33" s="65">
        <f t="shared" si="0"/>
        <v>2.4953798412839623E-2</v>
      </c>
      <c r="AD33" s="65">
        <f t="shared" si="4"/>
        <v>5.8821785407216387E-2</v>
      </c>
      <c r="AE33" s="65">
        <f t="shared" si="1"/>
        <v>8.2540247264965005E-2</v>
      </c>
      <c r="AF33" s="65">
        <f t="shared" si="2"/>
        <v>0.1682923695731664</v>
      </c>
      <c r="AG33" s="65">
        <f t="shared" si="3"/>
        <v>0.18215999999999988</v>
      </c>
    </row>
    <row r="34" spans="2:33" s="76" customFormat="1" ht="15" customHeight="1" x14ac:dyDescent="0.2">
      <c r="B34" s="73"/>
      <c r="C34" s="74" t="s">
        <v>138</v>
      </c>
      <c r="D34" s="75">
        <f>Data_rp!C170</f>
        <v>100</v>
      </c>
      <c r="E34" s="75">
        <f>Data_rp!D170</f>
        <v>115.133</v>
      </c>
      <c r="F34" s="75">
        <f>Data_rp!E170</f>
        <v>127.06399999999999</v>
      </c>
      <c r="G34" s="75">
        <f>Data_rp!F170</f>
        <v>118.59699999999999</v>
      </c>
      <c r="H34" s="75">
        <f>Data_rp!G170</f>
        <v>117.48</v>
      </c>
      <c r="I34" s="75">
        <f>Data_rp!H170</f>
        <v>122.13</v>
      </c>
      <c r="J34" s="75">
        <f>Data_rp!I170</f>
        <v>122.249</v>
      </c>
      <c r="K34" s="75">
        <f>Data_rp!J170</f>
        <v>134.685</v>
      </c>
      <c r="L34" s="75">
        <f>Data_rp!K170</f>
        <v>148.50899999999999</v>
      </c>
      <c r="M34" s="75">
        <f>Data_rp!L170</f>
        <v>205.86</v>
      </c>
      <c r="N34" s="75">
        <f>Data_rp!M170</f>
        <v>218.88900000000001</v>
      </c>
      <c r="O34" s="75">
        <f>Data_rp!N170</f>
        <v>238.48099999999999</v>
      </c>
      <c r="P34" s="75">
        <f>Data_rp!O170</f>
        <v>212.27</v>
      </c>
      <c r="Q34" s="75">
        <f>Data_rp!P170</f>
        <v>221.38</v>
      </c>
      <c r="R34" s="75">
        <f>Data_rp!Q170</f>
        <v>232.53</v>
      </c>
      <c r="S34" s="75">
        <f>Data_rp!R170</f>
        <v>215.524</v>
      </c>
      <c r="T34" s="75">
        <f>Data_rp!S170</f>
        <v>214.62</v>
      </c>
      <c r="U34" s="75">
        <f>Data_rp!T170</f>
        <v>195.18799999999999</v>
      </c>
      <c r="V34" s="75">
        <f>Data_rp!U170</f>
        <v>200.03200000000001</v>
      </c>
      <c r="W34" s="75">
        <f>Data_rp!V170</f>
        <v>233.565</v>
      </c>
      <c r="X34" s="75">
        <f>Data_rp!W170</f>
        <v>251.51300000000001</v>
      </c>
      <c r="Y34" s="75">
        <f>Data_rp!X170</f>
        <v>234.74</v>
      </c>
      <c r="Z34" s="75">
        <f>Data_rp!Y170</f>
        <v>228.86500000000001</v>
      </c>
      <c r="AA34" s="75" t="s">
        <v>70</v>
      </c>
    </row>
    <row r="35" spans="2:33" ht="15" customHeight="1" x14ac:dyDescent="0.2">
      <c r="C35" s="67" t="s">
        <v>73</v>
      </c>
      <c r="D35" s="66">
        <f>Data_rp!C171</f>
        <v>100</v>
      </c>
      <c r="E35" s="66">
        <f>Data_rp!D171</f>
        <v>109.367</v>
      </c>
      <c r="F35" s="66">
        <f>Data_rp!E171</f>
        <v>114.562</v>
      </c>
      <c r="G35" s="66">
        <f>Data_rp!F171</f>
        <v>106.27800000000001</v>
      </c>
      <c r="H35" s="66">
        <f>Data_rp!G171</f>
        <v>102.15900000000001</v>
      </c>
      <c r="I35" s="66">
        <f>Data_rp!H171</f>
        <v>101.155</v>
      </c>
      <c r="J35" s="66">
        <f>Data_rp!I171</f>
        <v>80.911000000000001</v>
      </c>
      <c r="K35" s="66">
        <f>Data_rp!J171</f>
        <v>83.472999999999999</v>
      </c>
      <c r="L35" s="66">
        <f>Data_rp!K171</f>
        <v>70.888000000000005</v>
      </c>
      <c r="M35" s="66">
        <f>Data_rp!L171</f>
        <v>75.069000000000003</v>
      </c>
      <c r="N35" s="66">
        <f>Data_rp!M171</f>
        <v>71.462999999999994</v>
      </c>
      <c r="O35" s="66">
        <f>Data_rp!N171</f>
        <v>70.811000000000007</v>
      </c>
      <c r="P35" s="66">
        <f>Data_rp!O171</f>
        <v>68.546999999999997</v>
      </c>
      <c r="Q35" s="66">
        <f>Data_rp!P171</f>
        <v>69.091999999999999</v>
      </c>
      <c r="R35" s="66">
        <f>Data_rp!Q171</f>
        <v>72.379000000000005</v>
      </c>
      <c r="S35" s="66">
        <f>Data_rp!R171</f>
        <v>63.56</v>
      </c>
      <c r="T35" s="66">
        <f>Data_rp!S171</f>
        <v>78.143000000000001</v>
      </c>
      <c r="U35" s="66">
        <f>Data_rp!T171</f>
        <v>81.453999999999994</v>
      </c>
      <c r="V35" s="66">
        <f>Data_rp!U171</f>
        <v>74.299000000000007</v>
      </c>
      <c r="W35" s="66">
        <f>Data_rp!V171</f>
        <v>75.460999999999999</v>
      </c>
      <c r="X35" s="66">
        <f>Data_rp!W171</f>
        <v>80.992999999999995</v>
      </c>
      <c r="Y35" s="66">
        <f>Data_rp!X171</f>
        <v>89.784000000000006</v>
      </c>
      <c r="Z35" s="66">
        <f>Data_rp!Y171</f>
        <v>90.984999999999999</v>
      </c>
      <c r="AA35" s="66" t="s">
        <v>70</v>
      </c>
    </row>
    <row r="36" spans="2:33" ht="15" customHeight="1" x14ac:dyDescent="0.2">
      <c r="C36" s="71" t="s">
        <v>74</v>
      </c>
      <c r="D36" s="77">
        <f>Data_rp!C172</f>
        <v>100</v>
      </c>
      <c r="E36" s="77">
        <f>Data_rp!D172</f>
        <v>101.548</v>
      </c>
      <c r="F36" s="77">
        <f>Data_rp!E172</f>
        <v>103.523</v>
      </c>
      <c r="G36" s="77">
        <f>Data_rp!F172</f>
        <v>107.57299999999999</v>
      </c>
      <c r="H36" s="77">
        <f>Data_rp!G172</f>
        <v>103.015</v>
      </c>
      <c r="I36" s="77">
        <f>Data_rp!H172</f>
        <v>104.471</v>
      </c>
      <c r="J36" s="77">
        <f>Data_rp!I172</f>
        <v>107.38200000000001</v>
      </c>
      <c r="K36" s="77">
        <f>Data_rp!J172</f>
        <v>111.288</v>
      </c>
      <c r="L36" s="77">
        <f>Data_rp!K172</f>
        <v>112.80800000000001</v>
      </c>
      <c r="M36" s="77">
        <f>Data_rp!L172</f>
        <v>110.117</v>
      </c>
      <c r="N36" s="77">
        <f>Data_rp!M172</f>
        <v>110.873</v>
      </c>
      <c r="O36" s="77">
        <f>Data_rp!N172</f>
        <v>110.316</v>
      </c>
      <c r="P36" s="77">
        <f>Data_rp!O172</f>
        <v>114.593</v>
      </c>
      <c r="Q36" s="77">
        <f>Data_rp!P172</f>
        <v>114.002</v>
      </c>
      <c r="R36" s="77">
        <f>Data_rp!Q172</f>
        <v>114.38</v>
      </c>
      <c r="S36" s="77">
        <f>Data_rp!R172</f>
        <v>124.461</v>
      </c>
      <c r="T36" s="77">
        <f>Data_rp!S172</f>
        <v>123.413</v>
      </c>
      <c r="U36" s="77">
        <f>Data_rp!T172</f>
        <v>128.00899999999999</v>
      </c>
      <c r="V36" s="77">
        <f>Data_rp!U172</f>
        <v>135.30500000000001</v>
      </c>
      <c r="W36" s="77">
        <f>Data_rp!V172</f>
        <v>135.08500000000001</v>
      </c>
      <c r="X36" s="77">
        <f>Data_rp!W172</f>
        <v>137.084</v>
      </c>
      <c r="Y36" s="77">
        <f>Data_rp!X172</f>
        <v>145.005</v>
      </c>
      <c r="Z36" s="77">
        <f>Data_rp!Y172</f>
        <v>149.27699999999999</v>
      </c>
      <c r="AA36" s="77" t="s">
        <v>70</v>
      </c>
    </row>
    <row r="37" spans="2:33" ht="15" customHeight="1" x14ac:dyDescent="0.2">
      <c r="C37" s="78" t="s">
        <v>131</v>
      </c>
      <c r="D37" s="66" t="str">
        <f>Data_rp!C174</f>
        <v>:</v>
      </c>
      <c r="E37" s="66" t="str">
        <f>Data_rp!D174</f>
        <v>:</v>
      </c>
      <c r="F37" s="66" t="str">
        <f>Data_rp!E174</f>
        <v>:</v>
      </c>
      <c r="G37" s="66" t="str">
        <f>Data_rp!F174</f>
        <v>:</v>
      </c>
      <c r="H37" s="66" t="str">
        <f>Data_rp!G174</f>
        <v>:</v>
      </c>
      <c r="I37" s="66" t="str">
        <f>Data_rp!H174</f>
        <v>:</v>
      </c>
      <c r="J37" s="66" t="str">
        <f>Data_rp!I174</f>
        <v>:</v>
      </c>
      <c r="K37" s="66" t="str">
        <f>Data_rp!J174</f>
        <v>:</v>
      </c>
      <c r="L37" s="66" t="str">
        <f>Data_rp!K174</f>
        <v>:</v>
      </c>
      <c r="M37" s="66" t="str">
        <f>Data_rp!L174</f>
        <v>:</v>
      </c>
      <c r="N37" s="66">
        <f>Data_rp!M174</f>
        <v>100</v>
      </c>
      <c r="O37" s="66">
        <f>Data_rp!N174</f>
        <v>94.245558207372042</v>
      </c>
      <c r="P37" s="66">
        <f>Data_rp!O174</f>
        <v>97.056483691328566</v>
      </c>
      <c r="Q37" s="66">
        <f>Data_rp!P174</f>
        <v>101.40546274197825</v>
      </c>
      <c r="R37" s="66">
        <f>Data_rp!Q174</f>
        <v>104.69371519490851</v>
      </c>
      <c r="S37" s="66">
        <f>Data_rp!R174</f>
        <v>107.74330416335189</v>
      </c>
      <c r="T37" s="66">
        <f>Data_rp!S174</f>
        <v>113.15300981172103</v>
      </c>
      <c r="U37" s="66">
        <f>Data_rp!T174</f>
        <v>121.21453195438876</v>
      </c>
      <c r="V37" s="66">
        <f>Data_rp!U174</f>
        <v>123.9724211084593</v>
      </c>
      <c r="W37" s="66">
        <f>Data_rp!V174</f>
        <v>119.70299655263857</v>
      </c>
      <c r="X37" s="66">
        <f>Data_rp!W174</f>
        <v>115.91089896579156</v>
      </c>
      <c r="Y37" s="66">
        <f>Data_rp!X174</f>
        <v>133.70458764253513</v>
      </c>
      <c r="Z37" s="66" t="s">
        <v>70</v>
      </c>
      <c r="AA37" s="66" t="s">
        <v>70</v>
      </c>
    </row>
    <row r="38" spans="2:33" ht="15" customHeight="1" x14ac:dyDescent="0.2">
      <c r="B38" s="42"/>
      <c r="C38" s="70" t="s">
        <v>132</v>
      </c>
      <c r="D38" s="66" t="str">
        <f>Data_rp!C175</f>
        <v>:</v>
      </c>
      <c r="E38" s="66" t="str">
        <f>Data_rp!D175</f>
        <v>:</v>
      </c>
      <c r="F38" s="66" t="str">
        <f>Data_rp!E175</f>
        <v>:</v>
      </c>
      <c r="G38" s="66" t="str">
        <f>Data_rp!F175</f>
        <v>:</v>
      </c>
      <c r="H38" s="66" t="str">
        <f>Data_rp!G175</f>
        <v>:</v>
      </c>
      <c r="I38" s="66" t="str">
        <f>Data_rp!H175</f>
        <v>:</v>
      </c>
      <c r="J38" s="66" t="str">
        <f>Data_rp!I175</f>
        <v>:</v>
      </c>
      <c r="K38" s="66" t="str">
        <f>Data_rp!J175</f>
        <v>:</v>
      </c>
      <c r="L38" s="66" t="str">
        <f>Data_rp!K175</f>
        <v>:</v>
      </c>
      <c r="M38" s="66" t="str">
        <f>Data_rp!L175</f>
        <v>:</v>
      </c>
      <c r="N38" s="66">
        <f>Data_rp!M175</f>
        <v>100</v>
      </c>
      <c r="O38" s="66">
        <f>Data_rp!N175</f>
        <v>100.93579978237213</v>
      </c>
      <c r="P38" s="66">
        <f>Data_rp!O175</f>
        <v>101.43634385201305</v>
      </c>
      <c r="Q38" s="66">
        <f>Data_rp!P175</f>
        <v>93.122959738846561</v>
      </c>
      <c r="R38" s="66">
        <f>Data_rp!Q175</f>
        <v>96.343852013057656</v>
      </c>
      <c r="S38" s="66">
        <f>Data_rp!R175</f>
        <v>85.484221980413494</v>
      </c>
      <c r="T38" s="66">
        <f>Data_rp!S175</f>
        <v>80.761697497279656</v>
      </c>
      <c r="U38" s="66">
        <f>Data_rp!T175</f>
        <v>110.14145810663764</v>
      </c>
      <c r="V38" s="66">
        <f>Data_rp!U175</f>
        <v>108.6398258977149</v>
      </c>
      <c r="W38" s="66">
        <f>Data_rp!V175</f>
        <v>113.42763873775843</v>
      </c>
      <c r="X38" s="66">
        <f>Data_rp!W175</f>
        <v>127.3340587595212</v>
      </c>
      <c r="Y38" s="66" t="str">
        <f>Data_rp!X175</f>
        <v>:</v>
      </c>
      <c r="Z38" s="66" t="s">
        <v>70</v>
      </c>
      <c r="AA38" s="66" t="s">
        <v>70</v>
      </c>
    </row>
    <row r="39" spans="2:33" ht="15" customHeight="1" x14ac:dyDescent="0.2">
      <c r="B39" s="42"/>
      <c r="C39" s="70" t="s">
        <v>133</v>
      </c>
      <c r="D39" s="71" t="str">
        <f>Data_rp!C176</f>
        <v>:</v>
      </c>
      <c r="E39" s="71">
        <f>Data_rp!D176</f>
        <v>100</v>
      </c>
      <c r="F39" s="71">
        <f>Data_rp!E176</f>
        <v>99.873684210526321</v>
      </c>
      <c r="G39" s="71">
        <f>Data_rp!F176</f>
        <v>111.41052631578947</v>
      </c>
      <c r="H39" s="71">
        <f>Data_rp!G176</f>
        <v>108.29473684210527</v>
      </c>
      <c r="I39" s="71">
        <f>Data_rp!H176</f>
        <v>113.05263157894738</v>
      </c>
      <c r="J39" s="71">
        <f>Data_rp!I176</f>
        <v>115.95789473684211</v>
      </c>
      <c r="K39" s="71">
        <f>Data_rp!J176</f>
        <v>129.89473684210526</v>
      </c>
      <c r="L39" s="71">
        <f>Data_rp!K176</f>
        <v>129.38947368421054</v>
      </c>
      <c r="M39" s="71">
        <f>Data_rp!L176</f>
        <v>138.14736842105265</v>
      </c>
      <c r="N39" s="71">
        <f>Data_rp!M176</f>
        <v>131.07368421052632</v>
      </c>
      <c r="O39" s="71">
        <f>Data_rp!N176</f>
        <v>132.58947368421053</v>
      </c>
      <c r="P39" s="71">
        <f>Data_rp!O176</f>
        <v>145.4736842105263</v>
      </c>
      <c r="Q39" s="71">
        <f>Data_rp!P176</f>
        <v>138.2315789473684</v>
      </c>
      <c r="R39" s="71">
        <f>Data_rp!Q176</f>
        <v>144.21052631578951</v>
      </c>
      <c r="S39" s="71">
        <f>Data_rp!R176</f>
        <v>138.02105263157895</v>
      </c>
      <c r="T39" s="71">
        <f>Data_rp!S176</f>
        <v>130.90526315789475</v>
      </c>
      <c r="U39" s="71">
        <f>Data_rp!T176</f>
        <v>139.91578947368421</v>
      </c>
      <c r="V39" s="71">
        <f>Data_rp!U176</f>
        <v>140.37894736842105</v>
      </c>
      <c r="W39" s="71">
        <f>Data_rp!V176</f>
        <v>137.55789473684212</v>
      </c>
      <c r="X39" s="71">
        <f>Data_rp!W176</f>
        <v>130.56842105263158</v>
      </c>
      <c r="Y39" s="71">
        <f>Data_rp!X176</f>
        <v>138.90526315789475</v>
      </c>
      <c r="Z39" s="71" t="s">
        <v>70</v>
      </c>
      <c r="AA39" s="71" t="s">
        <v>70</v>
      </c>
    </row>
    <row r="40" spans="2:33" ht="15" customHeight="1" x14ac:dyDescent="0.2">
      <c r="B40" s="42"/>
      <c r="C40" s="70" t="s">
        <v>236</v>
      </c>
      <c r="D40" s="66">
        <f>Data_rp!C177</f>
        <v>100</v>
      </c>
      <c r="E40" s="66">
        <f>Data_rp!D177</f>
        <v>112.973</v>
      </c>
      <c r="F40" s="66">
        <f>Data_rp!E177</f>
        <v>116.56699999999999</v>
      </c>
      <c r="G40" s="66">
        <f>Data_rp!F177</f>
        <v>118.599</v>
      </c>
      <c r="H40" s="66">
        <f>Data_rp!G177</f>
        <v>124.396</v>
      </c>
      <c r="I40" s="66">
        <f>Data_rp!H177</f>
        <v>114.819</v>
      </c>
      <c r="J40" s="66">
        <f>Data_rp!I177</f>
        <v>107.435</v>
      </c>
      <c r="K40" s="66">
        <f>Data_rp!J177</f>
        <v>110.58799999999999</v>
      </c>
      <c r="L40" s="66">
        <f>Data_rp!K177</f>
        <v>112.28400000000001</v>
      </c>
      <c r="M40" s="66">
        <f>Data_rp!L177</f>
        <v>109.627</v>
      </c>
      <c r="N40" s="66">
        <f>Data_rp!M177</f>
        <v>99.1</v>
      </c>
      <c r="O40" s="66">
        <f>Data_rp!N177</f>
        <v>104.191</v>
      </c>
      <c r="P40" s="66">
        <f>Data_rp!O177</f>
        <v>122.212</v>
      </c>
      <c r="Q40" s="66">
        <f>Data_rp!P177</f>
        <v>131.76400000000001</v>
      </c>
      <c r="R40" s="66">
        <f>Data_rp!Q177</f>
        <v>133.10499999999999</v>
      </c>
      <c r="S40" s="66">
        <f>Data_rp!R177</f>
        <v>130.95099999999999</v>
      </c>
      <c r="T40" s="66">
        <f>Data_rp!S177</f>
        <v>132.98099999999999</v>
      </c>
      <c r="U40" s="66">
        <f>Data_rp!T177</f>
        <v>135.91999999999999</v>
      </c>
      <c r="V40" s="66">
        <f>Data_rp!U177</f>
        <v>152.18899999999999</v>
      </c>
      <c r="W40" s="66">
        <f>Data_rp!V177</f>
        <v>172.54499999999999</v>
      </c>
      <c r="X40" s="66">
        <f>Data_rp!W177</f>
        <v>162.61000000000001</v>
      </c>
      <c r="Y40" s="66">
        <f>Data_rp!X177</f>
        <v>177.62700000000001</v>
      </c>
      <c r="Z40" s="66">
        <f>Data_rp!Y177</f>
        <v>184.36799999999999</v>
      </c>
      <c r="AA40" s="66" t="s">
        <v>70</v>
      </c>
    </row>
    <row r="41" spans="2:33" ht="15" customHeight="1" x14ac:dyDescent="0.2">
      <c r="B41" s="42"/>
      <c r="C41" s="72" t="s">
        <v>139</v>
      </c>
      <c r="D41" s="77" t="str">
        <f>Data_rp!C178</f>
        <v>:</v>
      </c>
      <c r="E41" s="77" t="str">
        <f>Data_rp!D178</f>
        <v>:</v>
      </c>
      <c r="F41" s="77" t="str">
        <f>Data_rp!E178</f>
        <v>:</v>
      </c>
      <c r="G41" s="77" t="str">
        <f>Data_rp!F178</f>
        <v>:</v>
      </c>
      <c r="H41" s="77" t="str">
        <f>Data_rp!G178</f>
        <v>:</v>
      </c>
      <c r="I41" s="77" t="str">
        <f>Data_rp!H178</f>
        <v>:</v>
      </c>
      <c r="J41" s="77" t="str">
        <f>Data_rp!I178</f>
        <v>:</v>
      </c>
      <c r="K41" s="77" t="str">
        <f>Data_rp!J178</f>
        <v>:</v>
      </c>
      <c r="L41" s="77" t="str">
        <f>Data_rp!K178</f>
        <v>:</v>
      </c>
      <c r="M41" s="77" t="str">
        <f>Data_rp!L178</f>
        <v>:</v>
      </c>
      <c r="N41" s="77" t="str">
        <f>Data_rp!M178</f>
        <v>:</v>
      </c>
      <c r="O41" s="77" t="str">
        <f>Data_rp!N178</f>
        <v>:</v>
      </c>
      <c r="P41" s="77" t="str">
        <f>Data_rp!O178</f>
        <v>:</v>
      </c>
      <c r="Q41" s="77" t="str">
        <f>Data_rp!P178</f>
        <v>:</v>
      </c>
      <c r="R41" s="77" t="str">
        <f>Data_rp!Q178</f>
        <v>:</v>
      </c>
      <c r="S41" s="77">
        <f>Data_rp!R178</f>
        <v>100</v>
      </c>
      <c r="T41" s="77">
        <f>Data_rp!S178</f>
        <v>93.140617344438994</v>
      </c>
      <c r="U41" s="77">
        <f>Data_rp!T178</f>
        <v>103.65017148456639</v>
      </c>
      <c r="V41" s="77">
        <f>Data_rp!U178</f>
        <v>102.22929936305731</v>
      </c>
      <c r="W41" s="77">
        <f>Data_rp!V178</f>
        <v>105.04654581087702</v>
      </c>
      <c r="X41" s="77">
        <f>Data_rp!W178</f>
        <v>101.02890739833414</v>
      </c>
      <c r="Y41" s="77">
        <f>Data_rp!X178</f>
        <v>112.56736893679569</v>
      </c>
      <c r="Z41" s="77" t="s">
        <v>70</v>
      </c>
      <c r="AA41" s="77" t="s">
        <v>70</v>
      </c>
    </row>
    <row r="42" spans="2:33" ht="16.899999999999999" customHeight="1" x14ac:dyDescent="0.2"/>
    <row r="43" spans="2:33" s="60" customFormat="1" ht="15" customHeight="1" x14ac:dyDescent="0.25">
      <c r="C43" s="79" t="s">
        <v>211</v>
      </c>
    </row>
    <row r="44" spans="2:33" s="60" customFormat="1" ht="15" customHeight="1" x14ac:dyDescent="0.25">
      <c r="C44" s="80" t="s">
        <v>71</v>
      </c>
      <c r="D44" s="79"/>
      <c r="E44" s="79"/>
      <c r="F44" s="79"/>
      <c r="G44" s="79"/>
      <c r="H44" s="81"/>
    </row>
    <row r="45" spans="2:33" s="60" customFormat="1" ht="15" customHeight="1" x14ac:dyDescent="0.2">
      <c r="C45" s="82" t="s">
        <v>134</v>
      </c>
      <c r="D45" s="79"/>
      <c r="E45" s="79"/>
      <c r="F45" s="79"/>
      <c r="G45" s="79"/>
      <c r="H45" s="81"/>
    </row>
    <row r="46" spans="2:33" s="60" customFormat="1" ht="15" customHeight="1" x14ac:dyDescent="0.25">
      <c r="C46" s="285" t="s">
        <v>273</v>
      </c>
      <c r="D46" s="285"/>
      <c r="E46" s="285"/>
      <c r="F46" s="285"/>
      <c r="G46" s="79"/>
      <c r="H46" s="81"/>
    </row>
    <row r="47" spans="2:33" s="60" customFormat="1" ht="15" customHeight="1" x14ac:dyDescent="0.25"/>
  </sheetData>
  <sortState xmlns:xlrd2="http://schemas.microsoft.com/office/spreadsheetml/2017/richdata2" ref="C54:S81">
    <sortCondition ref="Q54:Q81"/>
  </sortState>
  <mergeCells count="1">
    <mergeCell ref="C46:F46"/>
  </mergeCells>
  <pageMargins left="0.25" right="0.25" top="0.75" bottom="0.75" header="0.3" footer="0.3"/>
  <pageSetup paperSize="9"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theme="4" tint="0.39997558519241921"/>
  </sheetPr>
  <dimension ref="A1:IH48"/>
  <sheetViews>
    <sheetView showGridLines="0" tabSelected="1" topLeftCell="A20" zoomScaleNormal="100" workbookViewId="0">
      <selection activeCell="D43" sqref="D43:F43"/>
    </sheetView>
  </sheetViews>
  <sheetFormatPr defaultColWidth="3.42578125" defaultRowHeight="16.5" customHeight="1" x14ac:dyDescent="0.2"/>
  <cols>
    <col min="1" max="2" width="3.42578125" style="83"/>
    <col min="3" max="3" width="9.28515625" style="83" customWidth="1"/>
    <col min="4" max="4" width="25.28515625" style="83" customWidth="1"/>
    <col min="5" max="8" width="15.7109375" style="83" customWidth="1"/>
    <col min="9" max="9" width="14.85546875" style="83" customWidth="1"/>
    <col min="10" max="10" width="7.7109375" style="83" customWidth="1"/>
    <col min="11" max="11" width="21.85546875" style="83" customWidth="1"/>
    <col min="12" max="12" width="17.7109375" style="83" customWidth="1"/>
    <col min="13" max="13" width="10.5703125" style="83" customWidth="1"/>
    <col min="14" max="14" width="6.42578125" style="83" customWidth="1"/>
    <col min="15" max="15" width="26.85546875" style="116" customWidth="1"/>
    <col min="16" max="16" width="20.42578125" style="83" customWidth="1"/>
    <col min="17" max="241" width="9.140625" style="83" customWidth="1"/>
    <col min="242" max="16384" width="3.42578125" style="83"/>
  </cols>
  <sheetData>
    <row r="1" spans="1:21" ht="16.5" customHeight="1" x14ac:dyDescent="0.2">
      <c r="A1" s="36" t="s">
        <v>246</v>
      </c>
      <c r="J1" s="84"/>
      <c r="L1" s="84"/>
      <c r="M1" s="84"/>
      <c r="N1" s="84"/>
      <c r="O1" s="84"/>
    </row>
    <row r="2" spans="1:21" ht="16.5" customHeight="1" x14ac:dyDescent="0.2">
      <c r="C2" s="85" t="s">
        <v>248</v>
      </c>
      <c r="D2" s="85"/>
      <c r="E2" s="84"/>
      <c r="F2" s="84"/>
      <c r="G2" s="84"/>
      <c r="H2" s="84"/>
      <c r="I2" s="84"/>
      <c r="J2" s="84"/>
      <c r="K2" s="85" t="s">
        <v>247</v>
      </c>
      <c r="M2" s="84"/>
      <c r="N2" s="84"/>
      <c r="O2" s="84"/>
    </row>
    <row r="3" spans="1:21" ht="16.5" customHeight="1" x14ac:dyDescent="0.2">
      <c r="D3" s="85"/>
      <c r="E3" s="84"/>
      <c r="F3" s="86"/>
      <c r="G3" s="86"/>
      <c r="H3" s="84"/>
      <c r="I3" s="84"/>
      <c r="J3" s="84"/>
      <c r="K3" s="87"/>
      <c r="L3" s="84"/>
      <c r="M3" s="84"/>
      <c r="N3" s="84"/>
      <c r="O3" s="84"/>
    </row>
    <row r="4" spans="1:21" ht="27.75" customHeight="1" x14ac:dyDescent="0.2">
      <c r="D4" s="88"/>
      <c r="E4" s="89" t="s">
        <v>274</v>
      </c>
      <c r="F4" s="90" t="s">
        <v>28</v>
      </c>
      <c r="G4" s="286" t="s">
        <v>275</v>
      </c>
      <c r="H4" s="286"/>
      <c r="I4" s="91"/>
      <c r="O4" s="83"/>
      <c r="T4" s="92"/>
      <c r="U4" s="93"/>
    </row>
    <row r="5" spans="1:21" ht="27.75" customHeight="1" x14ac:dyDescent="0.2">
      <c r="C5" s="94"/>
      <c r="D5" s="95"/>
      <c r="E5" s="96" t="s">
        <v>64</v>
      </c>
      <c r="F5" s="97" t="s">
        <v>0</v>
      </c>
      <c r="G5" s="98" t="s">
        <v>31</v>
      </c>
      <c r="H5" s="98" t="s">
        <v>219</v>
      </c>
      <c r="I5" s="99"/>
      <c r="O5" s="83"/>
      <c r="T5" s="92"/>
      <c r="U5" s="93"/>
    </row>
    <row r="6" spans="1:21" ht="16.5" customHeight="1" x14ac:dyDescent="0.2">
      <c r="C6" s="100" t="s">
        <v>212</v>
      </c>
      <c r="D6" s="101" t="s">
        <v>212</v>
      </c>
      <c r="E6" s="102">
        <f>Data_gdp_all!Z11/Data_demo_gind!Z54*1000000</f>
        <v>37835.121439709837</v>
      </c>
      <c r="F6" s="103">
        <f>Data_mfa!Z58</f>
        <v>13.862</v>
      </c>
      <c r="G6" s="103">
        <f>Data_rp!Z98</f>
        <v>2.7271999999999998</v>
      </c>
      <c r="H6" s="104">
        <v>100</v>
      </c>
      <c r="I6" s="105"/>
      <c r="O6" s="83"/>
      <c r="T6" s="92"/>
      <c r="U6" s="93"/>
    </row>
    <row r="7" spans="1:21" ht="16.5" customHeight="1" x14ac:dyDescent="0.2">
      <c r="C7" s="100" t="s">
        <v>33</v>
      </c>
      <c r="D7" s="106" t="s">
        <v>2</v>
      </c>
      <c r="E7" s="107">
        <f>Data_gdp_all!Y12/Data_demo_gind!Y55*1000000</f>
        <v>42389.357725588838</v>
      </c>
      <c r="F7" s="108">
        <f>Data_mfa!Z59</f>
        <v>14.13</v>
      </c>
      <c r="G7" s="109">
        <f>Data_rp!Z99</f>
        <v>3.1406000000000001</v>
      </c>
      <c r="H7" s="110">
        <f>IFERROR(G7/G$6*100,"n.a.")</f>
        <v>115.15840422411266</v>
      </c>
      <c r="I7" s="105"/>
      <c r="O7" s="83"/>
      <c r="T7" s="92"/>
      <c r="U7" s="93"/>
    </row>
    <row r="8" spans="1:21" ht="16.5" customHeight="1" x14ac:dyDescent="0.2">
      <c r="C8" s="100" t="s">
        <v>34</v>
      </c>
      <c r="D8" s="111" t="s">
        <v>3</v>
      </c>
      <c r="E8" s="112">
        <f>Data_gdp_all!Z13/Data_demo_gind!Z56*1000000</f>
        <v>24142.912011238179</v>
      </c>
      <c r="F8" s="113">
        <f>Data_mfa!Z60</f>
        <v>22.625</v>
      </c>
      <c r="G8" s="114">
        <f>Data_rp!Z100</f>
        <v>1.0669</v>
      </c>
      <c r="H8" s="67">
        <f t="shared" ref="H8:H40" si="0">IFERROR(G8/G$6*100,"n.a.")</f>
        <v>39.120709885596952</v>
      </c>
      <c r="I8" s="105"/>
      <c r="O8" s="83"/>
      <c r="T8" s="92"/>
      <c r="U8" s="93"/>
    </row>
    <row r="9" spans="1:21" ht="16.5" customHeight="1" x14ac:dyDescent="0.2">
      <c r="C9" s="100" t="s">
        <v>35</v>
      </c>
      <c r="D9" s="111" t="s">
        <v>128</v>
      </c>
      <c r="E9" s="112">
        <f>Data_gdp_all!Z14/Data_demo_gind!Z57*1000000</f>
        <v>34954.991889758894</v>
      </c>
      <c r="F9" s="113">
        <f>Data_mfa!Z61</f>
        <v>15.041</v>
      </c>
      <c r="G9" s="114">
        <f>Data_rp!Z101</f>
        <v>2.2479</v>
      </c>
      <c r="H9" s="67">
        <f t="shared" si="0"/>
        <v>82.425198005280137</v>
      </c>
      <c r="I9" s="105"/>
      <c r="O9" s="83"/>
      <c r="T9" s="92"/>
      <c r="U9" s="93"/>
    </row>
    <row r="10" spans="1:21" ht="16.5" customHeight="1" x14ac:dyDescent="0.2">
      <c r="C10" s="100" t="s">
        <v>36</v>
      </c>
      <c r="D10" s="111" t="s">
        <v>4</v>
      </c>
      <c r="E10" s="112">
        <f>Data_gdp_all!Z15/Data_demo_gind!Z58*1000000</f>
        <v>48318.7185637281</v>
      </c>
      <c r="F10" s="113">
        <f>Data_mfa!Z62</f>
        <v>23.516999999999999</v>
      </c>
      <c r="G10" s="114">
        <f>Data_rp!Z102</f>
        <v>2.0449000000000002</v>
      </c>
      <c r="H10" s="67">
        <f t="shared" si="0"/>
        <v>74.981666177764751</v>
      </c>
      <c r="I10" s="105"/>
      <c r="O10" s="83"/>
      <c r="T10" s="92"/>
      <c r="U10" s="93"/>
    </row>
    <row r="11" spans="1:21" ht="16.5" customHeight="1" x14ac:dyDescent="0.2">
      <c r="C11" s="100" t="s">
        <v>37</v>
      </c>
      <c r="D11" s="111" t="s">
        <v>5</v>
      </c>
      <c r="E11" s="112">
        <f>Data_gdp_all!Z16/Data_demo_gind!Z59*1000000</f>
        <v>44014.830691642652</v>
      </c>
      <c r="F11" s="113">
        <f>Data_mfa!Z63</f>
        <v>12.737</v>
      </c>
      <c r="G11" s="114">
        <f>Data_rp!Z103</f>
        <v>3.4116</v>
      </c>
      <c r="H11" s="67">
        <f t="shared" si="0"/>
        <v>125.09533587562336</v>
      </c>
      <c r="I11" s="105"/>
      <c r="O11" s="83"/>
      <c r="T11" s="92"/>
      <c r="U11" s="93"/>
    </row>
    <row r="12" spans="1:21" ht="16.5" customHeight="1" x14ac:dyDescent="0.2">
      <c r="C12" s="100" t="s">
        <v>38</v>
      </c>
      <c r="D12" s="111" t="s">
        <v>6</v>
      </c>
      <c r="E12" s="112">
        <f>Data_gdp_all!Z17/Data_demo_gind!Z60*1000000</f>
        <v>30557.416480939017</v>
      </c>
      <c r="F12" s="113">
        <f>Data_mfa!Z64</f>
        <v>28.643000000000001</v>
      </c>
      <c r="G12" s="114">
        <f>Data_rp!Z104</f>
        <v>1.0703</v>
      </c>
      <c r="H12" s="67">
        <f t="shared" si="0"/>
        <v>39.245379876796719</v>
      </c>
      <c r="I12" s="105"/>
      <c r="O12" s="83"/>
      <c r="T12" s="92"/>
      <c r="U12" s="93"/>
    </row>
    <row r="13" spans="1:21" ht="16.5" customHeight="1" x14ac:dyDescent="0.2">
      <c r="C13" s="100" t="s">
        <v>39</v>
      </c>
      <c r="D13" s="111" t="s">
        <v>7</v>
      </c>
      <c r="E13" s="112">
        <f>Data_gdp_all!Z18/Data_demo_gind!Z61*1000000</f>
        <v>79159.846258195787</v>
      </c>
      <c r="F13" s="113">
        <f>Data_mfa!Z65</f>
        <v>20.690999999999999</v>
      </c>
      <c r="G13" s="114">
        <f>Data_rp!Z105</f>
        <v>3.8521000000000001</v>
      </c>
      <c r="H13" s="67">
        <f t="shared" si="0"/>
        <v>141.24743326488706</v>
      </c>
      <c r="I13" s="105"/>
      <c r="O13" s="83"/>
      <c r="T13" s="92"/>
      <c r="U13" s="93"/>
    </row>
    <row r="14" spans="1:21" ht="16.5" customHeight="1" x14ac:dyDescent="0.2">
      <c r="C14" s="100" t="s">
        <v>40</v>
      </c>
      <c r="D14" s="111" t="s">
        <v>8</v>
      </c>
      <c r="E14" s="112">
        <f>Data_gdp_all!Z19/Data_demo_gind!Z62*1000000</f>
        <v>25656.445363779541</v>
      </c>
      <c r="F14" s="113">
        <f>Data_mfa!Z66</f>
        <v>10.916</v>
      </c>
      <c r="G14" s="114">
        <f>Data_rp!Z106</f>
        <v>2.3483999999999998</v>
      </c>
      <c r="H14" s="67">
        <f t="shared" si="0"/>
        <v>86.110296274567318</v>
      </c>
      <c r="I14" s="105"/>
      <c r="O14" s="83"/>
      <c r="T14" s="92"/>
      <c r="U14" s="93"/>
    </row>
    <row r="15" spans="1:21" ht="16.5" customHeight="1" x14ac:dyDescent="0.2">
      <c r="C15" s="100" t="s">
        <v>41</v>
      </c>
      <c r="D15" s="111" t="s">
        <v>9</v>
      </c>
      <c r="E15" s="112">
        <f>Data_gdp_all!Z20/Data_demo_gind!Z63*1000000</f>
        <v>33035.638975914371</v>
      </c>
      <c r="F15" s="113">
        <f>Data_mfa!Z67</f>
        <v>8.1280000000000001</v>
      </c>
      <c r="G15" s="114">
        <f>Data_rp!Z107</f>
        <v>4.0865999999999998</v>
      </c>
      <c r="H15" s="67">
        <f t="shared" si="0"/>
        <v>149.84599589322383</v>
      </c>
      <c r="I15" s="105"/>
      <c r="O15" s="83"/>
      <c r="T15" s="92"/>
      <c r="U15" s="93"/>
    </row>
    <row r="16" spans="1:21" ht="16.5" customHeight="1" x14ac:dyDescent="0.2">
      <c r="C16" s="100" t="s">
        <v>42</v>
      </c>
      <c r="D16" s="111" t="s">
        <v>10</v>
      </c>
      <c r="E16" s="112">
        <f>Data_gdp_all!Z21/Data_demo_gind!Z64*1000000</f>
        <v>38457.269631257623</v>
      </c>
      <c r="F16" s="113">
        <f>Data_mfa!Z68</f>
        <v>11.164</v>
      </c>
      <c r="G16" s="114">
        <f>Data_rp!Z108</f>
        <v>3.4268999999999998</v>
      </c>
      <c r="H16" s="67">
        <f t="shared" si="0"/>
        <v>125.65635083602228</v>
      </c>
      <c r="I16" s="105"/>
      <c r="O16" s="83"/>
      <c r="T16" s="92"/>
      <c r="U16" s="93"/>
    </row>
    <row r="17" spans="3:21" ht="16.5" customHeight="1" x14ac:dyDescent="0.2">
      <c r="C17" s="100" t="s">
        <v>43</v>
      </c>
      <c r="D17" s="111" t="s">
        <v>30</v>
      </c>
      <c r="E17" s="112">
        <f>Data_gdp_all!Z22/Data_demo_gind!Z65*1000000</f>
        <v>28696.585003076678</v>
      </c>
      <c r="F17" s="113">
        <f>Data_mfa!Z69</f>
        <v>12.477</v>
      </c>
      <c r="G17" s="114">
        <f>Data_rp!Z109</f>
        <v>2.3031999999999999</v>
      </c>
      <c r="H17" s="67">
        <f t="shared" si="0"/>
        <v>84.452918744499854</v>
      </c>
      <c r="I17" s="105"/>
      <c r="O17" s="83"/>
      <c r="T17" s="92"/>
      <c r="U17" s="93"/>
    </row>
    <row r="18" spans="3:21" ht="16.5" customHeight="1" x14ac:dyDescent="0.2">
      <c r="C18" s="115" t="s">
        <v>44</v>
      </c>
      <c r="D18" s="111" t="s">
        <v>11</v>
      </c>
      <c r="E18" s="112">
        <f>Data_gdp_all!Z23/Data_demo_gind!Z66*1000000</f>
        <v>36611.816815334234</v>
      </c>
      <c r="F18" s="113">
        <f>Data_mfa!Z70</f>
        <v>8.4480000000000004</v>
      </c>
      <c r="G18" s="114">
        <f>Data_rp!Z110</f>
        <v>4.3333000000000004</v>
      </c>
      <c r="H18" s="67">
        <f t="shared" si="0"/>
        <v>158.89190378410095</v>
      </c>
      <c r="I18" s="105"/>
      <c r="O18" s="83"/>
      <c r="T18" s="92"/>
      <c r="U18" s="93"/>
    </row>
    <row r="19" spans="3:21" ht="16.5" customHeight="1" x14ac:dyDescent="0.2">
      <c r="C19" s="100" t="s">
        <v>45</v>
      </c>
      <c r="D19" s="111" t="s">
        <v>12</v>
      </c>
      <c r="E19" s="112">
        <f>Data_gdp_all!Z24/Data_demo_gind!Z67*1000000</f>
        <v>35785.667827630801</v>
      </c>
      <c r="F19" s="113">
        <f>Data_mfa!Z71</f>
        <v>20.556000000000001</v>
      </c>
      <c r="G19" s="114">
        <f>Data_rp!Z111</f>
        <v>1.7529999999999999</v>
      </c>
      <c r="H19" s="67">
        <f t="shared" si="0"/>
        <v>64.278380756820184</v>
      </c>
      <c r="I19" s="105"/>
      <c r="O19" s="83"/>
      <c r="T19" s="92"/>
      <c r="U19" s="93"/>
    </row>
    <row r="20" spans="3:21" ht="16.5" customHeight="1" x14ac:dyDescent="0.2">
      <c r="C20" s="100" t="s">
        <v>46</v>
      </c>
      <c r="D20" s="111" t="s">
        <v>13</v>
      </c>
      <c r="E20" s="264">
        <f>Data_gdp_all!Z25/Data_demo_gind!Z68*1000000</f>
        <v>26649.249378810033</v>
      </c>
      <c r="F20" s="113">
        <f>Data_mfa!Z72</f>
        <v>17.024000000000001</v>
      </c>
      <c r="G20" s="114">
        <f>Data_rp!Z112</f>
        <v>1.5607</v>
      </c>
      <c r="H20" s="67">
        <f t="shared" si="0"/>
        <v>57.227192725139339</v>
      </c>
      <c r="I20" s="105"/>
      <c r="O20" s="83"/>
      <c r="T20" s="92"/>
      <c r="U20" s="93"/>
    </row>
    <row r="21" spans="3:21" ht="16.5" customHeight="1" x14ac:dyDescent="0.2">
      <c r="C21" s="100" t="s">
        <v>47</v>
      </c>
      <c r="D21" s="111" t="s">
        <v>14</v>
      </c>
      <c r="E21" s="112">
        <f>Data_gdp_all!Z26/Data_demo_gind!Z69*1000000</f>
        <v>32457.371103415018</v>
      </c>
      <c r="F21" s="113">
        <f>Data_mfa!Z73</f>
        <v>20.756</v>
      </c>
      <c r="G21" s="114">
        <f>Data_rp!Z113</f>
        <v>1.5716000000000001</v>
      </c>
      <c r="H21" s="67">
        <f t="shared" si="0"/>
        <v>57.626870049868003</v>
      </c>
      <c r="I21" s="105"/>
      <c r="O21" s="83"/>
      <c r="T21" s="92"/>
      <c r="U21" s="93"/>
    </row>
    <row r="22" spans="3:21" ht="16.5" customHeight="1" x14ac:dyDescent="0.2">
      <c r="C22" s="100" t="s">
        <v>48</v>
      </c>
      <c r="D22" s="111" t="s">
        <v>15</v>
      </c>
      <c r="E22" s="112">
        <f>Data_gdp_all!Z27/Data_demo_gind!Z70*1000000</f>
        <v>89965.787854688417</v>
      </c>
      <c r="F22" s="113">
        <f>Data_mfa!Z74</f>
        <v>21.315999999999999</v>
      </c>
      <c r="G22" s="114">
        <f>Data_rp!Z114</f>
        <v>4.2565999999999997</v>
      </c>
      <c r="H22" s="67">
        <f t="shared" si="0"/>
        <v>156.0794954532121</v>
      </c>
      <c r="I22" s="105"/>
      <c r="O22" s="83"/>
      <c r="T22" s="92"/>
      <c r="U22" s="93"/>
    </row>
    <row r="23" spans="3:21" ht="16.5" customHeight="1" x14ac:dyDescent="0.2">
      <c r="C23" s="100" t="s">
        <v>49</v>
      </c>
      <c r="D23" s="111" t="s">
        <v>16</v>
      </c>
      <c r="E23" s="112">
        <f>Data_gdp_all!Z28/Data_demo_gind!Z71*1000000</f>
        <v>28734.117541090218</v>
      </c>
      <c r="F23" s="113">
        <f>Data_mfa!Z75</f>
        <v>15.329000000000001</v>
      </c>
      <c r="G23" s="114">
        <f>Data_rp!Z115</f>
        <v>1.8731</v>
      </c>
      <c r="H23" s="67">
        <f t="shared" si="0"/>
        <v>68.682164857729546</v>
      </c>
      <c r="I23" s="105"/>
      <c r="O23" s="83"/>
      <c r="T23" s="92"/>
      <c r="U23" s="93"/>
    </row>
    <row r="24" spans="3:21" ht="16.5" customHeight="1" x14ac:dyDescent="0.2">
      <c r="C24" s="100" t="s">
        <v>50</v>
      </c>
      <c r="D24" s="111" t="s">
        <v>17</v>
      </c>
      <c r="E24" s="112">
        <f>Data_gdp_all!Z29/Data_demo_gind!Z72*1000000</f>
        <v>39170.904591069695</v>
      </c>
      <c r="F24" s="113">
        <f>Data_mfa!Z76</f>
        <v>10.176</v>
      </c>
      <c r="G24" s="114">
        <f>Data_rp!Z116</f>
        <v>3.9253</v>
      </c>
      <c r="H24" s="67">
        <f t="shared" si="0"/>
        <v>143.93150484012909</v>
      </c>
      <c r="I24" s="105"/>
      <c r="O24" s="83"/>
      <c r="T24" s="92"/>
      <c r="U24" s="93"/>
    </row>
    <row r="25" spans="3:21" ht="16.5" customHeight="1" x14ac:dyDescent="0.2">
      <c r="C25" s="100" t="s">
        <v>51</v>
      </c>
      <c r="D25" s="111" t="s">
        <v>18</v>
      </c>
      <c r="E25" s="112">
        <f>Data_gdp_all!Z30/Data_demo_gind!Z73*1000000</f>
        <v>48937.079731592064</v>
      </c>
      <c r="F25" s="113">
        <f>Data_mfa!Z77</f>
        <v>8.4949999999999992</v>
      </c>
      <c r="G25" s="114">
        <f>Data_rp!Z117</f>
        <v>5.7821999999999996</v>
      </c>
      <c r="H25" s="67">
        <f t="shared" si="0"/>
        <v>212.0196538574362</v>
      </c>
      <c r="I25" s="105"/>
      <c r="O25" s="83"/>
      <c r="T25" s="92"/>
      <c r="U25" s="93"/>
    </row>
    <row r="26" spans="3:21" ht="16.5" customHeight="1" x14ac:dyDescent="0.2">
      <c r="C26" s="100" t="s">
        <v>52</v>
      </c>
      <c r="D26" s="111" t="s">
        <v>19</v>
      </c>
      <c r="E26" s="112">
        <f>Data_gdp_all!Z31/Data_demo_gind!Z74*1000000</f>
        <v>46232.407965999111</v>
      </c>
      <c r="F26" s="113">
        <f>Data_mfa!Z78</f>
        <v>16.309000000000001</v>
      </c>
      <c r="G26" s="114">
        <f>Data_rp!Z118</f>
        <v>2.8433000000000002</v>
      </c>
      <c r="H26" s="67">
        <f t="shared" si="0"/>
        <v>104.25711352302729</v>
      </c>
      <c r="I26" s="105"/>
      <c r="O26" s="83"/>
      <c r="T26" s="92"/>
      <c r="U26" s="93"/>
    </row>
    <row r="27" spans="3:21" ht="16.5" customHeight="1" x14ac:dyDescent="0.2">
      <c r="C27" s="100" t="s">
        <v>62</v>
      </c>
      <c r="D27" s="111" t="s">
        <v>20</v>
      </c>
      <c r="E27" s="112">
        <f>Data_gdp_all!Z32/Data_demo_gind!Z75*1000000</f>
        <v>30943.022790442257</v>
      </c>
      <c r="F27" s="113">
        <f>Data_mfa!Z79</f>
        <v>17.995000000000001</v>
      </c>
      <c r="G27" s="114">
        <f>Data_rp!Z119</f>
        <v>1.7163999999999999</v>
      </c>
      <c r="H27" s="67">
        <f t="shared" si="0"/>
        <v>62.936344969199176</v>
      </c>
      <c r="I27" s="105"/>
      <c r="T27" s="92"/>
      <c r="U27" s="93"/>
    </row>
    <row r="28" spans="3:21" ht="16.5" customHeight="1" x14ac:dyDescent="0.2">
      <c r="C28" s="100" t="s">
        <v>53</v>
      </c>
      <c r="D28" s="111" t="s">
        <v>21</v>
      </c>
      <c r="E28" s="112">
        <f>Data_gdp_all!Z33/Data_demo_gind!Z76*1000000</f>
        <v>30353.31050519683</v>
      </c>
      <c r="F28" s="113">
        <f>Data_mfa!Z80</f>
        <v>15.971</v>
      </c>
      <c r="G28" s="114">
        <f>Data_rp!Z120</f>
        <v>1.9205000000000001</v>
      </c>
      <c r="H28" s="67">
        <f t="shared" si="0"/>
        <v>70.420211205632157</v>
      </c>
      <c r="I28" s="105"/>
      <c r="T28" s="92"/>
      <c r="U28" s="93"/>
    </row>
    <row r="29" spans="3:21" ht="16.5" customHeight="1" x14ac:dyDescent="0.2">
      <c r="C29" s="100" t="s">
        <v>54</v>
      </c>
      <c r="D29" s="111" t="s">
        <v>22</v>
      </c>
      <c r="E29" s="112">
        <f>Data_gdp_all!Z34/Data_demo_gind!Z77*1000000</f>
        <v>29962.613353701854</v>
      </c>
      <c r="F29" s="113">
        <f>Data_mfa!Z81</f>
        <v>32.250999999999998</v>
      </c>
      <c r="G29" s="114">
        <f>Data_rp!Z121</f>
        <v>0.92930000000000001</v>
      </c>
      <c r="H29" s="67">
        <f t="shared" si="0"/>
        <v>34.075242006453507</v>
      </c>
      <c r="I29" s="105"/>
      <c r="O29" s="83"/>
      <c r="T29" s="92"/>
      <c r="U29" s="93"/>
    </row>
    <row r="30" spans="3:21" ht="16.5" customHeight="1" x14ac:dyDescent="0.2">
      <c r="C30" s="100" t="s">
        <v>55</v>
      </c>
      <c r="D30" s="111" t="s">
        <v>23</v>
      </c>
      <c r="E30" s="112">
        <f>Data_gdp_all!Z35/Data_demo_gind!Z78*1000000</f>
        <v>34382.381944303619</v>
      </c>
      <c r="F30" s="113">
        <f>Data_mfa!Z82</f>
        <v>16.768000000000001</v>
      </c>
      <c r="G30" s="114">
        <f>Data_rp!Z122</f>
        <v>2.0537999999999998</v>
      </c>
      <c r="H30" s="67">
        <f t="shared" si="0"/>
        <v>75.308008213552355</v>
      </c>
      <c r="I30" s="105"/>
      <c r="L30" s="117"/>
      <c r="M30" s="117"/>
      <c r="N30" s="117"/>
      <c r="O30" s="117"/>
      <c r="T30" s="92"/>
      <c r="U30" s="93"/>
    </row>
    <row r="31" spans="3:21" ht="16.5" customHeight="1" x14ac:dyDescent="0.2">
      <c r="C31" s="100" t="s">
        <v>63</v>
      </c>
      <c r="D31" s="111" t="s">
        <v>24</v>
      </c>
      <c r="E31" s="112">
        <f>Data_gdp_all!Z36/Data_demo_gind!Z79*1000000</f>
        <v>27932.81049027593</v>
      </c>
      <c r="F31" s="113">
        <f>Data_mfa!Z83</f>
        <v>11.326000000000001</v>
      </c>
      <c r="G31" s="114">
        <f>Data_rp!Z123</f>
        <v>2.4653999999999998</v>
      </c>
      <c r="H31" s="67">
        <f t="shared" si="0"/>
        <v>90.400410677618069</v>
      </c>
      <c r="I31" s="105"/>
      <c r="K31" s="118"/>
      <c r="O31" s="83"/>
      <c r="T31" s="92"/>
      <c r="U31" s="93"/>
    </row>
    <row r="32" spans="3:21" ht="16.5" customHeight="1" x14ac:dyDescent="0.2">
      <c r="C32" s="100" t="s">
        <v>56</v>
      </c>
      <c r="D32" s="111" t="s">
        <v>25</v>
      </c>
      <c r="E32" s="112">
        <f>Data_gdp_all!Z37/Data_demo_gind!Z80*1000000</f>
        <v>40301.555665912296</v>
      </c>
      <c r="F32" s="113">
        <f>Data_mfa!Z84</f>
        <v>42.406999999999996</v>
      </c>
      <c r="G32" s="114">
        <f>Data_rp!Z124</f>
        <v>0.95379999999999998</v>
      </c>
      <c r="H32" s="67">
        <f t="shared" si="0"/>
        <v>34.973599295981231</v>
      </c>
      <c r="I32" s="105"/>
      <c r="K32" s="84"/>
      <c r="L32" s="118"/>
      <c r="M32" s="118"/>
      <c r="N32" s="118"/>
      <c r="O32" s="118"/>
      <c r="T32" s="92"/>
      <c r="U32" s="93"/>
    </row>
    <row r="33" spans="1:242" s="121" customFormat="1" ht="16.5" customHeight="1" thickBot="1" x14ac:dyDescent="0.25">
      <c r="A33" s="118"/>
      <c r="B33" s="118"/>
      <c r="C33" s="115" t="s">
        <v>57</v>
      </c>
      <c r="D33" s="119" t="s">
        <v>26</v>
      </c>
      <c r="E33" s="259">
        <f>Data_gdp_all!Z38/Data_demo_gind!Z81*1000000</f>
        <v>43302.157653413349</v>
      </c>
      <c r="F33" s="113">
        <f>Data_mfa!Z85</f>
        <v>22.524000000000001</v>
      </c>
      <c r="G33" s="262">
        <f>Data_rp!Z125</f>
        <v>1.9252</v>
      </c>
      <c r="H33" s="70">
        <f t="shared" si="0"/>
        <v>70.592549134643605</v>
      </c>
      <c r="I33" s="120"/>
      <c r="J33" s="118"/>
      <c r="K33" s="84"/>
      <c r="L33" s="84"/>
      <c r="M33" s="84"/>
      <c r="N33" s="84"/>
      <c r="O33" s="84"/>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row>
    <row r="34" spans="1:242" ht="16.5" customHeight="1" x14ac:dyDescent="0.2">
      <c r="C34" s="115" t="s">
        <v>282</v>
      </c>
      <c r="D34" s="122" t="s">
        <v>281</v>
      </c>
      <c r="E34" s="265">
        <f>Data_gdp_all!Y39/Data_demo_gind!Y82*1000000</f>
        <v>45594.406326651893</v>
      </c>
      <c r="F34" s="266">
        <f>Data_mfa!Y86</f>
        <v>18.754999999999999</v>
      </c>
      <c r="G34" s="266">
        <f>Data_rp!Y126</f>
        <v>2.4310999999999998</v>
      </c>
      <c r="H34" s="267">
        <f>IFERROR(G34/G$6*100,"n.a.")</f>
        <v>89.142710472279262</v>
      </c>
      <c r="I34" s="115"/>
      <c r="J34" s="84"/>
      <c r="L34" s="123"/>
      <c r="N34" s="84"/>
      <c r="O34" s="84"/>
    </row>
    <row r="35" spans="1:242" ht="16.5" customHeight="1" x14ac:dyDescent="0.2">
      <c r="C35" s="100" t="s">
        <v>286</v>
      </c>
      <c r="D35" s="111" t="s">
        <v>285</v>
      </c>
      <c r="E35" s="268">
        <f>Data_gdp_all!X40/Data_demo_gind!X83*1000000</f>
        <v>56253.03236494882</v>
      </c>
      <c r="F35" s="269">
        <f>Data_mfa!X87</f>
        <v>22.082000000000001</v>
      </c>
      <c r="G35" s="270">
        <f>Data_rp!X127</f>
        <v>2.5474000000000001</v>
      </c>
      <c r="H35" s="271">
        <f t="shared" ref="H35:H36" si="1">IFERROR(G35/G$6*100,"n.a.")</f>
        <v>93.407157524200656</v>
      </c>
      <c r="I35" s="115"/>
      <c r="J35" s="84"/>
      <c r="L35" s="123"/>
      <c r="N35" s="84"/>
      <c r="O35" s="84"/>
    </row>
    <row r="36" spans="1:242" ht="16.5" customHeight="1" x14ac:dyDescent="0.2">
      <c r="C36" s="100" t="s">
        <v>289</v>
      </c>
      <c r="D36" s="260" t="s">
        <v>288</v>
      </c>
      <c r="E36" s="272">
        <f>Data_gdp_all!W41/Data_demo_gind!W84*1000000</f>
        <v>47932.680625415094</v>
      </c>
      <c r="F36" s="273">
        <f>Data_mfa!W88</f>
        <v>10.542999999999999</v>
      </c>
      <c r="G36" s="273">
        <f>Data_rp!W128</f>
        <v>4.5465</v>
      </c>
      <c r="H36" s="274">
        <f t="shared" si="1"/>
        <v>166.7094455852156</v>
      </c>
      <c r="I36" s="115"/>
      <c r="J36" s="84"/>
      <c r="L36" s="123"/>
      <c r="M36" s="116"/>
      <c r="N36" s="116"/>
    </row>
    <row r="37" spans="1:242" ht="16.5" customHeight="1" x14ac:dyDescent="0.2">
      <c r="C37" s="100" t="s">
        <v>292</v>
      </c>
      <c r="D37" s="124" t="s">
        <v>291</v>
      </c>
      <c r="E37" s="275">
        <f>Data_gdp_all!X43/Data_demo_gind!X86*1000000</f>
        <v>13270.720715877071</v>
      </c>
      <c r="F37" s="276">
        <f>Data_mfa!X90</f>
        <v>10.199999999999999</v>
      </c>
      <c r="G37" s="276">
        <f>Data_rp!X130</f>
        <v>1.3009999999999999</v>
      </c>
      <c r="H37" s="277">
        <f t="shared" si="0"/>
        <v>47.704605456145501</v>
      </c>
      <c r="I37" s="115"/>
      <c r="J37" s="116"/>
      <c r="O37" s="83"/>
    </row>
    <row r="38" spans="1:242" s="116" customFormat="1" ht="15" customHeight="1" x14ac:dyDescent="0.2">
      <c r="C38" s="100" t="s">
        <v>295</v>
      </c>
      <c r="D38" s="125" t="s">
        <v>293</v>
      </c>
      <c r="E38" s="275">
        <f>Data_gdp_all!X44/Data_demo_gind!X87*1000000</f>
        <v>10254.770568491931</v>
      </c>
      <c r="F38" s="278">
        <f>Data_mfa!X91</f>
        <v>7.19</v>
      </c>
      <c r="G38" s="278">
        <f>Data_rp!X131</f>
        <v>1.4319999999999999</v>
      </c>
      <c r="H38" s="277">
        <f t="shared" si="0"/>
        <v>52.508066881783513</v>
      </c>
      <c r="I38" s="115"/>
      <c r="J38" s="83"/>
      <c r="L38" s="83"/>
      <c r="M38" s="83"/>
      <c r="N38" s="83"/>
      <c r="O38" s="83"/>
    </row>
    <row r="39" spans="1:242" ht="16.5" customHeight="1" x14ac:dyDescent="0.2">
      <c r="C39" s="100" t="s">
        <v>296</v>
      </c>
      <c r="D39" s="125" t="s">
        <v>294</v>
      </c>
      <c r="E39" s="275">
        <f>Data_gdp_all!X45/Data_demo_gind!X88*1000000</f>
        <v>14235.405217720079</v>
      </c>
      <c r="F39" s="278">
        <f>Data_mfa!X92</f>
        <v>19.436</v>
      </c>
      <c r="G39" s="278">
        <f>Data_rp!X132</f>
        <v>0.73829999999999996</v>
      </c>
      <c r="H39" s="277">
        <f t="shared" si="0"/>
        <v>27.071721912584334</v>
      </c>
      <c r="I39" s="115"/>
      <c r="L39" s="116"/>
      <c r="M39" s="116"/>
      <c r="N39" s="116"/>
    </row>
    <row r="40" spans="1:242" ht="16.5" customHeight="1" x14ac:dyDescent="0.2">
      <c r="C40" s="100" t="s">
        <v>239</v>
      </c>
      <c r="D40" s="261" t="s">
        <v>240</v>
      </c>
      <c r="E40" s="275">
        <f>Data_gdp_all!X46/Data_demo_gind!X89*1000000</f>
        <v>19949.798043474184</v>
      </c>
      <c r="F40" s="278">
        <f>Data_mfa!X93</f>
        <v>11.53</v>
      </c>
      <c r="G40" s="278">
        <f>Data_rp!X133</f>
        <v>1.7302999999999999</v>
      </c>
      <c r="H40" s="277">
        <f t="shared" si="0"/>
        <v>63.446025227339398</v>
      </c>
      <c r="I40" s="115"/>
      <c r="L40" s="116"/>
      <c r="M40" s="116"/>
      <c r="N40" s="116"/>
    </row>
    <row r="41" spans="1:242" ht="16.5" customHeight="1" x14ac:dyDescent="0.2">
      <c r="C41" s="100" t="s">
        <v>297</v>
      </c>
      <c r="D41" s="126" t="s">
        <v>298</v>
      </c>
      <c r="E41" s="279">
        <f>Data_gdp_all!V47/Data_demo_gind!V90*1000000</f>
        <v>10234.511964142222</v>
      </c>
      <c r="F41" s="280">
        <f>Data_mfa!V94</f>
        <v>11.247999999999999</v>
      </c>
      <c r="G41" s="280">
        <f>Data_rp!V134</f>
        <v>0.90990000000000004</v>
      </c>
      <c r="H41" s="274">
        <f>IFERROR(G41/G$6*100,"n.a.")</f>
        <v>33.363889703725434</v>
      </c>
      <c r="I41" s="115"/>
      <c r="K41" s="127"/>
    </row>
    <row r="42" spans="1:242" ht="16.5" customHeight="1" x14ac:dyDescent="0.2">
      <c r="C42" s="100"/>
      <c r="D42" s="128"/>
      <c r="E42" s="129"/>
      <c r="F42" s="130"/>
      <c r="G42" s="130"/>
      <c r="H42" s="130"/>
      <c r="I42" s="115"/>
      <c r="J42" s="131"/>
      <c r="K42" s="127"/>
      <c r="L42" s="131"/>
      <c r="M42" s="131"/>
      <c r="N42" s="131"/>
      <c r="O42" s="132"/>
      <c r="P42" s="131"/>
      <c r="Q42" s="131"/>
      <c r="R42" s="131"/>
    </row>
    <row r="43" spans="1:242" ht="10.5" customHeight="1" x14ac:dyDescent="0.2">
      <c r="D43" s="288" t="s">
        <v>72</v>
      </c>
      <c r="E43" s="288"/>
      <c r="F43" s="288"/>
      <c r="G43" s="133"/>
      <c r="H43" s="133"/>
      <c r="I43" s="115"/>
      <c r="K43" s="134"/>
    </row>
    <row r="44" spans="1:242" s="131" customFormat="1" ht="15.75" customHeight="1" x14ac:dyDescent="0.2">
      <c r="D44" s="288" t="s">
        <v>283</v>
      </c>
      <c r="E44" s="288"/>
      <c r="F44" s="288"/>
      <c r="G44" s="83"/>
      <c r="H44" s="83"/>
      <c r="I44" s="115"/>
      <c r="J44" s="83"/>
      <c r="K44" s="83"/>
      <c r="L44" s="83"/>
      <c r="M44" s="83"/>
      <c r="N44" s="83"/>
      <c r="O44" s="116"/>
      <c r="P44" s="83"/>
      <c r="Q44" s="83"/>
      <c r="R44" s="83"/>
    </row>
    <row r="45" spans="1:242" ht="16.5" customHeight="1" x14ac:dyDescent="0.2">
      <c r="D45" s="288" t="s">
        <v>287</v>
      </c>
      <c r="E45" s="288"/>
      <c r="F45" s="288"/>
      <c r="I45" s="105"/>
    </row>
    <row r="46" spans="1:242" ht="15" customHeight="1" x14ac:dyDescent="0.2">
      <c r="D46" s="288" t="s">
        <v>290</v>
      </c>
      <c r="E46" s="288"/>
      <c r="F46" s="288"/>
    </row>
    <row r="47" spans="1:242" ht="15" customHeight="1" x14ac:dyDescent="0.2">
      <c r="D47" s="255" t="s">
        <v>299</v>
      </c>
      <c r="E47" s="255"/>
      <c r="F47" s="255"/>
    </row>
    <row r="48" spans="1:242" ht="16.5" customHeight="1" x14ac:dyDescent="0.2">
      <c r="D48" s="287" t="s">
        <v>276</v>
      </c>
      <c r="E48" s="287"/>
      <c r="F48" s="287"/>
      <c r="G48" s="287"/>
      <c r="H48" s="287"/>
    </row>
  </sheetData>
  <sortState xmlns:xlrd2="http://schemas.microsoft.com/office/spreadsheetml/2017/richdata2" ref="S4:T32">
    <sortCondition ref="T4:T32"/>
  </sortState>
  <mergeCells count="6">
    <mergeCell ref="G4:H4"/>
    <mergeCell ref="D48:H48"/>
    <mergeCell ref="D43:F43"/>
    <mergeCell ref="D44:F44"/>
    <mergeCell ref="D45:F45"/>
    <mergeCell ref="D46:F46"/>
  </mergeCells>
  <pageMargins left="0.74803149606299213" right="0.74803149606299213" top="0.59055118110236227" bottom="0.59055118110236227" header="0.51181102362204722" footer="0.51181102362204722"/>
  <pageSetup paperSize="9"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39997558519241921"/>
    <pageSetUpPr fitToPage="1"/>
  </sheetPr>
  <dimension ref="A1:ID69"/>
  <sheetViews>
    <sheetView showGridLines="0" topLeftCell="A13" zoomScaleNormal="100" workbookViewId="0">
      <selection activeCell="N2" sqref="N2"/>
    </sheetView>
  </sheetViews>
  <sheetFormatPr defaultColWidth="3.42578125" defaultRowHeight="12.75" x14ac:dyDescent="0.2"/>
  <cols>
    <col min="1" max="1" width="7.7109375" style="83" customWidth="1"/>
    <col min="2" max="2" width="21.85546875" style="83" customWidth="1"/>
    <col min="3" max="3" width="17.7109375" style="83" customWidth="1"/>
    <col min="4" max="4" width="10.5703125" style="83" customWidth="1"/>
    <col min="5" max="5" width="6.42578125" style="83" customWidth="1"/>
    <col min="6" max="6" width="26.85546875" style="116" customWidth="1"/>
    <col min="7" max="7" width="20.42578125" style="83" customWidth="1"/>
    <col min="8" max="8" width="10.140625" style="83" customWidth="1"/>
    <col min="9" max="9" width="9.140625" style="83" customWidth="1"/>
    <col min="10" max="10" width="9.140625" style="135" customWidth="1"/>
    <col min="11" max="11" width="9.140625" style="136" customWidth="1"/>
    <col min="12" max="13" width="9.140625" style="83" customWidth="1"/>
    <col min="14" max="14" width="8.5703125" style="137" customWidth="1"/>
    <col min="15" max="15" width="23.7109375" style="83" customWidth="1"/>
    <col min="16" max="16" width="14.85546875" style="83" customWidth="1"/>
    <col min="17" max="18" width="17.85546875" style="83" customWidth="1"/>
    <col min="19" max="237" width="9.140625" style="83" customWidth="1"/>
    <col min="238" max="16384" width="3.42578125" style="83"/>
  </cols>
  <sheetData>
    <row r="1" spans="1:18" ht="14.25" customHeight="1" x14ac:dyDescent="0.2">
      <c r="A1" s="36" t="s">
        <v>249</v>
      </c>
    </row>
    <row r="2" spans="1:18" x14ac:dyDescent="0.2">
      <c r="O2" s="44" t="s">
        <v>250</v>
      </c>
      <c r="P2" s="84"/>
      <c r="Q2" s="84"/>
      <c r="R2" s="84"/>
    </row>
    <row r="3" spans="1:18" x14ac:dyDescent="0.2">
      <c r="O3" s="39" t="s">
        <v>300</v>
      </c>
      <c r="P3" s="84"/>
      <c r="Q3" s="84"/>
      <c r="R3" s="84"/>
    </row>
    <row r="4" spans="1:18" x14ac:dyDescent="0.2">
      <c r="B4" s="138"/>
      <c r="C4" s="84"/>
      <c r="D4" s="84"/>
      <c r="E4" s="84"/>
      <c r="O4" s="85"/>
      <c r="P4" s="84"/>
      <c r="Q4" s="84"/>
      <c r="R4" s="84"/>
    </row>
    <row r="5" spans="1:18" ht="25.5" x14ac:dyDescent="0.2">
      <c r="A5" s="84"/>
      <c r="B5" s="39"/>
      <c r="F5" s="84"/>
      <c r="O5" s="139"/>
      <c r="P5" s="140" t="s">
        <v>277</v>
      </c>
      <c r="Q5" s="141" t="s">
        <v>278</v>
      </c>
      <c r="R5" s="91"/>
    </row>
    <row r="6" spans="1:18" ht="16.5" customHeight="1" x14ac:dyDescent="0.2">
      <c r="A6" s="84"/>
      <c r="B6" s="44"/>
      <c r="C6" s="84"/>
      <c r="D6" s="84"/>
      <c r="E6" s="84"/>
      <c r="F6" s="84"/>
      <c r="N6" s="137" t="s">
        <v>212</v>
      </c>
      <c r="O6" s="142" t="s">
        <v>212</v>
      </c>
      <c r="P6" s="143">
        <f>Data_gdp_all!AB56*100</f>
        <v>1.3347772851543205</v>
      </c>
      <c r="Q6" s="144">
        <f>Data_mfa!AB12*100</f>
        <v>-0.25652760501130301</v>
      </c>
      <c r="R6" s="105"/>
    </row>
    <row r="7" spans="1:18" ht="14.25" customHeight="1" x14ac:dyDescent="0.2">
      <c r="A7" s="84"/>
      <c r="B7" s="39"/>
      <c r="C7" s="84"/>
      <c r="D7" s="84"/>
      <c r="E7" s="84"/>
      <c r="F7" s="84"/>
      <c r="J7" s="145"/>
      <c r="K7" s="146"/>
      <c r="N7" s="137" t="s">
        <v>33</v>
      </c>
      <c r="O7" s="147" t="s">
        <v>2</v>
      </c>
      <c r="P7" s="148">
        <f>Data_gdp_all!AB57*100</f>
        <v>1.5721160942437251</v>
      </c>
      <c r="Q7" s="148">
        <f>Data_mfa!AB13*100</f>
        <v>0.3017293914018504</v>
      </c>
      <c r="R7" s="149"/>
    </row>
    <row r="8" spans="1:18" ht="14.25" customHeight="1" x14ac:dyDescent="0.2">
      <c r="A8" s="84"/>
      <c r="F8" s="84"/>
      <c r="J8" s="135">
        <v>-0.5</v>
      </c>
      <c r="K8" s="136">
        <v>-0.5</v>
      </c>
      <c r="N8" s="137" t="s">
        <v>34</v>
      </c>
      <c r="O8" s="150" t="s">
        <v>3</v>
      </c>
      <c r="P8" s="151">
        <f>Data_gdp_all!AB58*100</f>
        <v>3.210411450463635</v>
      </c>
      <c r="Q8" s="151">
        <f>Data_mfa!AB14*100</f>
        <v>1.6144689792571887</v>
      </c>
      <c r="R8" s="149"/>
    </row>
    <row r="9" spans="1:18" ht="14.25" customHeight="1" x14ac:dyDescent="0.2">
      <c r="F9" s="83"/>
      <c r="J9" s="135">
        <v>0</v>
      </c>
      <c r="K9" s="136">
        <v>0</v>
      </c>
      <c r="N9" s="137" t="s">
        <v>35</v>
      </c>
      <c r="O9" s="150" t="s">
        <v>128</v>
      </c>
      <c r="P9" s="151">
        <f>Data_gdp_all!AB59*100</f>
        <v>2.3595353615731174</v>
      </c>
      <c r="Q9" s="151">
        <f>Data_mfa!AB15*100</f>
        <v>-0.43142535494805623</v>
      </c>
      <c r="R9" s="149"/>
    </row>
    <row r="10" spans="1:18" ht="14.25" customHeight="1" x14ac:dyDescent="0.2">
      <c r="F10" s="83"/>
      <c r="J10" s="135">
        <v>0.5</v>
      </c>
      <c r="K10" s="136">
        <v>0.5</v>
      </c>
      <c r="N10" s="137" t="s">
        <v>36</v>
      </c>
      <c r="O10" s="150" t="s">
        <v>4</v>
      </c>
      <c r="P10" s="151">
        <f>Data_gdp_all!AB60*100</f>
        <v>1.4283001693303987</v>
      </c>
      <c r="Q10" s="151">
        <f>Data_mfa!AB16*100</f>
        <v>8.0248125036419538E-2</v>
      </c>
      <c r="R10" s="149"/>
    </row>
    <row r="11" spans="1:18" ht="14.25" customHeight="1" x14ac:dyDescent="0.2">
      <c r="F11" s="83"/>
      <c r="J11" s="135">
        <v>1</v>
      </c>
      <c r="K11" s="136">
        <v>1</v>
      </c>
      <c r="N11" s="137" t="s">
        <v>37</v>
      </c>
      <c r="O11" s="150" t="s">
        <v>5</v>
      </c>
      <c r="P11" s="151">
        <f>Data_gdp_all!AB61*100</f>
        <v>1.0755875163673601</v>
      </c>
      <c r="Q11" s="151">
        <f>Data_mfa!AB17*100</f>
        <v>-1.2482369688563755</v>
      </c>
      <c r="R11" s="149"/>
    </row>
    <row r="12" spans="1:18" ht="14.25" customHeight="1" x14ac:dyDescent="0.2">
      <c r="F12" s="83"/>
      <c r="J12" s="135">
        <v>1.5</v>
      </c>
      <c r="K12" s="136">
        <v>1.5</v>
      </c>
      <c r="N12" s="137" t="s">
        <v>38</v>
      </c>
      <c r="O12" s="150" t="s">
        <v>6</v>
      </c>
      <c r="P12" s="151">
        <f>Data_gdp_all!AB62*100</f>
        <v>3.032158796138118</v>
      </c>
      <c r="Q12" s="151">
        <f>Data_mfa!AB18*100</f>
        <v>2.5941113720890474</v>
      </c>
      <c r="R12" s="149"/>
    </row>
    <row r="13" spans="1:18" ht="14.25" customHeight="1" x14ac:dyDescent="0.2">
      <c r="F13" s="83"/>
      <c r="J13" s="135">
        <v>2</v>
      </c>
      <c r="K13" s="136">
        <v>2</v>
      </c>
      <c r="N13" s="137" t="s">
        <v>39</v>
      </c>
      <c r="O13" s="150" t="s">
        <v>7</v>
      </c>
      <c r="P13" s="151">
        <f>Data_gdp_all!AB63*100</f>
        <v>4.9343616443746852</v>
      </c>
      <c r="Q13" s="151">
        <f>Data_mfa!AB19*100</f>
        <v>-0.92964109469937384</v>
      </c>
      <c r="R13" s="149"/>
    </row>
    <row r="14" spans="1:18" ht="14.25" customHeight="1" x14ac:dyDescent="0.2">
      <c r="F14" s="83"/>
      <c r="J14" s="135">
        <v>2.5</v>
      </c>
      <c r="K14" s="136">
        <v>2.5</v>
      </c>
      <c r="N14" s="137" t="s">
        <v>40</v>
      </c>
      <c r="O14" s="150" t="s">
        <v>8</v>
      </c>
      <c r="P14" s="151">
        <f>Data_gdp_all!AB64*100</f>
        <v>0.29950257652477941</v>
      </c>
      <c r="Q14" s="151">
        <f>Data_mfa!AB20*100</f>
        <v>-1.4941739920038888</v>
      </c>
      <c r="R14" s="149"/>
    </row>
    <row r="15" spans="1:18" ht="14.25" customHeight="1" x14ac:dyDescent="0.2">
      <c r="F15" s="83"/>
      <c r="J15" s="135">
        <v>3</v>
      </c>
      <c r="K15" s="136">
        <v>3</v>
      </c>
      <c r="N15" s="137" t="s">
        <v>41</v>
      </c>
      <c r="O15" s="150" t="s">
        <v>9</v>
      </c>
      <c r="P15" s="151">
        <f>Data_gdp_all!AB65*100</f>
        <v>1.4644746575337875</v>
      </c>
      <c r="Q15" s="151">
        <f>Data_mfa!AB21*100</f>
        <v>-2.4405477946235932</v>
      </c>
      <c r="R15" s="149"/>
    </row>
    <row r="16" spans="1:18" ht="14.25" customHeight="1" x14ac:dyDescent="0.2">
      <c r="F16" s="83"/>
      <c r="J16" s="135">
        <v>3.5</v>
      </c>
      <c r="K16" s="136">
        <v>3.5</v>
      </c>
      <c r="N16" s="137" t="s">
        <v>42</v>
      </c>
      <c r="O16" s="150" t="s">
        <v>10</v>
      </c>
      <c r="P16" s="151">
        <f>Data_gdp_all!AB66*100</f>
        <v>1.2096361231027863</v>
      </c>
      <c r="Q16" s="151">
        <f>Data_mfa!AB22*100</f>
        <v>-0.6525466022822779</v>
      </c>
      <c r="R16" s="149"/>
    </row>
    <row r="17" spans="2:18" ht="14.25" customHeight="1" x14ac:dyDescent="0.2">
      <c r="F17" s="83"/>
      <c r="J17" s="135">
        <v>4</v>
      </c>
      <c r="K17" s="136">
        <v>4</v>
      </c>
      <c r="N17" s="137" t="s">
        <v>43</v>
      </c>
      <c r="O17" s="150" t="s">
        <v>30</v>
      </c>
      <c r="P17" s="151">
        <f>Data_gdp_all!AB67*100</f>
        <v>2.2658870705954737</v>
      </c>
      <c r="Q17" s="151">
        <f>Data_mfa!AB23*100</f>
        <v>1.4538580390472955</v>
      </c>
      <c r="R17" s="149"/>
    </row>
    <row r="18" spans="2:18" ht="14.25" customHeight="1" x14ac:dyDescent="0.2">
      <c r="F18" s="83"/>
      <c r="J18" s="135">
        <v>-0.5</v>
      </c>
      <c r="K18" s="136">
        <v>4.5</v>
      </c>
      <c r="N18" s="152" t="s">
        <v>44</v>
      </c>
      <c r="O18" s="150" t="s">
        <v>11</v>
      </c>
      <c r="P18" s="151">
        <f>Data_gdp_all!AB68*100</f>
        <v>0.32441922860699801</v>
      </c>
      <c r="Q18" s="151">
        <f>Data_mfa!AB24*100</f>
        <v>-1.7822109483677462</v>
      </c>
      <c r="R18" s="149"/>
    </row>
    <row r="19" spans="2:18" ht="14.25" customHeight="1" x14ac:dyDescent="0.2">
      <c r="F19" s="83"/>
      <c r="J19" s="135">
        <v>0</v>
      </c>
      <c r="K19" s="136">
        <v>5</v>
      </c>
      <c r="N19" s="137" t="s">
        <v>45</v>
      </c>
      <c r="O19" s="150" t="s">
        <v>12</v>
      </c>
      <c r="P19" s="151">
        <f>Data_gdp_all!AB69*100</f>
        <v>2.6854789893244302</v>
      </c>
      <c r="Q19" s="151">
        <f>Data_mfa!AB25*100</f>
        <v>0.49994527440331282</v>
      </c>
      <c r="R19" s="149"/>
    </row>
    <row r="20" spans="2:18" ht="14.25" customHeight="1" x14ac:dyDescent="0.2">
      <c r="F20" s="83"/>
      <c r="J20" s="135">
        <v>0.5</v>
      </c>
      <c r="K20" s="136">
        <v>5.5</v>
      </c>
      <c r="N20" s="137" t="s">
        <v>46</v>
      </c>
      <c r="O20" s="150" t="s">
        <v>13</v>
      </c>
      <c r="P20" s="151">
        <f>Data_gdp_all!AB70*100</f>
        <v>3.0653739972026584</v>
      </c>
      <c r="Q20" s="151">
        <f>Data_mfa!AB26*100</f>
        <v>3.2747633427961942</v>
      </c>
      <c r="R20" s="149"/>
    </row>
    <row r="21" spans="2:18" ht="14.25" customHeight="1" x14ac:dyDescent="0.2">
      <c r="F21" s="83"/>
      <c r="J21" s="135">
        <v>1</v>
      </c>
      <c r="K21" s="136">
        <v>6</v>
      </c>
      <c r="N21" s="137" t="s">
        <v>47</v>
      </c>
      <c r="O21" s="150" t="s">
        <v>14</v>
      </c>
      <c r="P21" s="151">
        <f>Data_gdp_all!AB71*100</f>
        <v>3.740313129248829</v>
      </c>
      <c r="Q21" s="151">
        <f>Data_mfa!AB27*100</f>
        <v>3.132671307045376</v>
      </c>
      <c r="R21" s="149"/>
    </row>
    <row r="22" spans="2:18" ht="14.25" customHeight="1" x14ac:dyDescent="0.2">
      <c r="F22" s="83"/>
      <c r="J22" s="135">
        <v>1.5</v>
      </c>
      <c r="K22" s="136">
        <v>0</v>
      </c>
      <c r="N22" s="137" t="s">
        <v>48</v>
      </c>
      <c r="O22" s="150" t="s">
        <v>15</v>
      </c>
      <c r="P22" s="151">
        <f>Data_gdp_all!AB72*100</f>
        <v>2.4769815076458812</v>
      </c>
      <c r="Q22" s="151">
        <f>Data_mfa!AB28*100</f>
        <v>0.82516498832905238</v>
      </c>
      <c r="R22" s="149"/>
    </row>
    <row r="23" spans="2:18" ht="14.25" customHeight="1" x14ac:dyDescent="0.2">
      <c r="F23" s="83"/>
      <c r="J23" s="135">
        <v>2</v>
      </c>
      <c r="K23" s="136">
        <v>0</v>
      </c>
      <c r="N23" s="137" t="s">
        <v>49</v>
      </c>
      <c r="O23" s="150" t="s">
        <v>16</v>
      </c>
      <c r="P23" s="151">
        <f>Data_gdp_all!AB73*100</f>
        <v>2.3487626670368078</v>
      </c>
      <c r="Q23" s="151">
        <f>Data_mfa!AB29*100</f>
        <v>0.84709677422847296</v>
      </c>
      <c r="R23" s="149"/>
    </row>
    <row r="24" spans="2:18" ht="14.25" customHeight="1" x14ac:dyDescent="0.2">
      <c r="F24" s="83"/>
      <c r="J24" s="135">
        <v>2.5</v>
      </c>
      <c r="K24" s="136">
        <v>0</v>
      </c>
      <c r="N24" s="137" t="s">
        <v>50</v>
      </c>
      <c r="O24" s="150" t="s">
        <v>17</v>
      </c>
      <c r="P24" s="151">
        <f>Data_gdp_all!AB74*100</f>
        <v>4.2016490150002195</v>
      </c>
      <c r="Q24" s="151">
        <f>Data_mfa!AB30*100</f>
        <v>1.8108529928711814</v>
      </c>
      <c r="R24" s="149"/>
    </row>
    <row r="25" spans="2:18" ht="14.25" customHeight="1" x14ac:dyDescent="0.2">
      <c r="F25" s="83"/>
      <c r="J25" s="135">
        <v>3</v>
      </c>
      <c r="K25" s="136">
        <v>0</v>
      </c>
      <c r="N25" s="137" t="s">
        <v>51</v>
      </c>
      <c r="O25" s="150" t="s">
        <v>18</v>
      </c>
      <c r="P25" s="151">
        <f>Data_gdp_all!AB75*100</f>
        <v>1.4430003739313468</v>
      </c>
      <c r="Q25" s="151">
        <f>Data_mfa!AB31*100</f>
        <v>-1.1591107863524686</v>
      </c>
      <c r="R25" s="149"/>
    </row>
    <row r="26" spans="2:18" ht="14.25" customHeight="1" x14ac:dyDescent="0.2">
      <c r="F26" s="83"/>
      <c r="J26" s="135">
        <v>3.5</v>
      </c>
      <c r="K26" s="136">
        <v>0</v>
      </c>
      <c r="N26" s="137" t="s">
        <v>52</v>
      </c>
      <c r="O26" s="150" t="s">
        <v>19</v>
      </c>
      <c r="P26" s="151">
        <f>Data_gdp_all!AB76*100</f>
        <v>1.3005107152851636</v>
      </c>
      <c r="Q26" s="151">
        <f>Data_mfa!AB32*100</f>
        <v>-0.16101743818710545</v>
      </c>
      <c r="R26" s="149"/>
    </row>
    <row r="27" spans="2:18" ht="14.25" customHeight="1" x14ac:dyDescent="0.2">
      <c r="F27" s="83"/>
      <c r="J27" s="135">
        <v>4</v>
      </c>
      <c r="K27" s="136">
        <v>0</v>
      </c>
      <c r="N27" s="137" t="s">
        <v>62</v>
      </c>
      <c r="O27" s="150" t="s">
        <v>20</v>
      </c>
      <c r="P27" s="151">
        <f>Data_gdp_all!AB77*100</f>
        <v>3.5984160132258358</v>
      </c>
      <c r="Q27" s="151">
        <f>Data_mfa!AB33*100</f>
        <v>1.0340719863812353</v>
      </c>
      <c r="R27" s="149"/>
    </row>
    <row r="28" spans="2:18" ht="14.25" customHeight="1" x14ac:dyDescent="0.2">
      <c r="F28" s="83"/>
      <c r="K28" s="136">
        <v>0</v>
      </c>
      <c r="N28" s="137" t="s">
        <v>53</v>
      </c>
      <c r="O28" s="150" t="s">
        <v>21</v>
      </c>
      <c r="P28" s="151">
        <f>Data_gdp_all!AB78*100</f>
        <v>0.86085894702696564</v>
      </c>
      <c r="Q28" s="151">
        <f>Data_mfa!AB34*100</f>
        <v>-0.82717114109981393</v>
      </c>
      <c r="R28" s="149"/>
    </row>
    <row r="29" spans="2:18" ht="14.25" customHeight="1" x14ac:dyDescent="0.2">
      <c r="F29" s="83"/>
      <c r="K29" s="136">
        <v>0</v>
      </c>
      <c r="N29" s="137" t="s">
        <v>54</v>
      </c>
      <c r="O29" s="150" t="s">
        <v>22</v>
      </c>
      <c r="P29" s="151">
        <f>Data_gdp_all!AB79*100</f>
        <v>3.6931090352979368</v>
      </c>
      <c r="Q29" s="151">
        <f>Data_mfa!AB35*100</f>
        <v>5.7328192647344789</v>
      </c>
      <c r="R29" s="149"/>
    </row>
    <row r="30" spans="2:18" ht="14.25" customHeight="1" x14ac:dyDescent="0.2">
      <c r="F30" s="83"/>
      <c r="K30" s="136">
        <v>0</v>
      </c>
      <c r="N30" s="137" t="s">
        <v>55</v>
      </c>
      <c r="O30" s="150" t="s">
        <v>23</v>
      </c>
      <c r="P30" s="151">
        <f>Data_gdp_all!AB80*100</f>
        <v>2.2912042605676586</v>
      </c>
      <c r="Q30" s="151">
        <f>Data_mfa!AB36*100</f>
        <v>0.16471418121417614</v>
      </c>
      <c r="R30" s="149"/>
    </row>
    <row r="31" spans="2:18" ht="14.25" customHeight="1" x14ac:dyDescent="0.2">
      <c r="K31" s="136">
        <v>0</v>
      </c>
      <c r="N31" s="137" t="s">
        <v>63</v>
      </c>
      <c r="O31" s="150" t="s">
        <v>24</v>
      </c>
      <c r="P31" s="151">
        <f>Data_gdp_all!AB81*100</f>
        <v>3.4277017117372077</v>
      </c>
      <c r="Q31" s="151">
        <f>Data_mfa!AB37*100</f>
        <v>0.54393077926297995</v>
      </c>
      <c r="R31" s="149"/>
    </row>
    <row r="32" spans="2:18" ht="14.25" customHeight="1" x14ac:dyDescent="0.2">
      <c r="B32" s="153"/>
      <c r="K32" s="136">
        <v>0</v>
      </c>
      <c r="N32" s="137" t="s">
        <v>56</v>
      </c>
      <c r="O32" s="154" t="s">
        <v>25</v>
      </c>
      <c r="P32" s="151">
        <f>Data_gdp_all!AB82*100</f>
        <v>1.1694208408538742</v>
      </c>
      <c r="Q32" s="151">
        <f>Data_mfa!AB38*100</f>
        <v>1.3180013558177661</v>
      </c>
      <c r="R32" s="149"/>
    </row>
    <row r="33" spans="1:238" s="121" customFormat="1" ht="14.25" customHeight="1" thickBot="1" x14ac:dyDescent="0.25">
      <c r="A33" s="83"/>
      <c r="B33" s="83"/>
      <c r="C33" s="83"/>
      <c r="D33" s="83"/>
      <c r="E33" s="83"/>
      <c r="F33" s="83"/>
      <c r="G33" s="83"/>
      <c r="H33" s="83"/>
      <c r="I33" s="83"/>
      <c r="J33" s="135"/>
      <c r="K33" s="136">
        <v>0</v>
      </c>
      <c r="L33" s="83"/>
      <c r="M33" s="118"/>
      <c r="N33" s="152" t="s">
        <v>57</v>
      </c>
      <c r="O33" s="154" t="s">
        <v>26</v>
      </c>
      <c r="P33" s="155">
        <f>Data_gdp_all!AB83*100</f>
        <v>1.9468877118919092</v>
      </c>
      <c r="Q33" s="155">
        <f>Data_mfa!AB39*100</f>
        <v>1.2078334578071948</v>
      </c>
      <c r="R33" s="149"/>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row>
    <row r="34" spans="1:238" ht="14.25" customHeight="1" x14ac:dyDescent="0.2">
      <c r="C34" s="117"/>
      <c r="D34" s="117"/>
      <c r="E34" s="117"/>
      <c r="F34" s="117"/>
      <c r="K34" s="136">
        <v>0</v>
      </c>
      <c r="N34" s="137" t="s">
        <v>301</v>
      </c>
      <c r="O34" s="156" t="s">
        <v>138</v>
      </c>
      <c r="P34" s="157">
        <f>Data_gdp_all!AB84*100</f>
        <v>2.9184428169096055</v>
      </c>
      <c r="Q34" s="157">
        <f>Data_mfa!AB40*100</f>
        <v>-0.9327236031202002</v>
      </c>
      <c r="R34" s="149"/>
    </row>
    <row r="35" spans="1:238" ht="14.25" customHeight="1" x14ac:dyDescent="0.2">
      <c r="C35" s="117"/>
      <c r="D35" s="117"/>
      <c r="E35" s="117"/>
      <c r="F35" s="117"/>
      <c r="K35" s="136">
        <v>0</v>
      </c>
      <c r="N35" s="100" t="s">
        <v>220</v>
      </c>
      <c r="O35" s="158" t="s">
        <v>73</v>
      </c>
      <c r="P35" s="151">
        <f>Data_gdp_all!AB85*100</f>
        <v>1.565715899449871</v>
      </c>
      <c r="Q35" s="151">
        <f>Data_mfa!AB41*100</f>
        <v>2.052657252038026</v>
      </c>
      <c r="R35" s="149"/>
    </row>
    <row r="36" spans="1:238" ht="14.25" customHeight="1" x14ac:dyDescent="0.2">
      <c r="C36" s="116"/>
      <c r="D36" s="116"/>
      <c r="F36" s="83"/>
      <c r="N36" s="100" t="s">
        <v>302</v>
      </c>
      <c r="O36" s="158" t="s">
        <v>74</v>
      </c>
      <c r="P36" s="159">
        <f>Data_gdp_all!AB86*100</f>
        <v>1.785316167755413</v>
      </c>
      <c r="Q36" s="159">
        <f>Data_mfa!AB42*100</f>
        <v>-3.4894485301806277E-3</v>
      </c>
      <c r="R36" s="160"/>
    </row>
    <row r="37" spans="1:238" ht="14.1" customHeight="1" x14ac:dyDescent="0.2">
      <c r="C37" s="87"/>
      <c r="D37" s="87"/>
      <c r="F37" s="118"/>
      <c r="N37" s="100" t="s">
        <v>217</v>
      </c>
      <c r="O37" s="161" t="s">
        <v>129</v>
      </c>
      <c r="P37" s="149">
        <f>Data_gdp_all!AB88*100</f>
        <v>2.4102999758505383</v>
      </c>
      <c r="Q37" s="149">
        <f>Data_mfa!AB44*100</f>
        <v>-0.53204319508448616</v>
      </c>
      <c r="R37" s="162"/>
    </row>
    <row r="38" spans="1:238" ht="14.1" customHeight="1" x14ac:dyDescent="0.2">
      <c r="A38" s="118"/>
      <c r="B38" s="118"/>
      <c r="F38" s="84"/>
      <c r="G38" s="118"/>
      <c r="H38" s="118"/>
      <c r="I38" s="118"/>
      <c r="J38" s="163"/>
      <c r="K38" s="164"/>
      <c r="L38" s="118"/>
      <c r="N38" s="165" t="s">
        <v>215</v>
      </c>
      <c r="O38" s="158" t="s">
        <v>81</v>
      </c>
      <c r="P38" s="151">
        <f>Data_gdp_all!AB89*100</f>
        <v>3.6954892738453093</v>
      </c>
      <c r="Q38" s="151">
        <f>Data_mfa!AB45*100</f>
        <v>-9.9983215892096577E-2</v>
      </c>
      <c r="R38" s="160"/>
    </row>
    <row r="39" spans="1:238" ht="14.1" customHeight="1" x14ac:dyDescent="0.2">
      <c r="A39" s="84"/>
      <c r="B39" s="118"/>
      <c r="F39" s="84"/>
      <c r="N39" s="100" t="s">
        <v>218</v>
      </c>
      <c r="O39" s="158" t="s">
        <v>75</v>
      </c>
      <c r="P39" s="155">
        <f>Data_gdp_all!AB90*100</f>
        <v>3.3488435766539926</v>
      </c>
      <c r="Q39" s="155">
        <f>Data_mfa!AB46*100</f>
        <v>1.7374286934927596</v>
      </c>
      <c r="R39" s="149"/>
    </row>
    <row r="40" spans="1:238" ht="14.1" customHeight="1" x14ac:dyDescent="0.2">
      <c r="A40" s="84"/>
      <c r="N40" s="100" t="s">
        <v>241</v>
      </c>
      <c r="O40" s="166" t="s">
        <v>76</v>
      </c>
      <c r="P40" s="167">
        <f>Data_gdp_all!AB91*100</f>
        <v>4.9176790244652269</v>
      </c>
      <c r="Q40" s="167">
        <f>Data_mfa!AB47*100</f>
        <v>3.0424519850964504</v>
      </c>
      <c r="R40" s="149"/>
    </row>
    <row r="41" spans="1:238" ht="14.25" customHeight="1" x14ac:dyDescent="0.2">
      <c r="A41" s="84"/>
      <c r="N41" s="100" t="s">
        <v>216</v>
      </c>
      <c r="O41" s="168" t="s">
        <v>79</v>
      </c>
      <c r="P41" s="169">
        <f>Data_gdp_all!AB92*100</f>
        <v>2.9025067909199898</v>
      </c>
      <c r="Q41" s="169">
        <f>Data_mfa!AB48*100</f>
        <v>0.94414454763647182</v>
      </c>
      <c r="R41" s="149"/>
    </row>
    <row r="42" spans="1:238" ht="14.25" customHeight="1" x14ac:dyDescent="0.2">
      <c r="A42" s="84"/>
      <c r="N42" s="100"/>
      <c r="O42" s="158"/>
      <c r="P42" s="155"/>
      <c r="Q42" s="155"/>
      <c r="R42" s="149"/>
    </row>
    <row r="43" spans="1:238" ht="100.7" customHeight="1" x14ac:dyDescent="0.2">
      <c r="A43" s="84"/>
      <c r="N43" s="152"/>
      <c r="O43" s="298" t="s">
        <v>211</v>
      </c>
      <c r="P43" s="298"/>
      <c r="Q43" s="298"/>
    </row>
    <row r="44" spans="1:238" ht="15" customHeight="1" x14ac:dyDescent="0.2">
      <c r="A44" s="84"/>
      <c r="N44" s="152"/>
      <c r="O44" s="298" t="s">
        <v>134</v>
      </c>
      <c r="P44" s="298"/>
      <c r="Q44" s="94"/>
    </row>
    <row r="45" spans="1:238" ht="15" customHeight="1" x14ac:dyDescent="0.2">
      <c r="A45" s="84"/>
      <c r="D45" s="153"/>
      <c r="N45" s="170"/>
      <c r="O45" s="287" t="s">
        <v>279</v>
      </c>
      <c r="P45" s="287"/>
      <c r="Q45" s="287"/>
      <c r="R45" s="153"/>
    </row>
    <row r="46" spans="1:238" ht="15" customHeight="1" x14ac:dyDescent="0.2">
      <c r="A46" s="84"/>
      <c r="D46" s="153"/>
      <c r="R46" s="134"/>
    </row>
    <row r="47" spans="1:238" ht="15" customHeight="1" x14ac:dyDescent="0.2">
      <c r="A47" s="84"/>
      <c r="D47" s="134"/>
      <c r="E47" s="134"/>
      <c r="O47" s="171"/>
    </row>
    <row r="48" spans="1:238" ht="15" customHeight="1" x14ac:dyDescent="0.2">
      <c r="A48" s="84"/>
      <c r="O48" s="171"/>
    </row>
    <row r="49" spans="1:16" ht="15" customHeight="1" x14ac:dyDescent="0.2">
      <c r="A49" s="84"/>
      <c r="O49" s="171"/>
    </row>
    <row r="50" spans="1:16" ht="15" customHeight="1" x14ac:dyDescent="0.2">
      <c r="A50" s="84"/>
      <c r="O50" s="171"/>
    </row>
    <row r="51" spans="1:16" ht="15" customHeight="1" x14ac:dyDescent="0.2">
      <c r="A51" s="84"/>
      <c r="O51" s="153"/>
      <c r="P51" s="153"/>
    </row>
    <row r="52" spans="1:16" ht="15" customHeight="1" x14ac:dyDescent="0.2">
      <c r="A52" s="84"/>
      <c r="O52" s="299"/>
      <c r="P52" s="299"/>
    </row>
    <row r="53" spans="1:16" ht="15" customHeight="1" x14ac:dyDescent="0.2">
      <c r="A53" s="84"/>
      <c r="O53" s="134"/>
      <c r="P53" s="134"/>
    </row>
    <row r="54" spans="1:16" ht="15" customHeight="1" x14ac:dyDescent="0.2">
      <c r="A54" s="84"/>
      <c r="O54" s="171"/>
    </row>
    <row r="55" spans="1:16" ht="15" customHeight="1" x14ac:dyDescent="0.2">
      <c r="A55" s="84"/>
      <c r="O55" s="171"/>
    </row>
    <row r="56" spans="1:16" ht="15" customHeight="1" x14ac:dyDescent="0.2">
      <c r="A56" s="84"/>
      <c r="O56" s="171"/>
    </row>
    <row r="57" spans="1:16" ht="15" customHeight="1" x14ac:dyDescent="0.2">
      <c r="A57" s="84"/>
      <c r="O57" s="171"/>
    </row>
    <row r="58" spans="1:16" ht="15" customHeight="1" x14ac:dyDescent="0.2">
      <c r="A58" s="84"/>
      <c r="O58" s="171"/>
    </row>
    <row r="59" spans="1:16" ht="15" customHeight="1" x14ac:dyDescent="0.2">
      <c r="A59" s="84"/>
      <c r="O59" s="171"/>
    </row>
    <row r="60" spans="1:16" ht="15" customHeight="1" x14ac:dyDescent="0.2">
      <c r="A60" s="84"/>
      <c r="O60" s="170"/>
    </row>
    <row r="61" spans="1:16" ht="13.5" thickBot="1" x14ac:dyDescent="0.25">
      <c r="O61" s="170"/>
    </row>
    <row r="62" spans="1:16" ht="13.5" thickTop="1" x14ac:dyDescent="0.2">
      <c r="A62" s="289" t="s">
        <v>127</v>
      </c>
      <c r="B62" s="290"/>
      <c r="C62" s="290"/>
      <c r="D62" s="290"/>
      <c r="E62" s="290"/>
      <c r="F62" s="290"/>
      <c r="G62" s="290"/>
      <c r="H62" s="290"/>
      <c r="I62" s="290"/>
      <c r="J62" s="291"/>
      <c r="O62" s="170"/>
    </row>
    <row r="63" spans="1:16" x14ac:dyDescent="0.2">
      <c r="A63" s="292"/>
      <c r="B63" s="293"/>
      <c r="C63" s="293"/>
      <c r="D63" s="293"/>
      <c r="E63" s="293"/>
      <c r="F63" s="293"/>
      <c r="G63" s="293"/>
      <c r="H63" s="293"/>
      <c r="I63" s="293"/>
      <c r="J63" s="294"/>
    </row>
    <row r="64" spans="1:16" x14ac:dyDescent="0.2">
      <c r="A64" s="292"/>
      <c r="B64" s="293"/>
      <c r="C64" s="293"/>
      <c r="D64" s="293"/>
      <c r="E64" s="293"/>
      <c r="F64" s="293"/>
      <c r="G64" s="293"/>
      <c r="H64" s="293"/>
      <c r="I64" s="293"/>
      <c r="J64" s="294"/>
    </row>
    <row r="65" spans="1:10" x14ac:dyDescent="0.2">
      <c r="A65" s="292"/>
      <c r="B65" s="293"/>
      <c r="C65" s="293"/>
      <c r="D65" s="293"/>
      <c r="E65" s="293"/>
      <c r="F65" s="293"/>
      <c r="G65" s="293"/>
      <c r="H65" s="293"/>
      <c r="I65" s="293"/>
      <c r="J65" s="294"/>
    </row>
    <row r="66" spans="1:10" x14ac:dyDescent="0.2">
      <c r="A66" s="292"/>
      <c r="B66" s="293"/>
      <c r="C66" s="293"/>
      <c r="D66" s="293"/>
      <c r="E66" s="293"/>
      <c r="F66" s="293"/>
      <c r="G66" s="293"/>
      <c r="H66" s="293"/>
      <c r="I66" s="293"/>
      <c r="J66" s="294"/>
    </row>
    <row r="67" spans="1:10" x14ac:dyDescent="0.2">
      <c r="A67" s="292"/>
      <c r="B67" s="293"/>
      <c r="C67" s="293"/>
      <c r="D67" s="293"/>
      <c r="E67" s="293"/>
      <c r="F67" s="293"/>
      <c r="G67" s="293"/>
      <c r="H67" s="293"/>
      <c r="I67" s="293"/>
      <c r="J67" s="294"/>
    </row>
    <row r="68" spans="1:10" ht="13.5" thickBot="1" x14ac:dyDescent="0.25">
      <c r="A68" s="295"/>
      <c r="B68" s="296"/>
      <c r="C68" s="296"/>
      <c r="D68" s="296"/>
      <c r="E68" s="296"/>
      <c r="F68" s="296"/>
      <c r="G68" s="296"/>
      <c r="H68" s="296"/>
      <c r="I68" s="296"/>
      <c r="J68" s="297"/>
    </row>
    <row r="69" spans="1:10" ht="13.5" thickTop="1" x14ac:dyDescent="0.2"/>
  </sheetData>
  <mergeCells count="5">
    <mergeCell ref="A62:J68"/>
    <mergeCell ref="O43:Q43"/>
    <mergeCell ref="O45:Q45"/>
    <mergeCell ref="O44:P44"/>
    <mergeCell ref="O52:P52"/>
  </mergeCells>
  <pageMargins left="0.74803149606299213" right="0.74803149606299213" top="0.59055118110236227" bottom="0.59055118110236227" header="0.51181102362204722" footer="0.51181102362204722"/>
  <pageSetup paperSize="9" scale="74" fitToHeight="0" orientation="landscape" horizontalDpi="525" verticalDpi="52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9CCFF"/>
  </sheetPr>
  <dimension ref="A1:AD183"/>
  <sheetViews>
    <sheetView topLeftCell="A79" zoomScale="90" zoomScaleNormal="90" workbookViewId="0">
      <selection activeCell="U98" sqref="U98"/>
    </sheetView>
  </sheetViews>
  <sheetFormatPr defaultColWidth="9.140625" defaultRowHeight="12.75" x14ac:dyDescent="0.2"/>
  <cols>
    <col min="1" max="1" width="15" style="173" customWidth="1"/>
    <col min="2" max="2" width="42.7109375" style="173" customWidth="1"/>
    <col min="3" max="26" width="11" style="173" customWidth="1"/>
    <col min="27" max="27" width="9.140625" style="173"/>
    <col min="28" max="28" width="31.5703125" style="175" bestFit="1" customWidth="1"/>
    <col min="29" max="16384" width="9.140625" style="173"/>
  </cols>
  <sheetData>
    <row r="1" spans="1:30" x14ac:dyDescent="0.2">
      <c r="A1" s="172" t="s">
        <v>112</v>
      </c>
      <c r="G1" s="174" t="s">
        <v>280</v>
      </c>
      <c r="H1" s="41"/>
    </row>
    <row r="2" spans="1:30" x14ac:dyDescent="0.2">
      <c r="G2" s="176" t="s">
        <v>70</v>
      </c>
      <c r="H2" s="41" t="s">
        <v>198</v>
      </c>
    </row>
    <row r="3" spans="1:30" x14ac:dyDescent="0.2">
      <c r="A3" s="172" t="s">
        <v>111</v>
      </c>
      <c r="B3" s="2">
        <v>45469.458333333336</v>
      </c>
    </row>
    <row r="4" spans="1:30" x14ac:dyDescent="0.2">
      <c r="A4" s="172" t="s">
        <v>110</v>
      </c>
      <c r="B4" s="2">
        <v>45485</v>
      </c>
    </row>
    <row r="5" spans="1:30" x14ac:dyDescent="0.2">
      <c r="A5" s="172" t="s">
        <v>109</v>
      </c>
      <c r="B5" s="172" t="s">
        <v>108</v>
      </c>
      <c r="Y5" s="177"/>
      <c r="Z5" s="177"/>
    </row>
    <row r="7" spans="1:30" x14ac:dyDescent="0.2">
      <c r="A7" s="172" t="s">
        <v>107</v>
      </c>
      <c r="B7" s="172" t="s">
        <v>169</v>
      </c>
      <c r="C7" s="173" t="s">
        <v>179</v>
      </c>
    </row>
    <row r="8" spans="1:30" x14ac:dyDescent="0.2">
      <c r="A8" s="172" t="s">
        <v>106</v>
      </c>
      <c r="B8" s="172" t="s">
        <v>170</v>
      </c>
      <c r="C8" s="173" t="s">
        <v>180</v>
      </c>
    </row>
    <row r="9" spans="1:30" x14ac:dyDescent="0.2">
      <c r="A9" s="172" t="s">
        <v>105</v>
      </c>
      <c r="B9" s="172" t="s">
        <v>1</v>
      </c>
      <c r="C9" s="173" t="s">
        <v>181</v>
      </c>
    </row>
    <row r="10" spans="1:30" x14ac:dyDescent="0.2">
      <c r="AD10" s="178"/>
    </row>
    <row r="11" spans="1:30" x14ac:dyDescent="0.2">
      <c r="A11" s="179" t="s">
        <v>104</v>
      </c>
      <c r="B11" s="179" t="s">
        <v>103</v>
      </c>
      <c r="C11" s="180">
        <v>2000</v>
      </c>
      <c r="D11" s="179">
        <v>2001</v>
      </c>
      <c r="E11" s="179">
        <v>2002</v>
      </c>
      <c r="F11" s="179">
        <v>2003</v>
      </c>
      <c r="G11" s="179">
        <v>2004</v>
      </c>
      <c r="H11" s="179">
        <v>2005</v>
      </c>
      <c r="I11" s="179">
        <v>2006</v>
      </c>
      <c r="J11" s="179">
        <v>2007</v>
      </c>
      <c r="K11" s="179">
        <v>2008</v>
      </c>
      <c r="L11" s="179">
        <v>2009</v>
      </c>
      <c r="M11" s="179">
        <v>2010</v>
      </c>
      <c r="N11" s="179">
        <v>2011</v>
      </c>
      <c r="O11" s="179">
        <v>2012</v>
      </c>
      <c r="P11" s="179">
        <v>2013</v>
      </c>
      <c r="Q11" s="179">
        <v>2014</v>
      </c>
      <c r="R11" s="179">
        <v>2015</v>
      </c>
      <c r="S11" s="179">
        <v>2016</v>
      </c>
      <c r="T11" s="179">
        <v>2017</v>
      </c>
      <c r="U11" s="179">
        <v>2018</v>
      </c>
      <c r="V11" s="179">
        <v>2019</v>
      </c>
      <c r="W11" s="179">
        <v>2020</v>
      </c>
      <c r="X11" s="179">
        <v>2021</v>
      </c>
      <c r="Y11" s="179">
        <v>2022</v>
      </c>
      <c r="Z11" s="179">
        <v>2023</v>
      </c>
      <c r="AB11" s="181" t="s">
        <v>214</v>
      </c>
      <c r="AD11" s="182"/>
    </row>
    <row r="12" spans="1:30" x14ac:dyDescent="0.2">
      <c r="A12" s="183" t="s">
        <v>135</v>
      </c>
      <c r="B12" s="179" t="s">
        <v>136</v>
      </c>
      <c r="C12" s="184">
        <f>SUMIFS(env_ac_mfa!$F:$F,env_ac_mfa!$A:$A,C11,env_ac_mfa!$B:$B,Data_mfa!$A$12,env_ac_mfa!$C:$C,Data_mfa!$B$7,env_ac_mfa!$D:$D,Data_mfa!$B$8,env_ac_mfa!$E:$E,Data_mfa!$B$9)</f>
        <v>6599007.8530000001</v>
      </c>
      <c r="D12" s="184">
        <f>SUMIFS(env_ac_mfa!$F:$F,env_ac_mfa!$A:$A,D11,env_ac_mfa!$B:$B,Data_mfa!$A$12,env_ac_mfa!$C:$C,Data_mfa!$B$7,env_ac_mfa!$D:$D,Data_mfa!$B$8,env_ac_mfa!$E:$E,Data_mfa!$B$9)</f>
        <v>6624177.0460000001</v>
      </c>
      <c r="E12" s="184">
        <f>SUMIFS(env_ac_mfa!$F:$F,env_ac_mfa!$A:$A,E11,env_ac_mfa!$B:$B,Data_mfa!$A$12,env_ac_mfa!$C:$C,Data_mfa!$B$7,env_ac_mfa!$D:$D,Data_mfa!$B$8,env_ac_mfa!$E:$E,Data_mfa!$B$9)</f>
        <v>6697392.7939999998</v>
      </c>
      <c r="F12" s="184">
        <f>SUMIFS(env_ac_mfa!$F:$F,env_ac_mfa!$A:$A,F11,env_ac_mfa!$B:$B,Data_mfa!$A$12,env_ac_mfa!$C:$C,Data_mfa!$B$7,env_ac_mfa!$D:$D,Data_mfa!$B$8,env_ac_mfa!$E:$E,Data_mfa!$B$9)</f>
        <v>6759456.5999999996</v>
      </c>
      <c r="G12" s="184">
        <f>SUMIFS(env_ac_mfa!$F:$F,env_ac_mfa!$A:$A,G11,env_ac_mfa!$B:$B,Data_mfa!$A$12,env_ac_mfa!$C:$C,Data_mfa!$B$7,env_ac_mfa!$D:$D,Data_mfa!$B$8,env_ac_mfa!$E:$E,Data_mfa!$B$9)</f>
        <v>7059517.8059999999</v>
      </c>
      <c r="H12" s="184">
        <f>SUMIFS(env_ac_mfa!$F:$F,env_ac_mfa!$A:$A,H11,env_ac_mfa!$B:$B,Data_mfa!$A$12,env_ac_mfa!$C:$C,Data_mfa!$B$7,env_ac_mfa!$D:$D,Data_mfa!$B$8,env_ac_mfa!$E:$E,Data_mfa!$B$9)</f>
        <v>7134397.4000000004</v>
      </c>
      <c r="I12" s="184">
        <f>SUMIFS(env_ac_mfa!$F:$F,env_ac_mfa!$A:$A,I11,env_ac_mfa!$B:$B,Data_mfa!$A$12,env_ac_mfa!$C:$C,Data_mfa!$B$7,env_ac_mfa!$D:$D,Data_mfa!$B$8,env_ac_mfa!$E:$E,Data_mfa!$B$9)</f>
        <v>7303486.074</v>
      </c>
      <c r="J12" s="184">
        <f>SUMIFS(env_ac_mfa!$F:$F,env_ac_mfa!$A:$A,J11,env_ac_mfa!$B:$B,Data_mfa!$A$12,env_ac_mfa!$C:$C,Data_mfa!$B$7,env_ac_mfa!$D:$D,Data_mfa!$B$8,env_ac_mfa!$E:$E,Data_mfa!$B$9)</f>
        <v>7572909.4620000003</v>
      </c>
      <c r="K12" s="184">
        <f>SUMIFS(env_ac_mfa!$F:$F,env_ac_mfa!$A:$A,K11,env_ac_mfa!$B:$B,Data_mfa!$A$12,env_ac_mfa!$C:$C,Data_mfa!$B$7,env_ac_mfa!$D:$D,Data_mfa!$B$8,env_ac_mfa!$E:$E,Data_mfa!$B$9)</f>
        <v>7433782.4160000002</v>
      </c>
      <c r="L12" s="184">
        <f>SUMIFS(env_ac_mfa!$F:$F,env_ac_mfa!$A:$A,L11,env_ac_mfa!$B:$B,Data_mfa!$A$12,env_ac_mfa!$C:$C,Data_mfa!$B$7,env_ac_mfa!$D:$D,Data_mfa!$B$8,env_ac_mfa!$E:$E,Data_mfa!$B$9)</f>
        <v>6533736.3130000001</v>
      </c>
      <c r="M12" s="184">
        <f>SUMIFS(env_ac_mfa!$F:$F,env_ac_mfa!$A:$A,M11,env_ac_mfa!$B:$B,Data_mfa!$A$12,env_ac_mfa!$C:$C,Data_mfa!$B$7,env_ac_mfa!$D:$D,Data_mfa!$B$8,env_ac_mfa!$E:$E,Data_mfa!$B$9)</f>
        <v>6396553.5779999997</v>
      </c>
      <c r="N12" s="184">
        <f>SUMIFS(env_ac_mfa!$F:$F,env_ac_mfa!$A:$A,N11,env_ac_mfa!$B:$B,Data_mfa!$A$12,env_ac_mfa!$C:$C,Data_mfa!$B$7,env_ac_mfa!$D:$D,Data_mfa!$B$8,env_ac_mfa!$E:$E,Data_mfa!$B$9)</f>
        <v>6720642.8289999999</v>
      </c>
      <c r="O12" s="184">
        <f>SUMIFS(env_ac_mfa!$F:$F,env_ac_mfa!$A:$A,O11,env_ac_mfa!$B:$B,Data_mfa!$A$12,env_ac_mfa!$C:$C,Data_mfa!$B$7,env_ac_mfa!$D:$D,Data_mfa!$B$8,env_ac_mfa!$E:$E,Data_mfa!$B$9)</f>
        <v>6199617.8399999999</v>
      </c>
      <c r="P12" s="184">
        <f>SUMIFS(env_ac_mfa!$F:$F,env_ac_mfa!$A:$A,P11,env_ac_mfa!$B:$B,Data_mfa!$A$12,env_ac_mfa!$C:$C,Data_mfa!$B$7,env_ac_mfa!$D:$D,Data_mfa!$B$8,env_ac_mfa!$E:$E,Data_mfa!$B$9)</f>
        <v>6051750.2180000003</v>
      </c>
      <c r="Q12" s="184">
        <f>SUMIFS(env_ac_mfa!$F:$F,env_ac_mfa!$A:$A,Q11,env_ac_mfa!$B:$B,Data_mfa!$A$12,env_ac_mfa!$C:$C,Data_mfa!$B$7,env_ac_mfa!$D:$D,Data_mfa!$B$8,env_ac_mfa!$E:$E,Data_mfa!$B$9)</f>
        <v>6115789.6189999999</v>
      </c>
      <c r="R12" s="184">
        <f>SUMIFS(env_ac_mfa!$F:$F,env_ac_mfa!$A:$A,R11,env_ac_mfa!$B:$B,Data_mfa!$A$12,env_ac_mfa!$C:$C,Data_mfa!$B$7,env_ac_mfa!$D:$D,Data_mfa!$B$8,env_ac_mfa!$E:$E,Data_mfa!$B$9)</f>
        <v>6137928.4890000001</v>
      </c>
      <c r="S12" s="184">
        <f>SUMIFS(env_ac_mfa!$F:$F,env_ac_mfa!$A:$A,S11,env_ac_mfa!$B:$B,Data_mfa!$A$12,env_ac_mfa!$C:$C,Data_mfa!$B$7,env_ac_mfa!$D:$D,Data_mfa!$B$8,env_ac_mfa!$E:$E,Data_mfa!$B$9)</f>
        <v>6121315.3140000002</v>
      </c>
      <c r="T12" s="184">
        <f>SUMIFS(env_ac_mfa!$F:$F,env_ac_mfa!$A:$A,T11,env_ac_mfa!$B:$B,Data_mfa!$A$12,env_ac_mfa!$C:$C,Data_mfa!$B$7,env_ac_mfa!$D:$D,Data_mfa!$B$8,env_ac_mfa!$E:$E,Data_mfa!$B$9)</f>
        <v>6278564.0259999996</v>
      </c>
      <c r="U12" s="184">
        <f>SUMIFS(env_ac_mfa!$F:$F,env_ac_mfa!$A:$A,U11,env_ac_mfa!$B:$B,Data_mfa!$A$12,env_ac_mfa!$C:$C,Data_mfa!$B$7,env_ac_mfa!$D:$D,Data_mfa!$B$8,env_ac_mfa!$E:$E,Data_mfa!$B$9)</f>
        <v>6405041.0290000001</v>
      </c>
      <c r="V12" s="184">
        <f>SUMIFS(env_ac_mfa!$F:$F,env_ac_mfa!$A:$A,V11,env_ac_mfa!$B:$B,Data_mfa!$A$12,env_ac_mfa!$C:$C,Data_mfa!$B$7,env_ac_mfa!$D:$D,Data_mfa!$B$8,env_ac_mfa!$E:$E,Data_mfa!$B$9)</f>
        <v>6436864.3039999995</v>
      </c>
      <c r="W12" s="184">
        <f>SUMIFS(env_ac_mfa!$F:$F,env_ac_mfa!$A:$A,W11,env_ac_mfa!$B:$B,Data_mfa!$A$12,env_ac_mfa!$C:$C,Data_mfa!$B$7,env_ac_mfa!$D:$D,Data_mfa!$B$8,env_ac_mfa!$E:$E,Data_mfa!$B$9)</f>
        <v>6163693.4539999999</v>
      </c>
      <c r="X12" s="184">
        <f>SUMIFS(env_ac_mfa!$F:$F,env_ac_mfa!$A:$A,X11,env_ac_mfa!$B:$B,Data_mfa!$A$12,env_ac_mfa!$C:$C,Data_mfa!$B$7,env_ac_mfa!$D:$D,Data_mfa!$B$8,env_ac_mfa!$E:$E,Data_mfa!$B$9)</f>
        <v>6427761.9680000003</v>
      </c>
      <c r="Y12" s="184">
        <f>SUMIFS(env_ac_mfa!$F:$F,env_ac_mfa!$A:$A,$Y$11,env_ac_mfa!$B:$B,Data_mfa!$A12,env_ac_mfa!$C:$C,Data_mfa!$B$7,env_ac_mfa!$D:$D,Data_mfa!$B$8,env_ac_mfa!$E:$E,Data_mfa!$B$9)</f>
        <v>6365182.1059999997</v>
      </c>
      <c r="Z12" s="184">
        <f>SUMIFS(env_ac_mfa!$F:$F,env_ac_mfa!$A:$A,$Z$11,env_ac_mfa!$B:$B,Data_mfa!$A12,env_ac_mfa!$C:$C,Data_mfa!$B$7,env_ac_mfa!$D:$D,Data_mfa!$B$8,env_ac_mfa!$E:$E,Data_mfa!$B$9)</f>
        <v>6220449.4079999998</v>
      </c>
      <c r="AB12" s="185">
        <f>((Z12/C12)^(1/(Z$11-C$11)))-1</f>
        <v>-2.5652760501130301E-3</v>
      </c>
      <c r="AD12" s="186"/>
    </row>
    <row r="13" spans="1:30" x14ac:dyDescent="0.2">
      <c r="A13" s="179" t="s">
        <v>33</v>
      </c>
      <c r="B13" s="179" t="s">
        <v>2</v>
      </c>
      <c r="C13" s="184">
        <f>SUMIFS(env_ac_mfa!$F:$F,env_ac_mfa!$A:$A,C11,env_ac_mfa!$B:$B,Data_mfa!$A$13,env_ac_mfa!$C:$C,Data_mfa!$B$7,env_ac_mfa!$D:$D,Data_mfa!$B$8,env_ac_mfa!$E:$E,Data_mfa!$B$9)</f>
        <v>154813.29399999999</v>
      </c>
      <c r="D13" s="184">
        <f>SUMIFS(env_ac_mfa!$F:$F,env_ac_mfa!$A:$A,D11,env_ac_mfa!$B:$B,Data_mfa!$A$13,env_ac_mfa!$C:$C,Data_mfa!$B$7,env_ac_mfa!$D:$D,Data_mfa!$B$8,env_ac_mfa!$E:$E,Data_mfa!$B$9)</f>
        <v>179189.64300000001</v>
      </c>
      <c r="E13" s="184">
        <f>SUMIFS(env_ac_mfa!$F:$F,env_ac_mfa!$A:$A,E11,env_ac_mfa!$B:$B,Data_mfa!$A$13,env_ac_mfa!$C:$C,Data_mfa!$B$7,env_ac_mfa!$D:$D,Data_mfa!$B$8,env_ac_mfa!$E:$E,Data_mfa!$B$9)</f>
        <v>160874.10399999999</v>
      </c>
      <c r="F13" s="184">
        <f>SUMIFS(env_ac_mfa!$F:$F,env_ac_mfa!$A:$A,F11,env_ac_mfa!$B:$B,Data_mfa!$A$13,env_ac_mfa!$C:$C,Data_mfa!$B$7,env_ac_mfa!$D:$D,Data_mfa!$B$8,env_ac_mfa!$E:$E,Data_mfa!$B$9)</f>
        <v>157955.07</v>
      </c>
      <c r="G13" s="184">
        <f>SUMIFS(env_ac_mfa!$F:$F,env_ac_mfa!$A:$A,G11,env_ac_mfa!$B:$B,Data_mfa!$A$13,env_ac_mfa!$C:$C,Data_mfa!$B$7,env_ac_mfa!$D:$D,Data_mfa!$B$8,env_ac_mfa!$E:$E,Data_mfa!$B$9)</f>
        <v>156586.92199999999</v>
      </c>
      <c r="H13" s="184">
        <f>SUMIFS(env_ac_mfa!$F:$F,env_ac_mfa!$A:$A,H11,env_ac_mfa!$B:$B,Data_mfa!$A$13,env_ac_mfa!$C:$C,Data_mfa!$B$7,env_ac_mfa!$D:$D,Data_mfa!$B$8,env_ac_mfa!$E:$E,Data_mfa!$B$9)</f>
        <v>149895.802</v>
      </c>
      <c r="I13" s="184">
        <f>SUMIFS(env_ac_mfa!$F:$F,env_ac_mfa!$A:$A,I11,env_ac_mfa!$B:$B,Data_mfa!$A$13,env_ac_mfa!$C:$C,Data_mfa!$B$7,env_ac_mfa!$D:$D,Data_mfa!$B$8,env_ac_mfa!$E:$E,Data_mfa!$B$9)</f>
        <v>156179.307</v>
      </c>
      <c r="J13" s="184">
        <f>SUMIFS(env_ac_mfa!$F:$F,env_ac_mfa!$A:$A,J11,env_ac_mfa!$B:$B,Data_mfa!$A$13,env_ac_mfa!$C:$C,Data_mfa!$B$7,env_ac_mfa!$D:$D,Data_mfa!$B$8,env_ac_mfa!$E:$E,Data_mfa!$B$9)</f>
        <v>166953.79199999999</v>
      </c>
      <c r="K13" s="184">
        <f>SUMIFS(env_ac_mfa!$F:$F,env_ac_mfa!$A:$A,K11,env_ac_mfa!$B:$B,Data_mfa!$A$13,env_ac_mfa!$C:$C,Data_mfa!$B$7,env_ac_mfa!$D:$D,Data_mfa!$B$8,env_ac_mfa!$E:$E,Data_mfa!$B$9)</f>
        <v>165894.36499999999</v>
      </c>
      <c r="L13" s="184">
        <f>SUMIFS(env_ac_mfa!$F:$F,env_ac_mfa!$A:$A,L11,env_ac_mfa!$B:$B,Data_mfa!$A$13,env_ac_mfa!$C:$C,Data_mfa!$B$7,env_ac_mfa!$D:$D,Data_mfa!$B$8,env_ac_mfa!$E:$E,Data_mfa!$B$9)</f>
        <v>150807.60500000001</v>
      </c>
      <c r="M13" s="184">
        <f>SUMIFS(env_ac_mfa!$F:$F,env_ac_mfa!$A:$A,M11,env_ac_mfa!$B:$B,Data_mfa!$A$13,env_ac_mfa!$C:$C,Data_mfa!$B$7,env_ac_mfa!$D:$D,Data_mfa!$B$8,env_ac_mfa!$E:$E,Data_mfa!$B$9)</f>
        <v>150458.245</v>
      </c>
      <c r="N13" s="184">
        <f>SUMIFS(env_ac_mfa!$F:$F,env_ac_mfa!$A:$A,N11,env_ac_mfa!$B:$B,Data_mfa!$A$13,env_ac_mfa!$C:$C,Data_mfa!$B$7,env_ac_mfa!$D:$D,Data_mfa!$B$8,env_ac_mfa!$E:$E,Data_mfa!$B$9)</f>
        <v>161339.117</v>
      </c>
      <c r="O13" s="184">
        <f>SUMIFS(env_ac_mfa!$F:$F,env_ac_mfa!$A:$A,O11,env_ac_mfa!$B:$B,Data_mfa!$A$13,env_ac_mfa!$C:$C,Data_mfa!$B$7,env_ac_mfa!$D:$D,Data_mfa!$B$8,env_ac_mfa!$E:$E,Data_mfa!$B$9)</f>
        <v>149267.67499999999</v>
      </c>
      <c r="P13" s="184">
        <f>SUMIFS(env_ac_mfa!$F:$F,env_ac_mfa!$A:$A,P11,env_ac_mfa!$B:$B,Data_mfa!$A$13,env_ac_mfa!$C:$C,Data_mfa!$B$7,env_ac_mfa!$D:$D,Data_mfa!$B$8,env_ac_mfa!$E:$E,Data_mfa!$B$9)</f>
        <v>147334.484</v>
      </c>
      <c r="Q13" s="184">
        <f>SUMIFS(env_ac_mfa!$F:$F,env_ac_mfa!$A:$A,Q11,env_ac_mfa!$B:$B,Data_mfa!$A$13,env_ac_mfa!$C:$C,Data_mfa!$B$7,env_ac_mfa!$D:$D,Data_mfa!$B$8,env_ac_mfa!$E:$E,Data_mfa!$B$9)</f>
        <v>147005.72200000001</v>
      </c>
      <c r="R13" s="184">
        <f>SUMIFS(env_ac_mfa!$F:$F,env_ac_mfa!$A:$A,R11,env_ac_mfa!$B:$B,Data_mfa!$A$13,env_ac_mfa!$C:$C,Data_mfa!$B$7,env_ac_mfa!$D:$D,Data_mfa!$B$8,env_ac_mfa!$E:$E,Data_mfa!$B$9)</f>
        <v>145851.41500000001</v>
      </c>
      <c r="S13" s="184">
        <f>SUMIFS(env_ac_mfa!$F:$F,env_ac_mfa!$A:$A,S11,env_ac_mfa!$B:$B,Data_mfa!$A$13,env_ac_mfa!$C:$C,Data_mfa!$B$7,env_ac_mfa!$D:$D,Data_mfa!$B$8,env_ac_mfa!$E:$E,Data_mfa!$B$9)</f>
        <v>145846.89499999999</v>
      </c>
      <c r="T13" s="184">
        <f>SUMIFS(env_ac_mfa!$F:$F,env_ac_mfa!$A:$A,T11,env_ac_mfa!$B:$B,Data_mfa!$A$13,env_ac_mfa!$C:$C,Data_mfa!$B$7,env_ac_mfa!$D:$D,Data_mfa!$B$8,env_ac_mfa!$E:$E,Data_mfa!$B$9)</f>
        <v>149182.47</v>
      </c>
      <c r="U13" s="184">
        <f>SUMIFS(env_ac_mfa!$F:$F,env_ac_mfa!$A:$A,U11,env_ac_mfa!$B:$B,Data_mfa!$A$13,env_ac_mfa!$C:$C,Data_mfa!$B$7,env_ac_mfa!$D:$D,Data_mfa!$B$8,env_ac_mfa!$E:$E,Data_mfa!$B$9)</f>
        <v>143596.038</v>
      </c>
      <c r="V13" s="184">
        <f>SUMIFS(env_ac_mfa!$F:$F,env_ac_mfa!$A:$A,V11,env_ac_mfa!$B:$B,Data_mfa!$A$13,env_ac_mfa!$C:$C,Data_mfa!$B$7,env_ac_mfa!$D:$D,Data_mfa!$B$8,env_ac_mfa!$E:$E,Data_mfa!$B$9)</f>
        <v>149641.897</v>
      </c>
      <c r="W13" s="184">
        <f>SUMIFS(env_ac_mfa!$F:$F,env_ac_mfa!$A:$A,W11,env_ac_mfa!$B:$B,Data_mfa!$A$13,env_ac_mfa!$C:$C,Data_mfa!$B$7,env_ac_mfa!$D:$D,Data_mfa!$B$8,env_ac_mfa!$E:$E,Data_mfa!$B$9)</f>
        <v>137076.965</v>
      </c>
      <c r="X13" s="184">
        <f>SUMIFS(env_ac_mfa!$F:$F,env_ac_mfa!$A:$A,X11,env_ac_mfa!$B:$B,Data_mfa!$A$13,env_ac_mfa!$C:$C,Data_mfa!$B$7,env_ac_mfa!$D:$D,Data_mfa!$B$8,env_ac_mfa!$E:$E,Data_mfa!$B$9)</f>
        <v>134749.655</v>
      </c>
      <c r="Y13" s="184">
        <f>SUMIFS(env_ac_mfa!$F:$F,env_ac_mfa!$A:$A,$Y$11,env_ac_mfa!$B:$B,Data_mfa!$A13,env_ac_mfa!$C:$C,Data_mfa!$B$7,env_ac_mfa!$D:$D,Data_mfa!$B$8,env_ac_mfa!$E:$E,Data_mfa!$B$9)</f>
        <v>149138.41800000001</v>
      </c>
      <c r="Z13" s="184">
        <f>SUMIFS(env_ac_mfa!$F:$F,env_ac_mfa!$A:$A,$Z$11,env_ac_mfa!$B:$B,Data_mfa!$A13,env_ac_mfa!$C:$C,Data_mfa!$B$7,env_ac_mfa!$D:$D,Data_mfa!$B$8,env_ac_mfa!$E:$E,Data_mfa!$B$9)</f>
        <v>165921.22200000001</v>
      </c>
      <c r="AB13" s="185">
        <f t="shared" ref="AB13:AB39" si="0">((Z13/C13)^(1/(Z$11-C$11)))-1</f>
        <v>3.017293914018504E-3</v>
      </c>
      <c r="AC13" s="187"/>
      <c r="AD13" s="186"/>
    </row>
    <row r="14" spans="1:30" x14ac:dyDescent="0.2">
      <c r="A14" s="179" t="s">
        <v>34</v>
      </c>
      <c r="B14" s="179" t="s">
        <v>3</v>
      </c>
      <c r="C14" s="184">
        <f>SUMIFS(env_ac_mfa!$F:$F,env_ac_mfa!$A:$A,C11,env_ac_mfa!$B:$B,Data_mfa!$A$14,env_ac_mfa!$C:$C,Data_mfa!$B$7,env_ac_mfa!$D:$D,Data_mfa!$B$8,env_ac_mfa!$E:$E,Data_mfa!$B$9)</f>
        <v>100927.17200000001</v>
      </c>
      <c r="D14" s="184">
        <f>SUMIFS(env_ac_mfa!$F:$F,env_ac_mfa!$A:$A,D11,env_ac_mfa!$B:$B,Data_mfa!$A$14,env_ac_mfa!$C:$C,Data_mfa!$B$7,env_ac_mfa!$D:$D,Data_mfa!$B$8,env_ac_mfa!$E:$E,Data_mfa!$B$9)</f>
        <v>107808.111</v>
      </c>
      <c r="E14" s="184">
        <f>SUMIFS(env_ac_mfa!$F:$F,env_ac_mfa!$A:$A,E11,env_ac_mfa!$B:$B,Data_mfa!$A$14,env_ac_mfa!$C:$C,Data_mfa!$B$7,env_ac_mfa!$D:$D,Data_mfa!$B$8,env_ac_mfa!$E:$E,Data_mfa!$B$9)</f>
        <v>110045.27499999999</v>
      </c>
      <c r="F14" s="184">
        <f>SUMIFS(env_ac_mfa!$F:$F,env_ac_mfa!$A:$A,F11,env_ac_mfa!$B:$B,Data_mfa!$A$14,env_ac_mfa!$C:$C,Data_mfa!$B$7,env_ac_mfa!$D:$D,Data_mfa!$B$8,env_ac_mfa!$E:$E,Data_mfa!$B$9)</f>
        <v>111286.664</v>
      </c>
      <c r="G14" s="184">
        <f>SUMIFS(env_ac_mfa!$F:$F,env_ac_mfa!$A:$A,G11,env_ac_mfa!$B:$B,Data_mfa!$A$14,env_ac_mfa!$C:$C,Data_mfa!$B$7,env_ac_mfa!$D:$D,Data_mfa!$B$8,env_ac_mfa!$E:$E,Data_mfa!$B$9)</f>
        <v>124981.90300000001</v>
      </c>
      <c r="H14" s="184">
        <f>SUMIFS(env_ac_mfa!$F:$F,env_ac_mfa!$A:$A,H11,env_ac_mfa!$B:$B,Data_mfa!$A$14,env_ac_mfa!$C:$C,Data_mfa!$B$7,env_ac_mfa!$D:$D,Data_mfa!$B$8,env_ac_mfa!$E:$E,Data_mfa!$B$9)</f>
        <v>126668.077</v>
      </c>
      <c r="I14" s="184">
        <f>SUMIFS(env_ac_mfa!$F:$F,env_ac_mfa!$A:$A,I11,env_ac_mfa!$B:$B,Data_mfa!$A$14,env_ac_mfa!$C:$C,Data_mfa!$B$7,env_ac_mfa!$D:$D,Data_mfa!$B$8,env_ac_mfa!$E:$E,Data_mfa!$B$9)</f>
        <v>137622.66</v>
      </c>
      <c r="J14" s="184">
        <f>SUMIFS(env_ac_mfa!$F:$F,env_ac_mfa!$A:$A,J11,env_ac_mfa!$B:$B,Data_mfa!$A$14,env_ac_mfa!$C:$C,Data_mfa!$B$7,env_ac_mfa!$D:$D,Data_mfa!$B$8,env_ac_mfa!$E:$E,Data_mfa!$B$9)</f>
        <v>142139.76199999999</v>
      </c>
      <c r="K14" s="184">
        <f>SUMIFS(env_ac_mfa!$F:$F,env_ac_mfa!$A:$A,K11,env_ac_mfa!$B:$B,Data_mfa!$A$14,env_ac_mfa!$C:$C,Data_mfa!$B$7,env_ac_mfa!$D:$D,Data_mfa!$B$8,env_ac_mfa!$E:$E,Data_mfa!$B$9)</f>
        <v>153202.59400000001</v>
      </c>
      <c r="L14" s="184">
        <f>SUMIFS(env_ac_mfa!$F:$F,env_ac_mfa!$A:$A,L11,env_ac_mfa!$B:$B,Data_mfa!$A$14,env_ac_mfa!$C:$C,Data_mfa!$B$7,env_ac_mfa!$D:$D,Data_mfa!$B$8,env_ac_mfa!$E:$E,Data_mfa!$B$9)</f>
        <v>122414.245</v>
      </c>
      <c r="M14" s="184">
        <f>SUMIFS(env_ac_mfa!$F:$F,env_ac_mfa!$A:$A,M11,env_ac_mfa!$B:$B,Data_mfa!$A$14,env_ac_mfa!$C:$C,Data_mfa!$B$7,env_ac_mfa!$D:$D,Data_mfa!$B$8,env_ac_mfa!$E:$E,Data_mfa!$B$9)</f>
        <v>120746.21799999999</v>
      </c>
      <c r="N14" s="184">
        <f>SUMIFS(env_ac_mfa!$F:$F,env_ac_mfa!$A:$A,N11,env_ac_mfa!$B:$B,Data_mfa!$A$14,env_ac_mfa!$C:$C,Data_mfa!$B$7,env_ac_mfa!$D:$D,Data_mfa!$B$8,env_ac_mfa!$E:$E,Data_mfa!$B$9)</f>
        <v>133714.02900000001</v>
      </c>
      <c r="O14" s="184">
        <f>SUMIFS(env_ac_mfa!$F:$F,env_ac_mfa!$A:$A,O11,env_ac_mfa!$B:$B,Data_mfa!$A$14,env_ac_mfa!$C:$C,Data_mfa!$B$7,env_ac_mfa!$D:$D,Data_mfa!$B$8,env_ac_mfa!$E:$E,Data_mfa!$B$9)</f>
        <v>128521.334</v>
      </c>
      <c r="P14" s="184">
        <f>SUMIFS(env_ac_mfa!$F:$F,env_ac_mfa!$A:$A,P11,env_ac_mfa!$B:$B,Data_mfa!$A$14,env_ac_mfa!$C:$C,Data_mfa!$B$7,env_ac_mfa!$D:$D,Data_mfa!$B$8,env_ac_mfa!$E:$E,Data_mfa!$B$9)</f>
        <v>124083.67600000001</v>
      </c>
      <c r="Q14" s="184">
        <f>SUMIFS(env_ac_mfa!$F:$F,env_ac_mfa!$A:$A,Q11,env_ac_mfa!$B:$B,Data_mfa!$A$14,env_ac_mfa!$C:$C,Data_mfa!$B$7,env_ac_mfa!$D:$D,Data_mfa!$B$8,env_ac_mfa!$E:$E,Data_mfa!$B$9)</f>
        <v>135992.55499999999</v>
      </c>
      <c r="R14" s="184">
        <f>SUMIFS(env_ac_mfa!$F:$F,env_ac_mfa!$A:$A,R11,env_ac_mfa!$B:$B,Data_mfa!$A$14,env_ac_mfa!$C:$C,Data_mfa!$B$7,env_ac_mfa!$D:$D,Data_mfa!$B$8,env_ac_mfa!$E:$E,Data_mfa!$B$9)</f>
        <v>152893.092</v>
      </c>
      <c r="S14" s="184">
        <f>SUMIFS(env_ac_mfa!$F:$F,env_ac_mfa!$A:$A,S11,env_ac_mfa!$B:$B,Data_mfa!$A$14,env_ac_mfa!$C:$C,Data_mfa!$B$7,env_ac_mfa!$D:$D,Data_mfa!$B$8,env_ac_mfa!$E:$E,Data_mfa!$B$9)</f>
        <v>134878.557</v>
      </c>
      <c r="T14" s="184">
        <f>SUMIFS(env_ac_mfa!$F:$F,env_ac_mfa!$A:$A,T11,env_ac_mfa!$B:$B,Data_mfa!$A$14,env_ac_mfa!$C:$C,Data_mfa!$B$7,env_ac_mfa!$D:$D,Data_mfa!$B$8,env_ac_mfa!$E:$E,Data_mfa!$B$9)</f>
        <v>139198.89600000001</v>
      </c>
      <c r="U14" s="184">
        <f>SUMIFS(env_ac_mfa!$F:$F,env_ac_mfa!$A:$A,U11,env_ac_mfa!$B:$B,Data_mfa!$A$14,env_ac_mfa!$C:$C,Data_mfa!$B$7,env_ac_mfa!$D:$D,Data_mfa!$B$8,env_ac_mfa!$E:$E,Data_mfa!$B$9)</f>
        <v>142793.18299999999</v>
      </c>
      <c r="V14" s="184">
        <f>SUMIFS(env_ac_mfa!$F:$F,env_ac_mfa!$A:$A,V11,env_ac_mfa!$B:$B,Data_mfa!$A$14,env_ac_mfa!$C:$C,Data_mfa!$B$7,env_ac_mfa!$D:$D,Data_mfa!$B$8,env_ac_mfa!$E:$E,Data_mfa!$B$9)</f>
        <v>143921.46299999999</v>
      </c>
      <c r="W14" s="184">
        <f>SUMIFS(env_ac_mfa!$F:$F,env_ac_mfa!$A:$A,W11,env_ac_mfa!$B:$B,Data_mfa!$A$14,env_ac_mfa!$C:$C,Data_mfa!$B$7,env_ac_mfa!$D:$D,Data_mfa!$B$8,env_ac_mfa!$E:$E,Data_mfa!$B$9)</f>
        <v>141636.55799999999</v>
      </c>
      <c r="X14" s="184">
        <f>SUMIFS(env_ac_mfa!$F:$F,env_ac_mfa!$A:$A,X11,env_ac_mfa!$B:$B,Data_mfa!$A$14,env_ac_mfa!$C:$C,Data_mfa!$B$7,env_ac_mfa!$D:$D,Data_mfa!$B$8,env_ac_mfa!$E:$E,Data_mfa!$B$9)</f>
        <v>156705.63699999999</v>
      </c>
      <c r="Y14" s="184">
        <f>SUMIFS(env_ac_mfa!$F:$F,env_ac_mfa!$A:$A,$Y$11,env_ac_mfa!$B:$B,Data_mfa!$A14,env_ac_mfa!$C:$C,Data_mfa!$B$7,env_ac_mfa!$D:$D,Data_mfa!$B$8,env_ac_mfa!$E:$E,Data_mfa!$B$9)</f>
        <v>162373.516</v>
      </c>
      <c r="Z14" s="184">
        <f>SUMIFS(env_ac_mfa!$F:$F,env_ac_mfa!$A:$A,$Z$11,env_ac_mfa!$B:$B,Data_mfa!$A14,env_ac_mfa!$C:$C,Data_mfa!$B$7,env_ac_mfa!$D:$D,Data_mfa!$B$8,env_ac_mfa!$E:$E,Data_mfa!$B$9)</f>
        <v>145876.65599999999</v>
      </c>
      <c r="AB14" s="185">
        <f t="shared" si="0"/>
        <v>1.6144689792571887E-2</v>
      </c>
      <c r="AC14" s="187"/>
      <c r="AD14" s="186"/>
    </row>
    <row r="15" spans="1:30" x14ac:dyDescent="0.2">
      <c r="A15" s="179" t="s">
        <v>35</v>
      </c>
      <c r="B15" s="179" t="s">
        <v>128</v>
      </c>
      <c r="C15" s="184">
        <f>SUMIFS(env_ac_mfa!$F:$F,env_ac_mfa!$A:$A,C11,env_ac_mfa!$B:$B,Data_mfa!$A$15,env_ac_mfa!$C:$C,Data_mfa!$B$7,env_ac_mfa!$D:$D,Data_mfa!$B$8,env_ac_mfa!$E:$E,Data_mfa!$B$9)</f>
        <v>179888.63699999999</v>
      </c>
      <c r="D15" s="184">
        <f>SUMIFS(env_ac_mfa!$F:$F,env_ac_mfa!$A:$A,D11,env_ac_mfa!$B:$B,Data_mfa!$A$15,env_ac_mfa!$C:$C,Data_mfa!$B$7,env_ac_mfa!$D:$D,Data_mfa!$B$8,env_ac_mfa!$E:$E,Data_mfa!$B$9)</f>
        <v>181837.927</v>
      </c>
      <c r="E15" s="184">
        <f>SUMIFS(env_ac_mfa!$F:$F,env_ac_mfa!$A:$A,E11,env_ac_mfa!$B:$B,Data_mfa!$A$15,env_ac_mfa!$C:$C,Data_mfa!$B$7,env_ac_mfa!$D:$D,Data_mfa!$B$8,env_ac_mfa!$E:$E,Data_mfa!$B$9)</f>
        <v>173505.541</v>
      </c>
      <c r="F15" s="184">
        <f>SUMIFS(env_ac_mfa!$F:$F,env_ac_mfa!$A:$A,F11,env_ac_mfa!$B:$B,Data_mfa!$A$15,env_ac_mfa!$C:$C,Data_mfa!$B$7,env_ac_mfa!$D:$D,Data_mfa!$B$8,env_ac_mfa!$E:$E,Data_mfa!$B$9)</f>
        <v>178432.71100000001</v>
      </c>
      <c r="G15" s="184">
        <f>SUMIFS(env_ac_mfa!$F:$F,env_ac_mfa!$A:$A,G11,env_ac_mfa!$B:$B,Data_mfa!$A$15,env_ac_mfa!$C:$C,Data_mfa!$B$7,env_ac_mfa!$D:$D,Data_mfa!$B$8,env_ac_mfa!$E:$E,Data_mfa!$B$9)</f>
        <v>189432.242</v>
      </c>
      <c r="H15" s="184">
        <f>SUMIFS(env_ac_mfa!$F:$F,env_ac_mfa!$A:$A,H11,env_ac_mfa!$B:$B,Data_mfa!$A$15,env_ac_mfa!$C:$C,Data_mfa!$B$7,env_ac_mfa!$D:$D,Data_mfa!$B$8,env_ac_mfa!$E:$E,Data_mfa!$B$9)</f>
        <v>187909.253</v>
      </c>
      <c r="I15" s="184">
        <f>SUMIFS(env_ac_mfa!$F:$F,env_ac_mfa!$A:$A,I11,env_ac_mfa!$B:$B,Data_mfa!$A$15,env_ac_mfa!$C:$C,Data_mfa!$B$7,env_ac_mfa!$D:$D,Data_mfa!$B$8,env_ac_mfa!$E:$E,Data_mfa!$B$9)</f>
        <v>193820.87299999999</v>
      </c>
      <c r="J15" s="184">
        <f>SUMIFS(env_ac_mfa!$F:$F,env_ac_mfa!$A:$A,J11,env_ac_mfa!$B:$B,Data_mfa!$A$15,env_ac_mfa!$C:$C,Data_mfa!$B$7,env_ac_mfa!$D:$D,Data_mfa!$B$8,env_ac_mfa!$E:$E,Data_mfa!$B$9)</f>
        <v>196658.96</v>
      </c>
      <c r="K15" s="184">
        <f>SUMIFS(env_ac_mfa!$F:$F,env_ac_mfa!$A:$A,K11,env_ac_mfa!$B:$B,Data_mfa!$A$15,env_ac_mfa!$C:$C,Data_mfa!$B$7,env_ac_mfa!$D:$D,Data_mfa!$B$8,env_ac_mfa!$E:$E,Data_mfa!$B$9)</f>
        <v>193578.53200000001</v>
      </c>
      <c r="L15" s="184">
        <f>SUMIFS(env_ac_mfa!$F:$F,env_ac_mfa!$A:$A,L11,env_ac_mfa!$B:$B,Data_mfa!$A$15,env_ac_mfa!$C:$C,Data_mfa!$B$7,env_ac_mfa!$D:$D,Data_mfa!$B$8,env_ac_mfa!$E:$E,Data_mfa!$B$9)</f>
        <v>176691.21599999999</v>
      </c>
      <c r="M15" s="184">
        <f>SUMIFS(env_ac_mfa!$F:$F,env_ac_mfa!$A:$A,M11,env_ac_mfa!$B:$B,Data_mfa!$A$15,env_ac_mfa!$C:$C,Data_mfa!$B$7,env_ac_mfa!$D:$D,Data_mfa!$B$8,env_ac_mfa!$E:$E,Data_mfa!$B$9)</f>
        <v>167823.505</v>
      </c>
      <c r="N15" s="184">
        <f>SUMIFS(env_ac_mfa!$F:$F,env_ac_mfa!$A:$A,N11,env_ac_mfa!$B:$B,Data_mfa!$A$15,env_ac_mfa!$C:$C,Data_mfa!$B$7,env_ac_mfa!$D:$D,Data_mfa!$B$8,env_ac_mfa!$E:$E,Data_mfa!$B$9)</f>
        <v>177149.891</v>
      </c>
      <c r="O15" s="184">
        <f>SUMIFS(env_ac_mfa!$F:$F,env_ac_mfa!$A:$A,O11,env_ac_mfa!$B:$B,Data_mfa!$A$15,env_ac_mfa!$C:$C,Data_mfa!$B$7,env_ac_mfa!$D:$D,Data_mfa!$B$8,env_ac_mfa!$E:$E,Data_mfa!$B$9)</f>
        <v>157548.253</v>
      </c>
      <c r="P15" s="184">
        <f>SUMIFS(env_ac_mfa!$F:$F,env_ac_mfa!$A:$A,P11,env_ac_mfa!$B:$B,Data_mfa!$A$15,env_ac_mfa!$C:$C,Data_mfa!$B$7,env_ac_mfa!$D:$D,Data_mfa!$B$8,env_ac_mfa!$E:$E,Data_mfa!$B$9)</f>
        <v>155107.226</v>
      </c>
      <c r="Q15" s="184">
        <f>SUMIFS(env_ac_mfa!$F:$F,env_ac_mfa!$A:$A,Q11,env_ac_mfa!$B:$B,Data_mfa!$A$15,env_ac_mfa!$C:$C,Data_mfa!$B$7,env_ac_mfa!$D:$D,Data_mfa!$B$8,env_ac_mfa!$E:$E,Data_mfa!$B$9)</f>
        <v>160383.69099999999</v>
      </c>
      <c r="R15" s="184">
        <f>SUMIFS(env_ac_mfa!$F:$F,env_ac_mfa!$A:$A,R11,env_ac_mfa!$B:$B,Data_mfa!$A$15,env_ac_mfa!$C:$C,Data_mfa!$B$7,env_ac_mfa!$D:$D,Data_mfa!$B$8,env_ac_mfa!$E:$E,Data_mfa!$B$9)</f>
        <v>167182.52900000001</v>
      </c>
      <c r="S15" s="184">
        <f>SUMIFS(env_ac_mfa!$F:$F,env_ac_mfa!$A:$A,S11,env_ac_mfa!$B:$B,Data_mfa!$A$15,env_ac_mfa!$C:$C,Data_mfa!$B$7,env_ac_mfa!$D:$D,Data_mfa!$B$8,env_ac_mfa!$E:$E,Data_mfa!$B$9)</f>
        <v>164925.90100000001</v>
      </c>
      <c r="T15" s="184">
        <f>SUMIFS(env_ac_mfa!$F:$F,env_ac_mfa!$A:$A,T11,env_ac_mfa!$B:$B,Data_mfa!$A$15,env_ac_mfa!$C:$C,Data_mfa!$B$7,env_ac_mfa!$D:$D,Data_mfa!$B$8,env_ac_mfa!$E:$E,Data_mfa!$B$9)</f>
        <v>167395.139</v>
      </c>
      <c r="U15" s="184">
        <f>SUMIFS(env_ac_mfa!$F:$F,env_ac_mfa!$A:$A,U11,env_ac_mfa!$B:$B,Data_mfa!$A$15,env_ac_mfa!$C:$C,Data_mfa!$B$7,env_ac_mfa!$D:$D,Data_mfa!$B$8,env_ac_mfa!$E:$E,Data_mfa!$B$9)</f>
        <v>170100.546</v>
      </c>
      <c r="V15" s="184">
        <f>SUMIFS(env_ac_mfa!$F:$F,env_ac_mfa!$A:$A,V11,env_ac_mfa!$B:$B,Data_mfa!$A$15,env_ac_mfa!$C:$C,Data_mfa!$B$7,env_ac_mfa!$D:$D,Data_mfa!$B$8,env_ac_mfa!$E:$E,Data_mfa!$B$9)</f>
        <v>171661.486</v>
      </c>
      <c r="W15" s="184">
        <f>SUMIFS(env_ac_mfa!$F:$F,env_ac_mfa!$A:$A,W11,env_ac_mfa!$B:$B,Data_mfa!$A$15,env_ac_mfa!$C:$C,Data_mfa!$B$7,env_ac_mfa!$D:$D,Data_mfa!$B$8,env_ac_mfa!$E:$E,Data_mfa!$B$9)</f>
        <v>158964.41500000001</v>
      </c>
      <c r="X15" s="184">
        <f>SUMIFS(env_ac_mfa!$F:$F,env_ac_mfa!$A:$A,X11,env_ac_mfa!$B:$B,Data_mfa!$A$15,env_ac_mfa!$C:$C,Data_mfa!$B$7,env_ac_mfa!$D:$D,Data_mfa!$B$8,env_ac_mfa!$E:$E,Data_mfa!$B$9)</f>
        <v>166710.198</v>
      </c>
      <c r="Y15" s="184">
        <f>SUMIFS(env_ac_mfa!$F:$F,env_ac_mfa!$A:$A,$Y$11,env_ac_mfa!$B:$B,Data_mfa!$A15,env_ac_mfa!$C:$C,Data_mfa!$B$7,env_ac_mfa!$D:$D,Data_mfa!$B$8,env_ac_mfa!$E:$E,Data_mfa!$B$9)</f>
        <v>168024.72099999999</v>
      </c>
      <c r="Z15" s="184">
        <f>SUMIFS(env_ac_mfa!$F:$F,env_ac_mfa!$A:$A,$Z$11,env_ac_mfa!$B:$B,Data_mfa!$A15,env_ac_mfa!$C:$C,Data_mfa!$B$7,env_ac_mfa!$D:$D,Data_mfa!$B$8,env_ac_mfa!$E:$E,Data_mfa!$B$9)</f>
        <v>162860.74</v>
      </c>
      <c r="AB15" s="185">
        <f t="shared" si="0"/>
        <v>-4.3142535494805623E-3</v>
      </c>
      <c r="AC15" s="187"/>
      <c r="AD15" s="186"/>
    </row>
    <row r="16" spans="1:30" x14ac:dyDescent="0.2">
      <c r="A16" s="179" t="s">
        <v>36</v>
      </c>
      <c r="B16" s="179" t="s">
        <v>4</v>
      </c>
      <c r="C16" s="184">
        <f>SUMIFS(env_ac_mfa!$F:$F,env_ac_mfa!$A:$A,C11,env_ac_mfa!$B:$B,Data_mfa!$A$16,env_ac_mfa!$C:$C,Data_mfa!$B$7,env_ac_mfa!$D:$D,Data_mfa!$B$8,env_ac_mfa!$E:$E,Data_mfa!$B$9)</f>
        <v>136967.44699999999</v>
      </c>
      <c r="D16" s="184">
        <f>SUMIFS(env_ac_mfa!$F:$F,env_ac_mfa!$A:$A,D11,env_ac_mfa!$B:$B,Data_mfa!$A$16,env_ac_mfa!$C:$C,Data_mfa!$B$7,env_ac_mfa!$D:$D,Data_mfa!$B$8,env_ac_mfa!$E:$E,Data_mfa!$B$9)</f>
        <v>134421.95699999999</v>
      </c>
      <c r="E16" s="184">
        <f>SUMIFS(env_ac_mfa!$F:$F,env_ac_mfa!$A:$A,E11,env_ac_mfa!$B:$B,Data_mfa!$A$16,env_ac_mfa!$C:$C,Data_mfa!$B$7,env_ac_mfa!$D:$D,Data_mfa!$B$8,env_ac_mfa!$E:$E,Data_mfa!$B$9)</f>
        <v>128732.467</v>
      </c>
      <c r="F16" s="184">
        <f>SUMIFS(env_ac_mfa!$F:$F,env_ac_mfa!$A:$A,F11,env_ac_mfa!$B:$B,Data_mfa!$A$16,env_ac_mfa!$C:$C,Data_mfa!$B$7,env_ac_mfa!$D:$D,Data_mfa!$B$8,env_ac_mfa!$E:$E,Data_mfa!$B$9)</f>
        <v>132458.16699999999</v>
      </c>
      <c r="G16" s="184">
        <f>SUMIFS(env_ac_mfa!$F:$F,env_ac_mfa!$A:$A,G11,env_ac_mfa!$B:$B,Data_mfa!$A$16,env_ac_mfa!$C:$C,Data_mfa!$B$7,env_ac_mfa!$D:$D,Data_mfa!$B$8,env_ac_mfa!$E:$E,Data_mfa!$B$9)</f>
        <v>139368.42499999999</v>
      </c>
      <c r="H16" s="184">
        <f>SUMIFS(env_ac_mfa!$F:$F,env_ac_mfa!$A:$A,H11,env_ac_mfa!$B:$B,Data_mfa!$A$16,env_ac_mfa!$C:$C,Data_mfa!$B$7,env_ac_mfa!$D:$D,Data_mfa!$B$8,env_ac_mfa!$E:$E,Data_mfa!$B$9)</f>
        <v>151100.478</v>
      </c>
      <c r="I16" s="184">
        <f>SUMIFS(env_ac_mfa!$F:$F,env_ac_mfa!$A:$A,I11,env_ac_mfa!$B:$B,Data_mfa!$A$16,env_ac_mfa!$C:$C,Data_mfa!$B$7,env_ac_mfa!$D:$D,Data_mfa!$B$8,env_ac_mfa!$E:$E,Data_mfa!$B$9)</f>
        <v>160729.71799999999</v>
      </c>
      <c r="J16" s="184">
        <f>SUMIFS(env_ac_mfa!$F:$F,env_ac_mfa!$A:$A,J11,env_ac_mfa!$B:$B,Data_mfa!$A$16,env_ac_mfa!$C:$C,Data_mfa!$B$7,env_ac_mfa!$D:$D,Data_mfa!$B$8,env_ac_mfa!$E:$E,Data_mfa!$B$9)</f>
        <v>155788.76699999999</v>
      </c>
      <c r="K16" s="184">
        <f>SUMIFS(env_ac_mfa!$F:$F,env_ac_mfa!$A:$A,K11,env_ac_mfa!$B:$B,Data_mfa!$A$16,env_ac_mfa!$C:$C,Data_mfa!$B$7,env_ac_mfa!$D:$D,Data_mfa!$B$8,env_ac_mfa!$E:$E,Data_mfa!$B$9)</f>
        <v>149321.57999999999</v>
      </c>
      <c r="L16" s="184">
        <f>SUMIFS(env_ac_mfa!$F:$F,env_ac_mfa!$A:$A,L11,env_ac_mfa!$B:$B,Data_mfa!$A$16,env_ac_mfa!$C:$C,Data_mfa!$B$7,env_ac_mfa!$D:$D,Data_mfa!$B$8,env_ac_mfa!$E:$E,Data_mfa!$B$9)</f>
        <v>125573.40399999999</v>
      </c>
      <c r="M16" s="184">
        <f>SUMIFS(env_ac_mfa!$F:$F,env_ac_mfa!$A:$A,M11,env_ac_mfa!$B:$B,Data_mfa!$A$16,env_ac_mfa!$C:$C,Data_mfa!$B$7,env_ac_mfa!$D:$D,Data_mfa!$B$8,env_ac_mfa!$E:$E,Data_mfa!$B$9)</f>
        <v>117714.909</v>
      </c>
      <c r="N16" s="184">
        <f>SUMIFS(env_ac_mfa!$F:$F,env_ac_mfa!$A:$A,N11,env_ac_mfa!$B:$B,Data_mfa!$A$16,env_ac_mfa!$C:$C,Data_mfa!$B$7,env_ac_mfa!$D:$D,Data_mfa!$B$8,env_ac_mfa!$E:$E,Data_mfa!$B$9)</f>
        <v>131190.549</v>
      </c>
      <c r="O16" s="184">
        <f>SUMIFS(env_ac_mfa!$F:$F,env_ac_mfa!$A:$A,O11,env_ac_mfa!$B:$B,Data_mfa!$A$16,env_ac_mfa!$C:$C,Data_mfa!$B$7,env_ac_mfa!$D:$D,Data_mfa!$B$8,env_ac_mfa!$E:$E,Data_mfa!$B$9)</f>
        <v>131710.22899999999</v>
      </c>
      <c r="P16" s="184">
        <f>SUMIFS(env_ac_mfa!$F:$F,env_ac_mfa!$A:$A,P11,env_ac_mfa!$B:$B,Data_mfa!$A$16,env_ac_mfa!$C:$C,Data_mfa!$B$7,env_ac_mfa!$D:$D,Data_mfa!$B$8,env_ac_mfa!$E:$E,Data_mfa!$B$9)</f>
        <v>124379.91800000001</v>
      </c>
      <c r="Q16" s="184">
        <f>SUMIFS(env_ac_mfa!$F:$F,env_ac_mfa!$A:$A,Q11,env_ac_mfa!$B:$B,Data_mfa!$A$16,env_ac_mfa!$C:$C,Data_mfa!$B$7,env_ac_mfa!$D:$D,Data_mfa!$B$8,env_ac_mfa!$E:$E,Data_mfa!$B$9)</f>
        <v>124988.09</v>
      </c>
      <c r="R16" s="184">
        <f>SUMIFS(env_ac_mfa!$F:$F,env_ac_mfa!$A:$A,R11,env_ac_mfa!$B:$B,Data_mfa!$A$16,env_ac_mfa!$C:$C,Data_mfa!$B$7,env_ac_mfa!$D:$D,Data_mfa!$B$8,env_ac_mfa!$E:$E,Data_mfa!$B$9)</f>
        <v>130085.704</v>
      </c>
      <c r="S16" s="184">
        <f>SUMIFS(env_ac_mfa!$F:$F,env_ac_mfa!$A:$A,S11,env_ac_mfa!$B:$B,Data_mfa!$A$16,env_ac_mfa!$C:$C,Data_mfa!$B$7,env_ac_mfa!$D:$D,Data_mfa!$B$8,env_ac_mfa!$E:$E,Data_mfa!$B$9)</f>
        <v>133934.28599999999</v>
      </c>
      <c r="T16" s="184">
        <f>SUMIFS(env_ac_mfa!$F:$F,env_ac_mfa!$A:$A,T11,env_ac_mfa!$B:$B,Data_mfa!$A$16,env_ac_mfa!$C:$C,Data_mfa!$B$7,env_ac_mfa!$D:$D,Data_mfa!$B$8,env_ac_mfa!$E:$E,Data_mfa!$B$9)</f>
        <v>138799.747</v>
      </c>
      <c r="U16" s="184">
        <f>SUMIFS(env_ac_mfa!$F:$F,env_ac_mfa!$A:$A,U11,env_ac_mfa!$B:$B,Data_mfa!$A$16,env_ac_mfa!$C:$C,Data_mfa!$B$7,env_ac_mfa!$D:$D,Data_mfa!$B$8,env_ac_mfa!$E:$E,Data_mfa!$B$9)</f>
        <v>139339.03</v>
      </c>
      <c r="V16" s="184">
        <f>SUMIFS(env_ac_mfa!$F:$F,env_ac_mfa!$A:$A,V11,env_ac_mfa!$B:$B,Data_mfa!$A$16,env_ac_mfa!$C:$C,Data_mfa!$B$7,env_ac_mfa!$D:$D,Data_mfa!$B$8,env_ac_mfa!$E:$E,Data_mfa!$B$9)</f>
        <v>140794.38500000001</v>
      </c>
      <c r="W16" s="184">
        <f>SUMIFS(env_ac_mfa!$F:$F,env_ac_mfa!$A:$A,W11,env_ac_mfa!$B:$B,Data_mfa!$A$16,env_ac_mfa!$C:$C,Data_mfa!$B$7,env_ac_mfa!$D:$D,Data_mfa!$B$8,env_ac_mfa!$E:$E,Data_mfa!$B$9)</f>
        <v>137013.37700000001</v>
      </c>
      <c r="X16" s="184">
        <f>SUMIFS(env_ac_mfa!$F:$F,env_ac_mfa!$A:$A,X11,env_ac_mfa!$B:$B,Data_mfa!$A$16,env_ac_mfa!$C:$C,Data_mfa!$B$7,env_ac_mfa!$D:$D,Data_mfa!$B$8,env_ac_mfa!$E:$E,Data_mfa!$B$9)</f>
        <v>142969.32500000001</v>
      </c>
      <c r="Y16" s="184">
        <f>SUMIFS(env_ac_mfa!$F:$F,env_ac_mfa!$A:$A,$Y$11,env_ac_mfa!$B:$B,Data_mfa!$A16,env_ac_mfa!$C:$C,Data_mfa!$B$7,env_ac_mfa!$D:$D,Data_mfa!$B$8,env_ac_mfa!$E:$E,Data_mfa!$B$9)</f>
        <v>148857.674</v>
      </c>
      <c r="Z16" s="184">
        <f>SUMIFS(env_ac_mfa!$F:$F,env_ac_mfa!$A:$A,$Z$11,env_ac_mfa!$B:$B,Data_mfa!$A16,env_ac_mfa!$C:$C,Data_mfa!$B$7,env_ac_mfa!$D:$D,Data_mfa!$B$8,env_ac_mfa!$E:$E,Data_mfa!$B$9)</f>
        <v>139517.90599999999</v>
      </c>
      <c r="AB16" s="185">
        <f t="shared" si="0"/>
        <v>8.0248125036419538E-4</v>
      </c>
      <c r="AC16" s="187"/>
      <c r="AD16" s="186"/>
    </row>
    <row r="17" spans="1:30" x14ac:dyDescent="0.2">
      <c r="A17" s="179" t="s">
        <v>37</v>
      </c>
      <c r="B17" s="179" t="s">
        <v>5</v>
      </c>
      <c r="C17" s="184">
        <f>SUMIFS(env_ac_mfa!$F:$F,env_ac_mfa!$A:$A,C11,env_ac_mfa!$B:$B,Data_mfa!$A$17,env_ac_mfa!$C:$C,Data_mfa!$B$7,env_ac_mfa!$D:$D,Data_mfa!$B$8,env_ac_mfa!$E:$E,Data_mfa!$B$9)</f>
        <v>1434340.47</v>
      </c>
      <c r="D17" s="184">
        <f>SUMIFS(env_ac_mfa!$F:$F,env_ac_mfa!$A:$A,D11,env_ac_mfa!$B:$B,Data_mfa!$A$17,env_ac_mfa!$C:$C,Data_mfa!$B$7,env_ac_mfa!$D:$D,Data_mfa!$B$8,env_ac_mfa!$E:$E,Data_mfa!$B$9)</f>
        <v>1357352.804</v>
      </c>
      <c r="E17" s="184">
        <f>SUMIFS(env_ac_mfa!$F:$F,env_ac_mfa!$A:$A,E11,env_ac_mfa!$B:$B,Data_mfa!$A$17,env_ac_mfa!$C:$C,Data_mfa!$B$7,env_ac_mfa!$D:$D,Data_mfa!$B$8,env_ac_mfa!$E:$E,Data_mfa!$B$9)</f>
        <v>1326770.675</v>
      </c>
      <c r="F17" s="184">
        <f>SUMIFS(env_ac_mfa!$F:$F,env_ac_mfa!$A:$A,F11,env_ac_mfa!$B:$B,Data_mfa!$A$17,env_ac_mfa!$C:$C,Data_mfa!$B$7,env_ac_mfa!$D:$D,Data_mfa!$B$8,env_ac_mfa!$E:$E,Data_mfa!$B$9)</f>
        <v>1309667.128</v>
      </c>
      <c r="G17" s="184">
        <f>SUMIFS(env_ac_mfa!$F:$F,env_ac_mfa!$A:$A,G11,env_ac_mfa!$B:$B,Data_mfa!$A$17,env_ac_mfa!$C:$C,Data_mfa!$B$7,env_ac_mfa!$D:$D,Data_mfa!$B$8,env_ac_mfa!$E:$E,Data_mfa!$B$9)</f>
        <v>1317190.101</v>
      </c>
      <c r="H17" s="184">
        <f>SUMIFS(env_ac_mfa!$F:$F,env_ac_mfa!$A:$A,H11,env_ac_mfa!$B:$B,Data_mfa!$A$17,env_ac_mfa!$C:$C,Data_mfa!$B$7,env_ac_mfa!$D:$D,Data_mfa!$B$8,env_ac_mfa!$E:$E,Data_mfa!$B$9)</f>
        <v>1283375.05</v>
      </c>
      <c r="I17" s="184">
        <f>SUMIFS(env_ac_mfa!$F:$F,env_ac_mfa!$A:$A,I11,env_ac_mfa!$B:$B,Data_mfa!$A$17,env_ac_mfa!$C:$C,Data_mfa!$B$7,env_ac_mfa!$D:$D,Data_mfa!$B$8,env_ac_mfa!$E:$E,Data_mfa!$B$9)</f>
        <v>1318675.1980000001</v>
      </c>
      <c r="J17" s="184">
        <f>SUMIFS(env_ac_mfa!$F:$F,env_ac_mfa!$A:$A,J11,env_ac_mfa!$B:$B,Data_mfa!$A$17,env_ac_mfa!$C:$C,Data_mfa!$B$7,env_ac_mfa!$D:$D,Data_mfa!$B$8,env_ac_mfa!$E:$E,Data_mfa!$B$9)</f>
        <v>1311927.1310000001</v>
      </c>
      <c r="K17" s="184">
        <f>SUMIFS(env_ac_mfa!$F:$F,env_ac_mfa!$A:$A,K11,env_ac_mfa!$B:$B,Data_mfa!$A$17,env_ac_mfa!$C:$C,Data_mfa!$B$7,env_ac_mfa!$D:$D,Data_mfa!$B$8,env_ac_mfa!$E:$E,Data_mfa!$B$9)</f>
        <v>1293661.8910000001</v>
      </c>
      <c r="L17" s="184">
        <f>SUMIFS(env_ac_mfa!$F:$F,env_ac_mfa!$A:$A,L11,env_ac_mfa!$B:$B,Data_mfa!$A$17,env_ac_mfa!$C:$C,Data_mfa!$B$7,env_ac_mfa!$D:$D,Data_mfa!$B$8,env_ac_mfa!$E:$E,Data_mfa!$B$9)</f>
        <v>1230185.328</v>
      </c>
      <c r="M17" s="184">
        <f>SUMIFS(env_ac_mfa!$F:$F,env_ac_mfa!$A:$A,M11,env_ac_mfa!$B:$B,Data_mfa!$A$17,env_ac_mfa!$C:$C,Data_mfa!$B$7,env_ac_mfa!$D:$D,Data_mfa!$B$8,env_ac_mfa!$E:$E,Data_mfa!$B$9)</f>
        <v>1239079.919</v>
      </c>
      <c r="N17" s="184">
        <f>SUMIFS(env_ac_mfa!$F:$F,env_ac_mfa!$A:$A,N11,env_ac_mfa!$B:$B,Data_mfa!$A$17,env_ac_mfa!$C:$C,Data_mfa!$B$7,env_ac_mfa!$D:$D,Data_mfa!$B$8,env_ac_mfa!$E:$E,Data_mfa!$B$9)</f>
        <v>1322666.808</v>
      </c>
      <c r="O17" s="184">
        <f>SUMIFS(env_ac_mfa!$F:$F,env_ac_mfa!$A:$A,O11,env_ac_mfa!$B:$B,Data_mfa!$A$17,env_ac_mfa!$C:$C,Data_mfa!$B$7,env_ac_mfa!$D:$D,Data_mfa!$B$8,env_ac_mfa!$E:$E,Data_mfa!$B$9)</f>
        <v>1276842.7420000001</v>
      </c>
      <c r="P17" s="184">
        <f>SUMIFS(env_ac_mfa!$F:$F,env_ac_mfa!$A:$A,P11,env_ac_mfa!$B:$B,Data_mfa!$A$17,env_ac_mfa!$C:$C,Data_mfa!$B$7,env_ac_mfa!$D:$D,Data_mfa!$B$8,env_ac_mfa!$E:$E,Data_mfa!$B$9)</f>
        <v>1277429.277</v>
      </c>
      <c r="Q17" s="184">
        <f>SUMIFS(env_ac_mfa!$F:$F,env_ac_mfa!$A:$A,Q11,env_ac_mfa!$B:$B,Data_mfa!$A$17,env_ac_mfa!$C:$C,Data_mfa!$B$7,env_ac_mfa!$D:$D,Data_mfa!$B$8,env_ac_mfa!$E:$E,Data_mfa!$B$9)</f>
        <v>1289450.932</v>
      </c>
      <c r="R17" s="184">
        <f>SUMIFS(env_ac_mfa!$F:$F,env_ac_mfa!$A:$A,R11,env_ac_mfa!$B:$B,Data_mfa!$A$17,env_ac_mfa!$C:$C,Data_mfa!$B$7,env_ac_mfa!$D:$D,Data_mfa!$B$8,env_ac_mfa!$E:$E,Data_mfa!$B$9)</f>
        <v>1249219.3319999999</v>
      </c>
      <c r="S17" s="184">
        <f>SUMIFS(env_ac_mfa!$F:$F,env_ac_mfa!$A:$A,S11,env_ac_mfa!$B:$B,Data_mfa!$A$17,env_ac_mfa!$C:$C,Data_mfa!$B$7,env_ac_mfa!$D:$D,Data_mfa!$B$8,env_ac_mfa!$E:$E,Data_mfa!$B$9)</f>
        <v>1264465.6740000001</v>
      </c>
      <c r="T17" s="184">
        <f>SUMIFS(env_ac_mfa!$F:$F,env_ac_mfa!$A:$A,T11,env_ac_mfa!$B:$B,Data_mfa!$A$17,env_ac_mfa!$C:$C,Data_mfa!$B$7,env_ac_mfa!$D:$D,Data_mfa!$B$8,env_ac_mfa!$E:$E,Data_mfa!$B$9)</f>
        <v>1282096.4809999999</v>
      </c>
      <c r="U17" s="184">
        <f>SUMIFS(env_ac_mfa!$F:$F,env_ac_mfa!$A:$A,U11,env_ac_mfa!$B:$B,Data_mfa!$A$17,env_ac_mfa!$C:$C,Data_mfa!$B$7,env_ac_mfa!$D:$D,Data_mfa!$B$8,env_ac_mfa!$E:$E,Data_mfa!$B$9)</f>
        <v>1240093.537</v>
      </c>
      <c r="V17" s="184">
        <f>SUMIFS(env_ac_mfa!$F:$F,env_ac_mfa!$A:$A,V11,env_ac_mfa!$B:$B,Data_mfa!$A$17,env_ac_mfa!$C:$C,Data_mfa!$B$7,env_ac_mfa!$D:$D,Data_mfa!$B$8,env_ac_mfa!$E:$E,Data_mfa!$B$9)</f>
        <v>1198390.361</v>
      </c>
      <c r="W17" s="184">
        <f>SUMIFS(env_ac_mfa!$F:$F,env_ac_mfa!$A:$A,W11,env_ac_mfa!$B:$B,Data_mfa!$A$17,env_ac_mfa!$C:$C,Data_mfa!$B$7,env_ac_mfa!$D:$D,Data_mfa!$B$8,env_ac_mfa!$E:$E,Data_mfa!$B$9)</f>
        <v>1161781.584</v>
      </c>
      <c r="X17" s="184">
        <f>SUMIFS(env_ac_mfa!$F:$F,env_ac_mfa!$A:$A,X11,env_ac_mfa!$B:$B,Data_mfa!$A$17,env_ac_mfa!$C:$C,Data_mfa!$B$7,env_ac_mfa!$D:$D,Data_mfa!$B$8,env_ac_mfa!$E:$E,Data_mfa!$B$9)</f>
        <v>1195890.2960000001</v>
      </c>
      <c r="Y17" s="184">
        <f>SUMIFS(env_ac_mfa!$F:$F,env_ac_mfa!$A:$A,$Y$11,env_ac_mfa!$B:$B,Data_mfa!$A17,env_ac_mfa!$C:$C,Data_mfa!$B$7,env_ac_mfa!$D:$D,Data_mfa!$B$8,env_ac_mfa!$E:$E,Data_mfa!$B$9)</f>
        <v>1143299.2520000001</v>
      </c>
      <c r="Z17" s="184">
        <f>SUMIFS(env_ac_mfa!$F:$F,env_ac_mfa!$A:$A,$Z$11,env_ac_mfa!$B:$B,Data_mfa!$A17,env_ac_mfa!$C:$C,Data_mfa!$B$7,env_ac_mfa!$D:$D,Data_mfa!$B$8,env_ac_mfa!$E:$E,Data_mfa!$B$9)</f>
        <v>1074444.4920000001</v>
      </c>
      <c r="AB17" s="185">
        <f t="shared" si="0"/>
        <v>-1.2482369688563755E-2</v>
      </c>
      <c r="AC17" s="187"/>
      <c r="AD17" s="186"/>
    </row>
    <row r="18" spans="1:30" x14ac:dyDescent="0.2">
      <c r="A18" s="179" t="s">
        <v>38</v>
      </c>
      <c r="B18" s="179" t="s">
        <v>6</v>
      </c>
      <c r="C18" s="184">
        <f>SUMIFS(env_ac_mfa!$F:$F,env_ac_mfa!$A:$A,C11,env_ac_mfa!$B:$B,Data_mfa!$A$18,env_ac_mfa!$C:$C,Data_mfa!$B$7,env_ac_mfa!$D:$D,Data_mfa!$B$8,env_ac_mfa!$E:$E,Data_mfa!$B$9)</f>
        <v>21708.048999999999</v>
      </c>
      <c r="D18" s="184">
        <f>SUMIFS(env_ac_mfa!$F:$F,env_ac_mfa!$A:$A,D11,env_ac_mfa!$B:$B,Data_mfa!$A$18,env_ac_mfa!$C:$C,Data_mfa!$B$7,env_ac_mfa!$D:$D,Data_mfa!$B$8,env_ac_mfa!$E:$E,Data_mfa!$B$9)</f>
        <v>22081.791000000001</v>
      </c>
      <c r="E18" s="184">
        <f>SUMIFS(env_ac_mfa!$F:$F,env_ac_mfa!$A:$A,E11,env_ac_mfa!$B:$B,Data_mfa!$A$18,env_ac_mfa!$C:$C,Data_mfa!$B$7,env_ac_mfa!$D:$D,Data_mfa!$B$8,env_ac_mfa!$E:$E,Data_mfa!$B$9)</f>
        <v>24283.024000000001</v>
      </c>
      <c r="F18" s="184">
        <f>SUMIFS(env_ac_mfa!$F:$F,env_ac_mfa!$A:$A,F11,env_ac_mfa!$B:$B,Data_mfa!$A$18,env_ac_mfa!$C:$C,Data_mfa!$B$7,env_ac_mfa!$D:$D,Data_mfa!$B$8,env_ac_mfa!$E:$E,Data_mfa!$B$9)</f>
        <v>31623.608</v>
      </c>
      <c r="G18" s="184">
        <f>SUMIFS(env_ac_mfa!$F:$F,env_ac_mfa!$A:$A,G11,env_ac_mfa!$B:$B,Data_mfa!$A$18,env_ac_mfa!$C:$C,Data_mfa!$B$7,env_ac_mfa!$D:$D,Data_mfa!$B$8,env_ac_mfa!$E:$E,Data_mfa!$B$9)</f>
        <v>30204.741000000002</v>
      </c>
      <c r="H18" s="184">
        <f>SUMIFS(env_ac_mfa!$F:$F,env_ac_mfa!$A:$A,H11,env_ac_mfa!$B:$B,Data_mfa!$A$18,env_ac_mfa!$C:$C,Data_mfa!$B$7,env_ac_mfa!$D:$D,Data_mfa!$B$8,env_ac_mfa!$E:$E,Data_mfa!$B$9)</f>
        <v>30943.703000000001</v>
      </c>
      <c r="I18" s="184">
        <f>SUMIFS(env_ac_mfa!$F:$F,env_ac_mfa!$A:$A,I11,env_ac_mfa!$B:$B,Data_mfa!$A$18,env_ac_mfa!$C:$C,Data_mfa!$B$7,env_ac_mfa!$D:$D,Data_mfa!$B$8,env_ac_mfa!$E:$E,Data_mfa!$B$9)</f>
        <v>32802.072999999997</v>
      </c>
      <c r="J18" s="184">
        <f>SUMIFS(env_ac_mfa!$F:$F,env_ac_mfa!$A:$A,J11,env_ac_mfa!$B:$B,Data_mfa!$A$18,env_ac_mfa!$C:$C,Data_mfa!$B$7,env_ac_mfa!$D:$D,Data_mfa!$B$8,env_ac_mfa!$E:$E,Data_mfa!$B$9)</f>
        <v>38748.423999999999</v>
      </c>
      <c r="K18" s="184">
        <f>SUMIFS(env_ac_mfa!$F:$F,env_ac_mfa!$A:$A,K11,env_ac_mfa!$B:$B,Data_mfa!$A$18,env_ac_mfa!$C:$C,Data_mfa!$B$7,env_ac_mfa!$D:$D,Data_mfa!$B$8,env_ac_mfa!$E:$E,Data_mfa!$B$9)</f>
        <v>33856.216999999997</v>
      </c>
      <c r="L18" s="184">
        <f>SUMIFS(env_ac_mfa!$F:$F,env_ac_mfa!$A:$A,L11,env_ac_mfa!$B:$B,Data_mfa!$A$18,env_ac_mfa!$C:$C,Data_mfa!$B$7,env_ac_mfa!$D:$D,Data_mfa!$B$8,env_ac_mfa!$E:$E,Data_mfa!$B$9)</f>
        <v>32728.631000000001</v>
      </c>
      <c r="M18" s="184">
        <f>SUMIFS(env_ac_mfa!$F:$F,env_ac_mfa!$A:$A,M11,env_ac_mfa!$B:$B,Data_mfa!$A$18,env_ac_mfa!$C:$C,Data_mfa!$B$7,env_ac_mfa!$D:$D,Data_mfa!$B$8,env_ac_mfa!$E:$E,Data_mfa!$B$9)</f>
        <v>32399.914000000001</v>
      </c>
      <c r="N18" s="184">
        <f>SUMIFS(env_ac_mfa!$F:$F,env_ac_mfa!$A:$A,N11,env_ac_mfa!$B:$B,Data_mfa!$A$18,env_ac_mfa!$C:$C,Data_mfa!$B$7,env_ac_mfa!$D:$D,Data_mfa!$B$8,env_ac_mfa!$E:$E,Data_mfa!$B$9)</f>
        <v>34930.794000000002</v>
      </c>
      <c r="O18" s="184">
        <f>SUMIFS(env_ac_mfa!$F:$F,env_ac_mfa!$A:$A,O11,env_ac_mfa!$B:$B,Data_mfa!$A$18,env_ac_mfa!$C:$C,Data_mfa!$B$7,env_ac_mfa!$D:$D,Data_mfa!$B$8,env_ac_mfa!$E:$E,Data_mfa!$B$9)</f>
        <v>35471.173999999999</v>
      </c>
      <c r="P18" s="184">
        <f>SUMIFS(env_ac_mfa!$F:$F,env_ac_mfa!$A:$A,P11,env_ac_mfa!$B:$B,Data_mfa!$A$18,env_ac_mfa!$C:$C,Data_mfa!$B$7,env_ac_mfa!$D:$D,Data_mfa!$B$8,env_ac_mfa!$E:$E,Data_mfa!$B$9)</f>
        <v>37496.302000000003</v>
      </c>
      <c r="Q18" s="184">
        <f>SUMIFS(env_ac_mfa!$F:$F,env_ac_mfa!$A:$A,Q11,env_ac_mfa!$B:$B,Data_mfa!$A$18,env_ac_mfa!$C:$C,Data_mfa!$B$7,env_ac_mfa!$D:$D,Data_mfa!$B$8,env_ac_mfa!$E:$E,Data_mfa!$B$9)</f>
        <v>35682.377999999997</v>
      </c>
      <c r="R18" s="184">
        <f>SUMIFS(env_ac_mfa!$F:$F,env_ac_mfa!$A:$A,R11,env_ac_mfa!$B:$B,Data_mfa!$A$18,env_ac_mfa!$C:$C,Data_mfa!$B$7,env_ac_mfa!$D:$D,Data_mfa!$B$8,env_ac_mfa!$E:$E,Data_mfa!$B$9)</f>
        <v>35356.777999999998</v>
      </c>
      <c r="S18" s="184">
        <f>SUMIFS(env_ac_mfa!$F:$F,env_ac_mfa!$A:$A,S11,env_ac_mfa!$B:$B,Data_mfa!$A$18,env_ac_mfa!$C:$C,Data_mfa!$B$7,env_ac_mfa!$D:$D,Data_mfa!$B$8,env_ac_mfa!$E:$E,Data_mfa!$B$9)</f>
        <v>34192.885999999999</v>
      </c>
      <c r="T18" s="184">
        <f>SUMIFS(env_ac_mfa!$F:$F,env_ac_mfa!$A:$A,T11,env_ac_mfa!$B:$B,Data_mfa!$A$18,env_ac_mfa!$C:$C,Data_mfa!$B$7,env_ac_mfa!$D:$D,Data_mfa!$B$8,env_ac_mfa!$E:$E,Data_mfa!$B$9)</f>
        <v>40572.47</v>
      </c>
      <c r="U18" s="184">
        <f>SUMIFS(env_ac_mfa!$F:$F,env_ac_mfa!$A:$A,U11,env_ac_mfa!$B:$B,Data_mfa!$A$18,env_ac_mfa!$C:$C,Data_mfa!$B$7,env_ac_mfa!$D:$D,Data_mfa!$B$8,env_ac_mfa!$E:$E,Data_mfa!$B$9)</f>
        <v>42109.527999999998</v>
      </c>
      <c r="V18" s="184">
        <f>SUMIFS(env_ac_mfa!$F:$F,env_ac_mfa!$A:$A,V11,env_ac_mfa!$B:$B,Data_mfa!$A$18,env_ac_mfa!$C:$C,Data_mfa!$B$7,env_ac_mfa!$D:$D,Data_mfa!$B$8,env_ac_mfa!$E:$E,Data_mfa!$B$9)</f>
        <v>37945.375999999997</v>
      </c>
      <c r="W18" s="184">
        <f>SUMIFS(env_ac_mfa!$F:$F,env_ac_mfa!$A:$A,W11,env_ac_mfa!$B:$B,Data_mfa!$A$18,env_ac_mfa!$C:$C,Data_mfa!$B$7,env_ac_mfa!$D:$D,Data_mfa!$B$8,env_ac_mfa!$E:$E,Data_mfa!$B$9)</f>
        <v>36255.822999999997</v>
      </c>
      <c r="X18" s="184">
        <f>SUMIFS(env_ac_mfa!$F:$F,env_ac_mfa!$A:$A,X11,env_ac_mfa!$B:$B,Data_mfa!$A$18,env_ac_mfa!$C:$C,Data_mfa!$B$7,env_ac_mfa!$D:$D,Data_mfa!$B$8,env_ac_mfa!$E:$E,Data_mfa!$B$9)</f>
        <v>34879.286999999997</v>
      </c>
      <c r="Y18" s="184">
        <f>SUMIFS(env_ac_mfa!$F:$F,env_ac_mfa!$A:$A,$Y$11,env_ac_mfa!$B:$B,Data_mfa!$A18,env_ac_mfa!$C:$C,Data_mfa!$B$7,env_ac_mfa!$D:$D,Data_mfa!$B$8,env_ac_mfa!$E:$E,Data_mfa!$B$9)</f>
        <v>36861.150999999998</v>
      </c>
      <c r="Z18" s="184">
        <f>SUMIFS(env_ac_mfa!$F:$F,env_ac_mfa!$A:$A,$Z$11,env_ac_mfa!$B:$B,Data_mfa!$A18,env_ac_mfa!$C:$C,Data_mfa!$B$7,env_ac_mfa!$D:$D,Data_mfa!$B$8,env_ac_mfa!$E:$E,Data_mfa!$B$9)</f>
        <v>39123.417000000001</v>
      </c>
      <c r="AB18" s="185">
        <f t="shared" si="0"/>
        <v>2.5941113720890474E-2</v>
      </c>
      <c r="AC18" s="187"/>
      <c r="AD18" s="186"/>
    </row>
    <row r="19" spans="1:30" x14ac:dyDescent="0.2">
      <c r="A19" s="179" t="s">
        <v>39</v>
      </c>
      <c r="B19" s="179" t="s">
        <v>7</v>
      </c>
      <c r="C19" s="184">
        <f>SUMIFS(env_ac_mfa!$F:$F,env_ac_mfa!$A:$A,C11,env_ac_mfa!$B:$B,Data_mfa!$A$19,env_ac_mfa!$C:$C,Data_mfa!$B$7,env_ac_mfa!$D:$D,Data_mfa!$B$8,env_ac_mfa!$E:$E,Data_mfa!$B$9)</f>
        <v>135206.62</v>
      </c>
      <c r="D19" s="184">
        <f>SUMIFS(env_ac_mfa!$F:$F,env_ac_mfa!$A:$A,D11,env_ac_mfa!$B:$B,Data_mfa!$A$19,env_ac_mfa!$C:$C,Data_mfa!$B$7,env_ac_mfa!$D:$D,Data_mfa!$B$8,env_ac_mfa!$E:$E,Data_mfa!$B$9)</f>
        <v>136249.65100000001</v>
      </c>
      <c r="E19" s="184">
        <f>SUMIFS(env_ac_mfa!$F:$F,env_ac_mfa!$A:$A,E11,env_ac_mfa!$B:$B,Data_mfa!$A$19,env_ac_mfa!$C:$C,Data_mfa!$B$7,env_ac_mfa!$D:$D,Data_mfa!$B$8,env_ac_mfa!$E:$E,Data_mfa!$B$9)</f>
        <v>137421.84700000001</v>
      </c>
      <c r="F19" s="184">
        <f>SUMIFS(env_ac_mfa!$F:$F,env_ac_mfa!$A:$A,F11,env_ac_mfa!$B:$B,Data_mfa!$A$19,env_ac_mfa!$C:$C,Data_mfa!$B$7,env_ac_mfa!$D:$D,Data_mfa!$B$8,env_ac_mfa!$E:$E,Data_mfa!$B$9)</f>
        <v>158536.39300000001</v>
      </c>
      <c r="G19" s="184">
        <f>SUMIFS(env_ac_mfa!$F:$F,env_ac_mfa!$A:$A,G11,env_ac_mfa!$B:$B,Data_mfa!$A$19,env_ac_mfa!$C:$C,Data_mfa!$B$7,env_ac_mfa!$D:$D,Data_mfa!$B$8,env_ac_mfa!$E:$E,Data_mfa!$B$9)</f>
        <v>168016.101</v>
      </c>
      <c r="H19" s="184">
        <f>SUMIFS(env_ac_mfa!$F:$F,env_ac_mfa!$A:$A,H11,env_ac_mfa!$B:$B,Data_mfa!$A$19,env_ac_mfa!$C:$C,Data_mfa!$B$7,env_ac_mfa!$D:$D,Data_mfa!$B$8,env_ac_mfa!$E:$E,Data_mfa!$B$9)</f>
        <v>172659.41500000001</v>
      </c>
      <c r="I19" s="184">
        <f>SUMIFS(env_ac_mfa!$F:$F,env_ac_mfa!$A:$A,I11,env_ac_mfa!$B:$B,Data_mfa!$A$19,env_ac_mfa!$C:$C,Data_mfa!$B$7,env_ac_mfa!$D:$D,Data_mfa!$B$8,env_ac_mfa!$E:$E,Data_mfa!$B$9)</f>
        <v>182951.58600000001</v>
      </c>
      <c r="J19" s="184">
        <f>SUMIFS(env_ac_mfa!$F:$F,env_ac_mfa!$A:$A,J11,env_ac_mfa!$B:$B,Data_mfa!$A$19,env_ac_mfa!$C:$C,Data_mfa!$B$7,env_ac_mfa!$D:$D,Data_mfa!$B$8,env_ac_mfa!$E:$E,Data_mfa!$B$9)</f>
        <v>187435.231</v>
      </c>
      <c r="K19" s="184">
        <f>SUMIFS(env_ac_mfa!$F:$F,env_ac_mfa!$A:$A,K11,env_ac_mfa!$B:$B,Data_mfa!$A$19,env_ac_mfa!$C:$C,Data_mfa!$B$7,env_ac_mfa!$D:$D,Data_mfa!$B$8,env_ac_mfa!$E:$E,Data_mfa!$B$9)</f>
        <v>165893.014</v>
      </c>
      <c r="L19" s="184">
        <f>SUMIFS(env_ac_mfa!$F:$F,env_ac_mfa!$A:$A,L11,env_ac_mfa!$B:$B,Data_mfa!$A$19,env_ac_mfa!$C:$C,Data_mfa!$B$7,env_ac_mfa!$D:$D,Data_mfa!$B$8,env_ac_mfa!$E:$E,Data_mfa!$B$9)</f>
        <v>127633.43</v>
      </c>
      <c r="M19" s="184">
        <f>SUMIFS(env_ac_mfa!$F:$F,env_ac_mfa!$A:$A,M11,env_ac_mfa!$B:$B,Data_mfa!$A$19,env_ac_mfa!$C:$C,Data_mfa!$B$7,env_ac_mfa!$D:$D,Data_mfa!$B$8,env_ac_mfa!$E:$E,Data_mfa!$B$9)</f>
        <v>110836.049</v>
      </c>
      <c r="N19" s="184">
        <f>SUMIFS(env_ac_mfa!$F:$F,env_ac_mfa!$A:$A,N11,env_ac_mfa!$B:$B,Data_mfa!$A$19,env_ac_mfa!$C:$C,Data_mfa!$B$7,env_ac_mfa!$D:$D,Data_mfa!$B$8,env_ac_mfa!$E:$E,Data_mfa!$B$9)</f>
        <v>95888.091</v>
      </c>
      <c r="O19" s="184">
        <f>SUMIFS(env_ac_mfa!$F:$F,env_ac_mfa!$A:$A,O11,env_ac_mfa!$B:$B,Data_mfa!$A$19,env_ac_mfa!$C:$C,Data_mfa!$B$7,env_ac_mfa!$D:$D,Data_mfa!$B$8,env_ac_mfa!$E:$E,Data_mfa!$B$9)</f>
        <v>96041.71</v>
      </c>
      <c r="P19" s="184">
        <f>SUMIFS(env_ac_mfa!$F:$F,env_ac_mfa!$A:$A,P11,env_ac_mfa!$B:$B,Data_mfa!$A$19,env_ac_mfa!$C:$C,Data_mfa!$B$7,env_ac_mfa!$D:$D,Data_mfa!$B$8,env_ac_mfa!$E:$E,Data_mfa!$B$9)</f>
        <v>102811.93</v>
      </c>
      <c r="Q19" s="184">
        <f>SUMIFS(env_ac_mfa!$F:$F,env_ac_mfa!$A:$A,Q11,env_ac_mfa!$B:$B,Data_mfa!$A$19,env_ac_mfa!$C:$C,Data_mfa!$B$7,env_ac_mfa!$D:$D,Data_mfa!$B$8,env_ac_mfa!$E:$E,Data_mfa!$B$9)</f>
        <v>100265.977</v>
      </c>
      <c r="R19" s="184">
        <f>SUMIFS(env_ac_mfa!$F:$F,env_ac_mfa!$A:$A,R11,env_ac_mfa!$B:$B,Data_mfa!$A$19,env_ac_mfa!$C:$C,Data_mfa!$B$7,env_ac_mfa!$D:$D,Data_mfa!$B$8,env_ac_mfa!$E:$E,Data_mfa!$B$9)</f>
        <v>103442.353</v>
      </c>
      <c r="S19" s="184">
        <f>SUMIFS(env_ac_mfa!$F:$F,env_ac_mfa!$A:$A,S11,env_ac_mfa!$B:$B,Data_mfa!$A$19,env_ac_mfa!$C:$C,Data_mfa!$B$7,env_ac_mfa!$D:$D,Data_mfa!$B$8,env_ac_mfa!$E:$E,Data_mfa!$B$9)</f>
        <v>110502.03599999999</v>
      </c>
      <c r="T19" s="184">
        <f>SUMIFS(env_ac_mfa!$F:$F,env_ac_mfa!$A:$A,T11,env_ac_mfa!$B:$B,Data_mfa!$A$19,env_ac_mfa!$C:$C,Data_mfa!$B$7,env_ac_mfa!$D:$D,Data_mfa!$B$8,env_ac_mfa!$E:$E,Data_mfa!$B$9)</f>
        <v>117084.519</v>
      </c>
      <c r="U19" s="184">
        <f>SUMIFS(env_ac_mfa!$F:$F,env_ac_mfa!$A:$A,U11,env_ac_mfa!$B:$B,Data_mfa!$A$19,env_ac_mfa!$C:$C,Data_mfa!$B$7,env_ac_mfa!$D:$D,Data_mfa!$B$8,env_ac_mfa!$E:$E,Data_mfa!$B$9)</f>
        <v>124508.534</v>
      </c>
      <c r="V19" s="184">
        <f>SUMIFS(env_ac_mfa!$F:$F,env_ac_mfa!$A:$A,V11,env_ac_mfa!$B:$B,Data_mfa!$A$19,env_ac_mfa!$C:$C,Data_mfa!$B$7,env_ac_mfa!$D:$D,Data_mfa!$B$8,env_ac_mfa!$E:$E,Data_mfa!$B$9)</f>
        <v>127056.266</v>
      </c>
      <c r="W19" s="184">
        <f>SUMIFS(env_ac_mfa!$F:$F,env_ac_mfa!$A:$A,W11,env_ac_mfa!$B:$B,Data_mfa!$A$19,env_ac_mfa!$C:$C,Data_mfa!$B$7,env_ac_mfa!$D:$D,Data_mfa!$B$8,env_ac_mfa!$E:$E,Data_mfa!$B$9)</f>
        <v>119883.74</v>
      </c>
      <c r="X19" s="184">
        <f>SUMIFS(env_ac_mfa!$F:$F,env_ac_mfa!$A:$A,X11,env_ac_mfa!$B:$B,Data_mfa!$A$19,env_ac_mfa!$C:$C,Data_mfa!$B$7,env_ac_mfa!$D:$D,Data_mfa!$B$8,env_ac_mfa!$E:$E,Data_mfa!$B$9)</f>
        <v>119664.977</v>
      </c>
      <c r="Y19" s="184">
        <f>SUMIFS(env_ac_mfa!$F:$F,env_ac_mfa!$A:$A,$Y$11,env_ac_mfa!$B:$B,Data_mfa!$A19,env_ac_mfa!$C:$C,Data_mfa!$B$7,env_ac_mfa!$D:$D,Data_mfa!$B$8,env_ac_mfa!$E:$E,Data_mfa!$B$9)</f>
        <v>122188.318</v>
      </c>
      <c r="Z19" s="184">
        <f>SUMIFS(env_ac_mfa!$F:$F,env_ac_mfa!$A:$A,$Z$11,env_ac_mfa!$B:$B,Data_mfa!$A19,env_ac_mfa!$C:$C,Data_mfa!$B$7,env_ac_mfa!$D:$D,Data_mfa!$B$8,env_ac_mfa!$E:$E,Data_mfa!$B$9)</f>
        <v>109069.643</v>
      </c>
      <c r="AB19" s="185">
        <f t="shared" si="0"/>
        <v>-9.2964109469937384E-3</v>
      </c>
      <c r="AC19" s="187"/>
      <c r="AD19" s="186"/>
    </row>
    <row r="20" spans="1:30" x14ac:dyDescent="0.2">
      <c r="A20" s="179" t="s">
        <v>40</v>
      </c>
      <c r="B20" s="179" t="s">
        <v>8</v>
      </c>
      <c r="C20" s="184">
        <f>SUMIFS(env_ac_mfa!$F:$F,env_ac_mfa!$A:$A,C11,env_ac_mfa!$B:$B,Data_mfa!$A$20,env_ac_mfa!$C:$C,Data_mfa!$B$7,env_ac_mfa!$D:$D,Data_mfa!$B$8,env_ac_mfa!$E:$E,Data_mfa!$B$9)</f>
        <v>160721.49299999999</v>
      </c>
      <c r="D20" s="184">
        <f>SUMIFS(env_ac_mfa!$F:$F,env_ac_mfa!$A:$A,D11,env_ac_mfa!$B:$B,Data_mfa!$A$20,env_ac_mfa!$C:$C,Data_mfa!$B$7,env_ac_mfa!$D:$D,Data_mfa!$B$8,env_ac_mfa!$E:$E,Data_mfa!$B$9)</f>
        <v>170175.28599999999</v>
      </c>
      <c r="E20" s="184">
        <f>SUMIFS(env_ac_mfa!$F:$F,env_ac_mfa!$A:$A,E11,env_ac_mfa!$B:$B,Data_mfa!$A$20,env_ac_mfa!$C:$C,Data_mfa!$B$7,env_ac_mfa!$D:$D,Data_mfa!$B$8,env_ac_mfa!$E:$E,Data_mfa!$B$9)</f>
        <v>174593.413</v>
      </c>
      <c r="F20" s="184">
        <f>SUMIFS(env_ac_mfa!$F:$F,env_ac_mfa!$A:$A,F11,env_ac_mfa!$B:$B,Data_mfa!$A$20,env_ac_mfa!$C:$C,Data_mfa!$B$7,env_ac_mfa!$D:$D,Data_mfa!$B$8,env_ac_mfa!$E:$E,Data_mfa!$B$9)</f>
        <v>191561.18</v>
      </c>
      <c r="G20" s="184">
        <f>SUMIFS(env_ac_mfa!$F:$F,env_ac_mfa!$A:$A,G11,env_ac_mfa!$B:$B,Data_mfa!$A$20,env_ac_mfa!$C:$C,Data_mfa!$B$7,env_ac_mfa!$D:$D,Data_mfa!$B$8,env_ac_mfa!$E:$E,Data_mfa!$B$9)</f>
        <v>188167.158</v>
      </c>
      <c r="H20" s="184">
        <f>SUMIFS(env_ac_mfa!$F:$F,env_ac_mfa!$A:$A,H11,env_ac_mfa!$B:$B,Data_mfa!$A$20,env_ac_mfa!$C:$C,Data_mfa!$B$7,env_ac_mfa!$D:$D,Data_mfa!$B$8,env_ac_mfa!$E:$E,Data_mfa!$B$9)</f>
        <v>188154.99100000001</v>
      </c>
      <c r="I20" s="184">
        <f>SUMIFS(env_ac_mfa!$F:$F,env_ac_mfa!$A:$A,I11,env_ac_mfa!$B:$B,Data_mfa!$A$20,env_ac_mfa!$C:$C,Data_mfa!$B$7,env_ac_mfa!$D:$D,Data_mfa!$B$8,env_ac_mfa!$E:$E,Data_mfa!$B$9)</f>
        <v>184850.71400000001</v>
      </c>
      <c r="J20" s="184">
        <f>SUMIFS(env_ac_mfa!$F:$F,env_ac_mfa!$A:$A,J11,env_ac_mfa!$B:$B,Data_mfa!$A$20,env_ac_mfa!$C:$C,Data_mfa!$B$7,env_ac_mfa!$D:$D,Data_mfa!$B$8,env_ac_mfa!$E:$E,Data_mfa!$B$9)</f>
        <v>252921.986</v>
      </c>
      <c r="K20" s="184">
        <f>SUMIFS(env_ac_mfa!$F:$F,env_ac_mfa!$A:$A,K11,env_ac_mfa!$B:$B,Data_mfa!$A$20,env_ac_mfa!$C:$C,Data_mfa!$B$7,env_ac_mfa!$D:$D,Data_mfa!$B$8,env_ac_mfa!$E:$E,Data_mfa!$B$9)</f>
        <v>250793.77100000001</v>
      </c>
      <c r="L20" s="184">
        <f>SUMIFS(env_ac_mfa!$F:$F,env_ac_mfa!$A:$A,L11,env_ac_mfa!$B:$B,Data_mfa!$A$20,env_ac_mfa!$C:$C,Data_mfa!$B$7,env_ac_mfa!$D:$D,Data_mfa!$B$8,env_ac_mfa!$E:$E,Data_mfa!$B$9)</f>
        <v>216208.48699999999</v>
      </c>
      <c r="M20" s="184">
        <f>SUMIFS(env_ac_mfa!$F:$F,env_ac_mfa!$A:$A,M11,env_ac_mfa!$B:$B,Data_mfa!$A$20,env_ac_mfa!$C:$C,Data_mfa!$B$7,env_ac_mfa!$D:$D,Data_mfa!$B$8,env_ac_mfa!$E:$E,Data_mfa!$B$9)</f>
        <v>189393.601</v>
      </c>
      <c r="N20" s="184">
        <f>SUMIFS(env_ac_mfa!$F:$F,env_ac_mfa!$A:$A,N11,env_ac_mfa!$B:$B,Data_mfa!$A$20,env_ac_mfa!$C:$C,Data_mfa!$B$7,env_ac_mfa!$D:$D,Data_mfa!$B$8,env_ac_mfa!$E:$E,Data_mfa!$B$9)</f>
        <v>172615.64</v>
      </c>
      <c r="O20" s="184">
        <f>SUMIFS(env_ac_mfa!$F:$F,env_ac_mfa!$A:$A,O11,env_ac_mfa!$B:$B,Data_mfa!$A$20,env_ac_mfa!$C:$C,Data_mfa!$B$7,env_ac_mfa!$D:$D,Data_mfa!$B$8,env_ac_mfa!$E:$E,Data_mfa!$B$9)</f>
        <v>159074.47500000001</v>
      </c>
      <c r="P20" s="184">
        <f>SUMIFS(env_ac_mfa!$F:$F,env_ac_mfa!$A:$A,P11,env_ac_mfa!$B:$B,Data_mfa!$A$20,env_ac_mfa!$C:$C,Data_mfa!$B$7,env_ac_mfa!$D:$D,Data_mfa!$B$8,env_ac_mfa!$E:$E,Data_mfa!$B$9)</f>
        <v>147669.16</v>
      </c>
      <c r="Q20" s="184">
        <f>SUMIFS(env_ac_mfa!$F:$F,env_ac_mfa!$A:$A,Q11,env_ac_mfa!$B:$B,Data_mfa!$A$20,env_ac_mfa!$C:$C,Data_mfa!$B$7,env_ac_mfa!$D:$D,Data_mfa!$B$8,env_ac_mfa!$E:$E,Data_mfa!$B$9)</f>
        <v>151945.92000000001</v>
      </c>
      <c r="R20" s="184">
        <f>SUMIFS(env_ac_mfa!$F:$F,env_ac_mfa!$A:$A,R11,env_ac_mfa!$B:$B,Data_mfa!$A$20,env_ac_mfa!$C:$C,Data_mfa!$B$7,env_ac_mfa!$D:$D,Data_mfa!$B$8,env_ac_mfa!$E:$E,Data_mfa!$B$9)</f>
        <v>144783.177</v>
      </c>
      <c r="S20" s="184">
        <f>SUMIFS(env_ac_mfa!$F:$F,env_ac_mfa!$A:$A,S11,env_ac_mfa!$B:$B,Data_mfa!$A$20,env_ac_mfa!$C:$C,Data_mfa!$B$7,env_ac_mfa!$D:$D,Data_mfa!$B$8,env_ac_mfa!$E:$E,Data_mfa!$B$9)</f>
        <v>136700.79199999999</v>
      </c>
      <c r="T20" s="184">
        <f>SUMIFS(env_ac_mfa!$F:$F,env_ac_mfa!$A:$A,T11,env_ac_mfa!$B:$B,Data_mfa!$A$20,env_ac_mfa!$C:$C,Data_mfa!$B$7,env_ac_mfa!$D:$D,Data_mfa!$B$8,env_ac_mfa!$E:$E,Data_mfa!$B$9)</f>
        <v>134892.628</v>
      </c>
      <c r="U20" s="184">
        <f>SUMIFS(env_ac_mfa!$F:$F,env_ac_mfa!$A:$A,U11,env_ac_mfa!$B:$B,Data_mfa!$A$20,env_ac_mfa!$C:$C,Data_mfa!$B$7,env_ac_mfa!$D:$D,Data_mfa!$B$8,env_ac_mfa!$E:$E,Data_mfa!$B$9)</f>
        <v>131110.82199999999</v>
      </c>
      <c r="V20" s="184">
        <f>SUMIFS(env_ac_mfa!$F:$F,env_ac_mfa!$A:$A,V11,env_ac_mfa!$B:$B,Data_mfa!$A$20,env_ac_mfa!$C:$C,Data_mfa!$B$7,env_ac_mfa!$D:$D,Data_mfa!$B$8,env_ac_mfa!$E:$E,Data_mfa!$B$9)</f>
        <v>124464.295</v>
      </c>
      <c r="W20" s="184">
        <f>SUMIFS(env_ac_mfa!$F:$F,env_ac_mfa!$A:$A,W11,env_ac_mfa!$B:$B,Data_mfa!$A$20,env_ac_mfa!$C:$C,Data_mfa!$B$7,env_ac_mfa!$D:$D,Data_mfa!$B$8,env_ac_mfa!$E:$E,Data_mfa!$B$9)</f>
        <v>109419.677</v>
      </c>
      <c r="X20" s="184">
        <f>SUMIFS(env_ac_mfa!$F:$F,env_ac_mfa!$A:$A,X11,env_ac_mfa!$B:$B,Data_mfa!$A$20,env_ac_mfa!$C:$C,Data_mfa!$B$7,env_ac_mfa!$D:$D,Data_mfa!$B$8,env_ac_mfa!$E:$E,Data_mfa!$B$9)</f>
        <v>111533.273</v>
      </c>
      <c r="Y20" s="184">
        <f>SUMIFS(env_ac_mfa!$F:$F,env_ac_mfa!$A:$A,$Y$11,env_ac_mfa!$B:$B,Data_mfa!$A20,env_ac_mfa!$C:$C,Data_mfa!$B$7,env_ac_mfa!$D:$D,Data_mfa!$B$8,env_ac_mfa!$E:$E,Data_mfa!$B$9)</f>
        <v>113599.931</v>
      </c>
      <c r="Z20" s="184">
        <f>SUMIFS(env_ac_mfa!$F:$F,env_ac_mfa!$A:$A,$Z$11,env_ac_mfa!$B:$B,Data_mfa!$A20,env_ac_mfa!$C:$C,Data_mfa!$B$7,env_ac_mfa!$D:$D,Data_mfa!$B$8,env_ac_mfa!$E:$E,Data_mfa!$B$9)</f>
        <v>113683.66099999999</v>
      </c>
      <c r="AB20" s="185">
        <f t="shared" si="0"/>
        <v>-1.4941739920038888E-2</v>
      </c>
      <c r="AC20" s="187"/>
      <c r="AD20" s="186"/>
    </row>
    <row r="21" spans="1:30" x14ac:dyDescent="0.2">
      <c r="A21" s="179" t="s">
        <v>41</v>
      </c>
      <c r="B21" s="179" t="s">
        <v>9</v>
      </c>
      <c r="C21" s="184">
        <f>SUMIFS(env_ac_mfa!$F:$F,env_ac_mfa!$A:$A,C11,env_ac_mfa!$B:$B,Data_mfa!$A$21,env_ac_mfa!$C:$C,Data_mfa!$B$7,env_ac_mfa!$D:$D,Data_mfa!$B$8,env_ac_mfa!$E:$E,Data_mfa!$B$9)</f>
        <v>689929.48899999994</v>
      </c>
      <c r="D21" s="184">
        <f>SUMIFS(env_ac_mfa!$F:$F,env_ac_mfa!$A:$A,D11,env_ac_mfa!$B:$B,Data_mfa!$A$21,env_ac_mfa!$C:$C,Data_mfa!$B$7,env_ac_mfa!$D:$D,Data_mfa!$B$8,env_ac_mfa!$E:$E,Data_mfa!$B$9)</f>
        <v>710364.52399999998</v>
      </c>
      <c r="E21" s="184">
        <f>SUMIFS(env_ac_mfa!$F:$F,env_ac_mfa!$A:$A,E11,env_ac_mfa!$B:$B,Data_mfa!$A$21,env_ac_mfa!$C:$C,Data_mfa!$B$7,env_ac_mfa!$D:$D,Data_mfa!$B$8,env_ac_mfa!$E:$E,Data_mfa!$B$9)</f>
        <v>773992.9</v>
      </c>
      <c r="F21" s="184">
        <f>SUMIFS(env_ac_mfa!$F:$F,env_ac_mfa!$A:$A,F11,env_ac_mfa!$B:$B,Data_mfa!$A$21,env_ac_mfa!$C:$C,Data_mfa!$B$7,env_ac_mfa!$D:$D,Data_mfa!$B$8,env_ac_mfa!$E:$E,Data_mfa!$B$9)</f>
        <v>817206.01899999997</v>
      </c>
      <c r="G21" s="184">
        <f>SUMIFS(env_ac_mfa!$F:$F,env_ac_mfa!$A:$A,G11,env_ac_mfa!$B:$B,Data_mfa!$A$21,env_ac_mfa!$C:$C,Data_mfa!$B$7,env_ac_mfa!$D:$D,Data_mfa!$B$8,env_ac_mfa!$E:$E,Data_mfa!$B$9)</f>
        <v>841248.02599999995</v>
      </c>
      <c r="H21" s="184">
        <f>SUMIFS(env_ac_mfa!$F:$F,env_ac_mfa!$A:$A,H11,env_ac_mfa!$B:$B,Data_mfa!$A$21,env_ac_mfa!$C:$C,Data_mfa!$B$7,env_ac_mfa!$D:$D,Data_mfa!$B$8,env_ac_mfa!$E:$E,Data_mfa!$B$9)</f>
        <v>868206.18599999999</v>
      </c>
      <c r="I21" s="184">
        <f>SUMIFS(env_ac_mfa!$F:$F,env_ac_mfa!$A:$A,I11,env_ac_mfa!$B:$B,Data_mfa!$A$21,env_ac_mfa!$C:$C,Data_mfa!$B$7,env_ac_mfa!$D:$D,Data_mfa!$B$8,env_ac_mfa!$E:$E,Data_mfa!$B$9)</f>
        <v>909727.00600000005</v>
      </c>
      <c r="J21" s="184">
        <f>SUMIFS(env_ac_mfa!$F:$F,env_ac_mfa!$A:$A,J11,env_ac_mfa!$B:$B,Data_mfa!$A$21,env_ac_mfa!$C:$C,Data_mfa!$B$7,env_ac_mfa!$D:$D,Data_mfa!$B$8,env_ac_mfa!$E:$E,Data_mfa!$B$9)</f>
        <v>931727.86499999999</v>
      </c>
      <c r="K21" s="184">
        <f>SUMIFS(env_ac_mfa!$F:$F,env_ac_mfa!$A:$A,K11,env_ac_mfa!$B:$B,Data_mfa!$A$21,env_ac_mfa!$C:$C,Data_mfa!$B$7,env_ac_mfa!$D:$D,Data_mfa!$B$8,env_ac_mfa!$E:$E,Data_mfa!$B$9)</f>
        <v>811939.81700000004</v>
      </c>
      <c r="L21" s="184">
        <f>SUMIFS(env_ac_mfa!$F:$F,env_ac_mfa!$A:$A,L11,env_ac_mfa!$B:$B,Data_mfa!$A$21,env_ac_mfa!$C:$C,Data_mfa!$B$7,env_ac_mfa!$D:$D,Data_mfa!$B$8,env_ac_mfa!$E:$E,Data_mfa!$B$9)</f>
        <v>662726.51699999999</v>
      </c>
      <c r="M21" s="184">
        <f>SUMIFS(env_ac_mfa!$F:$F,env_ac_mfa!$A:$A,M11,env_ac_mfa!$B:$B,Data_mfa!$A$21,env_ac_mfa!$C:$C,Data_mfa!$B$7,env_ac_mfa!$D:$D,Data_mfa!$B$8,env_ac_mfa!$E:$E,Data_mfa!$B$9)</f>
        <v>588651.00600000005</v>
      </c>
      <c r="N21" s="184">
        <f>SUMIFS(env_ac_mfa!$F:$F,env_ac_mfa!$A:$A,N11,env_ac_mfa!$B:$B,Data_mfa!$A$21,env_ac_mfa!$C:$C,Data_mfa!$B$7,env_ac_mfa!$D:$D,Data_mfa!$B$8,env_ac_mfa!$E:$E,Data_mfa!$B$9)</f>
        <v>519440.31699999998</v>
      </c>
      <c r="O21" s="184">
        <f>SUMIFS(env_ac_mfa!$F:$F,env_ac_mfa!$A:$A,O11,env_ac_mfa!$B:$B,Data_mfa!$A$21,env_ac_mfa!$C:$C,Data_mfa!$B$7,env_ac_mfa!$D:$D,Data_mfa!$B$8,env_ac_mfa!$E:$E,Data_mfa!$B$9)</f>
        <v>413268.64299999998</v>
      </c>
      <c r="P21" s="184">
        <f>SUMIFS(env_ac_mfa!$F:$F,env_ac_mfa!$A:$A,P11,env_ac_mfa!$B:$B,Data_mfa!$A$21,env_ac_mfa!$C:$C,Data_mfa!$B$7,env_ac_mfa!$D:$D,Data_mfa!$B$8,env_ac_mfa!$E:$E,Data_mfa!$B$9)</f>
        <v>388022.19500000001</v>
      </c>
      <c r="Q21" s="184">
        <f>SUMIFS(env_ac_mfa!$F:$F,env_ac_mfa!$A:$A,Q11,env_ac_mfa!$B:$B,Data_mfa!$A$21,env_ac_mfa!$C:$C,Data_mfa!$B$7,env_ac_mfa!$D:$D,Data_mfa!$B$8,env_ac_mfa!$E:$E,Data_mfa!$B$9)</f>
        <v>391953.1</v>
      </c>
      <c r="R21" s="184">
        <f>SUMIFS(env_ac_mfa!$F:$F,env_ac_mfa!$A:$A,R11,env_ac_mfa!$B:$B,Data_mfa!$A$21,env_ac_mfa!$C:$C,Data_mfa!$B$7,env_ac_mfa!$D:$D,Data_mfa!$B$8,env_ac_mfa!$E:$E,Data_mfa!$B$9)</f>
        <v>409748.435</v>
      </c>
      <c r="S21" s="184">
        <f>SUMIFS(env_ac_mfa!$F:$F,env_ac_mfa!$A:$A,S11,env_ac_mfa!$B:$B,Data_mfa!$A$21,env_ac_mfa!$C:$C,Data_mfa!$B$7,env_ac_mfa!$D:$D,Data_mfa!$B$8,env_ac_mfa!$E:$E,Data_mfa!$B$9)</f>
        <v>399930.30300000001</v>
      </c>
      <c r="T21" s="184">
        <f>SUMIFS(env_ac_mfa!$F:$F,env_ac_mfa!$A:$A,T11,env_ac_mfa!$B:$B,Data_mfa!$A$21,env_ac_mfa!$C:$C,Data_mfa!$B$7,env_ac_mfa!$D:$D,Data_mfa!$B$8,env_ac_mfa!$E:$E,Data_mfa!$B$9)</f>
        <v>408298.31800000003</v>
      </c>
      <c r="U21" s="184">
        <f>SUMIFS(env_ac_mfa!$F:$F,env_ac_mfa!$A:$A,U11,env_ac_mfa!$B:$B,Data_mfa!$A$21,env_ac_mfa!$C:$C,Data_mfa!$B$7,env_ac_mfa!$D:$D,Data_mfa!$B$8,env_ac_mfa!$E:$E,Data_mfa!$B$9)</f>
        <v>445592.09100000001</v>
      </c>
      <c r="V21" s="184">
        <f>SUMIFS(env_ac_mfa!$F:$F,env_ac_mfa!$A:$A,V11,env_ac_mfa!$B:$B,Data_mfa!$A$21,env_ac_mfa!$C:$C,Data_mfa!$B$7,env_ac_mfa!$D:$D,Data_mfa!$B$8,env_ac_mfa!$E:$E,Data_mfa!$B$9)</f>
        <v>436422.45600000001</v>
      </c>
      <c r="W21" s="184">
        <f>SUMIFS(env_ac_mfa!$F:$F,env_ac_mfa!$A:$A,W11,env_ac_mfa!$B:$B,Data_mfa!$A$21,env_ac_mfa!$C:$C,Data_mfa!$B$7,env_ac_mfa!$D:$D,Data_mfa!$B$8,env_ac_mfa!$E:$E,Data_mfa!$B$9)</f>
        <v>425086.38799999998</v>
      </c>
      <c r="X21" s="184">
        <f>SUMIFS(env_ac_mfa!$F:$F,env_ac_mfa!$A:$A,X11,env_ac_mfa!$B:$B,Data_mfa!$A$21,env_ac_mfa!$C:$C,Data_mfa!$B$7,env_ac_mfa!$D:$D,Data_mfa!$B$8,env_ac_mfa!$E:$E,Data_mfa!$B$9)</f>
        <v>438514.78600000002</v>
      </c>
      <c r="Y21" s="184">
        <f>SUMIFS(env_ac_mfa!$F:$F,env_ac_mfa!$A:$A,$Y$11,env_ac_mfa!$B:$B,Data_mfa!$A21,env_ac_mfa!$C:$C,Data_mfa!$B$7,env_ac_mfa!$D:$D,Data_mfa!$B$8,env_ac_mfa!$E:$E,Data_mfa!$B$9)</f>
        <v>419226.45699999999</v>
      </c>
      <c r="Z21" s="184">
        <f>SUMIFS(env_ac_mfa!$F:$F,env_ac_mfa!$A:$A,$Z$11,env_ac_mfa!$B:$B,Data_mfa!$A21,env_ac_mfa!$C:$C,Data_mfa!$B$7,env_ac_mfa!$D:$D,Data_mfa!$B$8,env_ac_mfa!$E:$E,Data_mfa!$B$9)</f>
        <v>390840.74200000003</v>
      </c>
      <c r="AB21" s="185">
        <f t="shared" si="0"/>
        <v>-2.4405477946235932E-2</v>
      </c>
      <c r="AC21" s="187"/>
      <c r="AD21" s="186"/>
    </row>
    <row r="22" spans="1:30" x14ac:dyDescent="0.2">
      <c r="A22" s="179" t="s">
        <v>42</v>
      </c>
      <c r="B22" s="179" t="s">
        <v>10</v>
      </c>
      <c r="C22" s="184">
        <f>SUMIFS(env_ac_mfa!$F:$F,env_ac_mfa!$A:$A,C11,env_ac_mfa!$B:$B,Data_mfa!$A$22,env_ac_mfa!$C:$C,Data_mfa!$B$7,env_ac_mfa!$D:$D,Data_mfa!$B$8,env_ac_mfa!$E:$E,Data_mfa!$B$9)</f>
        <v>884748.03300000005</v>
      </c>
      <c r="D22" s="184">
        <f>SUMIFS(env_ac_mfa!$F:$F,env_ac_mfa!$A:$A,D11,env_ac_mfa!$B:$B,Data_mfa!$A$22,env_ac_mfa!$C:$C,Data_mfa!$B$7,env_ac_mfa!$D:$D,Data_mfa!$B$8,env_ac_mfa!$E:$E,Data_mfa!$B$9)</f>
        <v>852385.76800000004</v>
      </c>
      <c r="E22" s="184">
        <f>SUMIFS(env_ac_mfa!$F:$F,env_ac_mfa!$A:$A,E11,env_ac_mfa!$B:$B,Data_mfa!$A$22,env_ac_mfa!$C:$C,Data_mfa!$B$7,env_ac_mfa!$D:$D,Data_mfa!$B$8,env_ac_mfa!$E:$E,Data_mfa!$B$9)</f>
        <v>857636.55599999998</v>
      </c>
      <c r="F22" s="184">
        <f>SUMIFS(env_ac_mfa!$F:$F,env_ac_mfa!$A:$A,F11,env_ac_mfa!$B:$B,Data_mfa!$A$22,env_ac_mfa!$C:$C,Data_mfa!$B$7,env_ac_mfa!$D:$D,Data_mfa!$B$8,env_ac_mfa!$E:$E,Data_mfa!$B$9)</f>
        <v>806007.56099999999</v>
      </c>
      <c r="G22" s="184">
        <f>SUMIFS(env_ac_mfa!$F:$F,env_ac_mfa!$A:$A,G11,env_ac_mfa!$B:$B,Data_mfa!$A$22,env_ac_mfa!$C:$C,Data_mfa!$B$7,env_ac_mfa!$D:$D,Data_mfa!$B$8,env_ac_mfa!$E:$E,Data_mfa!$B$9)</f>
        <v>886512.99699999997</v>
      </c>
      <c r="H22" s="184">
        <f>SUMIFS(env_ac_mfa!$F:$F,env_ac_mfa!$A:$A,H11,env_ac_mfa!$B:$B,Data_mfa!$A$22,env_ac_mfa!$C:$C,Data_mfa!$B$7,env_ac_mfa!$D:$D,Data_mfa!$B$8,env_ac_mfa!$E:$E,Data_mfa!$B$9)</f>
        <v>858959.11699999997</v>
      </c>
      <c r="I22" s="184">
        <f>SUMIFS(env_ac_mfa!$F:$F,env_ac_mfa!$A:$A,I11,env_ac_mfa!$B:$B,Data_mfa!$A$22,env_ac_mfa!$C:$C,Data_mfa!$B$7,env_ac_mfa!$D:$D,Data_mfa!$B$8,env_ac_mfa!$E:$E,Data_mfa!$B$9)</f>
        <v>877954.72600000002</v>
      </c>
      <c r="J22" s="184">
        <f>SUMIFS(env_ac_mfa!$F:$F,env_ac_mfa!$A:$A,J11,env_ac_mfa!$B:$B,Data_mfa!$A$22,env_ac_mfa!$C:$C,Data_mfa!$B$7,env_ac_mfa!$D:$D,Data_mfa!$B$8,env_ac_mfa!$E:$E,Data_mfa!$B$9)</f>
        <v>913777.755</v>
      </c>
      <c r="K22" s="184">
        <f>SUMIFS(env_ac_mfa!$F:$F,env_ac_mfa!$A:$A,K11,env_ac_mfa!$B:$B,Data_mfa!$A$22,env_ac_mfa!$C:$C,Data_mfa!$B$7,env_ac_mfa!$D:$D,Data_mfa!$B$8,env_ac_mfa!$E:$E,Data_mfa!$B$9)</f>
        <v>894546.19900000002</v>
      </c>
      <c r="L22" s="184">
        <f>SUMIFS(env_ac_mfa!$F:$F,env_ac_mfa!$A:$A,L11,env_ac_mfa!$B:$B,Data_mfa!$A$22,env_ac_mfa!$C:$C,Data_mfa!$B$7,env_ac_mfa!$D:$D,Data_mfa!$B$8,env_ac_mfa!$E:$E,Data_mfa!$B$9)</f>
        <v>799288.29500000004</v>
      </c>
      <c r="M22" s="184">
        <f>SUMIFS(env_ac_mfa!$F:$F,env_ac_mfa!$A:$A,M11,env_ac_mfa!$B:$B,Data_mfa!$A$22,env_ac_mfa!$C:$C,Data_mfa!$B$7,env_ac_mfa!$D:$D,Data_mfa!$B$8,env_ac_mfa!$E:$E,Data_mfa!$B$9)</f>
        <v>783913.77599999995</v>
      </c>
      <c r="N22" s="184">
        <f>SUMIFS(env_ac_mfa!$F:$F,env_ac_mfa!$A:$A,N11,env_ac_mfa!$B:$B,Data_mfa!$A$22,env_ac_mfa!$C:$C,Data_mfa!$B$7,env_ac_mfa!$D:$D,Data_mfa!$B$8,env_ac_mfa!$E:$E,Data_mfa!$B$9)</f>
        <v>805093.08799999999</v>
      </c>
      <c r="O22" s="184">
        <f>SUMIFS(env_ac_mfa!$F:$F,env_ac_mfa!$A:$A,O11,env_ac_mfa!$B:$B,Data_mfa!$A$22,env_ac_mfa!$C:$C,Data_mfa!$B$7,env_ac_mfa!$D:$D,Data_mfa!$B$8,env_ac_mfa!$E:$E,Data_mfa!$B$9)</f>
        <v>787002.17500000005</v>
      </c>
      <c r="P22" s="184">
        <f>SUMIFS(env_ac_mfa!$F:$F,env_ac_mfa!$A:$A,P11,env_ac_mfa!$B:$B,Data_mfa!$A$22,env_ac_mfa!$C:$C,Data_mfa!$B$7,env_ac_mfa!$D:$D,Data_mfa!$B$8,env_ac_mfa!$E:$E,Data_mfa!$B$9)</f>
        <v>788698.37300000002</v>
      </c>
      <c r="Q22" s="184">
        <f>SUMIFS(env_ac_mfa!$F:$F,env_ac_mfa!$A:$A,Q11,env_ac_mfa!$B:$B,Data_mfa!$A$22,env_ac_mfa!$C:$C,Data_mfa!$B$7,env_ac_mfa!$D:$D,Data_mfa!$B$8,env_ac_mfa!$E:$E,Data_mfa!$B$9)</f>
        <v>779970.77300000004</v>
      </c>
      <c r="R22" s="184">
        <f>SUMIFS(env_ac_mfa!$F:$F,env_ac_mfa!$A:$A,R11,env_ac_mfa!$B:$B,Data_mfa!$A$22,env_ac_mfa!$C:$C,Data_mfa!$B$7,env_ac_mfa!$D:$D,Data_mfa!$B$8,env_ac_mfa!$E:$E,Data_mfa!$B$9)</f>
        <v>738352.69200000004</v>
      </c>
      <c r="S22" s="184">
        <f>SUMIFS(env_ac_mfa!$F:$F,env_ac_mfa!$A:$A,S11,env_ac_mfa!$B:$B,Data_mfa!$A$22,env_ac_mfa!$C:$C,Data_mfa!$B$7,env_ac_mfa!$D:$D,Data_mfa!$B$8,env_ac_mfa!$E:$E,Data_mfa!$B$9)</f>
        <v>727738.08299999998</v>
      </c>
      <c r="T22" s="184">
        <f>SUMIFS(env_ac_mfa!$F:$F,env_ac_mfa!$A:$A,T11,env_ac_mfa!$B:$B,Data_mfa!$A$22,env_ac_mfa!$C:$C,Data_mfa!$B$7,env_ac_mfa!$D:$D,Data_mfa!$B$8,env_ac_mfa!$E:$E,Data_mfa!$B$9)</f>
        <v>788546.50699999998</v>
      </c>
      <c r="U22" s="184">
        <f>SUMIFS(env_ac_mfa!$F:$F,env_ac_mfa!$A:$A,U11,env_ac_mfa!$B:$B,Data_mfa!$A$22,env_ac_mfa!$C:$C,Data_mfa!$B$7,env_ac_mfa!$D:$D,Data_mfa!$B$8,env_ac_mfa!$E:$E,Data_mfa!$B$9)</f>
        <v>777895.99199999997</v>
      </c>
      <c r="V22" s="184">
        <f>SUMIFS(env_ac_mfa!$F:$F,env_ac_mfa!$A:$A,V11,env_ac_mfa!$B:$B,Data_mfa!$A$22,env_ac_mfa!$C:$C,Data_mfa!$B$7,env_ac_mfa!$D:$D,Data_mfa!$B$8,env_ac_mfa!$E:$E,Data_mfa!$B$9)</f>
        <v>800277.26699999999</v>
      </c>
      <c r="W22" s="184">
        <f>SUMIFS(env_ac_mfa!$F:$F,env_ac_mfa!$A:$A,W11,env_ac_mfa!$B:$B,Data_mfa!$A$22,env_ac_mfa!$C:$C,Data_mfa!$B$7,env_ac_mfa!$D:$D,Data_mfa!$B$8,env_ac_mfa!$E:$E,Data_mfa!$B$9)</f>
        <v>728146.46900000004</v>
      </c>
      <c r="X22" s="184">
        <f>SUMIFS(env_ac_mfa!$F:$F,env_ac_mfa!$A:$A,X11,env_ac_mfa!$B:$B,Data_mfa!$A$22,env_ac_mfa!$C:$C,Data_mfa!$B$7,env_ac_mfa!$D:$D,Data_mfa!$B$8,env_ac_mfa!$E:$E,Data_mfa!$B$9)</f>
        <v>802244.00899999996</v>
      </c>
      <c r="Y22" s="184">
        <f>SUMIFS(env_ac_mfa!$F:$F,env_ac_mfa!$A:$A,$Y$11,env_ac_mfa!$B:$B,Data_mfa!$A22,env_ac_mfa!$C:$C,Data_mfa!$B$7,env_ac_mfa!$D:$D,Data_mfa!$B$8,env_ac_mfa!$E:$E,Data_mfa!$B$9)</f>
        <v>759905.59</v>
      </c>
      <c r="Z22" s="184">
        <f>SUMIFS(env_ac_mfa!$F:$F,env_ac_mfa!$A:$A,$Z$11,env_ac_mfa!$B:$B,Data_mfa!$A22,env_ac_mfa!$C:$C,Data_mfa!$B$7,env_ac_mfa!$D:$D,Data_mfa!$B$8,env_ac_mfa!$E:$E,Data_mfa!$B$9)</f>
        <v>761070.00699999998</v>
      </c>
      <c r="AB22" s="185">
        <f t="shared" si="0"/>
        <v>-6.525466022822779E-3</v>
      </c>
      <c r="AC22" s="187"/>
      <c r="AD22" s="186"/>
    </row>
    <row r="23" spans="1:30" x14ac:dyDescent="0.2">
      <c r="A23" s="179" t="s">
        <v>43</v>
      </c>
      <c r="B23" s="179" t="s">
        <v>30</v>
      </c>
      <c r="C23" s="184">
        <f>SUMIFS(env_ac_mfa!$F:$F,env_ac_mfa!$A:$A,C11,env_ac_mfa!$B:$B,Data_mfa!$A$23,env_ac_mfa!$C:$C,Data_mfa!$B$7,env_ac_mfa!$D:$D,Data_mfa!$B$8,env_ac_mfa!$E:$E,Data_mfa!$B$9)</f>
        <v>34475.555</v>
      </c>
      <c r="D23" s="184">
        <f>SUMIFS(env_ac_mfa!$F:$F,env_ac_mfa!$A:$A,D11,env_ac_mfa!$B:$B,Data_mfa!$A$23,env_ac_mfa!$C:$C,Data_mfa!$B$7,env_ac_mfa!$D:$D,Data_mfa!$B$8,env_ac_mfa!$E:$E,Data_mfa!$B$9)</f>
        <v>41620.963000000003</v>
      </c>
      <c r="E23" s="184">
        <f>SUMIFS(env_ac_mfa!$F:$F,env_ac_mfa!$A:$A,E11,env_ac_mfa!$B:$B,Data_mfa!$A$23,env_ac_mfa!$C:$C,Data_mfa!$B$7,env_ac_mfa!$D:$D,Data_mfa!$B$8,env_ac_mfa!$E:$E,Data_mfa!$B$9)</f>
        <v>48033.978000000003</v>
      </c>
      <c r="F23" s="184">
        <f>SUMIFS(env_ac_mfa!$F:$F,env_ac_mfa!$A:$A,F11,env_ac_mfa!$B:$B,Data_mfa!$A$23,env_ac_mfa!$C:$C,Data_mfa!$B$7,env_ac_mfa!$D:$D,Data_mfa!$B$8,env_ac_mfa!$E:$E,Data_mfa!$B$9)</f>
        <v>51129.750999999997</v>
      </c>
      <c r="G23" s="184">
        <f>SUMIFS(env_ac_mfa!$F:$F,env_ac_mfa!$A:$A,G11,env_ac_mfa!$B:$B,Data_mfa!$A$23,env_ac_mfa!$C:$C,Data_mfa!$B$7,env_ac_mfa!$D:$D,Data_mfa!$B$8,env_ac_mfa!$E:$E,Data_mfa!$B$9)</f>
        <v>57785.044000000002</v>
      </c>
      <c r="H23" s="184">
        <f>SUMIFS(env_ac_mfa!$F:$F,env_ac_mfa!$A:$A,H11,env_ac_mfa!$B:$B,Data_mfa!$A$23,env_ac_mfa!$C:$C,Data_mfa!$B$7,env_ac_mfa!$D:$D,Data_mfa!$B$8,env_ac_mfa!$E:$E,Data_mfa!$B$9)</f>
        <v>55755.862000000001</v>
      </c>
      <c r="I23" s="184">
        <f>SUMIFS(env_ac_mfa!$F:$F,env_ac_mfa!$A:$A,I11,env_ac_mfa!$B:$B,Data_mfa!$A$23,env_ac_mfa!$C:$C,Data_mfa!$B$7,env_ac_mfa!$D:$D,Data_mfa!$B$8,env_ac_mfa!$E:$E,Data_mfa!$B$9)</f>
        <v>59081.41</v>
      </c>
      <c r="J23" s="184">
        <f>SUMIFS(env_ac_mfa!$F:$F,env_ac_mfa!$A:$A,J11,env_ac_mfa!$B:$B,Data_mfa!$A$23,env_ac_mfa!$C:$C,Data_mfa!$B$7,env_ac_mfa!$D:$D,Data_mfa!$B$8,env_ac_mfa!$E:$E,Data_mfa!$B$9)</f>
        <v>59170.275000000001</v>
      </c>
      <c r="K23" s="184">
        <f>SUMIFS(env_ac_mfa!$F:$F,env_ac_mfa!$A:$A,K11,env_ac_mfa!$B:$B,Data_mfa!$A$23,env_ac_mfa!$C:$C,Data_mfa!$B$7,env_ac_mfa!$D:$D,Data_mfa!$B$8,env_ac_mfa!$E:$E,Data_mfa!$B$9)</f>
        <v>67038.987999999998</v>
      </c>
      <c r="L23" s="184">
        <f>SUMIFS(env_ac_mfa!$F:$F,env_ac_mfa!$A:$A,L11,env_ac_mfa!$B:$B,Data_mfa!$A$23,env_ac_mfa!$C:$C,Data_mfa!$B$7,env_ac_mfa!$D:$D,Data_mfa!$B$8,env_ac_mfa!$E:$E,Data_mfa!$B$9)</f>
        <v>52968.114999999998</v>
      </c>
      <c r="M23" s="184">
        <f>SUMIFS(env_ac_mfa!$F:$F,env_ac_mfa!$A:$A,M11,env_ac_mfa!$B:$B,Data_mfa!$A$23,env_ac_mfa!$C:$C,Data_mfa!$B$7,env_ac_mfa!$D:$D,Data_mfa!$B$8,env_ac_mfa!$E:$E,Data_mfa!$B$9)</f>
        <v>44910.49</v>
      </c>
      <c r="N23" s="184">
        <f>SUMIFS(env_ac_mfa!$F:$F,env_ac_mfa!$A:$A,N11,env_ac_mfa!$B:$B,Data_mfa!$A$23,env_ac_mfa!$C:$C,Data_mfa!$B$7,env_ac_mfa!$D:$D,Data_mfa!$B$8,env_ac_mfa!$E:$E,Data_mfa!$B$9)</f>
        <v>44747.608999999997</v>
      </c>
      <c r="O23" s="184">
        <f>SUMIFS(env_ac_mfa!$F:$F,env_ac_mfa!$A:$A,O11,env_ac_mfa!$B:$B,Data_mfa!$A$23,env_ac_mfa!$C:$C,Data_mfa!$B$7,env_ac_mfa!$D:$D,Data_mfa!$B$8,env_ac_mfa!$E:$E,Data_mfa!$B$9)</f>
        <v>41151.402999999998</v>
      </c>
      <c r="P23" s="184">
        <f>SUMIFS(env_ac_mfa!$F:$F,env_ac_mfa!$A:$A,P11,env_ac_mfa!$B:$B,Data_mfa!$A$23,env_ac_mfa!$C:$C,Data_mfa!$B$7,env_ac_mfa!$D:$D,Data_mfa!$B$8,env_ac_mfa!$E:$E,Data_mfa!$B$9)</f>
        <v>42336.807999999997</v>
      </c>
      <c r="Q23" s="184">
        <f>SUMIFS(env_ac_mfa!$F:$F,env_ac_mfa!$A:$A,Q11,env_ac_mfa!$B:$B,Data_mfa!$A$23,env_ac_mfa!$C:$C,Data_mfa!$B$7,env_ac_mfa!$D:$D,Data_mfa!$B$8,env_ac_mfa!$E:$E,Data_mfa!$B$9)</f>
        <v>38902.127999999997</v>
      </c>
      <c r="R23" s="184">
        <f>SUMIFS(env_ac_mfa!$F:$F,env_ac_mfa!$A:$A,R11,env_ac_mfa!$B:$B,Data_mfa!$A$23,env_ac_mfa!$C:$C,Data_mfa!$B$7,env_ac_mfa!$D:$D,Data_mfa!$B$8,env_ac_mfa!$E:$E,Data_mfa!$B$9)</f>
        <v>41092.910000000003</v>
      </c>
      <c r="S23" s="184">
        <f>SUMIFS(env_ac_mfa!$F:$F,env_ac_mfa!$A:$A,S11,env_ac_mfa!$B:$B,Data_mfa!$A$23,env_ac_mfa!$C:$C,Data_mfa!$B$7,env_ac_mfa!$D:$D,Data_mfa!$B$8,env_ac_mfa!$E:$E,Data_mfa!$B$9)</f>
        <v>42095.207000000002</v>
      </c>
      <c r="T23" s="184">
        <f>SUMIFS(env_ac_mfa!$F:$F,env_ac_mfa!$A:$A,T11,env_ac_mfa!$B:$B,Data_mfa!$A$23,env_ac_mfa!$C:$C,Data_mfa!$B$7,env_ac_mfa!$D:$D,Data_mfa!$B$8,env_ac_mfa!$E:$E,Data_mfa!$B$9)</f>
        <v>41569.724000000002</v>
      </c>
      <c r="U23" s="184">
        <f>SUMIFS(env_ac_mfa!$F:$F,env_ac_mfa!$A:$A,U11,env_ac_mfa!$B:$B,Data_mfa!$A$23,env_ac_mfa!$C:$C,Data_mfa!$B$7,env_ac_mfa!$D:$D,Data_mfa!$B$8,env_ac_mfa!$E:$E,Data_mfa!$B$9)</f>
        <v>42627.92</v>
      </c>
      <c r="V23" s="184">
        <f>SUMIFS(env_ac_mfa!$F:$F,env_ac_mfa!$A:$A,V11,env_ac_mfa!$B:$B,Data_mfa!$A$23,env_ac_mfa!$C:$C,Data_mfa!$B$7,env_ac_mfa!$D:$D,Data_mfa!$B$8,env_ac_mfa!$E:$E,Data_mfa!$B$9)</f>
        <v>43998.817000000003</v>
      </c>
      <c r="W23" s="184">
        <f>SUMIFS(env_ac_mfa!$F:$F,env_ac_mfa!$A:$A,W11,env_ac_mfa!$B:$B,Data_mfa!$A$23,env_ac_mfa!$C:$C,Data_mfa!$B$7,env_ac_mfa!$D:$D,Data_mfa!$B$8,env_ac_mfa!$E:$E,Data_mfa!$B$9)</f>
        <v>44708.457000000002</v>
      </c>
      <c r="X23" s="184">
        <f>SUMIFS(env_ac_mfa!$F:$F,env_ac_mfa!$A:$A,X11,env_ac_mfa!$B:$B,Data_mfa!$A$23,env_ac_mfa!$C:$C,Data_mfa!$B$7,env_ac_mfa!$D:$D,Data_mfa!$B$8,env_ac_mfa!$E:$E,Data_mfa!$B$9)</f>
        <v>45022.91</v>
      </c>
      <c r="Y23" s="184">
        <f>SUMIFS(env_ac_mfa!$F:$F,env_ac_mfa!$A:$A,$Y$11,env_ac_mfa!$B:$B,Data_mfa!$A23,env_ac_mfa!$C:$C,Data_mfa!$B$7,env_ac_mfa!$D:$D,Data_mfa!$B$8,env_ac_mfa!$E:$E,Data_mfa!$B$9)</f>
        <v>46207.525000000001</v>
      </c>
      <c r="Z23" s="184">
        <f>SUMIFS(env_ac_mfa!$F:$F,env_ac_mfa!$A:$A,$Z$11,env_ac_mfa!$B:$B,Data_mfa!$A23,env_ac_mfa!$C:$C,Data_mfa!$B$7,env_ac_mfa!$D:$D,Data_mfa!$B$8,env_ac_mfa!$E:$E,Data_mfa!$B$9)</f>
        <v>48049.436999999998</v>
      </c>
      <c r="AB23" s="185">
        <f t="shared" si="0"/>
        <v>1.4538580390472955E-2</v>
      </c>
      <c r="AC23" s="187"/>
      <c r="AD23" s="186"/>
    </row>
    <row r="24" spans="1:30" x14ac:dyDescent="0.2">
      <c r="A24" s="179" t="s">
        <v>44</v>
      </c>
      <c r="B24" s="179" t="s">
        <v>11</v>
      </c>
      <c r="C24" s="184">
        <f>SUMIFS(env_ac_mfa!$F:$F,env_ac_mfa!$A:$A,C11,env_ac_mfa!$B:$B,Data_mfa!$A$24,env_ac_mfa!$C:$C,Data_mfa!$B$7,env_ac_mfa!$D:$D,Data_mfa!$B$8,env_ac_mfa!$E:$E,Data_mfa!$B$9)</f>
        <v>753753.86800000002</v>
      </c>
      <c r="D24" s="184">
        <f>SUMIFS(env_ac_mfa!$F:$F,env_ac_mfa!$A:$A,D11,env_ac_mfa!$B:$B,Data_mfa!$A$24,env_ac_mfa!$C:$C,Data_mfa!$B$7,env_ac_mfa!$D:$D,Data_mfa!$B$8,env_ac_mfa!$E:$E,Data_mfa!$B$9)</f>
        <v>765549.74399999995</v>
      </c>
      <c r="E24" s="184">
        <f>SUMIFS(env_ac_mfa!$F:$F,env_ac_mfa!$A:$A,E11,env_ac_mfa!$B:$B,Data_mfa!$A$24,env_ac_mfa!$C:$C,Data_mfa!$B$7,env_ac_mfa!$D:$D,Data_mfa!$B$8,env_ac_mfa!$E:$E,Data_mfa!$B$9)</f>
        <v>806275.58900000004</v>
      </c>
      <c r="F24" s="184">
        <f>SUMIFS(env_ac_mfa!$F:$F,env_ac_mfa!$A:$A,F11,env_ac_mfa!$B:$B,Data_mfa!$A$24,env_ac_mfa!$C:$C,Data_mfa!$B$7,env_ac_mfa!$D:$D,Data_mfa!$B$8,env_ac_mfa!$E:$E,Data_mfa!$B$9)</f>
        <v>796287.53899999999</v>
      </c>
      <c r="G24" s="184">
        <f>SUMIFS(env_ac_mfa!$F:$F,env_ac_mfa!$A:$A,G11,env_ac_mfa!$B:$B,Data_mfa!$A$24,env_ac_mfa!$C:$C,Data_mfa!$B$7,env_ac_mfa!$D:$D,Data_mfa!$B$8,env_ac_mfa!$E:$E,Data_mfa!$B$9)</f>
        <v>825285.21499999997</v>
      </c>
      <c r="H24" s="184">
        <f>SUMIFS(env_ac_mfa!$F:$F,env_ac_mfa!$A:$A,H11,env_ac_mfa!$B:$B,Data_mfa!$A$24,env_ac_mfa!$C:$C,Data_mfa!$B$7,env_ac_mfa!$D:$D,Data_mfa!$B$8,env_ac_mfa!$E:$E,Data_mfa!$B$9)</f>
        <v>831644.28300000005</v>
      </c>
      <c r="I24" s="184">
        <f>SUMIFS(env_ac_mfa!$F:$F,env_ac_mfa!$A:$A,I11,env_ac_mfa!$B:$B,Data_mfa!$A$24,env_ac_mfa!$C:$C,Data_mfa!$B$7,env_ac_mfa!$D:$D,Data_mfa!$B$8,env_ac_mfa!$E:$E,Data_mfa!$B$9)</f>
        <v>849284.55299999996</v>
      </c>
      <c r="J24" s="184">
        <f>SUMIFS(env_ac_mfa!$F:$F,env_ac_mfa!$A:$A,J11,env_ac_mfa!$B:$B,Data_mfa!$A$24,env_ac_mfa!$C:$C,Data_mfa!$B$7,env_ac_mfa!$D:$D,Data_mfa!$B$8,env_ac_mfa!$E:$E,Data_mfa!$B$9)</f>
        <v>827307.57700000005</v>
      </c>
      <c r="K24" s="184">
        <f>SUMIFS(env_ac_mfa!$F:$F,env_ac_mfa!$A:$A,K11,env_ac_mfa!$B:$B,Data_mfa!$A$24,env_ac_mfa!$C:$C,Data_mfa!$B$7,env_ac_mfa!$D:$D,Data_mfa!$B$8,env_ac_mfa!$E:$E,Data_mfa!$B$9)</f>
        <v>792844.37899999996</v>
      </c>
      <c r="L24" s="184">
        <f>SUMIFS(env_ac_mfa!$F:$F,env_ac_mfa!$A:$A,L11,env_ac_mfa!$B:$B,Data_mfa!$A$24,env_ac_mfa!$C:$C,Data_mfa!$B$7,env_ac_mfa!$D:$D,Data_mfa!$B$8,env_ac_mfa!$E:$E,Data_mfa!$B$9)</f>
        <v>708320.777</v>
      </c>
      <c r="M24" s="184">
        <f>SUMIFS(env_ac_mfa!$F:$F,env_ac_mfa!$A:$A,M11,env_ac_mfa!$B:$B,Data_mfa!$A$24,env_ac_mfa!$C:$C,Data_mfa!$B$7,env_ac_mfa!$D:$D,Data_mfa!$B$8,env_ac_mfa!$E:$E,Data_mfa!$B$9)</f>
        <v>685800.63</v>
      </c>
      <c r="N24" s="184">
        <f>SUMIFS(env_ac_mfa!$F:$F,env_ac_mfa!$A:$A,N11,env_ac_mfa!$B:$B,Data_mfa!$A$24,env_ac_mfa!$C:$C,Data_mfa!$B$7,env_ac_mfa!$D:$D,Data_mfa!$B$8,env_ac_mfa!$E:$E,Data_mfa!$B$9)</f>
        <v>693772.06700000004</v>
      </c>
      <c r="O24" s="184">
        <f>SUMIFS(env_ac_mfa!$F:$F,env_ac_mfa!$A:$A,O11,env_ac_mfa!$B:$B,Data_mfa!$A$24,env_ac_mfa!$C:$C,Data_mfa!$B$7,env_ac_mfa!$D:$D,Data_mfa!$B$8,env_ac_mfa!$E:$E,Data_mfa!$B$9)</f>
        <v>591950.43900000001</v>
      </c>
      <c r="P24" s="184">
        <f>SUMIFS(env_ac_mfa!$F:$F,env_ac_mfa!$A:$A,P11,env_ac_mfa!$B:$B,Data_mfa!$A$24,env_ac_mfa!$C:$C,Data_mfa!$B$7,env_ac_mfa!$D:$D,Data_mfa!$B$8,env_ac_mfa!$E:$E,Data_mfa!$B$9)</f>
        <v>501440.94199999998</v>
      </c>
      <c r="Q24" s="184">
        <f>SUMIFS(env_ac_mfa!$F:$F,env_ac_mfa!$A:$A,Q11,env_ac_mfa!$B:$B,Data_mfa!$A$24,env_ac_mfa!$C:$C,Data_mfa!$B$7,env_ac_mfa!$D:$D,Data_mfa!$B$8,env_ac_mfa!$E:$E,Data_mfa!$B$9)</f>
        <v>498572.56800000003</v>
      </c>
      <c r="R24" s="184">
        <f>SUMIFS(env_ac_mfa!$F:$F,env_ac_mfa!$A:$A,R11,env_ac_mfa!$B:$B,Data_mfa!$A$24,env_ac_mfa!$C:$C,Data_mfa!$B$7,env_ac_mfa!$D:$D,Data_mfa!$B$8,env_ac_mfa!$E:$E,Data_mfa!$B$9)</f>
        <v>482833.69500000001</v>
      </c>
      <c r="S24" s="184">
        <f>SUMIFS(env_ac_mfa!$F:$F,env_ac_mfa!$A:$A,S11,env_ac_mfa!$B:$B,Data_mfa!$A$24,env_ac_mfa!$C:$C,Data_mfa!$B$7,env_ac_mfa!$D:$D,Data_mfa!$B$8,env_ac_mfa!$E:$E,Data_mfa!$B$9)</f>
        <v>484536.02100000001</v>
      </c>
      <c r="T24" s="184">
        <f>SUMIFS(env_ac_mfa!$F:$F,env_ac_mfa!$A:$A,T11,env_ac_mfa!$B:$B,Data_mfa!$A$24,env_ac_mfa!$C:$C,Data_mfa!$B$7,env_ac_mfa!$D:$D,Data_mfa!$B$8,env_ac_mfa!$E:$E,Data_mfa!$B$9)</f>
        <v>481609.755</v>
      </c>
      <c r="U24" s="184">
        <f>SUMIFS(env_ac_mfa!$F:$F,env_ac_mfa!$A:$A,U11,env_ac_mfa!$B:$B,Data_mfa!$A$24,env_ac_mfa!$C:$C,Data_mfa!$B$7,env_ac_mfa!$D:$D,Data_mfa!$B$8,env_ac_mfa!$E:$E,Data_mfa!$B$9)</f>
        <v>487827.63400000002</v>
      </c>
      <c r="V24" s="184">
        <f>SUMIFS(env_ac_mfa!$F:$F,env_ac_mfa!$A:$A,V11,env_ac_mfa!$B:$B,Data_mfa!$A$24,env_ac_mfa!$C:$C,Data_mfa!$B$7,env_ac_mfa!$D:$D,Data_mfa!$B$8,env_ac_mfa!$E:$E,Data_mfa!$B$9)</f>
        <v>499491.054</v>
      </c>
      <c r="W24" s="184">
        <f>SUMIFS(env_ac_mfa!$F:$F,env_ac_mfa!$A:$A,W11,env_ac_mfa!$B:$B,Data_mfa!$A$24,env_ac_mfa!$C:$C,Data_mfa!$B$7,env_ac_mfa!$D:$D,Data_mfa!$B$8,env_ac_mfa!$E:$E,Data_mfa!$B$9)</f>
        <v>458983.38</v>
      </c>
      <c r="X24" s="184">
        <f>SUMIFS(env_ac_mfa!$F:$F,env_ac_mfa!$A:$A,X11,env_ac_mfa!$B:$B,Data_mfa!$A$24,env_ac_mfa!$C:$C,Data_mfa!$B$7,env_ac_mfa!$D:$D,Data_mfa!$B$8,env_ac_mfa!$E:$E,Data_mfa!$B$9)</f>
        <v>505420.25699999998</v>
      </c>
      <c r="Y24" s="184">
        <f>SUMIFS(env_ac_mfa!$F:$F,env_ac_mfa!$A:$A,$Y$11,env_ac_mfa!$B:$B,Data_mfa!$A24,env_ac_mfa!$C:$C,Data_mfa!$B$7,env_ac_mfa!$D:$D,Data_mfa!$B$8,env_ac_mfa!$E:$E,Data_mfa!$B$9)</f>
        <v>512324.54100000003</v>
      </c>
      <c r="Z24" s="184">
        <f>SUMIFS(env_ac_mfa!$F:$F,env_ac_mfa!$A:$A,$Z$11,env_ac_mfa!$B:$B,Data_mfa!$A24,env_ac_mfa!$C:$C,Data_mfa!$B$7,env_ac_mfa!$D:$D,Data_mfa!$B$8,env_ac_mfa!$E:$E,Data_mfa!$B$9)</f>
        <v>498428.75300000003</v>
      </c>
      <c r="AB24" s="185">
        <f t="shared" si="0"/>
        <v>-1.7822109483677462E-2</v>
      </c>
      <c r="AC24" s="187"/>
      <c r="AD24" s="186"/>
    </row>
    <row r="25" spans="1:30" x14ac:dyDescent="0.2">
      <c r="A25" s="179" t="s">
        <v>45</v>
      </c>
      <c r="B25" s="179" t="s">
        <v>12</v>
      </c>
      <c r="C25" s="184">
        <f>SUMIFS(env_ac_mfa!$F:$F,env_ac_mfa!$A:$A,C11,env_ac_mfa!$B:$B,Data_mfa!$A$25,env_ac_mfa!$C:$C,Data_mfa!$B$7,env_ac_mfa!$D:$D,Data_mfa!$B$8,env_ac_mfa!$E:$E,Data_mfa!$B$9)</f>
        <v>16874.923999999999</v>
      </c>
      <c r="D25" s="184">
        <f>SUMIFS(env_ac_mfa!$F:$F,env_ac_mfa!$A:$A,D11,env_ac_mfa!$B:$B,Data_mfa!$A$25,env_ac_mfa!$C:$C,Data_mfa!$B$7,env_ac_mfa!$D:$D,Data_mfa!$B$8,env_ac_mfa!$E:$E,Data_mfa!$B$9)</f>
        <v>16877.649000000001</v>
      </c>
      <c r="E25" s="184">
        <f>SUMIFS(env_ac_mfa!$F:$F,env_ac_mfa!$A:$A,E11,env_ac_mfa!$B:$B,Data_mfa!$A$25,env_ac_mfa!$C:$C,Data_mfa!$B$7,env_ac_mfa!$D:$D,Data_mfa!$B$8,env_ac_mfa!$E:$E,Data_mfa!$B$9)</f>
        <v>18314.893</v>
      </c>
      <c r="F25" s="184">
        <f>SUMIFS(env_ac_mfa!$F:$F,env_ac_mfa!$A:$A,F11,env_ac_mfa!$B:$B,Data_mfa!$A$25,env_ac_mfa!$C:$C,Data_mfa!$B$7,env_ac_mfa!$D:$D,Data_mfa!$B$8,env_ac_mfa!$E:$E,Data_mfa!$B$9)</f>
        <v>16115.736999999999</v>
      </c>
      <c r="G25" s="184">
        <f>SUMIFS(env_ac_mfa!$F:$F,env_ac_mfa!$A:$A,G11,env_ac_mfa!$B:$B,Data_mfa!$A$25,env_ac_mfa!$C:$C,Data_mfa!$B$7,env_ac_mfa!$D:$D,Data_mfa!$B$8,env_ac_mfa!$E:$E,Data_mfa!$B$9)</f>
        <v>18009.835999999999</v>
      </c>
      <c r="H25" s="184">
        <f>SUMIFS(env_ac_mfa!$F:$F,env_ac_mfa!$A:$A,H11,env_ac_mfa!$B:$B,Data_mfa!$A$25,env_ac_mfa!$C:$C,Data_mfa!$B$7,env_ac_mfa!$D:$D,Data_mfa!$B$8,env_ac_mfa!$E:$E,Data_mfa!$B$9)</f>
        <v>18394.502</v>
      </c>
      <c r="I25" s="184">
        <f>SUMIFS(env_ac_mfa!$F:$F,env_ac_mfa!$A:$A,I11,env_ac_mfa!$B:$B,Data_mfa!$A$25,env_ac_mfa!$C:$C,Data_mfa!$B$7,env_ac_mfa!$D:$D,Data_mfa!$B$8,env_ac_mfa!$E:$E,Data_mfa!$B$9)</f>
        <v>18198.807000000001</v>
      </c>
      <c r="J25" s="184">
        <f>SUMIFS(env_ac_mfa!$F:$F,env_ac_mfa!$A:$A,J11,env_ac_mfa!$B:$B,Data_mfa!$A$25,env_ac_mfa!$C:$C,Data_mfa!$B$7,env_ac_mfa!$D:$D,Data_mfa!$B$8,env_ac_mfa!$E:$E,Data_mfa!$B$9)</f>
        <v>20952.613000000001</v>
      </c>
      <c r="K25" s="184">
        <f>SUMIFS(env_ac_mfa!$F:$F,env_ac_mfa!$A:$A,K11,env_ac_mfa!$B:$B,Data_mfa!$A$25,env_ac_mfa!$C:$C,Data_mfa!$B$7,env_ac_mfa!$D:$D,Data_mfa!$B$8,env_ac_mfa!$E:$E,Data_mfa!$B$9)</f>
        <v>31528.053</v>
      </c>
      <c r="L25" s="184">
        <f>SUMIFS(env_ac_mfa!$F:$F,env_ac_mfa!$A:$A,L11,env_ac_mfa!$B:$B,Data_mfa!$A$25,env_ac_mfa!$C:$C,Data_mfa!$B$7,env_ac_mfa!$D:$D,Data_mfa!$B$8,env_ac_mfa!$E:$E,Data_mfa!$B$9)</f>
        <v>24760.727999999999</v>
      </c>
      <c r="M25" s="184">
        <f>SUMIFS(env_ac_mfa!$F:$F,env_ac_mfa!$A:$A,M11,env_ac_mfa!$B:$B,Data_mfa!$A$25,env_ac_mfa!$C:$C,Data_mfa!$B$7,env_ac_mfa!$D:$D,Data_mfa!$B$8,env_ac_mfa!$E:$E,Data_mfa!$B$9)</f>
        <v>23065.88</v>
      </c>
      <c r="N25" s="184">
        <f>SUMIFS(env_ac_mfa!$F:$F,env_ac_mfa!$A:$A,N11,env_ac_mfa!$B:$B,Data_mfa!$A$25,env_ac_mfa!$C:$C,Data_mfa!$B$7,env_ac_mfa!$D:$D,Data_mfa!$B$8,env_ac_mfa!$E:$E,Data_mfa!$B$9)</f>
        <v>22642.256000000001</v>
      </c>
      <c r="O25" s="184">
        <f>SUMIFS(env_ac_mfa!$F:$F,env_ac_mfa!$A:$A,O11,env_ac_mfa!$B:$B,Data_mfa!$A$25,env_ac_mfa!$C:$C,Data_mfa!$B$7,env_ac_mfa!$D:$D,Data_mfa!$B$8,env_ac_mfa!$E:$E,Data_mfa!$B$9)</f>
        <v>16611.662</v>
      </c>
      <c r="P25" s="184">
        <f>SUMIFS(env_ac_mfa!$F:$F,env_ac_mfa!$A:$A,P11,env_ac_mfa!$B:$B,Data_mfa!$A$25,env_ac_mfa!$C:$C,Data_mfa!$B$7,env_ac_mfa!$D:$D,Data_mfa!$B$8,env_ac_mfa!$E:$E,Data_mfa!$B$9)</f>
        <v>11991.425999999999</v>
      </c>
      <c r="Q25" s="184">
        <f>SUMIFS(env_ac_mfa!$F:$F,env_ac_mfa!$A:$A,Q11,env_ac_mfa!$B:$B,Data_mfa!$A$25,env_ac_mfa!$C:$C,Data_mfa!$B$7,env_ac_mfa!$D:$D,Data_mfa!$B$8,env_ac_mfa!$E:$E,Data_mfa!$B$9)</f>
        <v>11905.870999999999</v>
      </c>
      <c r="R25" s="184">
        <f>SUMIFS(env_ac_mfa!$F:$F,env_ac_mfa!$A:$A,R11,env_ac_mfa!$B:$B,Data_mfa!$A$25,env_ac_mfa!$C:$C,Data_mfa!$B$7,env_ac_mfa!$D:$D,Data_mfa!$B$8,env_ac_mfa!$E:$E,Data_mfa!$B$9)</f>
        <v>11965.494000000001</v>
      </c>
      <c r="S25" s="184">
        <f>SUMIFS(env_ac_mfa!$F:$F,env_ac_mfa!$A:$A,S11,env_ac_mfa!$B:$B,Data_mfa!$A$25,env_ac_mfa!$C:$C,Data_mfa!$B$7,env_ac_mfa!$D:$D,Data_mfa!$B$8,env_ac_mfa!$E:$E,Data_mfa!$B$9)</f>
        <v>13309.424000000001</v>
      </c>
      <c r="T25" s="184">
        <f>SUMIFS(env_ac_mfa!$F:$F,env_ac_mfa!$A:$A,T11,env_ac_mfa!$B:$B,Data_mfa!$A$25,env_ac_mfa!$C:$C,Data_mfa!$B$7,env_ac_mfa!$D:$D,Data_mfa!$B$8,env_ac_mfa!$E:$E,Data_mfa!$B$9)</f>
        <v>15779.146000000001</v>
      </c>
      <c r="U25" s="184">
        <f>SUMIFS(env_ac_mfa!$F:$F,env_ac_mfa!$A:$A,U11,env_ac_mfa!$B:$B,Data_mfa!$A$25,env_ac_mfa!$C:$C,Data_mfa!$B$7,env_ac_mfa!$D:$D,Data_mfa!$B$8,env_ac_mfa!$E:$E,Data_mfa!$B$9)</f>
        <v>15713.657999999999</v>
      </c>
      <c r="V25" s="184">
        <f>SUMIFS(env_ac_mfa!$F:$F,env_ac_mfa!$A:$A,V11,env_ac_mfa!$B:$B,Data_mfa!$A$25,env_ac_mfa!$C:$C,Data_mfa!$B$7,env_ac_mfa!$D:$D,Data_mfa!$B$8,env_ac_mfa!$E:$E,Data_mfa!$B$9)</f>
        <v>16925.775000000001</v>
      </c>
      <c r="W25" s="184">
        <f>SUMIFS(env_ac_mfa!$F:$F,env_ac_mfa!$A:$A,W11,env_ac_mfa!$B:$B,Data_mfa!$A$25,env_ac_mfa!$C:$C,Data_mfa!$B$7,env_ac_mfa!$D:$D,Data_mfa!$B$8,env_ac_mfa!$E:$E,Data_mfa!$B$9)</f>
        <v>16263.262000000001</v>
      </c>
      <c r="X25" s="184">
        <f>SUMIFS(env_ac_mfa!$F:$F,env_ac_mfa!$A:$A,X11,env_ac_mfa!$B:$B,Data_mfa!$A$25,env_ac_mfa!$C:$C,Data_mfa!$B$7,env_ac_mfa!$D:$D,Data_mfa!$B$8,env_ac_mfa!$E:$E,Data_mfa!$B$9)</f>
        <v>17578.782999999999</v>
      </c>
      <c r="Y25" s="184">
        <f>SUMIFS(env_ac_mfa!$F:$F,env_ac_mfa!$A:$A,$Y$11,env_ac_mfa!$B:$B,Data_mfa!$A25,env_ac_mfa!$C:$C,Data_mfa!$B$7,env_ac_mfa!$D:$D,Data_mfa!$B$8,env_ac_mfa!$E:$E,Data_mfa!$B$9)</f>
        <v>17343.635999999999</v>
      </c>
      <c r="Z25" s="184">
        <f>SUMIFS(env_ac_mfa!$F:$F,env_ac_mfa!$A:$A,$Z$11,env_ac_mfa!$B:$B,Data_mfa!$A25,env_ac_mfa!$C:$C,Data_mfa!$B$7,env_ac_mfa!$D:$D,Data_mfa!$B$8,env_ac_mfa!$E:$E,Data_mfa!$B$9)</f>
        <v>18925.867999999999</v>
      </c>
      <c r="AB25" s="185">
        <f t="shared" si="0"/>
        <v>4.9994527440331282E-3</v>
      </c>
      <c r="AC25" s="187"/>
      <c r="AD25" s="186"/>
    </row>
    <row r="26" spans="1:30" x14ac:dyDescent="0.2">
      <c r="A26" s="179" t="s">
        <v>46</v>
      </c>
      <c r="B26" s="179" t="s">
        <v>13</v>
      </c>
      <c r="C26" s="184">
        <f>SUMIFS(env_ac_mfa!$F:$F,env_ac_mfa!$A:$A,C11,env_ac_mfa!$B:$B,Data_mfa!$A$26,env_ac_mfa!$C:$C,Data_mfa!$B$7,env_ac_mfa!$D:$D,Data_mfa!$B$8,env_ac_mfa!$E:$E,Data_mfa!$B$9)</f>
        <v>15277.508</v>
      </c>
      <c r="D26" s="184">
        <f>SUMIFS(env_ac_mfa!$F:$F,env_ac_mfa!$A:$A,D11,env_ac_mfa!$B:$B,Data_mfa!$A$26,env_ac_mfa!$C:$C,Data_mfa!$B$7,env_ac_mfa!$D:$D,Data_mfa!$B$8,env_ac_mfa!$E:$E,Data_mfa!$B$9)</f>
        <v>15939.789000000001</v>
      </c>
      <c r="E26" s="184">
        <f>SUMIFS(env_ac_mfa!$F:$F,env_ac_mfa!$A:$A,E11,env_ac_mfa!$B:$B,Data_mfa!$A$26,env_ac_mfa!$C:$C,Data_mfa!$B$7,env_ac_mfa!$D:$D,Data_mfa!$B$8,env_ac_mfa!$E:$E,Data_mfa!$B$9)</f>
        <v>17667.87</v>
      </c>
      <c r="F26" s="184">
        <f>SUMIFS(env_ac_mfa!$F:$F,env_ac_mfa!$A:$A,F11,env_ac_mfa!$B:$B,Data_mfa!$A$26,env_ac_mfa!$C:$C,Data_mfa!$B$7,env_ac_mfa!$D:$D,Data_mfa!$B$8,env_ac_mfa!$E:$E,Data_mfa!$B$9)</f>
        <v>19263.311000000002</v>
      </c>
      <c r="G26" s="184">
        <f>SUMIFS(env_ac_mfa!$F:$F,env_ac_mfa!$A:$A,G11,env_ac_mfa!$B:$B,Data_mfa!$A$26,env_ac_mfa!$C:$C,Data_mfa!$B$7,env_ac_mfa!$D:$D,Data_mfa!$B$8,env_ac_mfa!$E:$E,Data_mfa!$B$9)</f>
        <v>21795.016</v>
      </c>
      <c r="H26" s="184">
        <f>SUMIFS(env_ac_mfa!$F:$F,env_ac_mfa!$A:$A,H11,env_ac_mfa!$B:$B,Data_mfa!$A$26,env_ac_mfa!$C:$C,Data_mfa!$B$7,env_ac_mfa!$D:$D,Data_mfa!$B$8,env_ac_mfa!$E:$E,Data_mfa!$B$9)</f>
        <v>25065.62</v>
      </c>
      <c r="I26" s="184">
        <f>SUMIFS(env_ac_mfa!$F:$F,env_ac_mfa!$A:$A,I11,env_ac_mfa!$B:$B,Data_mfa!$A$26,env_ac_mfa!$C:$C,Data_mfa!$B$7,env_ac_mfa!$D:$D,Data_mfa!$B$8,env_ac_mfa!$E:$E,Data_mfa!$B$9)</f>
        <v>28280.096000000001</v>
      </c>
      <c r="J26" s="184">
        <f>SUMIFS(env_ac_mfa!$F:$F,env_ac_mfa!$A:$A,J11,env_ac_mfa!$B:$B,Data_mfa!$A$26,env_ac_mfa!$C:$C,Data_mfa!$B$7,env_ac_mfa!$D:$D,Data_mfa!$B$8,env_ac_mfa!$E:$E,Data_mfa!$B$9)</f>
        <v>32929.493999999999</v>
      </c>
      <c r="K26" s="184">
        <f>SUMIFS(env_ac_mfa!$F:$F,env_ac_mfa!$A:$A,K11,env_ac_mfa!$B:$B,Data_mfa!$A$26,env_ac_mfa!$C:$C,Data_mfa!$B$7,env_ac_mfa!$D:$D,Data_mfa!$B$8,env_ac_mfa!$E:$E,Data_mfa!$B$9)</f>
        <v>29466.12</v>
      </c>
      <c r="L26" s="184">
        <f>SUMIFS(env_ac_mfa!$F:$F,env_ac_mfa!$A:$A,L11,env_ac_mfa!$B:$B,Data_mfa!$A$26,env_ac_mfa!$C:$C,Data_mfa!$B$7,env_ac_mfa!$D:$D,Data_mfa!$B$8,env_ac_mfa!$E:$E,Data_mfa!$B$9)</f>
        <v>17466.124</v>
      </c>
      <c r="M26" s="184">
        <f>SUMIFS(env_ac_mfa!$F:$F,env_ac_mfa!$A:$A,M11,env_ac_mfa!$B:$B,Data_mfa!$A$26,env_ac_mfa!$C:$C,Data_mfa!$B$7,env_ac_mfa!$D:$D,Data_mfa!$B$8,env_ac_mfa!$E:$E,Data_mfa!$B$9)</f>
        <v>19968.456999999999</v>
      </c>
      <c r="N26" s="184">
        <f>SUMIFS(env_ac_mfa!$F:$F,env_ac_mfa!$A:$A,N11,env_ac_mfa!$B:$B,Data_mfa!$A$26,env_ac_mfa!$C:$C,Data_mfa!$B$7,env_ac_mfa!$D:$D,Data_mfa!$B$8,env_ac_mfa!$E:$E,Data_mfa!$B$9)</f>
        <v>23083.005000000001</v>
      </c>
      <c r="O26" s="184">
        <f>SUMIFS(env_ac_mfa!$F:$F,env_ac_mfa!$A:$A,O11,env_ac_mfa!$B:$B,Data_mfa!$A$26,env_ac_mfa!$C:$C,Data_mfa!$B$7,env_ac_mfa!$D:$D,Data_mfa!$B$8,env_ac_mfa!$E:$E,Data_mfa!$B$9)</f>
        <v>23191.042000000001</v>
      </c>
      <c r="P26" s="184">
        <f>SUMIFS(env_ac_mfa!$F:$F,env_ac_mfa!$A:$A,P11,env_ac_mfa!$B:$B,Data_mfa!$A$26,env_ac_mfa!$C:$C,Data_mfa!$B$7,env_ac_mfa!$D:$D,Data_mfa!$B$8,env_ac_mfa!$E:$E,Data_mfa!$B$9)</f>
        <v>25052.538</v>
      </c>
      <c r="Q26" s="184">
        <f>SUMIFS(env_ac_mfa!$F:$F,env_ac_mfa!$A:$A,Q11,env_ac_mfa!$B:$B,Data_mfa!$A$26,env_ac_mfa!$C:$C,Data_mfa!$B$7,env_ac_mfa!$D:$D,Data_mfa!$B$8,env_ac_mfa!$E:$E,Data_mfa!$B$9)</f>
        <v>23937.59</v>
      </c>
      <c r="R26" s="184">
        <f>SUMIFS(env_ac_mfa!$F:$F,env_ac_mfa!$A:$A,R11,env_ac_mfa!$B:$B,Data_mfa!$A$26,env_ac_mfa!$C:$C,Data_mfa!$B$7,env_ac_mfa!$D:$D,Data_mfa!$B$8,env_ac_mfa!$E:$E,Data_mfa!$B$9)</f>
        <v>25601.223000000002</v>
      </c>
      <c r="S26" s="184">
        <f>SUMIFS(env_ac_mfa!$F:$F,env_ac_mfa!$A:$A,S11,env_ac_mfa!$B:$B,Data_mfa!$A$26,env_ac_mfa!$C:$C,Data_mfa!$B$7,env_ac_mfa!$D:$D,Data_mfa!$B$8,env_ac_mfa!$E:$E,Data_mfa!$B$9)</f>
        <v>22974.016</v>
      </c>
      <c r="T26" s="184">
        <f>SUMIFS(env_ac_mfa!$F:$F,env_ac_mfa!$A:$A,T11,env_ac_mfa!$B:$B,Data_mfa!$A$26,env_ac_mfa!$C:$C,Data_mfa!$B$7,env_ac_mfa!$D:$D,Data_mfa!$B$8,env_ac_mfa!$E:$E,Data_mfa!$B$9)</f>
        <v>25712.467000000001</v>
      </c>
      <c r="U26" s="184">
        <f>SUMIFS(env_ac_mfa!$F:$F,env_ac_mfa!$A:$A,U11,env_ac_mfa!$B:$B,Data_mfa!$A$26,env_ac_mfa!$C:$C,Data_mfa!$B$7,env_ac_mfa!$D:$D,Data_mfa!$B$8,env_ac_mfa!$E:$E,Data_mfa!$B$9)</f>
        <v>28014.359</v>
      </c>
      <c r="V26" s="184">
        <f>SUMIFS(env_ac_mfa!$F:$F,env_ac_mfa!$A:$A,V11,env_ac_mfa!$B:$B,Data_mfa!$A$26,env_ac_mfa!$C:$C,Data_mfa!$B$7,env_ac_mfa!$D:$D,Data_mfa!$B$8,env_ac_mfa!$E:$E,Data_mfa!$B$9)</f>
        <v>28069.986000000001</v>
      </c>
      <c r="W26" s="184">
        <f>SUMIFS(env_ac_mfa!$F:$F,env_ac_mfa!$A:$A,W11,env_ac_mfa!$B:$B,Data_mfa!$A$26,env_ac_mfa!$C:$C,Data_mfa!$B$7,env_ac_mfa!$D:$D,Data_mfa!$B$8,env_ac_mfa!$E:$E,Data_mfa!$B$9)</f>
        <v>28172.815999999999</v>
      </c>
      <c r="X26" s="184">
        <f>SUMIFS(env_ac_mfa!$F:$F,env_ac_mfa!$A:$A,X11,env_ac_mfa!$B:$B,Data_mfa!$A$26,env_ac_mfa!$C:$C,Data_mfa!$B$7,env_ac_mfa!$D:$D,Data_mfa!$B$8,env_ac_mfa!$E:$E,Data_mfa!$B$9)</f>
        <v>30375.626</v>
      </c>
      <c r="Y26" s="184">
        <f>SUMIFS(env_ac_mfa!$F:$F,env_ac_mfa!$A:$A,$Y$11,env_ac_mfa!$B:$B,Data_mfa!$A26,env_ac_mfa!$C:$C,Data_mfa!$B$7,env_ac_mfa!$D:$D,Data_mfa!$B$8,env_ac_mfa!$E:$E,Data_mfa!$B$9)</f>
        <v>30558.268</v>
      </c>
      <c r="Z26" s="184">
        <f>SUMIFS(env_ac_mfa!$F:$F,env_ac_mfa!$A:$A,$Z$11,env_ac_mfa!$B:$B,Data_mfa!$A26,env_ac_mfa!$C:$C,Data_mfa!$B$7,env_ac_mfa!$D:$D,Data_mfa!$B$8,env_ac_mfa!$E:$E,Data_mfa!$B$9)</f>
        <v>32056.737000000001</v>
      </c>
      <c r="AB26" s="185">
        <f t="shared" si="0"/>
        <v>3.2747633427961942E-2</v>
      </c>
      <c r="AC26" s="187"/>
      <c r="AD26" s="186"/>
    </row>
    <row r="27" spans="1:30" x14ac:dyDescent="0.2">
      <c r="A27" s="179" t="s">
        <v>47</v>
      </c>
      <c r="B27" s="179" t="s">
        <v>14</v>
      </c>
      <c r="C27" s="184">
        <f>SUMIFS(env_ac_mfa!$F:$F,env_ac_mfa!$A:$A,C11,env_ac_mfa!$B:$B,Data_mfa!$A$27,env_ac_mfa!$C:$C,Data_mfa!$B$7,env_ac_mfa!$D:$D,Data_mfa!$B$8,env_ac_mfa!$E:$E,Data_mfa!$B$9)</f>
        <v>29173.329000000002</v>
      </c>
      <c r="D27" s="184">
        <f>SUMIFS(env_ac_mfa!$F:$F,env_ac_mfa!$A:$A,D11,env_ac_mfa!$B:$B,Data_mfa!$A$27,env_ac_mfa!$C:$C,Data_mfa!$B$7,env_ac_mfa!$D:$D,Data_mfa!$B$8,env_ac_mfa!$E:$E,Data_mfa!$B$9)</f>
        <v>26193.593000000001</v>
      </c>
      <c r="E27" s="184">
        <f>SUMIFS(env_ac_mfa!$F:$F,env_ac_mfa!$A:$A,E11,env_ac_mfa!$B:$B,Data_mfa!$A$27,env_ac_mfa!$C:$C,Data_mfa!$B$7,env_ac_mfa!$D:$D,Data_mfa!$B$8,env_ac_mfa!$E:$E,Data_mfa!$B$9)</f>
        <v>31552.531999999999</v>
      </c>
      <c r="F27" s="184">
        <f>SUMIFS(env_ac_mfa!$F:$F,env_ac_mfa!$A:$A,F11,env_ac_mfa!$B:$B,Data_mfa!$A$27,env_ac_mfa!$C:$C,Data_mfa!$B$7,env_ac_mfa!$D:$D,Data_mfa!$B$8,env_ac_mfa!$E:$E,Data_mfa!$B$9)</f>
        <v>36990.243000000002</v>
      </c>
      <c r="G27" s="184">
        <f>SUMIFS(env_ac_mfa!$F:$F,env_ac_mfa!$A:$A,G11,env_ac_mfa!$B:$B,Data_mfa!$A$27,env_ac_mfa!$C:$C,Data_mfa!$B$7,env_ac_mfa!$D:$D,Data_mfa!$B$8,env_ac_mfa!$E:$E,Data_mfa!$B$9)</f>
        <v>39520.375999999997</v>
      </c>
      <c r="H27" s="184">
        <f>SUMIFS(env_ac_mfa!$F:$F,env_ac_mfa!$A:$A,H11,env_ac_mfa!$B:$B,Data_mfa!$A$27,env_ac_mfa!$C:$C,Data_mfa!$B$7,env_ac_mfa!$D:$D,Data_mfa!$B$8,env_ac_mfa!$E:$E,Data_mfa!$B$9)</f>
        <v>40898.601000000002</v>
      </c>
      <c r="I27" s="184">
        <f>SUMIFS(env_ac_mfa!$F:$F,env_ac_mfa!$A:$A,I11,env_ac_mfa!$B:$B,Data_mfa!$A$27,env_ac_mfa!$C:$C,Data_mfa!$B$7,env_ac_mfa!$D:$D,Data_mfa!$B$8,env_ac_mfa!$E:$E,Data_mfa!$B$9)</f>
        <v>41184.464999999997</v>
      </c>
      <c r="J27" s="184">
        <f>SUMIFS(env_ac_mfa!$F:$F,env_ac_mfa!$A:$A,J11,env_ac_mfa!$B:$B,Data_mfa!$A$27,env_ac_mfa!$C:$C,Data_mfa!$B$7,env_ac_mfa!$D:$D,Data_mfa!$B$8,env_ac_mfa!$E:$E,Data_mfa!$B$9)</f>
        <v>48734.73</v>
      </c>
      <c r="K27" s="184">
        <f>SUMIFS(env_ac_mfa!$F:$F,env_ac_mfa!$A:$A,K11,env_ac_mfa!$B:$B,Data_mfa!$A$27,env_ac_mfa!$C:$C,Data_mfa!$B$7,env_ac_mfa!$D:$D,Data_mfa!$B$8,env_ac_mfa!$E:$E,Data_mfa!$B$9)</f>
        <v>51777.968999999997</v>
      </c>
      <c r="L27" s="184">
        <f>SUMIFS(env_ac_mfa!$F:$F,env_ac_mfa!$A:$A,L11,env_ac_mfa!$B:$B,Data_mfa!$A$27,env_ac_mfa!$C:$C,Data_mfa!$B$7,env_ac_mfa!$D:$D,Data_mfa!$B$8,env_ac_mfa!$E:$E,Data_mfa!$B$9)</f>
        <v>34909.093999999997</v>
      </c>
      <c r="M27" s="184">
        <f>SUMIFS(env_ac_mfa!$F:$F,env_ac_mfa!$A:$A,M11,env_ac_mfa!$B:$B,Data_mfa!$A$27,env_ac_mfa!$C:$C,Data_mfa!$B$7,env_ac_mfa!$D:$D,Data_mfa!$B$8,env_ac_mfa!$E:$E,Data_mfa!$B$9)</f>
        <v>38462.396000000001</v>
      </c>
      <c r="N27" s="184">
        <f>SUMIFS(env_ac_mfa!$F:$F,env_ac_mfa!$A:$A,N11,env_ac_mfa!$B:$B,Data_mfa!$A$27,env_ac_mfa!$C:$C,Data_mfa!$B$7,env_ac_mfa!$D:$D,Data_mfa!$B$8,env_ac_mfa!$E:$E,Data_mfa!$B$9)</f>
        <v>41724.942000000003</v>
      </c>
      <c r="O27" s="184">
        <f>SUMIFS(env_ac_mfa!$F:$F,env_ac_mfa!$A:$A,O11,env_ac_mfa!$B:$B,Data_mfa!$A$27,env_ac_mfa!$C:$C,Data_mfa!$B$7,env_ac_mfa!$D:$D,Data_mfa!$B$8,env_ac_mfa!$E:$E,Data_mfa!$B$9)</f>
        <v>38282.932999999997</v>
      </c>
      <c r="P27" s="184">
        <f>SUMIFS(env_ac_mfa!$F:$F,env_ac_mfa!$A:$A,P11,env_ac_mfa!$B:$B,Data_mfa!$A$27,env_ac_mfa!$C:$C,Data_mfa!$B$7,env_ac_mfa!$D:$D,Data_mfa!$B$8,env_ac_mfa!$E:$E,Data_mfa!$B$9)</f>
        <v>46342.52</v>
      </c>
      <c r="Q27" s="184">
        <f>SUMIFS(env_ac_mfa!$F:$F,env_ac_mfa!$A:$A,Q11,env_ac_mfa!$B:$B,Data_mfa!$A$27,env_ac_mfa!$C:$C,Data_mfa!$B$7,env_ac_mfa!$D:$D,Data_mfa!$B$8,env_ac_mfa!$E:$E,Data_mfa!$B$9)</f>
        <v>43502.646999999997</v>
      </c>
      <c r="R27" s="184">
        <f>SUMIFS(env_ac_mfa!$F:$F,env_ac_mfa!$A:$A,R11,env_ac_mfa!$B:$B,Data_mfa!$A$27,env_ac_mfa!$C:$C,Data_mfa!$B$7,env_ac_mfa!$D:$D,Data_mfa!$B$8,env_ac_mfa!$E:$E,Data_mfa!$B$9)</f>
        <v>43494.38</v>
      </c>
      <c r="S27" s="184">
        <f>SUMIFS(env_ac_mfa!$F:$F,env_ac_mfa!$A:$A,S11,env_ac_mfa!$B:$B,Data_mfa!$A$27,env_ac_mfa!$C:$C,Data_mfa!$B$7,env_ac_mfa!$D:$D,Data_mfa!$B$8,env_ac_mfa!$E:$E,Data_mfa!$B$9)</f>
        <v>45035.622000000003</v>
      </c>
      <c r="T27" s="184">
        <f>SUMIFS(env_ac_mfa!$F:$F,env_ac_mfa!$A:$A,T11,env_ac_mfa!$B:$B,Data_mfa!$A$27,env_ac_mfa!$C:$C,Data_mfa!$B$7,env_ac_mfa!$D:$D,Data_mfa!$B$8,env_ac_mfa!$E:$E,Data_mfa!$B$9)</f>
        <v>50420.749000000003</v>
      </c>
      <c r="U27" s="184">
        <f>SUMIFS(env_ac_mfa!$F:$F,env_ac_mfa!$A:$A,U11,env_ac_mfa!$B:$B,Data_mfa!$A$27,env_ac_mfa!$C:$C,Data_mfa!$B$7,env_ac_mfa!$D:$D,Data_mfa!$B$8,env_ac_mfa!$E:$E,Data_mfa!$B$9)</f>
        <v>49580.493999999999</v>
      </c>
      <c r="V27" s="184">
        <f>SUMIFS(env_ac_mfa!$F:$F,env_ac_mfa!$A:$A,V11,env_ac_mfa!$B:$B,Data_mfa!$A$27,env_ac_mfa!$C:$C,Data_mfa!$B$7,env_ac_mfa!$D:$D,Data_mfa!$B$8,env_ac_mfa!$E:$E,Data_mfa!$B$9)</f>
        <v>52964.161</v>
      </c>
      <c r="W27" s="184">
        <f>SUMIFS(env_ac_mfa!$F:$F,env_ac_mfa!$A:$A,W11,env_ac_mfa!$B:$B,Data_mfa!$A$27,env_ac_mfa!$C:$C,Data_mfa!$B$7,env_ac_mfa!$D:$D,Data_mfa!$B$8,env_ac_mfa!$E:$E,Data_mfa!$B$9)</f>
        <v>56016.542999999998</v>
      </c>
      <c r="X27" s="184">
        <f>SUMIFS(env_ac_mfa!$F:$F,env_ac_mfa!$A:$A,X11,env_ac_mfa!$B:$B,Data_mfa!$A$27,env_ac_mfa!$C:$C,Data_mfa!$B$7,env_ac_mfa!$D:$D,Data_mfa!$B$8,env_ac_mfa!$E:$E,Data_mfa!$B$9)</f>
        <v>58103.837</v>
      </c>
      <c r="Y27" s="184">
        <f>SUMIFS(env_ac_mfa!$F:$F,env_ac_mfa!$A:$A,$Y$11,env_ac_mfa!$B:$B,Data_mfa!$A27,env_ac_mfa!$C:$C,Data_mfa!$B$7,env_ac_mfa!$D:$D,Data_mfa!$B$8,env_ac_mfa!$E:$E,Data_mfa!$B$9)</f>
        <v>56929.182999999997</v>
      </c>
      <c r="Z27" s="184">
        <f>SUMIFS(env_ac_mfa!$F:$F,env_ac_mfa!$A:$A,$Z$11,env_ac_mfa!$B:$B,Data_mfa!$A27,env_ac_mfa!$C:$C,Data_mfa!$B$7,env_ac_mfa!$D:$D,Data_mfa!$B$8,env_ac_mfa!$E:$E,Data_mfa!$B$9)</f>
        <v>59306.203999999998</v>
      </c>
      <c r="AB27" s="185">
        <f t="shared" si="0"/>
        <v>3.132671307045376E-2</v>
      </c>
      <c r="AC27" s="187"/>
      <c r="AD27" s="186"/>
    </row>
    <row r="28" spans="1:30" x14ac:dyDescent="0.2">
      <c r="A28" s="179" t="s">
        <v>48</v>
      </c>
      <c r="B28" s="179" t="s">
        <v>15</v>
      </c>
      <c r="C28" s="184">
        <f>SUMIFS(env_ac_mfa!$F:$F,env_ac_mfa!$A:$A,C11,env_ac_mfa!$B:$B,Data_mfa!$A$28,env_ac_mfa!$C:$C,Data_mfa!$B$7,env_ac_mfa!$D:$D,Data_mfa!$B$8,env_ac_mfa!$E:$E,Data_mfa!$B$9)</f>
        <v>11659.721</v>
      </c>
      <c r="D28" s="184">
        <f>SUMIFS(env_ac_mfa!$F:$F,env_ac_mfa!$A:$A,D11,env_ac_mfa!$B:$B,Data_mfa!$A$28,env_ac_mfa!$C:$C,Data_mfa!$B$7,env_ac_mfa!$D:$D,Data_mfa!$B$8,env_ac_mfa!$E:$E,Data_mfa!$B$9)</f>
        <v>10684.397999999999</v>
      </c>
      <c r="E28" s="184">
        <f>SUMIFS(env_ac_mfa!$F:$F,env_ac_mfa!$A:$A,E11,env_ac_mfa!$B:$B,Data_mfa!$A$28,env_ac_mfa!$C:$C,Data_mfa!$B$7,env_ac_mfa!$D:$D,Data_mfa!$B$8,env_ac_mfa!$E:$E,Data_mfa!$B$9)</f>
        <v>11624.986000000001</v>
      </c>
      <c r="F28" s="184">
        <f>SUMIFS(env_ac_mfa!$F:$F,env_ac_mfa!$A:$A,F11,env_ac_mfa!$B:$B,Data_mfa!$A$28,env_ac_mfa!$C:$C,Data_mfa!$B$7,env_ac_mfa!$D:$D,Data_mfa!$B$8,env_ac_mfa!$E:$E,Data_mfa!$B$9)</f>
        <v>11930.29</v>
      </c>
      <c r="G28" s="184">
        <f>SUMIFS(env_ac_mfa!$F:$F,env_ac_mfa!$A:$A,G11,env_ac_mfa!$B:$B,Data_mfa!$A$28,env_ac_mfa!$C:$C,Data_mfa!$B$7,env_ac_mfa!$D:$D,Data_mfa!$B$8,env_ac_mfa!$E:$E,Data_mfa!$B$9)</f>
        <v>12448.16</v>
      </c>
      <c r="H28" s="184">
        <f>SUMIFS(env_ac_mfa!$F:$F,env_ac_mfa!$A:$A,H11,env_ac_mfa!$B:$B,Data_mfa!$A$28,env_ac_mfa!$C:$C,Data_mfa!$B$7,env_ac_mfa!$D:$D,Data_mfa!$B$8,env_ac_mfa!$E:$E,Data_mfa!$B$9)</f>
        <v>12007.24</v>
      </c>
      <c r="I28" s="184">
        <f>SUMIFS(env_ac_mfa!$F:$F,env_ac_mfa!$A:$A,I11,env_ac_mfa!$B:$B,Data_mfa!$A$28,env_ac_mfa!$C:$C,Data_mfa!$B$7,env_ac_mfa!$D:$D,Data_mfa!$B$8,env_ac_mfa!$E:$E,Data_mfa!$B$9)</f>
        <v>13367.571</v>
      </c>
      <c r="J28" s="184">
        <f>SUMIFS(env_ac_mfa!$F:$F,env_ac_mfa!$A:$A,J11,env_ac_mfa!$B:$B,Data_mfa!$A$28,env_ac_mfa!$C:$C,Data_mfa!$B$7,env_ac_mfa!$D:$D,Data_mfa!$B$8,env_ac_mfa!$E:$E,Data_mfa!$B$9)</f>
        <v>13021.909</v>
      </c>
      <c r="K28" s="184">
        <f>SUMIFS(env_ac_mfa!$F:$F,env_ac_mfa!$A:$A,K11,env_ac_mfa!$B:$B,Data_mfa!$A$28,env_ac_mfa!$C:$C,Data_mfa!$B$7,env_ac_mfa!$D:$D,Data_mfa!$B$8,env_ac_mfa!$E:$E,Data_mfa!$B$9)</f>
        <v>11599.326999999999</v>
      </c>
      <c r="L28" s="184">
        <f>SUMIFS(env_ac_mfa!$F:$F,env_ac_mfa!$A:$A,L11,env_ac_mfa!$B:$B,Data_mfa!$A$28,env_ac_mfa!$C:$C,Data_mfa!$B$7,env_ac_mfa!$D:$D,Data_mfa!$B$8,env_ac_mfa!$E:$E,Data_mfa!$B$9)</f>
        <v>11254.361999999999</v>
      </c>
      <c r="M28" s="184">
        <f>SUMIFS(env_ac_mfa!$F:$F,env_ac_mfa!$A:$A,M11,env_ac_mfa!$B:$B,Data_mfa!$A$28,env_ac_mfa!$C:$C,Data_mfa!$B$7,env_ac_mfa!$D:$D,Data_mfa!$B$8,env_ac_mfa!$E:$E,Data_mfa!$B$9)</f>
        <v>11397.442999999999</v>
      </c>
      <c r="N28" s="184">
        <f>SUMIFS(env_ac_mfa!$F:$F,env_ac_mfa!$A:$A,N11,env_ac_mfa!$B:$B,Data_mfa!$A$28,env_ac_mfa!$C:$C,Data_mfa!$B$7,env_ac_mfa!$D:$D,Data_mfa!$B$8,env_ac_mfa!$E:$E,Data_mfa!$B$9)</f>
        <v>11557.928</v>
      </c>
      <c r="O28" s="184">
        <f>SUMIFS(env_ac_mfa!$F:$F,env_ac_mfa!$A:$A,O11,env_ac_mfa!$B:$B,Data_mfa!$A$28,env_ac_mfa!$C:$C,Data_mfa!$B$7,env_ac_mfa!$D:$D,Data_mfa!$B$8,env_ac_mfa!$E:$E,Data_mfa!$B$9)</f>
        <v>11459.282999999999</v>
      </c>
      <c r="P28" s="184">
        <f>SUMIFS(env_ac_mfa!$F:$F,env_ac_mfa!$A:$A,P11,env_ac_mfa!$B:$B,Data_mfa!$A$28,env_ac_mfa!$C:$C,Data_mfa!$B$7,env_ac_mfa!$D:$D,Data_mfa!$B$8,env_ac_mfa!$E:$E,Data_mfa!$B$9)</f>
        <v>11544.944</v>
      </c>
      <c r="Q28" s="184">
        <f>SUMIFS(env_ac_mfa!$F:$F,env_ac_mfa!$A:$A,Q11,env_ac_mfa!$B:$B,Data_mfa!$A$28,env_ac_mfa!$C:$C,Data_mfa!$B$7,env_ac_mfa!$D:$D,Data_mfa!$B$8,env_ac_mfa!$E:$E,Data_mfa!$B$9)</f>
        <v>12136.236999999999</v>
      </c>
      <c r="R28" s="184">
        <f>SUMIFS(env_ac_mfa!$F:$F,env_ac_mfa!$A:$A,R11,env_ac_mfa!$B:$B,Data_mfa!$A$28,env_ac_mfa!$C:$C,Data_mfa!$B$7,env_ac_mfa!$D:$D,Data_mfa!$B$8,env_ac_mfa!$E:$E,Data_mfa!$B$9)</f>
        <v>13909.977999999999</v>
      </c>
      <c r="S28" s="184">
        <f>SUMIFS(env_ac_mfa!$F:$F,env_ac_mfa!$A:$A,S11,env_ac_mfa!$B:$B,Data_mfa!$A$28,env_ac_mfa!$C:$C,Data_mfa!$B$7,env_ac_mfa!$D:$D,Data_mfa!$B$8,env_ac_mfa!$E:$E,Data_mfa!$B$9)</f>
        <v>14015.909</v>
      </c>
      <c r="T28" s="184">
        <f>SUMIFS(env_ac_mfa!$F:$F,env_ac_mfa!$A:$A,T11,env_ac_mfa!$B:$B,Data_mfa!$A$28,env_ac_mfa!$C:$C,Data_mfa!$B$7,env_ac_mfa!$D:$D,Data_mfa!$B$8,env_ac_mfa!$E:$E,Data_mfa!$B$9)</f>
        <v>14850.544</v>
      </c>
      <c r="U28" s="184">
        <f>SUMIFS(env_ac_mfa!$F:$F,env_ac_mfa!$A:$A,U11,env_ac_mfa!$B:$B,Data_mfa!$A$28,env_ac_mfa!$C:$C,Data_mfa!$B$7,env_ac_mfa!$D:$D,Data_mfa!$B$8,env_ac_mfa!$E:$E,Data_mfa!$B$9)</f>
        <v>14009.001</v>
      </c>
      <c r="V28" s="184">
        <f>SUMIFS(env_ac_mfa!$F:$F,env_ac_mfa!$A:$A,V11,env_ac_mfa!$B:$B,Data_mfa!$A$28,env_ac_mfa!$C:$C,Data_mfa!$B$7,env_ac_mfa!$D:$D,Data_mfa!$B$8,env_ac_mfa!$E:$E,Data_mfa!$B$9)</f>
        <v>14185.465</v>
      </c>
      <c r="W28" s="184">
        <f>SUMIFS(env_ac_mfa!$F:$F,env_ac_mfa!$A:$A,W11,env_ac_mfa!$B:$B,Data_mfa!$A$28,env_ac_mfa!$C:$C,Data_mfa!$B$7,env_ac_mfa!$D:$D,Data_mfa!$B$8,env_ac_mfa!$E:$E,Data_mfa!$B$9)</f>
        <v>14553.664000000001</v>
      </c>
      <c r="X28" s="184">
        <f>SUMIFS(env_ac_mfa!$F:$F,env_ac_mfa!$A:$A,X11,env_ac_mfa!$B:$B,Data_mfa!$A$28,env_ac_mfa!$C:$C,Data_mfa!$B$7,env_ac_mfa!$D:$D,Data_mfa!$B$8,env_ac_mfa!$E:$E,Data_mfa!$B$9)</f>
        <v>15796.81</v>
      </c>
      <c r="Y28" s="184">
        <f>SUMIFS(env_ac_mfa!$F:$F,env_ac_mfa!$A:$A,$Y$11,env_ac_mfa!$B:$B,Data_mfa!$A28,env_ac_mfa!$C:$C,Data_mfa!$B$7,env_ac_mfa!$D:$D,Data_mfa!$B$8,env_ac_mfa!$E:$E,Data_mfa!$B$9)</f>
        <v>14976.395</v>
      </c>
      <c r="Z28" s="184">
        <f>SUMIFS(env_ac_mfa!$F:$F,env_ac_mfa!$A:$A,$Z$11,env_ac_mfa!$B:$B,Data_mfa!$A28,env_ac_mfa!$C:$C,Data_mfa!$B$7,env_ac_mfa!$D:$D,Data_mfa!$B$8,env_ac_mfa!$E:$E,Data_mfa!$B$9)</f>
        <v>14085.55</v>
      </c>
      <c r="AB28" s="185">
        <f t="shared" si="0"/>
        <v>8.2516498832905238E-3</v>
      </c>
      <c r="AC28" s="187"/>
      <c r="AD28" s="186"/>
    </row>
    <row r="29" spans="1:30" x14ac:dyDescent="0.2">
      <c r="A29" s="179" t="s">
        <v>49</v>
      </c>
      <c r="B29" s="179" t="s">
        <v>16</v>
      </c>
      <c r="C29" s="184">
        <f>SUMIFS(env_ac_mfa!$F:$F,env_ac_mfa!$A:$A,C11,env_ac_mfa!$B:$B,Data_mfa!$A$29,env_ac_mfa!$C:$C,Data_mfa!$B$7,env_ac_mfa!$D:$D,Data_mfa!$B$8,env_ac_mfa!$E:$E,Data_mfa!$B$9)</f>
        <v>121199.901</v>
      </c>
      <c r="D29" s="184">
        <f>SUMIFS(env_ac_mfa!$F:$F,env_ac_mfa!$A:$A,D11,env_ac_mfa!$B:$B,Data_mfa!$A$29,env_ac_mfa!$C:$C,Data_mfa!$B$7,env_ac_mfa!$D:$D,Data_mfa!$B$8,env_ac_mfa!$E:$E,Data_mfa!$B$9)</f>
        <v>137413.94099999999</v>
      </c>
      <c r="E29" s="184">
        <f>SUMIFS(env_ac_mfa!$F:$F,env_ac_mfa!$A:$A,E11,env_ac_mfa!$B:$B,Data_mfa!$A$29,env_ac_mfa!$C:$C,Data_mfa!$B$7,env_ac_mfa!$D:$D,Data_mfa!$B$8,env_ac_mfa!$E:$E,Data_mfa!$B$9)</f>
        <v>132158.43299999999</v>
      </c>
      <c r="F29" s="184">
        <f>SUMIFS(env_ac_mfa!$F:$F,env_ac_mfa!$A:$A,F11,env_ac_mfa!$B:$B,Data_mfa!$A$29,env_ac_mfa!$C:$C,Data_mfa!$B$7,env_ac_mfa!$D:$D,Data_mfa!$B$8,env_ac_mfa!$E:$E,Data_mfa!$B$9)</f>
        <v>134340.27600000001</v>
      </c>
      <c r="G29" s="184">
        <f>SUMIFS(env_ac_mfa!$F:$F,env_ac_mfa!$A:$A,G11,env_ac_mfa!$B:$B,Data_mfa!$A$29,env_ac_mfa!$C:$C,Data_mfa!$B$7,env_ac_mfa!$D:$D,Data_mfa!$B$8,env_ac_mfa!$E:$E,Data_mfa!$B$9)</f>
        <v>157680.07</v>
      </c>
      <c r="H29" s="184">
        <f>SUMIFS(env_ac_mfa!$F:$F,env_ac_mfa!$A:$A,H11,env_ac_mfa!$B:$B,Data_mfa!$A$29,env_ac_mfa!$C:$C,Data_mfa!$B$7,env_ac_mfa!$D:$D,Data_mfa!$B$8,env_ac_mfa!$E:$E,Data_mfa!$B$9)</f>
        <v>180944.64499999999</v>
      </c>
      <c r="I29" s="184">
        <f>SUMIFS(env_ac_mfa!$F:$F,env_ac_mfa!$A:$A,I11,env_ac_mfa!$B:$B,Data_mfa!$A$29,env_ac_mfa!$C:$C,Data_mfa!$B$7,env_ac_mfa!$D:$D,Data_mfa!$B$8,env_ac_mfa!$E:$E,Data_mfa!$B$9)</f>
        <v>151426.76999999999</v>
      </c>
      <c r="J29" s="184">
        <f>SUMIFS(env_ac_mfa!$F:$F,env_ac_mfa!$A:$A,J11,env_ac_mfa!$B:$B,Data_mfa!$A$29,env_ac_mfa!$C:$C,Data_mfa!$B$7,env_ac_mfa!$D:$D,Data_mfa!$B$8,env_ac_mfa!$E:$E,Data_mfa!$B$9)</f>
        <v>118323.825</v>
      </c>
      <c r="K29" s="184">
        <f>SUMIFS(env_ac_mfa!$F:$F,env_ac_mfa!$A:$A,K11,env_ac_mfa!$B:$B,Data_mfa!$A$29,env_ac_mfa!$C:$C,Data_mfa!$B$7,env_ac_mfa!$D:$D,Data_mfa!$B$8,env_ac_mfa!$E:$E,Data_mfa!$B$9)</f>
        <v>132735.53</v>
      </c>
      <c r="L29" s="184">
        <f>SUMIFS(env_ac_mfa!$F:$F,env_ac_mfa!$A:$A,L11,env_ac_mfa!$B:$B,Data_mfa!$A$29,env_ac_mfa!$C:$C,Data_mfa!$B$7,env_ac_mfa!$D:$D,Data_mfa!$B$8,env_ac_mfa!$E:$E,Data_mfa!$B$9)</f>
        <v>108139.382</v>
      </c>
      <c r="M29" s="184">
        <f>SUMIFS(env_ac_mfa!$F:$F,env_ac_mfa!$A:$A,M11,env_ac_mfa!$B:$B,Data_mfa!$A$29,env_ac_mfa!$C:$C,Data_mfa!$B$7,env_ac_mfa!$D:$D,Data_mfa!$B$8,env_ac_mfa!$E:$E,Data_mfa!$B$9)</f>
        <v>98969.047000000006</v>
      </c>
      <c r="N29" s="184">
        <f>SUMIFS(env_ac_mfa!$F:$F,env_ac_mfa!$A:$A,N11,env_ac_mfa!$B:$B,Data_mfa!$A$29,env_ac_mfa!$C:$C,Data_mfa!$B$7,env_ac_mfa!$D:$D,Data_mfa!$B$8,env_ac_mfa!$E:$E,Data_mfa!$B$9)</f>
        <v>99382.293000000005</v>
      </c>
      <c r="O29" s="184">
        <f>SUMIFS(env_ac_mfa!$F:$F,env_ac_mfa!$A:$A,O11,env_ac_mfa!$B:$B,Data_mfa!$A$29,env_ac_mfa!$C:$C,Data_mfa!$B$7,env_ac_mfa!$D:$D,Data_mfa!$B$8,env_ac_mfa!$E:$E,Data_mfa!$B$9)</f>
        <v>87051.684999999998</v>
      </c>
      <c r="P29" s="184">
        <f>SUMIFS(env_ac_mfa!$F:$F,env_ac_mfa!$A:$A,P11,env_ac_mfa!$B:$B,Data_mfa!$A$29,env_ac_mfa!$C:$C,Data_mfa!$B$7,env_ac_mfa!$D:$D,Data_mfa!$B$8,env_ac_mfa!$E:$E,Data_mfa!$B$9)</f>
        <v>99702.418000000005</v>
      </c>
      <c r="Q29" s="184">
        <f>SUMIFS(env_ac_mfa!$F:$F,env_ac_mfa!$A:$A,Q11,env_ac_mfa!$B:$B,Data_mfa!$A$29,env_ac_mfa!$C:$C,Data_mfa!$B$7,env_ac_mfa!$D:$D,Data_mfa!$B$8,env_ac_mfa!$E:$E,Data_mfa!$B$9)</f>
        <v>128144.751</v>
      </c>
      <c r="R29" s="184">
        <f>SUMIFS(env_ac_mfa!$F:$F,env_ac_mfa!$A:$A,R11,env_ac_mfa!$B:$B,Data_mfa!$A$29,env_ac_mfa!$C:$C,Data_mfa!$B$7,env_ac_mfa!$D:$D,Data_mfa!$B$8,env_ac_mfa!$E:$E,Data_mfa!$B$9)</f>
        <v>125966.643</v>
      </c>
      <c r="S29" s="184">
        <f>SUMIFS(env_ac_mfa!$F:$F,env_ac_mfa!$A:$A,S11,env_ac_mfa!$B:$B,Data_mfa!$A$29,env_ac_mfa!$C:$C,Data_mfa!$B$7,env_ac_mfa!$D:$D,Data_mfa!$B$8,env_ac_mfa!$E:$E,Data_mfa!$B$9)</f>
        <v>120605.41099999999</v>
      </c>
      <c r="T29" s="184">
        <f>SUMIFS(env_ac_mfa!$F:$F,env_ac_mfa!$A:$A,T11,env_ac_mfa!$B:$B,Data_mfa!$A$29,env_ac_mfa!$C:$C,Data_mfa!$B$7,env_ac_mfa!$D:$D,Data_mfa!$B$8,env_ac_mfa!$E:$E,Data_mfa!$B$9)</f>
        <v>135149.753</v>
      </c>
      <c r="U29" s="184">
        <f>SUMIFS(env_ac_mfa!$F:$F,env_ac_mfa!$A:$A,U11,env_ac_mfa!$B:$B,Data_mfa!$A$29,env_ac_mfa!$C:$C,Data_mfa!$B$7,env_ac_mfa!$D:$D,Data_mfa!$B$8,env_ac_mfa!$E:$E,Data_mfa!$B$9)</f>
        <v>154591.40900000001</v>
      </c>
      <c r="V29" s="184">
        <f>SUMIFS(env_ac_mfa!$F:$F,env_ac_mfa!$A:$A,V11,env_ac_mfa!$B:$B,Data_mfa!$A$29,env_ac_mfa!$C:$C,Data_mfa!$B$7,env_ac_mfa!$D:$D,Data_mfa!$B$8,env_ac_mfa!$E:$E,Data_mfa!$B$9)</f>
        <v>160507.25899999999</v>
      </c>
      <c r="W29" s="184">
        <f>SUMIFS(env_ac_mfa!$F:$F,env_ac_mfa!$A:$A,W11,env_ac_mfa!$B:$B,Data_mfa!$A$29,env_ac_mfa!$C:$C,Data_mfa!$B$7,env_ac_mfa!$D:$D,Data_mfa!$B$8,env_ac_mfa!$E:$E,Data_mfa!$B$9)</f>
        <v>138745.87599999999</v>
      </c>
      <c r="X29" s="184">
        <f>SUMIFS(env_ac_mfa!$F:$F,env_ac_mfa!$A:$A,X11,env_ac_mfa!$B:$B,Data_mfa!$A$29,env_ac_mfa!$C:$C,Data_mfa!$B$7,env_ac_mfa!$D:$D,Data_mfa!$B$8,env_ac_mfa!$E:$E,Data_mfa!$B$9)</f>
        <v>137630.61300000001</v>
      </c>
      <c r="Y29" s="184">
        <f>SUMIFS(env_ac_mfa!$F:$F,env_ac_mfa!$A:$A,$Y$11,env_ac_mfa!$B:$B,Data_mfa!$A29,env_ac_mfa!$C:$C,Data_mfa!$B$7,env_ac_mfa!$D:$D,Data_mfa!$B$8,env_ac_mfa!$E:$E,Data_mfa!$B$9)</f>
        <v>130090.701</v>
      </c>
      <c r="Z29" s="184">
        <f>SUMIFS(env_ac_mfa!$F:$F,env_ac_mfa!$A:$A,$Z$11,env_ac_mfa!$B:$B,Data_mfa!$A29,env_ac_mfa!$C:$C,Data_mfa!$B$7,env_ac_mfa!$D:$D,Data_mfa!$B$8,env_ac_mfa!$E:$E,Data_mfa!$B$9)</f>
        <v>147150.068</v>
      </c>
      <c r="AB29" s="185">
        <f t="shared" si="0"/>
        <v>8.4709677422847296E-3</v>
      </c>
      <c r="AC29" s="187"/>
      <c r="AD29" s="186"/>
    </row>
    <row r="30" spans="1:30" x14ac:dyDescent="0.2">
      <c r="A30" s="179" t="s">
        <v>50</v>
      </c>
      <c r="B30" s="179" t="s">
        <v>17</v>
      </c>
      <c r="C30" s="184">
        <f>SUMIFS(env_ac_mfa!$F:$F,env_ac_mfa!$A:$A,C11,env_ac_mfa!$B:$B,Data_mfa!$A$30,env_ac_mfa!$C:$C,Data_mfa!$B$7,env_ac_mfa!$D:$D,Data_mfa!$B$8,env_ac_mfa!$E:$E,Data_mfa!$B$9)</f>
        <v>3650.5070000000001</v>
      </c>
      <c r="D30" s="184">
        <f>SUMIFS(env_ac_mfa!$F:$F,env_ac_mfa!$A:$A,D11,env_ac_mfa!$B:$B,Data_mfa!$A$30,env_ac_mfa!$C:$C,Data_mfa!$B$7,env_ac_mfa!$D:$D,Data_mfa!$B$8,env_ac_mfa!$E:$E,Data_mfa!$B$9)</f>
        <v>3518.3609999999999</v>
      </c>
      <c r="E30" s="184">
        <f>SUMIFS(env_ac_mfa!$F:$F,env_ac_mfa!$A:$A,E11,env_ac_mfa!$B:$B,Data_mfa!$A$30,env_ac_mfa!$C:$C,Data_mfa!$B$7,env_ac_mfa!$D:$D,Data_mfa!$B$8,env_ac_mfa!$E:$E,Data_mfa!$B$9)</f>
        <v>3386.5909999999999</v>
      </c>
      <c r="F30" s="184">
        <f>SUMIFS(env_ac_mfa!$F:$F,env_ac_mfa!$A:$A,F11,env_ac_mfa!$B:$B,Data_mfa!$A$30,env_ac_mfa!$C:$C,Data_mfa!$B$7,env_ac_mfa!$D:$D,Data_mfa!$B$8,env_ac_mfa!$E:$E,Data_mfa!$B$9)</f>
        <v>4040.0140000000001</v>
      </c>
      <c r="G30" s="184">
        <f>SUMIFS(env_ac_mfa!$F:$F,env_ac_mfa!$A:$A,G11,env_ac_mfa!$B:$B,Data_mfa!$A$30,env_ac_mfa!$C:$C,Data_mfa!$B$7,env_ac_mfa!$D:$D,Data_mfa!$B$8,env_ac_mfa!$E:$E,Data_mfa!$B$9)</f>
        <v>4096.7879999999996</v>
      </c>
      <c r="H30" s="184">
        <f>SUMIFS(env_ac_mfa!$F:$F,env_ac_mfa!$A:$A,H11,env_ac_mfa!$B:$B,Data_mfa!$A$30,env_ac_mfa!$C:$C,Data_mfa!$B$7,env_ac_mfa!$D:$D,Data_mfa!$B$8,env_ac_mfa!$E:$E,Data_mfa!$B$9)</f>
        <v>3581.5650000000001</v>
      </c>
      <c r="I30" s="184">
        <f>SUMIFS(env_ac_mfa!$F:$F,env_ac_mfa!$A:$A,I11,env_ac_mfa!$B:$B,Data_mfa!$A$30,env_ac_mfa!$C:$C,Data_mfa!$B$7,env_ac_mfa!$D:$D,Data_mfa!$B$8,env_ac_mfa!$E:$E,Data_mfa!$B$9)</f>
        <v>4374.2820000000002</v>
      </c>
      <c r="J30" s="184">
        <f>SUMIFS(env_ac_mfa!$F:$F,env_ac_mfa!$A:$A,J11,env_ac_mfa!$B:$B,Data_mfa!$A$30,env_ac_mfa!$C:$C,Data_mfa!$B$7,env_ac_mfa!$D:$D,Data_mfa!$B$8,env_ac_mfa!$E:$E,Data_mfa!$B$9)</f>
        <v>3622.752</v>
      </c>
      <c r="K30" s="184">
        <f>SUMIFS(env_ac_mfa!$F:$F,env_ac_mfa!$A:$A,K11,env_ac_mfa!$B:$B,Data_mfa!$A$30,env_ac_mfa!$C:$C,Data_mfa!$B$7,env_ac_mfa!$D:$D,Data_mfa!$B$8,env_ac_mfa!$E:$E,Data_mfa!$B$9)</f>
        <v>3233.3980000000001</v>
      </c>
      <c r="L30" s="184">
        <f>SUMIFS(env_ac_mfa!$F:$F,env_ac_mfa!$A:$A,L11,env_ac_mfa!$B:$B,Data_mfa!$A$30,env_ac_mfa!$C:$C,Data_mfa!$B$7,env_ac_mfa!$D:$D,Data_mfa!$B$8,env_ac_mfa!$E:$E,Data_mfa!$B$9)</f>
        <v>3430.5070000000001</v>
      </c>
      <c r="M30" s="184">
        <f>SUMIFS(env_ac_mfa!$F:$F,env_ac_mfa!$A:$A,M11,env_ac_mfa!$B:$B,Data_mfa!$A$30,env_ac_mfa!$C:$C,Data_mfa!$B$7,env_ac_mfa!$D:$D,Data_mfa!$B$8,env_ac_mfa!$E:$E,Data_mfa!$B$9)</f>
        <v>2970.3110000000001</v>
      </c>
      <c r="N30" s="184">
        <f>SUMIFS(env_ac_mfa!$F:$F,env_ac_mfa!$A:$A,N11,env_ac_mfa!$B:$B,Data_mfa!$A$30,env_ac_mfa!$C:$C,Data_mfa!$B$7,env_ac_mfa!$D:$D,Data_mfa!$B$8,env_ac_mfa!$E:$E,Data_mfa!$B$9)</f>
        <v>3913.5479999999998</v>
      </c>
      <c r="O30" s="184">
        <f>SUMIFS(env_ac_mfa!$F:$F,env_ac_mfa!$A:$A,O11,env_ac_mfa!$B:$B,Data_mfa!$A$30,env_ac_mfa!$C:$C,Data_mfa!$B$7,env_ac_mfa!$D:$D,Data_mfa!$B$8,env_ac_mfa!$E:$E,Data_mfa!$B$9)</f>
        <v>4457.4250000000002</v>
      </c>
      <c r="P30" s="184">
        <f>SUMIFS(env_ac_mfa!$F:$F,env_ac_mfa!$A:$A,P11,env_ac_mfa!$B:$B,Data_mfa!$A$30,env_ac_mfa!$C:$C,Data_mfa!$B$7,env_ac_mfa!$D:$D,Data_mfa!$B$8,env_ac_mfa!$E:$E,Data_mfa!$B$9)</f>
        <v>3722.0520000000001</v>
      </c>
      <c r="Q30" s="184">
        <f>SUMIFS(env_ac_mfa!$F:$F,env_ac_mfa!$A:$A,Q11,env_ac_mfa!$B:$B,Data_mfa!$A$30,env_ac_mfa!$C:$C,Data_mfa!$B$7,env_ac_mfa!$D:$D,Data_mfa!$B$8,env_ac_mfa!$E:$E,Data_mfa!$B$9)</f>
        <v>5156.4160000000002</v>
      </c>
      <c r="R30" s="184">
        <f>SUMIFS(env_ac_mfa!$F:$F,env_ac_mfa!$A:$A,R11,env_ac_mfa!$B:$B,Data_mfa!$A$30,env_ac_mfa!$C:$C,Data_mfa!$B$7,env_ac_mfa!$D:$D,Data_mfa!$B$8,env_ac_mfa!$E:$E,Data_mfa!$B$9)</f>
        <v>6144.277</v>
      </c>
      <c r="S30" s="184">
        <f>SUMIFS(env_ac_mfa!$F:$F,env_ac_mfa!$A:$A,S11,env_ac_mfa!$B:$B,Data_mfa!$A$30,env_ac_mfa!$C:$C,Data_mfa!$B$7,env_ac_mfa!$D:$D,Data_mfa!$B$8,env_ac_mfa!$E:$E,Data_mfa!$B$9)</f>
        <v>6184.6859999999997</v>
      </c>
      <c r="T30" s="184">
        <f>SUMIFS(env_ac_mfa!$F:$F,env_ac_mfa!$A:$A,T11,env_ac_mfa!$B:$B,Data_mfa!$A$30,env_ac_mfa!$C:$C,Data_mfa!$B$7,env_ac_mfa!$D:$D,Data_mfa!$B$8,env_ac_mfa!$E:$E,Data_mfa!$B$9)</f>
        <v>5329.1909999999998</v>
      </c>
      <c r="U30" s="184">
        <f>SUMIFS(env_ac_mfa!$F:$F,env_ac_mfa!$A:$A,U11,env_ac_mfa!$B:$B,Data_mfa!$A$30,env_ac_mfa!$C:$C,Data_mfa!$B$7,env_ac_mfa!$D:$D,Data_mfa!$B$8,env_ac_mfa!$E:$E,Data_mfa!$B$9)</f>
        <v>6289.9279999999999</v>
      </c>
      <c r="V30" s="184">
        <f>SUMIFS(env_ac_mfa!$F:$F,env_ac_mfa!$A:$A,V11,env_ac_mfa!$B:$B,Data_mfa!$A$30,env_ac_mfa!$C:$C,Data_mfa!$B$7,env_ac_mfa!$D:$D,Data_mfa!$B$8,env_ac_mfa!$E:$E,Data_mfa!$B$9)</f>
        <v>5993.3069999999998</v>
      </c>
      <c r="W30" s="184">
        <f>SUMIFS(env_ac_mfa!$F:$F,env_ac_mfa!$A:$A,W11,env_ac_mfa!$B:$B,Data_mfa!$A$30,env_ac_mfa!$C:$C,Data_mfa!$B$7,env_ac_mfa!$D:$D,Data_mfa!$B$8,env_ac_mfa!$E:$E,Data_mfa!$B$9)</f>
        <v>6593.2079999999996</v>
      </c>
      <c r="X30" s="184">
        <f>SUMIFS(env_ac_mfa!$F:$F,env_ac_mfa!$A:$A,X11,env_ac_mfa!$B:$B,Data_mfa!$A$30,env_ac_mfa!$C:$C,Data_mfa!$B$7,env_ac_mfa!$D:$D,Data_mfa!$B$8,env_ac_mfa!$E:$E,Data_mfa!$B$9)</f>
        <v>5825.7039999999997</v>
      </c>
      <c r="Y30" s="184">
        <f>SUMIFS(env_ac_mfa!$F:$F,env_ac_mfa!$A:$A,$Y$11,env_ac_mfa!$B:$B,Data_mfa!$A30,env_ac_mfa!$C:$C,Data_mfa!$B$7,env_ac_mfa!$D:$D,Data_mfa!$B$8,env_ac_mfa!$E:$E,Data_mfa!$B$9)</f>
        <v>5385.1530000000002</v>
      </c>
      <c r="Z30" s="184">
        <f>SUMIFS(env_ac_mfa!$F:$F,env_ac_mfa!$A:$A,$Z$11,env_ac_mfa!$B:$B,Data_mfa!$A30,env_ac_mfa!$C:$C,Data_mfa!$B$7,env_ac_mfa!$D:$D,Data_mfa!$B$8,env_ac_mfa!$E:$E,Data_mfa!$B$9)</f>
        <v>5515.9070000000002</v>
      </c>
      <c r="AB30" s="185">
        <f t="shared" si="0"/>
        <v>1.8108529928711814E-2</v>
      </c>
      <c r="AC30" s="187"/>
      <c r="AD30" s="186"/>
    </row>
    <row r="31" spans="1:30" x14ac:dyDescent="0.2">
      <c r="A31" s="179" t="s">
        <v>51</v>
      </c>
      <c r="B31" s="179" t="s">
        <v>18</v>
      </c>
      <c r="C31" s="184">
        <f>SUMIFS(env_ac_mfa!$F:$F,env_ac_mfa!$A:$A,C11,env_ac_mfa!$B:$B,Data_mfa!$A$31,env_ac_mfa!$C:$C,Data_mfa!$B$7,env_ac_mfa!$D:$D,Data_mfa!$B$8,env_ac_mfa!$E:$E,Data_mfa!$B$9)</f>
        <v>197835.07800000001</v>
      </c>
      <c r="D31" s="184">
        <f>SUMIFS(env_ac_mfa!$F:$F,env_ac_mfa!$A:$A,D11,env_ac_mfa!$B:$B,Data_mfa!$A$31,env_ac_mfa!$C:$C,Data_mfa!$B$7,env_ac_mfa!$D:$D,Data_mfa!$B$8,env_ac_mfa!$E:$E,Data_mfa!$B$9)</f>
        <v>196450.65299999999</v>
      </c>
      <c r="E31" s="184">
        <f>SUMIFS(env_ac_mfa!$F:$F,env_ac_mfa!$A:$A,E11,env_ac_mfa!$B:$B,Data_mfa!$A$31,env_ac_mfa!$C:$C,Data_mfa!$B$7,env_ac_mfa!$D:$D,Data_mfa!$B$8,env_ac_mfa!$E:$E,Data_mfa!$B$9)</f>
        <v>175169.875</v>
      </c>
      <c r="F31" s="184">
        <f>SUMIFS(env_ac_mfa!$F:$F,env_ac_mfa!$A:$A,F11,env_ac_mfa!$B:$B,Data_mfa!$A$31,env_ac_mfa!$C:$C,Data_mfa!$B$7,env_ac_mfa!$D:$D,Data_mfa!$B$8,env_ac_mfa!$E:$E,Data_mfa!$B$9)</f>
        <v>170720.81099999999</v>
      </c>
      <c r="G31" s="184">
        <f>SUMIFS(env_ac_mfa!$F:$F,env_ac_mfa!$A:$A,G11,env_ac_mfa!$B:$B,Data_mfa!$A$31,env_ac_mfa!$C:$C,Data_mfa!$B$7,env_ac_mfa!$D:$D,Data_mfa!$B$8,env_ac_mfa!$E:$E,Data_mfa!$B$9)</f>
        <v>181640.13</v>
      </c>
      <c r="H31" s="184">
        <f>SUMIFS(env_ac_mfa!$F:$F,env_ac_mfa!$A:$A,H11,env_ac_mfa!$B:$B,Data_mfa!$A$31,env_ac_mfa!$C:$C,Data_mfa!$B$7,env_ac_mfa!$D:$D,Data_mfa!$B$8,env_ac_mfa!$E:$E,Data_mfa!$B$9)</f>
        <v>178184.753</v>
      </c>
      <c r="I31" s="184">
        <f>SUMIFS(env_ac_mfa!$F:$F,env_ac_mfa!$A:$A,I11,env_ac_mfa!$B:$B,Data_mfa!$A$31,env_ac_mfa!$C:$C,Data_mfa!$B$7,env_ac_mfa!$D:$D,Data_mfa!$B$8,env_ac_mfa!$E:$E,Data_mfa!$B$9)</f>
        <v>182411.682</v>
      </c>
      <c r="J31" s="184">
        <f>SUMIFS(env_ac_mfa!$F:$F,env_ac_mfa!$A:$A,J11,env_ac_mfa!$B:$B,Data_mfa!$A$31,env_ac_mfa!$C:$C,Data_mfa!$B$7,env_ac_mfa!$D:$D,Data_mfa!$B$8,env_ac_mfa!$E:$E,Data_mfa!$B$9)</f>
        <v>190656.71100000001</v>
      </c>
      <c r="K31" s="184">
        <f>SUMIFS(env_ac_mfa!$F:$F,env_ac_mfa!$A:$A,K11,env_ac_mfa!$B:$B,Data_mfa!$A$31,env_ac_mfa!$C:$C,Data_mfa!$B$7,env_ac_mfa!$D:$D,Data_mfa!$B$8,env_ac_mfa!$E:$E,Data_mfa!$B$9)</f>
        <v>201496.35399999999</v>
      </c>
      <c r="L31" s="184">
        <f>SUMIFS(env_ac_mfa!$F:$F,env_ac_mfa!$A:$A,L11,env_ac_mfa!$B:$B,Data_mfa!$A$31,env_ac_mfa!$C:$C,Data_mfa!$B$7,env_ac_mfa!$D:$D,Data_mfa!$B$8,env_ac_mfa!$E:$E,Data_mfa!$B$9)</f>
        <v>188424.601</v>
      </c>
      <c r="M31" s="184">
        <f>SUMIFS(env_ac_mfa!$F:$F,env_ac_mfa!$A:$A,M11,env_ac_mfa!$B:$B,Data_mfa!$A$31,env_ac_mfa!$C:$C,Data_mfa!$B$7,env_ac_mfa!$D:$D,Data_mfa!$B$8,env_ac_mfa!$E:$E,Data_mfa!$B$9)</f>
        <v>188629.72700000001</v>
      </c>
      <c r="N31" s="184">
        <f>SUMIFS(env_ac_mfa!$F:$F,env_ac_mfa!$A:$A,N11,env_ac_mfa!$B:$B,Data_mfa!$A$31,env_ac_mfa!$C:$C,Data_mfa!$B$7,env_ac_mfa!$D:$D,Data_mfa!$B$8,env_ac_mfa!$E:$E,Data_mfa!$B$9)</f>
        <v>187475.829</v>
      </c>
      <c r="O31" s="184">
        <f>SUMIFS(env_ac_mfa!$F:$F,env_ac_mfa!$A:$A,O11,env_ac_mfa!$B:$B,Data_mfa!$A$31,env_ac_mfa!$C:$C,Data_mfa!$B$7,env_ac_mfa!$D:$D,Data_mfa!$B$8,env_ac_mfa!$E:$E,Data_mfa!$B$9)</f>
        <v>180758.03400000001</v>
      </c>
      <c r="P31" s="184">
        <f>SUMIFS(env_ac_mfa!$F:$F,env_ac_mfa!$A:$A,P11,env_ac_mfa!$B:$B,Data_mfa!$A$31,env_ac_mfa!$C:$C,Data_mfa!$B$7,env_ac_mfa!$D:$D,Data_mfa!$B$8,env_ac_mfa!$E:$E,Data_mfa!$B$9)</f>
        <v>172032.035</v>
      </c>
      <c r="Q31" s="184">
        <f>SUMIFS(env_ac_mfa!$F:$F,env_ac_mfa!$A:$A,Q11,env_ac_mfa!$B:$B,Data_mfa!$A$31,env_ac_mfa!$C:$C,Data_mfa!$B$7,env_ac_mfa!$D:$D,Data_mfa!$B$8,env_ac_mfa!$E:$E,Data_mfa!$B$9)</f>
        <v>175384.95199999999</v>
      </c>
      <c r="R31" s="184">
        <f>SUMIFS(env_ac_mfa!$F:$F,env_ac_mfa!$A:$A,R11,env_ac_mfa!$B:$B,Data_mfa!$A$31,env_ac_mfa!$C:$C,Data_mfa!$B$7,env_ac_mfa!$D:$D,Data_mfa!$B$8,env_ac_mfa!$E:$E,Data_mfa!$B$9)</f>
        <v>179385.06700000001</v>
      </c>
      <c r="S31" s="184">
        <f>SUMIFS(env_ac_mfa!$F:$F,env_ac_mfa!$A:$A,S11,env_ac_mfa!$B:$B,Data_mfa!$A$31,env_ac_mfa!$C:$C,Data_mfa!$B$7,env_ac_mfa!$D:$D,Data_mfa!$B$8,env_ac_mfa!$E:$E,Data_mfa!$B$9)</f>
        <v>164822.66</v>
      </c>
      <c r="T31" s="184">
        <f>SUMIFS(env_ac_mfa!$F:$F,env_ac_mfa!$A:$A,T11,env_ac_mfa!$B:$B,Data_mfa!$A$31,env_ac_mfa!$C:$C,Data_mfa!$B$7,env_ac_mfa!$D:$D,Data_mfa!$B$8,env_ac_mfa!$E:$E,Data_mfa!$B$9)</f>
        <v>182668.122</v>
      </c>
      <c r="U31" s="184">
        <f>SUMIFS(env_ac_mfa!$F:$F,env_ac_mfa!$A:$A,U11,env_ac_mfa!$B:$B,Data_mfa!$A$31,env_ac_mfa!$C:$C,Data_mfa!$B$7,env_ac_mfa!$D:$D,Data_mfa!$B$8,env_ac_mfa!$E:$E,Data_mfa!$B$9)</f>
        <v>192042.685</v>
      </c>
      <c r="V31" s="184">
        <f>SUMIFS(env_ac_mfa!$F:$F,env_ac_mfa!$A:$A,V11,env_ac_mfa!$B:$B,Data_mfa!$A$31,env_ac_mfa!$C:$C,Data_mfa!$B$7,env_ac_mfa!$D:$D,Data_mfa!$B$8,env_ac_mfa!$E:$E,Data_mfa!$B$9)</f>
        <v>186777.45199999999</v>
      </c>
      <c r="W31" s="184">
        <f>SUMIFS(env_ac_mfa!$F:$F,env_ac_mfa!$A:$A,W11,env_ac_mfa!$B:$B,Data_mfa!$A$31,env_ac_mfa!$C:$C,Data_mfa!$B$7,env_ac_mfa!$D:$D,Data_mfa!$B$8,env_ac_mfa!$E:$E,Data_mfa!$B$9)</f>
        <v>170465.64600000001</v>
      </c>
      <c r="X31" s="184">
        <f>SUMIFS(env_ac_mfa!$F:$F,env_ac_mfa!$A:$A,X11,env_ac_mfa!$B:$B,Data_mfa!$A$31,env_ac_mfa!$C:$C,Data_mfa!$B$7,env_ac_mfa!$D:$D,Data_mfa!$B$8,env_ac_mfa!$E:$E,Data_mfa!$B$9)</f>
        <v>162111.516</v>
      </c>
      <c r="Y31" s="184">
        <f>SUMIFS(env_ac_mfa!$F:$F,env_ac_mfa!$A:$A,$Y$11,env_ac_mfa!$B:$B,Data_mfa!$A31,env_ac_mfa!$C:$C,Data_mfa!$B$7,env_ac_mfa!$D:$D,Data_mfa!$B$8,env_ac_mfa!$E:$E,Data_mfa!$B$9)</f>
        <v>176746.33300000001</v>
      </c>
      <c r="Z31" s="184">
        <f>SUMIFS(env_ac_mfa!$F:$F,env_ac_mfa!$A:$A,$Z$11,env_ac_mfa!$B:$B,Data_mfa!$A31,env_ac_mfa!$C:$C,Data_mfa!$B$7,env_ac_mfa!$D:$D,Data_mfa!$B$8,env_ac_mfa!$E:$E,Data_mfa!$B$9)</f>
        <v>151302.50099999999</v>
      </c>
      <c r="AB31" s="185">
        <f t="shared" si="0"/>
        <v>-1.1591107863524686E-2</v>
      </c>
      <c r="AC31" s="187"/>
      <c r="AD31" s="186"/>
    </row>
    <row r="32" spans="1:30" x14ac:dyDescent="0.2">
      <c r="A32" s="179" t="s">
        <v>52</v>
      </c>
      <c r="B32" s="179" t="s">
        <v>19</v>
      </c>
      <c r="C32" s="184">
        <f>SUMIFS(env_ac_mfa!$F:$F,env_ac_mfa!$A:$A,C11,env_ac_mfa!$B:$B,Data_mfa!$A$32,env_ac_mfa!$C:$C,Data_mfa!$B$7,env_ac_mfa!$D:$D,Data_mfa!$B$8,env_ac_mfa!$E:$E,Data_mfa!$B$9)</f>
        <v>154091.88200000001</v>
      </c>
      <c r="D32" s="184">
        <f>SUMIFS(env_ac_mfa!$F:$F,env_ac_mfa!$A:$A,D11,env_ac_mfa!$B:$B,Data_mfa!$A$32,env_ac_mfa!$C:$C,Data_mfa!$B$7,env_ac_mfa!$D:$D,Data_mfa!$B$8,env_ac_mfa!$E:$E,Data_mfa!$B$9)</f>
        <v>149849.05300000001</v>
      </c>
      <c r="E32" s="184">
        <f>SUMIFS(env_ac_mfa!$F:$F,env_ac_mfa!$A:$A,E11,env_ac_mfa!$B:$B,Data_mfa!$A$32,env_ac_mfa!$C:$C,Data_mfa!$B$7,env_ac_mfa!$D:$D,Data_mfa!$B$8,env_ac_mfa!$E:$E,Data_mfa!$B$9)</f>
        <v>159400.359</v>
      </c>
      <c r="F32" s="184">
        <f>SUMIFS(env_ac_mfa!$F:$F,env_ac_mfa!$A:$A,F11,env_ac_mfa!$B:$B,Data_mfa!$A$32,env_ac_mfa!$C:$C,Data_mfa!$B$7,env_ac_mfa!$D:$D,Data_mfa!$B$8,env_ac_mfa!$E:$E,Data_mfa!$B$9)</f>
        <v>153341.31599999999</v>
      </c>
      <c r="G32" s="184">
        <f>SUMIFS(env_ac_mfa!$F:$F,env_ac_mfa!$A:$A,G11,env_ac_mfa!$B:$B,Data_mfa!$A$32,env_ac_mfa!$C:$C,Data_mfa!$B$7,env_ac_mfa!$D:$D,Data_mfa!$B$8,env_ac_mfa!$E:$E,Data_mfa!$B$9)</f>
        <v>159753.92600000001</v>
      </c>
      <c r="H32" s="184">
        <f>SUMIFS(env_ac_mfa!$F:$F,env_ac_mfa!$A:$A,H11,env_ac_mfa!$B:$B,Data_mfa!$A$32,env_ac_mfa!$C:$C,Data_mfa!$B$7,env_ac_mfa!$D:$D,Data_mfa!$B$8,env_ac_mfa!$E:$E,Data_mfa!$B$9)</f>
        <v>164955.228</v>
      </c>
      <c r="I32" s="184">
        <f>SUMIFS(env_ac_mfa!$F:$F,env_ac_mfa!$A:$A,I11,env_ac_mfa!$B:$B,Data_mfa!$A$32,env_ac_mfa!$C:$C,Data_mfa!$B$7,env_ac_mfa!$D:$D,Data_mfa!$B$8,env_ac_mfa!$E:$E,Data_mfa!$B$9)</f>
        <v>167660.454</v>
      </c>
      <c r="J32" s="184">
        <f>SUMIFS(env_ac_mfa!$F:$F,env_ac_mfa!$A:$A,J11,env_ac_mfa!$B:$B,Data_mfa!$A$32,env_ac_mfa!$C:$C,Data_mfa!$B$7,env_ac_mfa!$D:$D,Data_mfa!$B$8,env_ac_mfa!$E:$E,Data_mfa!$B$9)</f>
        <v>170283.16800000001</v>
      </c>
      <c r="K32" s="184">
        <f>SUMIFS(env_ac_mfa!$F:$F,env_ac_mfa!$A:$A,K11,env_ac_mfa!$B:$B,Data_mfa!$A$32,env_ac_mfa!$C:$C,Data_mfa!$B$7,env_ac_mfa!$D:$D,Data_mfa!$B$8,env_ac_mfa!$E:$E,Data_mfa!$B$9)</f>
        <v>166001.95800000001</v>
      </c>
      <c r="L32" s="184">
        <f>SUMIFS(env_ac_mfa!$F:$F,env_ac_mfa!$A:$A,L11,env_ac_mfa!$B:$B,Data_mfa!$A$32,env_ac_mfa!$C:$C,Data_mfa!$B$7,env_ac_mfa!$D:$D,Data_mfa!$B$8,env_ac_mfa!$E:$E,Data_mfa!$B$9)</f>
        <v>154971.75700000001</v>
      </c>
      <c r="M32" s="184">
        <f>SUMIFS(env_ac_mfa!$F:$F,env_ac_mfa!$A:$A,M11,env_ac_mfa!$B:$B,Data_mfa!$A$32,env_ac_mfa!$C:$C,Data_mfa!$B$7,env_ac_mfa!$D:$D,Data_mfa!$B$8,env_ac_mfa!$E:$E,Data_mfa!$B$9)</f>
        <v>155886.47099999999</v>
      </c>
      <c r="N32" s="184">
        <f>SUMIFS(env_ac_mfa!$F:$F,env_ac_mfa!$A:$A,N11,env_ac_mfa!$B:$B,Data_mfa!$A$32,env_ac_mfa!$C:$C,Data_mfa!$B$7,env_ac_mfa!$D:$D,Data_mfa!$B$8,env_ac_mfa!$E:$E,Data_mfa!$B$9)</f>
        <v>165217.93100000001</v>
      </c>
      <c r="O32" s="184">
        <f>SUMIFS(env_ac_mfa!$F:$F,env_ac_mfa!$A:$A,O11,env_ac_mfa!$B:$B,Data_mfa!$A$32,env_ac_mfa!$C:$C,Data_mfa!$B$7,env_ac_mfa!$D:$D,Data_mfa!$B$8,env_ac_mfa!$E:$E,Data_mfa!$B$9)</f>
        <v>156813.899</v>
      </c>
      <c r="P32" s="184">
        <f>SUMIFS(env_ac_mfa!$F:$F,env_ac_mfa!$A:$A,P11,env_ac_mfa!$B:$B,Data_mfa!$A$32,env_ac_mfa!$C:$C,Data_mfa!$B$7,env_ac_mfa!$D:$D,Data_mfa!$B$8,env_ac_mfa!$E:$E,Data_mfa!$B$9)</f>
        <v>153509.96900000001</v>
      </c>
      <c r="Q32" s="184">
        <f>SUMIFS(env_ac_mfa!$F:$F,env_ac_mfa!$A:$A,Q11,env_ac_mfa!$B:$B,Data_mfa!$A$32,env_ac_mfa!$C:$C,Data_mfa!$B$7,env_ac_mfa!$D:$D,Data_mfa!$B$8,env_ac_mfa!$E:$E,Data_mfa!$B$9)</f>
        <v>157301.861</v>
      </c>
      <c r="R32" s="184">
        <f>SUMIFS(env_ac_mfa!$F:$F,env_ac_mfa!$A:$A,R11,env_ac_mfa!$B:$B,Data_mfa!$A$32,env_ac_mfa!$C:$C,Data_mfa!$B$7,env_ac_mfa!$D:$D,Data_mfa!$B$8,env_ac_mfa!$E:$E,Data_mfa!$B$9)</f>
        <v>151954.60399999999</v>
      </c>
      <c r="S32" s="184">
        <f>SUMIFS(env_ac_mfa!$F:$F,env_ac_mfa!$A:$A,S11,env_ac_mfa!$B:$B,Data_mfa!$A$32,env_ac_mfa!$C:$C,Data_mfa!$B$7,env_ac_mfa!$D:$D,Data_mfa!$B$8,env_ac_mfa!$E:$E,Data_mfa!$B$9)</f>
        <v>154858.08300000001</v>
      </c>
      <c r="T32" s="184">
        <f>SUMIFS(env_ac_mfa!$F:$F,env_ac_mfa!$A:$A,T11,env_ac_mfa!$B:$B,Data_mfa!$A$32,env_ac_mfa!$C:$C,Data_mfa!$B$7,env_ac_mfa!$D:$D,Data_mfa!$B$8,env_ac_mfa!$E:$E,Data_mfa!$B$9)</f>
        <v>155302.11900000001</v>
      </c>
      <c r="U32" s="184">
        <f>SUMIFS(env_ac_mfa!$F:$F,env_ac_mfa!$A:$A,U11,env_ac_mfa!$B:$B,Data_mfa!$A$32,env_ac_mfa!$C:$C,Data_mfa!$B$7,env_ac_mfa!$D:$D,Data_mfa!$B$8,env_ac_mfa!$E:$E,Data_mfa!$B$9)</f>
        <v>155754.72700000001</v>
      </c>
      <c r="V32" s="184">
        <f>SUMIFS(env_ac_mfa!$F:$F,env_ac_mfa!$A:$A,V11,env_ac_mfa!$B:$B,Data_mfa!$A$32,env_ac_mfa!$C:$C,Data_mfa!$B$7,env_ac_mfa!$D:$D,Data_mfa!$B$8,env_ac_mfa!$E:$E,Data_mfa!$B$9)</f>
        <v>158453.96799999999</v>
      </c>
      <c r="W32" s="184">
        <f>SUMIFS(env_ac_mfa!$F:$F,env_ac_mfa!$A:$A,W11,env_ac_mfa!$B:$B,Data_mfa!$A$32,env_ac_mfa!$C:$C,Data_mfa!$B$7,env_ac_mfa!$D:$D,Data_mfa!$B$8,env_ac_mfa!$E:$E,Data_mfa!$B$9)</f>
        <v>159549.71900000001</v>
      </c>
      <c r="X32" s="184">
        <f>SUMIFS(env_ac_mfa!$F:$F,env_ac_mfa!$A:$A,X11,env_ac_mfa!$B:$B,Data_mfa!$A$32,env_ac_mfa!$C:$C,Data_mfa!$B$7,env_ac_mfa!$D:$D,Data_mfa!$B$8,env_ac_mfa!$E:$E,Data_mfa!$B$9)</f>
        <v>165215.92300000001</v>
      </c>
      <c r="Y32" s="184">
        <f>SUMIFS(env_ac_mfa!$F:$F,env_ac_mfa!$A:$A,$Y$11,env_ac_mfa!$B:$B,Data_mfa!$A32,env_ac_mfa!$C:$C,Data_mfa!$B$7,env_ac_mfa!$D:$D,Data_mfa!$B$8,env_ac_mfa!$E:$E,Data_mfa!$B$9)</f>
        <v>154367.886</v>
      </c>
      <c r="Z32" s="184">
        <f>SUMIFS(env_ac_mfa!$F:$F,env_ac_mfa!$A:$A,$Z$11,env_ac_mfa!$B:$B,Data_mfa!$A32,env_ac_mfa!$C:$C,Data_mfa!$B$7,env_ac_mfa!$D:$D,Data_mfa!$B$8,env_ac_mfa!$E:$E,Data_mfa!$B$9)</f>
        <v>148485.18700000001</v>
      </c>
      <c r="AB32" s="185">
        <f t="shared" si="0"/>
        <v>-1.6101743818710545E-3</v>
      </c>
      <c r="AC32" s="187"/>
      <c r="AD32" s="186"/>
    </row>
    <row r="33" spans="1:30" x14ac:dyDescent="0.2">
      <c r="A33" s="179" t="s">
        <v>62</v>
      </c>
      <c r="B33" s="179" t="s">
        <v>20</v>
      </c>
      <c r="C33" s="184">
        <f>SUMIFS(env_ac_mfa!$F:$F,env_ac_mfa!$A:$A,C11,env_ac_mfa!$B:$B,Data_mfa!$A$33,env_ac_mfa!$C:$C,Data_mfa!$B$7,env_ac_mfa!$D:$D,Data_mfa!$B$8,env_ac_mfa!$E:$E,Data_mfa!$B$9)</f>
        <v>522039.41</v>
      </c>
      <c r="D33" s="184">
        <f>SUMIFS(env_ac_mfa!$F:$F,env_ac_mfa!$A:$A,D11,env_ac_mfa!$B:$B,Data_mfa!$A$33,env_ac_mfa!$C:$C,Data_mfa!$B$7,env_ac_mfa!$D:$D,Data_mfa!$B$8,env_ac_mfa!$E:$E,Data_mfa!$B$9)</f>
        <v>499037.50099999999</v>
      </c>
      <c r="E33" s="184">
        <f>SUMIFS(env_ac_mfa!$F:$F,env_ac_mfa!$A:$A,E11,env_ac_mfa!$B:$B,Data_mfa!$A$33,env_ac_mfa!$C:$C,Data_mfa!$B$7,env_ac_mfa!$D:$D,Data_mfa!$B$8,env_ac_mfa!$E:$E,Data_mfa!$B$9)</f>
        <v>485440.32199999999</v>
      </c>
      <c r="F33" s="184">
        <f>SUMIFS(env_ac_mfa!$F:$F,env_ac_mfa!$A:$A,F11,env_ac_mfa!$B:$B,Data_mfa!$A$33,env_ac_mfa!$C:$C,Data_mfa!$B$7,env_ac_mfa!$D:$D,Data_mfa!$B$8,env_ac_mfa!$E:$E,Data_mfa!$B$9)</f>
        <v>495219.72399999999</v>
      </c>
      <c r="G33" s="184">
        <f>SUMIFS(env_ac_mfa!$F:$F,env_ac_mfa!$A:$A,G11,env_ac_mfa!$B:$B,Data_mfa!$A$33,env_ac_mfa!$C:$C,Data_mfa!$B$7,env_ac_mfa!$D:$D,Data_mfa!$B$8,env_ac_mfa!$E:$E,Data_mfa!$B$9)</f>
        <v>524956.96900000004</v>
      </c>
      <c r="H33" s="184">
        <f>SUMIFS(env_ac_mfa!$F:$F,env_ac_mfa!$A:$A,H11,env_ac_mfa!$B:$B,Data_mfa!$A$33,env_ac_mfa!$C:$C,Data_mfa!$B$7,env_ac_mfa!$D:$D,Data_mfa!$B$8,env_ac_mfa!$E:$E,Data_mfa!$B$9)</f>
        <v>533376.054</v>
      </c>
      <c r="I33" s="184">
        <f>SUMIFS(env_ac_mfa!$F:$F,env_ac_mfa!$A:$A,I11,env_ac_mfa!$B:$B,Data_mfa!$A$33,env_ac_mfa!$C:$C,Data_mfa!$B$7,env_ac_mfa!$D:$D,Data_mfa!$B$8,env_ac_mfa!$E:$E,Data_mfa!$B$9)</f>
        <v>546989.13899999997</v>
      </c>
      <c r="J33" s="184">
        <f>SUMIFS(env_ac_mfa!$F:$F,env_ac_mfa!$A:$A,J11,env_ac_mfa!$B:$B,Data_mfa!$A$33,env_ac_mfa!$C:$C,Data_mfa!$B$7,env_ac_mfa!$D:$D,Data_mfa!$B$8,env_ac_mfa!$E:$E,Data_mfa!$B$9)</f>
        <v>606178.652</v>
      </c>
      <c r="K33" s="184">
        <f>SUMIFS(env_ac_mfa!$F:$F,env_ac_mfa!$A:$A,K11,env_ac_mfa!$B:$B,Data_mfa!$A$33,env_ac_mfa!$C:$C,Data_mfa!$B$7,env_ac_mfa!$D:$D,Data_mfa!$B$8,env_ac_mfa!$E:$E,Data_mfa!$B$9)</f>
        <v>623540.978</v>
      </c>
      <c r="L33" s="184">
        <f>SUMIFS(env_ac_mfa!$F:$F,env_ac_mfa!$A:$A,L11,env_ac_mfa!$B:$B,Data_mfa!$A$33,env_ac_mfa!$C:$C,Data_mfa!$B$7,env_ac_mfa!$D:$D,Data_mfa!$B$8,env_ac_mfa!$E:$E,Data_mfa!$B$9)</f>
        <v>597490.81099999999</v>
      </c>
      <c r="M33" s="184">
        <f>SUMIFS(env_ac_mfa!$F:$F,env_ac_mfa!$A:$A,M11,env_ac_mfa!$B:$B,Data_mfa!$A$33,env_ac_mfa!$C:$C,Data_mfa!$B$7,env_ac_mfa!$D:$D,Data_mfa!$B$8,env_ac_mfa!$E:$E,Data_mfa!$B$9)</f>
        <v>627714.31499999994</v>
      </c>
      <c r="N33" s="184">
        <f>SUMIFS(env_ac_mfa!$F:$F,env_ac_mfa!$A:$A,N11,env_ac_mfa!$B:$B,Data_mfa!$A$33,env_ac_mfa!$C:$C,Data_mfa!$B$7,env_ac_mfa!$D:$D,Data_mfa!$B$8,env_ac_mfa!$E:$E,Data_mfa!$B$9)</f>
        <v>777540.66899999999</v>
      </c>
      <c r="O33" s="184">
        <f>SUMIFS(env_ac_mfa!$F:$F,env_ac_mfa!$A:$A,O11,env_ac_mfa!$B:$B,Data_mfa!$A$33,env_ac_mfa!$C:$C,Data_mfa!$B$7,env_ac_mfa!$D:$D,Data_mfa!$B$8,env_ac_mfa!$E:$E,Data_mfa!$B$9)</f>
        <v>666843.14599999995</v>
      </c>
      <c r="P33" s="184">
        <f>SUMIFS(env_ac_mfa!$F:$F,env_ac_mfa!$A:$A,P11,env_ac_mfa!$B:$B,Data_mfa!$A$33,env_ac_mfa!$C:$C,Data_mfa!$B$7,env_ac_mfa!$D:$D,Data_mfa!$B$8,env_ac_mfa!$E:$E,Data_mfa!$B$9)</f>
        <v>635936.91200000001</v>
      </c>
      <c r="Q33" s="184">
        <f>SUMIFS(env_ac_mfa!$F:$F,env_ac_mfa!$A:$A,Q11,env_ac_mfa!$B:$B,Data_mfa!$A$33,env_ac_mfa!$C:$C,Data_mfa!$B$7,env_ac_mfa!$D:$D,Data_mfa!$B$8,env_ac_mfa!$E:$E,Data_mfa!$B$9)</f>
        <v>630194.73899999994</v>
      </c>
      <c r="R33" s="184">
        <f>SUMIFS(env_ac_mfa!$F:$F,env_ac_mfa!$A:$A,R11,env_ac_mfa!$B:$B,Data_mfa!$A$33,env_ac_mfa!$C:$C,Data_mfa!$B$7,env_ac_mfa!$D:$D,Data_mfa!$B$8,env_ac_mfa!$E:$E,Data_mfa!$B$9)</f>
        <v>625526.72100000002</v>
      </c>
      <c r="S33" s="184">
        <f>SUMIFS(env_ac_mfa!$F:$F,env_ac_mfa!$A:$A,S11,env_ac_mfa!$B:$B,Data_mfa!$A$33,env_ac_mfa!$C:$C,Data_mfa!$B$7,env_ac_mfa!$D:$D,Data_mfa!$B$8,env_ac_mfa!$E:$E,Data_mfa!$B$9)</f>
        <v>642326.32299999997</v>
      </c>
      <c r="T33" s="184">
        <f>SUMIFS(env_ac_mfa!$F:$F,env_ac_mfa!$A:$A,T11,env_ac_mfa!$B:$B,Data_mfa!$A$33,env_ac_mfa!$C:$C,Data_mfa!$B$7,env_ac_mfa!$D:$D,Data_mfa!$B$8,env_ac_mfa!$E:$E,Data_mfa!$B$9)</f>
        <v>683728.98400000005</v>
      </c>
      <c r="U33" s="184">
        <f>SUMIFS(env_ac_mfa!$F:$F,env_ac_mfa!$A:$A,U11,env_ac_mfa!$B:$B,Data_mfa!$A$33,env_ac_mfa!$C:$C,Data_mfa!$B$7,env_ac_mfa!$D:$D,Data_mfa!$B$8,env_ac_mfa!$E:$E,Data_mfa!$B$9)</f>
        <v>701480.05599999998</v>
      </c>
      <c r="V33" s="184">
        <f>SUMIFS(env_ac_mfa!$F:$F,env_ac_mfa!$A:$A,V11,env_ac_mfa!$B:$B,Data_mfa!$A$33,env_ac_mfa!$C:$C,Data_mfa!$B$7,env_ac_mfa!$D:$D,Data_mfa!$B$8,env_ac_mfa!$E:$E,Data_mfa!$B$9)</f>
        <v>667673.85199999996</v>
      </c>
      <c r="W33" s="184">
        <f>SUMIFS(env_ac_mfa!$F:$F,env_ac_mfa!$A:$A,W11,env_ac_mfa!$B:$B,Data_mfa!$A$33,env_ac_mfa!$C:$C,Data_mfa!$B$7,env_ac_mfa!$D:$D,Data_mfa!$B$8,env_ac_mfa!$E:$E,Data_mfa!$B$9)</f>
        <v>659543.34</v>
      </c>
      <c r="X33" s="184">
        <f>SUMIFS(env_ac_mfa!$F:$F,env_ac_mfa!$A:$A,X11,env_ac_mfa!$B:$B,Data_mfa!$A$33,env_ac_mfa!$C:$C,Data_mfa!$B$7,env_ac_mfa!$D:$D,Data_mfa!$B$8,env_ac_mfa!$E:$E,Data_mfa!$B$9)</f>
        <v>674961.28099999996</v>
      </c>
      <c r="Y33" s="184">
        <f>SUMIFS(env_ac_mfa!$F:$F,env_ac_mfa!$A:$A,$Y$11,env_ac_mfa!$B:$B,Data_mfa!$A33,env_ac_mfa!$C:$C,Data_mfa!$B$7,env_ac_mfa!$D:$D,Data_mfa!$B$8,env_ac_mfa!$E:$E,Data_mfa!$B$9)</f>
        <v>674136.67599999998</v>
      </c>
      <c r="Z33" s="184">
        <f>SUMIFS(env_ac_mfa!$F:$F,env_ac_mfa!$A:$A,$Z$11,env_ac_mfa!$B:$B,Data_mfa!$A33,env_ac_mfa!$C:$C,Data_mfa!$B$7,env_ac_mfa!$D:$D,Data_mfa!$B$8,env_ac_mfa!$E:$E,Data_mfa!$B$9)</f>
        <v>661399.70299999998</v>
      </c>
      <c r="AB33" s="185">
        <f t="shared" si="0"/>
        <v>1.0340719863812353E-2</v>
      </c>
      <c r="AC33" s="187"/>
      <c r="AD33" s="186"/>
    </row>
    <row r="34" spans="1:30" x14ac:dyDescent="0.2">
      <c r="A34" s="179" t="s">
        <v>53</v>
      </c>
      <c r="B34" s="179" t="s">
        <v>21</v>
      </c>
      <c r="C34" s="184">
        <f>SUMIFS(env_ac_mfa!$F:$F,env_ac_mfa!$A:$A,C11,env_ac_mfa!$B:$B,Data_mfa!$A$34,env_ac_mfa!$C:$C,Data_mfa!$B$7,env_ac_mfa!$D:$D,Data_mfa!$B$8,env_ac_mfa!$E:$E,Data_mfa!$B$9)</f>
        <v>202366.50899999999</v>
      </c>
      <c r="D34" s="184">
        <f>SUMIFS(env_ac_mfa!$F:$F,env_ac_mfa!$A:$A,D11,env_ac_mfa!$B:$B,Data_mfa!$A$34,env_ac_mfa!$C:$C,Data_mfa!$B$7,env_ac_mfa!$D:$D,Data_mfa!$B$8,env_ac_mfa!$E:$E,Data_mfa!$B$9)</f>
        <v>212055.845</v>
      </c>
      <c r="E34" s="184">
        <f>SUMIFS(env_ac_mfa!$F:$F,env_ac_mfa!$A:$A,E11,env_ac_mfa!$B:$B,Data_mfa!$A$34,env_ac_mfa!$C:$C,Data_mfa!$B$7,env_ac_mfa!$D:$D,Data_mfa!$B$8,env_ac_mfa!$E:$E,Data_mfa!$B$9)</f>
        <v>205737.26500000001</v>
      </c>
      <c r="F34" s="184">
        <f>SUMIFS(env_ac_mfa!$F:$F,env_ac_mfa!$A:$A,F11,env_ac_mfa!$B:$B,Data_mfa!$A$34,env_ac_mfa!$C:$C,Data_mfa!$B$7,env_ac_mfa!$D:$D,Data_mfa!$B$8,env_ac_mfa!$E:$E,Data_mfa!$B$9)</f>
        <v>181589.704</v>
      </c>
      <c r="G34" s="184">
        <f>SUMIFS(env_ac_mfa!$F:$F,env_ac_mfa!$A:$A,G11,env_ac_mfa!$B:$B,Data_mfa!$A$34,env_ac_mfa!$C:$C,Data_mfa!$B$7,env_ac_mfa!$D:$D,Data_mfa!$B$8,env_ac_mfa!$E:$E,Data_mfa!$B$9)</f>
        <v>197205.73699999999</v>
      </c>
      <c r="H34" s="184">
        <f>SUMIFS(env_ac_mfa!$F:$F,env_ac_mfa!$A:$A,H11,env_ac_mfa!$B:$B,Data_mfa!$A$34,env_ac_mfa!$C:$C,Data_mfa!$B$7,env_ac_mfa!$D:$D,Data_mfa!$B$8,env_ac_mfa!$E:$E,Data_mfa!$B$9)</f>
        <v>196332.55</v>
      </c>
      <c r="I34" s="184">
        <f>SUMIFS(env_ac_mfa!$F:$F,env_ac_mfa!$A:$A,I11,env_ac_mfa!$B:$B,Data_mfa!$A$34,env_ac_mfa!$C:$C,Data_mfa!$B$7,env_ac_mfa!$D:$D,Data_mfa!$B$8,env_ac_mfa!$E:$E,Data_mfa!$B$9)</f>
        <v>222722.41699999999</v>
      </c>
      <c r="J34" s="184">
        <f>SUMIFS(env_ac_mfa!$F:$F,env_ac_mfa!$A:$A,J11,env_ac_mfa!$B:$B,Data_mfa!$A$34,env_ac_mfa!$C:$C,Data_mfa!$B$7,env_ac_mfa!$D:$D,Data_mfa!$B$8,env_ac_mfa!$E:$E,Data_mfa!$B$9)</f>
        <v>231192.65299999999</v>
      </c>
      <c r="K34" s="184">
        <f>SUMIFS(env_ac_mfa!$F:$F,env_ac_mfa!$A:$A,K11,env_ac_mfa!$B:$B,Data_mfa!$A$34,env_ac_mfa!$C:$C,Data_mfa!$B$7,env_ac_mfa!$D:$D,Data_mfa!$B$8,env_ac_mfa!$E:$E,Data_mfa!$B$9)</f>
        <v>241659.48199999999</v>
      </c>
      <c r="L34" s="184">
        <f>SUMIFS(env_ac_mfa!$F:$F,env_ac_mfa!$A:$A,L11,env_ac_mfa!$B:$B,Data_mfa!$A$34,env_ac_mfa!$C:$C,Data_mfa!$B$7,env_ac_mfa!$D:$D,Data_mfa!$B$8,env_ac_mfa!$E:$E,Data_mfa!$B$9)</f>
        <v>218090.378</v>
      </c>
      <c r="M34" s="184">
        <f>SUMIFS(env_ac_mfa!$F:$F,env_ac_mfa!$A:$A,M11,env_ac_mfa!$B:$B,Data_mfa!$A$34,env_ac_mfa!$C:$C,Data_mfa!$B$7,env_ac_mfa!$D:$D,Data_mfa!$B$8,env_ac_mfa!$E:$E,Data_mfa!$B$9)</f>
        <v>203114.80600000001</v>
      </c>
      <c r="N34" s="184">
        <f>SUMIFS(env_ac_mfa!$F:$F,env_ac_mfa!$A:$A,N11,env_ac_mfa!$B:$B,Data_mfa!$A$34,env_ac_mfa!$C:$C,Data_mfa!$B$7,env_ac_mfa!$D:$D,Data_mfa!$B$8,env_ac_mfa!$E:$E,Data_mfa!$B$9)</f>
        <v>188173.58</v>
      </c>
      <c r="O34" s="184">
        <f>SUMIFS(env_ac_mfa!$F:$F,env_ac_mfa!$A:$A,O11,env_ac_mfa!$B:$B,Data_mfa!$A$34,env_ac_mfa!$C:$C,Data_mfa!$B$7,env_ac_mfa!$D:$D,Data_mfa!$B$8,env_ac_mfa!$E:$E,Data_mfa!$B$9)</f>
        <v>172606.58100000001</v>
      </c>
      <c r="P34" s="184">
        <f>SUMIFS(env_ac_mfa!$F:$F,env_ac_mfa!$A:$A,P11,env_ac_mfa!$B:$B,Data_mfa!$A$34,env_ac_mfa!$C:$C,Data_mfa!$B$7,env_ac_mfa!$D:$D,Data_mfa!$B$8,env_ac_mfa!$E:$E,Data_mfa!$B$9)</f>
        <v>146813.70000000001</v>
      </c>
      <c r="Q34" s="184">
        <f>SUMIFS(env_ac_mfa!$F:$F,env_ac_mfa!$A:$A,Q11,env_ac_mfa!$B:$B,Data_mfa!$A$34,env_ac_mfa!$C:$C,Data_mfa!$B$7,env_ac_mfa!$D:$D,Data_mfa!$B$8,env_ac_mfa!$E:$E,Data_mfa!$B$9)</f>
        <v>161498.54999999999</v>
      </c>
      <c r="R34" s="184">
        <f>SUMIFS(env_ac_mfa!$F:$F,env_ac_mfa!$A:$A,R11,env_ac_mfa!$B:$B,Data_mfa!$A$34,env_ac_mfa!$C:$C,Data_mfa!$B$7,env_ac_mfa!$D:$D,Data_mfa!$B$8,env_ac_mfa!$E:$E,Data_mfa!$B$9)</f>
        <v>161932.56099999999</v>
      </c>
      <c r="S34" s="184">
        <f>SUMIFS(env_ac_mfa!$F:$F,env_ac_mfa!$A:$A,S11,env_ac_mfa!$B:$B,Data_mfa!$A$34,env_ac_mfa!$C:$C,Data_mfa!$B$7,env_ac_mfa!$D:$D,Data_mfa!$B$8,env_ac_mfa!$E:$E,Data_mfa!$B$9)</f>
        <v>154772.27499999999</v>
      </c>
      <c r="T34" s="184">
        <f>SUMIFS(env_ac_mfa!$F:$F,env_ac_mfa!$A:$A,T11,env_ac_mfa!$B:$B,Data_mfa!$A$34,env_ac_mfa!$C:$C,Data_mfa!$B$7,env_ac_mfa!$D:$D,Data_mfa!$B$8,env_ac_mfa!$E:$E,Data_mfa!$B$9)</f>
        <v>169652.508</v>
      </c>
      <c r="U34" s="184">
        <f>SUMIFS(env_ac_mfa!$F:$F,env_ac_mfa!$A:$A,U11,env_ac_mfa!$B:$B,Data_mfa!$A$34,env_ac_mfa!$C:$C,Data_mfa!$B$7,env_ac_mfa!$D:$D,Data_mfa!$B$8,env_ac_mfa!$E:$E,Data_mfa!$B$9)</f>
        <v>168893.74400000001</v>
      </c>
      <c r="V34" s="184">
        <f>SUMIFS(env_ac_mfa!$F:$F,env_ac_mfa!$A:$A,V11,env_ac_mfa!$B:$B,Data_mfa!$A$34,env_ac_mfa!$C:$C,Data_mfa!$B$7,env_ac_mfa!$D:$D,Data_mfa!$B$8,env_ac_mfa!$E:$E,Data_mfa!$B$9)</f>
        <v>170691.30799999999</v>
      </c>
      <c r="W34" s="184">
        <f>SUMIFS(env_ac_mfa!$F:$F,env_ac_mfa!$A:$A,W11,env_ac_mfa!$B:$B,Data_mfa!$A$34,env_ac_mfa!$C:$C,Data_mfa!$B$7,env_ac_mfa!$D:$D,Data_mfa!$B$8,env_ac_mfa!$E:$E,Data_mfa!$B$9)</f>
        <v>153357.60200000001</v>
      </c>
      <c r="X34" s="184">
        <f>SUMIFS(env_ac_mfa!$F:$F,env_ac_mfa!$A:$A,X11,env_ac_mfa!$B:$B,Data_mfa!$A$34,env_ac_mfa!$C:$C,Data_mfa!$B$7,env_ac_mfa!$D:$D,Data_mfa!$B$8,env_ac_mfa!$E:$E,Data_mfa!$B$9)</f>
        <v>181708.40599999999</v>
      </c>
      <c r="Y34" s="184">
        <f>SUMIFS(env_ac_mfa!$F:$F,env_ac_mfa!$A:$A,$Y$11,env_ac_mfa!$B:$B,Data_mfa!$A34,env_ac_mfa!$C:$C,Data_mfa!$B$7,env_ac_mfa!$D:$D,Data_mfa!$B$8,env_ac_mfa!$E:$E,Data_mfa!$B$9)</f>
        <v>162707.70300000001</v>
      </c>
      <c r="Z34" s="184">
        <f>SUMIFS(env_ac_mfa!$F:$F,env_ac_mfa!$A:$A,$Z$11,env_ac_mfa!$B:$B,Data_mfa!$A34,env_ac_mfa!$C:$C,Data_mfa!$B$7,env_ac_mfa!$D:$D,Data_mfa!$B$8,env_ac_mfa!$E:$E,Data_mfa!$B$9)</f>
        <v>167174.785</v>
      </c>
      <c r="AB34" s="185">
        <f t="shared" si="0"/>
        <v>-8.2717114109981393E-3</v>
      </c>
      <c r="AC34" s="187"/>
      <c r="AD34" s="186"/>
    </row>
    <row r="35" spans="1:30" x14ac:dyDescent="0.2">
      <c r="A35" s="179" t="s">
        <v>54</v>
      </c>
      <c r="B35" s="179" t="s">
        <v>22</v>
      </c>
      <c r="C35" s="184">
        <f>SUMIFS(env_ac_mfa!$F:$F,env_ac_mfa!$A:$A,C11,env_ac_mfa!$B:$B,Data_mfa!$A$35,env_ac_mfa!$C:$C,Data_mfa!$B$7,env_ac_mfa!$D:$D,Data_mfa!$B$8,env_ac_mfa!$E:$E,Data_mfa!$B$9)</f>
        <v>170495.94200000001</v>
      </c>
      <c r="D35" s="184">
        <f>SUMIFS(env_ac_mfa!$F:$F,env_ac_mfa!$A:$A,D11,env_ac_mfa!$B:$B,Data_mfa!$A$35,env_ac_mfa!$C:$C,Data_mfa!$B$7,env_ac_mfa!$D:$D,Data_mfa!$B$8,env_ac_mfa!$E:$E,Data_mfa!$B$9)</f>
        <v>271806.11700000003</v>
      </c>
      <c r="E35" s="184">
        <f>SUMIFS(env_ac_mfa!$F:$F,env_ac_mfa!$A:$A,E11,env_ac_mfa!$B:$B,Data_mfa!$A$35,env_ac_mfa!$C:$C,Data_mfa!$B$7,env_ac_mfa!$D:$D,Data_mfa!$B$8,env_ac_mfa!$E:$E,Data_mfa!$B$9)</f>
        <v>259808.56200000001</v>
      </c>
      <c r="F35" s="184">
        <f>SUMIFS(env_ac_mfa!$F:$F,env_ac_mfa!$A:$A,F11,env_ac_mfa!$B:$B,Data_mfa!$A$35,env_ac_mfa!$C:$C,Data_mfa!$B$7,env_ac_mfa!$D:$D,Data_mfa!$B$8,env_ac_mfa!$E:$E,Data_mfa!$B$9)</f>
        <v>282986.96100000001</v>
      </c>
      <c r="G35" s="184">
        <f>SUMIFS(env_ac_mfa!$F:$F,env_ac_mfa!$A:$A,G11,env_ac_mfa!$B:$B,Data_mfa!$A$35,env_ac_mfa!$C:$C,Data_mfa!$B$7,env_ac_mfa!$D:$D,Data_mfa!$B$8,env_ac_mfa!$E:$E,Data_mfa!$B$9)</f>
        <v>305081.82699999999</v>
      </c>
      <c r="H35" s="184">
        <f>SUMIFS(env_ac_mfa!$F:$F,env_ac_mfa!$A:$A,H11,env_ac_mfa!$B:$B,Data_mfa!$A$35,env_ac_mfa!$C:$C,Data_mfa!$B$7,env_ac_mfa!$D:$D,Data_mfa!$B$8,env_ac_mfa!$E:$E,Data_mfa!$B$9)</f>
        <v>333295.61900000001</v>
      </c>
      <c r="I35" s="184">
        <f>SUMIFS(env_ac_mfa!$F:$F,env_ac_mfa!$A:$A,I11,env_ac_mfa!$B:$B,Data_mfa!$A$35,env_ac_mfa!$C:$C,Data_mfa!$B$7,env_ac_mfa!$D:$D,Data_mfa!$B$8,env_ac_mfa!$E:$E,Data_mfa!$B$9)</f>
        <v>358180.62900000002</v>
      </c>
      <c r="J35" s="184">
        <f>SUMIFS(env_ac_mfa!$F:$F,env_ac_mfa!$A:$A,J11,env_ac_mfa!$B:$B,Data_mfa!$A$35,env_ac_mfa!$C:$C,Data_mfa!$B$7,env_ac_mfa!$D:$D,Data_mfa!$B$8,env_ac_mfa!$E:$E,Data_mfa!$B$9)</f>
        <v>427043.05599999998</v>
      </c>
      <c r="K35" s="184">
        <f>SUMIFS(env_ac_mfa!$F:$F,env_ac_mfa!$A:$A,K11,env_ac_mfa!$B:$B,Data_mfa!$A$35,env_ac_mfa!$C:$C,Data_mfa!$B$7,env_ac_mfa!$D:$D,Data_mfa!$B$8,env_ac_mfa!$E:$E,Data_mfa!$B$9)</f>
        <v>454179.96299999999</v>
      </c>
      <c r="L35" s="184">
        <f>SUMIFS(env_ac_mfa!$F:$F,env_ac_mfa!$A:$A,L11,env_ac_mfa!$B:$B,Data_mfa!$A$35,env_ac_mfa!$C:$C,Data_mfa!$B$7,env_ac_mfa!$D:$D,Data_mfa!$B$8,env_ac_mfa!$E:$E,Data_mfa!$B$9)</f>
        <v>352669.01299999998</v>
      </c>
      <c r="M35" s="184">
        <f>SUMIFS(env_ac_mfa!$F:$F,env_ac_mfa!$A:$A,M11,env_ac_mfa!$B:$B,Data_mfa!$A$35,env_ac_mfa!$C:$C,Data_mfa!$B$7,env_ac_mfa!$D:$D,Data_mfa!$B$8,env_ac_mfa!$E:$E,Data_mfa!$B$9)</f>
        <v>274875.07500000001</v>
      </c>
      <c r="N35" s="184">
        <f>SUMIFS(env_ac_mfa!$F:$F,env_ac_mfa!$A:$A,N11,env_ac_mfa!$B:$B,Data_mfa!$A$35,env_ac_mfa!$C:$C,Data_mfa!$B$7,env_ac_mfa!$D:$D,Data_mfa!$B$8,env_ac_mfa!$E:$E,Data_mfa!$B$9)</f>
        <v>381282.56800000003</v>
      </c>
      <c r="O35" s="184">
        <f>SUMIFS(env_ac_mfa!$F:$F,env_ac_mfa!$A:$A,O11,env_ac_mfa!$B:$B,Data_mfa!$A$35,env_ac_mfa!$C:$C,Data_mfa!$B$7,env_ac_mfa!$D:$D,Data_mfa!$B$8,env_ac_mfa!$E:$E,Data_mfa!$B$9)</f>
        <v>359233.212</v>
      </c>
      <c r="P35" s="184">
        <f>SUMIFS(env_ac_mfa!$F:$F,env_ac_mfa!$A:$A,P11,env_ac_mfa!$B:$B,Data_mfa!$A$35,env_ac_mfa!$C:$C,Data_mfa!$B$7,env_ac_mfa!$D:$D,Data_mfa!$B$8,env_ac_mfa!$E:$E,Data_mfa!$B$9)</f>
        <v>357760.70899999997</v>
      </c>
      <c r="Q35" s="184">
        <f>SUMIFS(env_ac_mfa!$F:$F,env_ac_mfa!$A:$A,Q11,env_ac_mfa!$B:$B,Data_mfa!$A$35,env_ac_mfa!$C:$C,Data_mfa!$B$7,env_ac_mfa!$D:$D,Data_mfa!$B$8,env_ac_mfa!$E:$E,Data_mfa!$B$9)</f>
        <v>372002.364</v>
      </c>
      <c r="R35" s="184">
        <f>SUMIFS(env_ac_mfa!$F:$F,env_ac_mfa!$A:$A,R11,env_ac_mfa!$B:$B,Data_mfa!$A$35,env_ac_mfa!$C:$C,Data_mfa!$B$7,env_ac_mfa!$D:$D,Data_mfa!$B$8,env_ac_mfa!$E:$E,Data_mfa!$B$9)</f>
        <v>444013.19900000002</v>
      </c>
      <c r="S35" s="184">
        <f>SUMIFS(env_ac_mfa!$F:$F,env_ac_mfa!$A:$A,S11,env_ac_mfa!$B:$B,Data_mfa!$A$35,env_ac_mfa!$C:$C,Data_mfa!$B$7,env_ac_mfa!$D:$D,Data_mfa!$B$8,env_ac_mfa!$E:$E,Data_mfa!$B$9)</f>
        <v>449423.272</v>
      </c>
      <c r="T35" s="184">
        <f>SUMIFS(env_ac_mfa!$F:$F,env_ac_mfa!$A:$A,T11,env_ac_mfa!$B:$B,Data_mfa!$A$35,env_ac_mfa!$C:$C,Data_mfa!$B$7,env_ac_mfa!$D:$D,Data_mfa!$B$8,env_ac_mfa!$E:$E,Data_mfa!$B$9)</f>
        <v>415583.18099999998</v>
      </c>
      <c r="U35" s="184">
        <f>SUMIFS(env_ac_mfa!$F:$F,env_ac_mfa!$A:$A,U11,env_ac_mfa!$B:$B,Data_mfa!$A$35,env_ac_mfa!$C:$C,Data_mfa!$B$7,env_ac_mfa!$D:$D,Data_mfa!$B$8,env_ac_mfa!$E:$E,Data_mfa!$B$9)</f>
        <v>447761.76400000002</v>
      </c>
      <c r="V35" s="184">
        <f>SUMIFS(env_ac_mfa!$F:$F,env_ac_mfa!$A:$A,V11,env_ac_mfa!$B:$B,Data_mfa!$A$35,env_ac_mfa!$C:$C,Data_mfa!$B$7,env_ac_mfa!$D:$D,Data_mfa!$B$8,env_ac_mfa!$E:$E,Data_mfa!$B$9)</f>
        <v>533206.49300000002</v>
      </c>
      <c r="W35" s="184">
        <f>SUMIFS(env_ac_mfa!$F:$F,env_ac_mfa!$A:$A,W11,env_ac_mfa!$B:$B,Data_mfa!$A$35,env_ac_mfa!$C:$C,Data_mfa!$B$7,env_ac_mfa!$D:$D,Data_mfa!$B$8,env_ac_mfa!$E:$E,Data_mfa!$B$9)</f>
        <v>548649.576</v>
      </c>
      <c r="X35" s="184">
        <f>SUMIFS(env_ac_mfa!$F:$F,env_ac_mfa!$A:$A,X11,env_ac_mfa!$B:$B,Data_mfa!$A$35,env_ac_mfa!$C:$C,Data_mfa!$B$7,env_ac_mfa!$D:$D,Data_mfa!$B$8,env_ac_mfa!$E:$E,Data_mfa!$B$9)</f>
        <v>561922.53500000003</v>
      </c>
      <c r="Y35" s="184">
        <f>SUMIFS(env_ac_mfa!$F:$F,env_ac_mfa!$A:$A,$Y$11,env_ac_mfa!$B:$B,Data_mfa!$A35,env_ac_mfa!$C:$C,Data_mfa!$B$7,env_ac_mfa!$D:$D,Data_mfa!$B$8,env_ac_mfa!$E:$E,Data_mfa!$B$9)</f>
        <v>555487.48800000001</v>
      </c>
      <c r="Z35" s="184">
        <f>SUMIFS(env_ac_mfa!$F:$F,env_ac_mfa!$A:$A,$Z$11,env_ac_mfa!$B:$B,Data_mfa!$A35,env_ac_mfa!$C:$C,Data_mfa!$B$7,env_ac_mfa!$D:$D,Data_mfa!$B$8,env_ac_mfa!$E:$E,Data_mfa!$B$9)</f>
        <v>614525.25</v>
      </c>
      <c r="AB35" s="185">
        <f t="shared" si="0"/>
        <v>5.7328192647344789E-2</v>
      </c>
      <c r="AC35" s="187"/>
      <c r="AD35" s="186"/>
    </row>
    <row r="36" spans="1:30" x14ac:dyDescent="0.2">
      <c r="A36" s="179" t="s">
        <v>55</v>
      </c>
      <c r="B36" s="179" t="s">
        <v>23</v>
      </c>
      <c r="C36" s="184">
        <f>SUMIFS(env_ac_mfa!$F:$F,env_ac_mfa!$A:$A,C11,env_ac_mfa!$B:$B,Data_mfa!$A$36,env_ac_mfa!$C:$C,Data_mfa!$B$7,env_ac_mfa!$D:$D,Data_mfa!$B$8,env_ac_mfa!$E:$E,Data_mfa!$B$9)</f>
        <v>34179.500999999997</v>
      </c>
      <c r="D36" s="184">
        <f>SUMIFS(env_ac_mfa!$F:$F,env_ac_mfa!$A:$A,D11,env_ac_mfa!$B:$B,Data_mfa!$A$36,env_ac_mfa!$C:$C,Data_mfa!$B$7,env_ac_mfa!$D:$D,Data_mfa!$B$8,env_ac_mfa!$E:$E,Data_mfa!$B$9)</f>
        <v>33597.677000000003</v>
      </c>
      <c r="E36" s="184">
        <f>SUMIFS(env_ac_mfa!$F:$F,env_ac_mfa!$A:$A,E11,env_ac_mfa!$B:$B,Data_mfa!$A$36,env_ac_mfa!$C:$C,Data_mfa!$B$7,env_ac_mfa!$D:$D,Data_mfa!$B$8,env_ac_mfa!$E:$E,Data_mfa!$B$9)</f>
        <v>34859.942999999999</v>
      </c>
      <c r="F36" s="184">
        <f>SUMIFS(env_ac_mfa!$F:$F,env_ac_mfa!$A:$A,F11,env_ac_mfa!$B:$B,Data_mfa!$A$36,env_ac_mfa!$C:$C,Data_mfa!$B$7,env_ac_mfa!$D:$D,Data_mfa!$B$8,env_ac_mfa!$E:$E,Data_mfa!$B$9)</f>
        <v>37711.553999999996</v>
      </c>
      <c r="G36" s="184">
        <f>SUMIFS(env_ac_mfa!$F:$F,env_ac_mfa!$A:$A,G11,env_ac_mfa!$B:$B,Data_mfa!$A$36,env_ac_mfa!$C:$C,Data_mfa!$B$7,env_ac_mfa!$D:$D,Data_mfa!$B$8,env_ac_mfa!$E:$E,Data_mfa!$B$9)</f>
        <v>38117.722999999998</v>
      </c>
      <c r="H36" s="184">
        <f>SUMIFS(env_ac_mfa!$F:$F,env_ac_mfa!$A:$A,H11,env_ac_mfa!$B:$B,Data_mfa!$A$36,env_ac_mfa!$C:$C,Data_mfa!$B$7,env_ac_mfa!$D:$D,Data_mfa!$B$8,env_ac_mfa!$E:$E,Data_mfa!$B$9)</f>
        <v>36955.084999999999</v>
      </c>
      <c r="I36" s="184">
        <f>SUMIFS(env_ac_mfa!$F:$F,env_ac_mfa!$A:$A,I11,env_ac_mfa!$B:$B,Data_mfa!$A$36,env_ac_mfa!$C:$C,Data_mfa!$B$7,env_ac_mfa!$D:$D,Data_mfa!$B$8,env_ac_mfa!$E:$E,Data_mfa!$B$9)</f>
        <v>43112.489000000001</v>
      </c>
      <c r="J36" s="184">
        <f>SUMIFS(env_ac_mfa!$F:$F,env_ac_mfa!$A:$A,J11,env_ac_mfa!$B:$B,Data_mfa!$A$36,env_ac_mfa!$C:$C,Data_mfa!$B$7,env_ac_mfa!$D:$D,Data_mfa!$B$8,env_ac_mfa!$E:$E,Data_mfa!$B$9)</f>
        <v>47729.91</v>
      </c>
      <c r="K36" s="184">
        <f>SUMIFS(env_ac_mfa!$F:$F,env_ac_mfa!$A:$A,K11,env_ac_mfa!$B:$B,Data_mfa!$A$36,env_ac_mfa!$C:$C,Data_mfa!$B$7,env_ac_mfa!$D:$D,Data_mfa!$B$8,env_ac_mfa!$E:$E,Data_mfa!$B$9)</f>
        <v>41997.535000000003</v>
      </c>
      <c r="L36" s="184">
        <f>SUMIFS(env_ac_mfa!$F:$F,env_ac_mfa!$A:$A,L11,env_ac_mfa!$B:$B,Data_mfa!$A$36,env_ac_mfa!$C:$C,Data_mfa!$B$7,env_ac_mfa!$D:$D,Data_mfa!$B$8,env_ac_mfa!$E:$E,Data_mfa!$B$9)</f>
        <v>34709.002999999997</v>
      </c>
      <c r="M36" s="184">
        <f>SUMIFS(env_ac_mfa!$F:$F,env_ac_mfa!$A:$A,M11,env_ac_mfa!$B:$B,Data_mfa!$A$36,env_ac_mfa!$C:$C,Data_mfa!$B$7,env_ac_mfa!$D:$D,Data_mfa!$B$8,env_ac_mfa!$E:$E,Data_mfa!$B$9)</f>
        <v>32805.614000000001</v>
      </c>
      <c r="N36" s="184">
        <f>SUMIFS(env_ac_mfa!$F:$F,env_ac_mfa!$A:$A,N11,env_ac_mfa!$B:$B,Data_mfa!$A$36,env_ac_mfa!$C:$C,Data_mfa!$B$7,env_ac_mfa!$D:$D,Data_mfa!$B$8,env_ac_mfa!$E:$E,Data_mfa!$B$9)</f>
        <v>29539.387999999999</v>
      </c>
      <c r="O36" s="184">
        <f>SUMIFS(env_ac_mfa!$F:$F,env_ac_mfa!$A:$A,O11,env_ac_mfa!$B:$B,Data_mfa!$A$36,env_ac_mfa!$C:$C,Data_mfa!$B$7,env_ac_mfa!$D:$D,Data_mfa!$B$8,env_ac_mfa!$E:$E,Data_mfa!$B$9)</f>
        <v>25654.603999999999</v>
      </c>
      <c r="P36" s="184">
        <f>SUMIFS(env_ac_mfa!$F:$F,env_ac_mfa!$A:$A,P11,env_ac_mfa!$B:$B,Data_mfa!$A$36,env_ac_mfa!$C:$C,Data_mfa!$B$7,env_ac_mfa!$D:$D,Data_mfa!$B$8,env_ac_mfa!$E:$E,Data_mfa!$B$9)</f>
        <v>25158.61</v>
      </c>
      <c r="Q36" s="184">
        <f>SUMIFS(env_ac_mfa!$F:$F,env_ac_mfa!$A:$A,Q11,env_ac_mfa!$B:$B,Data_mfa!$A$36,env_ac_mfa!$C:$C,Data_mfa!$B$7,env_ac_mfa!$D:$D,Data_mfa!$B$8,env_ac_mfa!$E:$E,Data_mfa!$B$9)</f>
        <v>27060.594000000001</v>
      </c>
      <c r="R36" s="184">
        <f>SUMIFS(env_ac_mfa!$F:$F,env_ac_mfa!$A:$A,R11,env_ac_mfa!$B:$B,Data_mfa!$A$36,env_ac_mfa!$C:$C,Data_mfa!$B$7,env_ac_mfa!$D:$D,Data_mfa!$B$8,env_ac_mfa!$E:$E,Data_mfa!$B$9)</f>
        <v>27455.457999999999</v>
      </c>
      <c r="S36" s="184">
        <f>SUMIFS(env_ac_mfa!$F:$F,env_ac_mfa!$A:$A,S11,env_ac_mfa!$B:$B,Data_mfa!$A$36,env_ac_mfa!$C:$C,Data_mfa!$B$7,env_ac_mfa!$D:$D,Data_mfa!$B$8,env_ac_mfa!$E:$E,Data_mfa!$B$9)</f>
        <v>26500.938999999998</v>
      </c>
      <c r="T36" s="184">
        <f>SUMIFS(env_ac_mfa!$F:$F,env_ac_mfa!$A:$A,T11,env_ac_mfa!$B:$B,Data_mfa!$A$36,env_ac_mfa!$C:$C,Data_mfa!$B$7,env_ac_mfa!$D:$D,Data_mfa!$B$8,env_ac_mfa!$E:$E,Data_mfa!$B$9)</f>
        <v>27081.487000000001</v>
      </c>
      <c r="U36" s="184">
        <f>SUMIFS(env_ac_mfa!$F:$F,env_ac_mfa!$A:$A,U11,env_ac_mfa!$B:$B,Data_mfa!$A$36,env_ac_mfa!$C:$C,Data_mfa!$B$7,env_ac_mfa!$D:$D,Data_mfa!$B$8,env_ac_mfa!$E:$E,Data_mfa!$B$9)</f>
        <v>29857.040000000001</v>
      </c>
      <c r="V36" s="184">
        <f>SUMIFS(env_ac_mfa!$F:$F,env_ac_mfa!$A:$A,V11,env_ac_mfa!$B:$B,Data_mfa!$A$36,env_ac_mfa!$C:$C,Data_mfa!$B$7,env_ac_mfa!$D:$D,Data_mfa!$B$8,env_ac_mfa!$E:$E,Data_mfa!$B$9)</f>
        <v>28270.766</v>
      </c>
      <c r="W36" s="184">
        <f>SUMIFS(env_ac_mfa!$F:$F,env_ac_mfa!$A:$A,W11,env_ac_mfa!$B:$B,Data_mfa!$A$36,env_ac_mfa!$C:$C,Data_mfa!$B$7,env_ac_mfa!$D:$D,Data_mfa!$B$8,env_ac_mfa!$E:$E,Data_mfa!$B$9)</f>
        <v>27526.466</v>
      </c>
      <c r="X36" s="184">
        <f>SUMIFS(env_ac_mfa!$F:$F,env_ac_mfa!$A:$A,X11,env_ac_mfa!$B:$B,Data_mfa!$A$36,env_ac_mfa!$C:$C,Data_mfa!$B$7,env_ac_mfa!$D:$D,Data_mfa!$B$8,env_ac_mfa!$E:$E,Data_mfa!$B$9)</f>
        <v>29767.096000000001</v>
      </c>
      <c r="Y36" s="184">
        <f>SUMIFS(env_ac_mfa!$F:$F,env_ac_mfa!$A:$A,$Y$11,env_ac_mfa!$B:$B,Data_mfa!$A36,env_ac_mfa!$C:$C,Data_mfa!$B$7,env_ac_mfa!$D:$D,Data_mfa!$B$8,env_ac_mfa!$E:$E,Data_mfa!$B$9)</f>
        <v>30972.863000000001</v>
      </c>
      <c r="Z36" s="184">
        <f>SUMIFS(env_ac_mfa!$F:$F,env_ac_mfa!$A:$A,$Z$11,env_ac_mfa!$B:$B,Data_mfa!$A36,env_ac_mfa!$C:$C,Data_mfa!$B$7,env_ac_mfa!$D:$D,Data_mfa!$B$8,env_ac_mfa!$E:$E,Data_mfa!$B$9)</f>
        <v>35498.1</v>
      </c>
      <c r="AB36" s="185">
        <f t="shared" si="0"/>
        <v>1.6471418121417614E-3</v>
      </c>
      <c r="AC36" s="187"/>
      <c r="AD36" s="186"/>
    </row>
    <row r="37" spans="1:30" x14ac:dyDescent="0.2">
      <c r="A37" s="179" t="s">
        <v>63</v>
      </c>
      <c r="B37" s="179" t="s">
        <v>24</v>
      </c>
      <c r="C37" s="184">
        <f>SUMIFS(env_ac_mfa!$F:$F,env_ac_mfa!$A:$A,C11,env_ac_mfa!$B:$B,Data_mfa!$A$37,env_ac_mfa!$C:$C,Data_mfa!$B$7,env_ac_mfa!$D:$D,Data_mfa!$B$8,env_ac_mfa!$E:$E,Data_mfa!$B$9)</f>
        <v>54272.853000000003</v>
      </c>
      <c r="D37" s="184">
        <f>SUMIFS(env_ac_mfa!$F:$F,env_ac_mfa!$A:$A,D11,env_ac_mfa!$B:$B,Data_mfa!$A$37,env_ac_mfa!$C:$C,Data_mfa!$B$7,env_ac_mfa!$D:$D,Data_mfa!$B$8,env_ac_mfa!$E:$E,Data_mfa!$B$9)</f>
        <v>57926.875999999997</v>
      </c>
      <c r="E37" s="184">
        <f>SUMIFS(env_ac_mfa!$F:$F,env_ac_mfa!$A:$A,E11,env_ac_mfa!$B:$B,Data_mfa!$A$37,env_ac_mfa!$C:$C,Data_mfa!$B$7,env_ac_mfa!$D:$D,Data_mfa!$B$8,env_ac_mfa!$E:$E,Data_mfa!$B$9)</f>
        <v>60456.27</v>
      </c>
      <c r="F37" s="184">
        <f>SUMIFS(env_ac_mfa!$F:$F,env_ac_mfa!$A:$A,F11,env_ac_mfa!$B:$B,Data_mfa!$A$37,env_ac_mfa!$C:$C,Data_mfa!$B$7,env_ac_mfa!$D:$D,Data_mfa!$B$8,env_ac_mfa!$E:$E,Data_mfa!$B$9)</f>
        <v>58978.921999999999</v>
      </c>
      <c r="G37" s="184">
        <f>SUMIFS(env_ac_mfa!$F:$F,env_ac_mfa!$A:$A,G11,env_ac_mfa!$B:$B,Data_mfa!$A$37,env_ac_mfa!$C:$C,Data_mfa!$B$7,env_ac_mfa!$D:$D,Data_mfa!$B$8,env_ac_mfa!$E:$E,Data_mfa!$B$9)</f>
        <v>67862.862999999998</v>
      </c>
      <c r="H37" s="184">
        <f>SUMIFS(env_ac_mfa!$F:$F,env_ac_mfa!$A:$A,H11,env_ac_mfa!$B:$B,Data_mfa!$A$37,env_ac_mfa!$C:$C,Data_mfa!$B$7,env_ac_mfa!$D:$D,Data_mfa!$B$8,env_ac_mfa!$E:$E,Data_mfa!$B$9)</f>
        <v>74982.463000000003</v>
      </c>
      <c r="I37" s="184">
        <f>SUMIFS(env_ac_mfa!$F:$F,env_ac_mfa!$A:$A,I11,env_ac_mfa!$B:$B,Data_mfa!$A$37,env_ac_mfa!$C:$C,Data_mfa!$B$7,env_ac_mfa!$D:$D,Data_mfa!$B$8,env_ac_mfa!$E:$E,Data_mfa!$B$9)</f>
        <v>74298.823999999993</v>
      </c>
      <c r="J37" s="184">
        <f>SUMIFS(env_ac_mfa!$F:$F,env_ac_mfa!$A:$A,J11,env_ac_mfa!$B:$B,Data_mfa!$A$37,env_ac_mfa!$C:$C,Data_mfa!$B$7,env_ac_mfa!$D:$D,Data_mfa!$B$8,env_ac_mfa!$E:$E,Data_mfa!$B$9)</f>
        <v>76002.229000000007</v>
      </c>
      <c r="K37" s="184">
        <f>SUMIFS(env_ac_mfa!$F:$F,env_ac_mfa!$A:$A,K11,env_ac_mfa!$B:$B,Data_mfa!$A$37,env_ac_mfa!$C:$C,Data_mfa!$B$7,env_ac_mfa!$D:$D,Data_mfa!$B$8,env_ac_mfa!$E:$E,Data_mfa!$B$9)</f>
        <v>84844.737999999998</v>
      </c>
      <c r="L37" s="184">
        <f>SUMIFS(env_ac_mfa!$F:$F,env_ac_mfa!$A:$A,L11,env_ac_mfa!$B:$B,Data_mfa!$A$37,env_ac_mfa!$C:$C,Data_mfa!$B$7,env_ac_mfa!$D:$D,Data_mfa!$B$8,env_ac_mfa!$E:$E,Data_mfa!$B$9)</f>
        <v>73141.717000000004</v>
      </c>
      <c r="M37" s="184">
        <f>SUMIFS(env_ac_mfa!$F:$F,env_ac_mfa!$A:$A,M11,env_ac_mfa!$B:$B,Data_mfa!$A$37,env_ac_mfa!$C:$C,Data_mfa!$B$7,env_ac_mfa!$D:$D,Data_mfa!$B$8,env_ac_mfa!$E:$E,Data_mfa!$B$9)</f>
        <v>71762.536999999997</v>
      </c>
      <c r="N37" s="184">
        <f>SUMIFS(env_ac_mfa!$F:$F,env_ac_mfa!$A:$A,N11,env_ac_mfa!$B:$B,Data_mfa!$A$37,env_ac_mfa!$C:$C,Data_mfa!$B$7,env_ac_mfa!$D:$D,Data_mfa!$B$8,env_ac_mfa!$E:$E,Data_mfa!$B$9)</f>
        <v>72649.547999999995</v>
      </c>
      <c r="O37" s="184">
        <f>SUMIFS(env_ac_mfa!$F:$F,env_ac_mfa!$A:$A,O11,env_ac_mfa!$B:$B,Data_mfa!$A$37,env_ac_mfa!$C:$C,Data_mfa!$B$7,env_ac_mfa!$D:$D,Data_mfa!$B$8,env_ac_mfa!$E:$E,Data_mfa!$B$9)</f>
        <v>64131.402000000002</v>
      </c>
      <c r="P37" s="184">
        <f>SUMIFS(env_ac_mfa!$F:$F,env_ac_mfa!$A:$A,P11,env_ac_mfa!$B:$B,Data_mfa!$A$37,env_ac_mfa!$C:$C,Data_mfa!$B$7,env_ac_mfa!$D:$D,Data_mfa!$B$8,env_ac_mfa!$E:$E,Data_mfa!$B$9)</f>
        <v>61752.580999999998</v>
      </c>
      <c r="Q37" s="184">
        <f>SUMIFS(env_ac_mfa!$F:$F,env_ac_mfa!$A:$A,Q11,env_ac_mfa!$B:$B,Data_mfa!$A$37,env_ac_mfa!$C:$C,Data_mfa!$B$7,env_ac_mfa!$D:$D,Data_mfa!$B$8,env_ac_mfa!$E:$E,Data_mfa!$B$9)</f>
        <v>67910.126000000004</v>
      </c>
      <c r="R37" s="184">
        <f>SUMIFS(env_ac_mfa!$F:$F,env_ac_mfa!$A:$A,R11,env_ac_mfa!$B:$B,Data_mfa!$A$37,env_ac_mfa!$C:$C,Data_mfa!$B$7,env_ac_mfa!$D:$D,Data_mfa!$B$8,env_ac_mfa!$E:$E,Data_mfa!$B$9)</f>
        <v>67702.236000000004</v>
      </c>
      <c r="S37" s="184">
        <f>SUMIFS(env_ac_mfa!$F:$F,env_ac_mfa!$A:$A,S11,env_ac_mfa!$B:$B,Data_mfa!$A$37,env_ac_mfa!$C:$C,Data_mfa!$B$7,env_ac_mfa!$D:$D,Data_mfa!$B$8,env_ac_mfa!$E:$E,Data_mfa!$B$9)</f>
        <v>67322.111999999994</v>
      </c>
      <c r="T37" s="184">
        <f>SUMIFS(env_ac_mfa!$F:$F,env_ac_mfa!$A:$A,T11,env_ac_mfa!$B:$B,Data_mfa!$A$37,env_ac_mfa!$C:$C,Data_mfa!$B$7,env_ac_mfa!$D:$D,Data_mfa!$B$8,env_ac_mfa!$E:$E,Data_mfa!$B$9)</f>
        <v>69544.966</v>
      </c>
      <c r="U37" s="184">
        <f>SUMIFS(env_ac_mfa!$F:$F,env_ac_mfa!$A:$A,U11,env_ac_mfa!$B:$B,Data_mfa!$A$37,env_ac_mfa!$C:$C,Data_mfa!$B$7,env_ac_mfa!$D:$D,Data_mfa!$B$8,env_ac_mfa!$E:$E,Data_mfa!$B$9)</f>
        <v>73541.384000000005</v>
      </c>
      <c r="V37" s="184">
        <f>SUMIFS(env_ac_mfa!$F:$F,env_ac_mfa!$A:$A,V11,env_ac_mfa!$B:$B,Data_mfa!$A$37,env_ac_mfa!$C:$C,Data_mfa!$B$7,env_ac_mfa!$D:$D,Data_mfa!$B$8,env_ac_mfa!$E:$E,Data_mfa!$B$9)</f>
        <v>66982.544999999998</v>
      </c>
      <c r="W37" s="184">
        <f>SUMIFS(env_ac_mfa!$F:$F,env_ac_mfa!$A:$A,W11,env_ac_mfa!$B:$B,Data_mfa!$A$37,env_ac_mfa!$C:$C,Data_mfa!$B$7,env_ac_mfa!$D:$D,Data_mfa!$B$8,env_ac_mfa!$E:$E,Data_mfa!$B$9)</f>
        <v>64800.855000000003</v>
      </c>
      <c r="X37" s="184">
        <f>SUMIFS(env_ac_mfa!$F:$F,env_ac_mfa!$A:$A,X11,env_ac_mfa!$B:$B,Data_mfa!$A$37,env_ac_mfa!$C:$C,Data_mfa!$B$7,env_ac_mfa!$D:$D,Data_mfa!$B$8,env_ac_mfa!$E:$E,Data_mfa!$B$9)</f>
        <v>65571</v>
      </c>
      <c r="Y37" s="184">
        <f>SUMIFS(env_ac_mfa!$F:$F,env_ac_mfa!$A:$A,$Y$11,env_ac_mfa!$B:$B,Data_mfa!$A37,env_ac_mfa!$C:$C,Data_mfa!$B$7,env_ac_mfa!$D:$D,Data_mfa!$B$8,env_ac_mfa!$E:$E,Data_mfa!$B$9)</f>
        <v>61432.175000000003</v>
      </c>
      <c r="Z37" s="184">
        <f>SUMIFS(env_ac_mfa!$F:$F,env_ac_mfa!$A:$A,$Z$11,env_ac_mfa!$B:$B,Data_mfa!$A37,env_ac_mfa!$C:$C,Data_mfa!$B$7,env_ac_mfa!$D:$D,Data_mfa!$B$8,env_ac_mfa!$E:$E,Data_mfa!$B$9)</f>
        <v>61484.752999999997</v>
      </c>
      <c r="AB37" s="185">
        <f t="shared" si="0"/>
        <v>5.4393077926297995E-3</v>
      </c>
      <c r="AC37" s="187"/>
      <c r="AD37" s="186"/>
    </row>
    <row r="38" spans="1:30" x14ac:dyDescent="0.2">
      <c r="A38" s="179" t="s">
        <v>56</v>
      </c>
      <c r="B38" s="179" t="s">
        <v>25</v>
      </c>
      <c r="C38" s="184">
        <f>SUMIFS(env_ac_mfa!$F:$F,env_ac_mfa!$A:$A,C11,env_ac_mfa!$B:$B,Data_mfa!$A$38,env_ac_mfa!$C:$C,Data_mfa!$B$7,env_ac_mfa!$D:$D,Data_mfa!$B$8,env_ac_mfa!$E:$E,Data_mfa!$B$9)</f>
        <v>174592.375</v>
      </c>
      <c r="D38" s="184">
        <f>SUMIFS(env_ac_mfa!$F:$F,env_ac_mfa!$A:$A,D11,env_ac_mfa!$B:$B,Data_mfa!$A$38,env_ac_mfa!$C:$C,Data_mfa!$B$7,env_ac_mfa!$D:$D,Data_mfa!$B$8,env_ac_mfa!$E:$E,Data_mfa!$B$9)</f>
        <v>178225.98300000001</v>
      </c>
      <c r="E38" s="184">
        <f>SUMIFS(env_ac_mfa!$F:$F,env_ac_mfa!$A:$A,E11,env_ac_mfa!$B:$B,Data_mfa!$A$38,env_ac_mfa!$C:$C,Data_mfa!$B$7,env_ac_mfa!$D:$D,Data_mfa!$B$8,env_ac_mfa!$E:$E,Data_mfa!$B$9)</f>
        <v>178625.80499999999</v>
      </c>
      <c r="F38" s="184">
        <f>SUMIFS(env_ac_mfa!$F:$F,env_ac_mfa!$A:$A,F11,env_ac_mfa!$B:$B,Data_mfa!$A$38,env_ac_mfa!$C:$C,Data_mfa!$B$7,env_ac_mfa!$D:$D,Data_mfa!$B$8,env_ac_mfa!$E:$E,Data_mfa!$B$9)</f>
        <v>187018.90700000001</v>
      </c>
      <c r="G38" s="184">
        <f>SUMIFS(env_ac_mfa!$F:$F,env_ac_mfa!$A:$A,G11,env_ac_mfa!$B:$B,Data_mfa!$A$38,env_ac_mfa!$C:$C,Data_mfa!$B$7,env_ac_mfa!$D:$D,Data_mfa!$B$8,env_ac_mfa!$E:$E,Data_mfa!$B$9)</f>
        <v>188958.375</v>
      </c>
      <c r="H38" s="184">
        <f>SUMIFS(env_ac_mfa!$F:$F,env_ac_mfa!$A:$A,H11,env_ac_mfa!$B:$B,Data_mfa!$A$38,env_ac_mfa!$C:$C,Data_mfa!$B$7,env_ac_mfa!$D:$D,Data_mfa!$B$8,env_ac_mfa!$E:$E,Data_mfa!$B$9)</f>
        <v>192347.28599999999</v>
      </c>
      <c r="I38" s="184">
        <f>SUMIFS(env_ac_mfa!$F:$F,env_ac_mfa!$A:$A,I11,env_ac_mfa!$B:$B,Data_mfa!$A$38,env_ac_mfa!$C:$C,Data_mfa!$B$7,env_ac_mfa!$D:$D,Data_mfa!$B$8,env_ac_mfa!$E:$E,Data_mfa!$B$9)</f>
        <v>201107.17</v>
      </c>
      <c r="J38" s="184">
        <f>SUMIFS(env_ac_mfa!$F:$F,env_ac_mfa!$A:$A,J11,env_ac_mfa!$B:$B,Data_mfa!$A$38,env_ac_mfa!$C:$C,Data_mfa!$B$7,env_ac_mfa!$D:$D,Data_mfa!$B$8,env_ac_mfa!$E:$E,Data_mfa!$B$9)</f>
        <v>204935.82500000001</v>
      </c>
      <c r="K38" s="184">
        <f>SUMIFS(env_ac_mfa!$F:$F,env_ac_mfa!$A:$A,K11,env_ac_mfa!$B:$B,Data_mfa!$A$38,env_ac_mfa!$C:$C,Data_mfa!$B$7,env_ac_mfa!$D:$D,Data_mfa!$B$8,env_ac_mfa!$E:$E,Data_mfa!$B$9)</f>
        <v>207477.92600000001</v>
      </c>
      <c r="L38" s="184">
        <f>SUMIFS(env_ac_mfa!$F:$F,env_ac_mfa!$A:$A,L11,env_ac_mfa!$B:$B,Data_mfa!$A$38,env_ac_mfa!$C:$C,Data_mfa!$B$7,env_ac_mfa!$D:$D,Data_mfa!$B$8,env_ac_mfa!$E:$E,Data_mfa!$B$9)</f>
        <v>170999.88800000001</v>
      </c>
      <c r="M38" s="184">
        <f>SUMIFS(env_ac_mfa!$F:$F,env_ac_mfa!$A:$A,M11,env_ac_mfa!$B:$B,Data_mfa!$A$38,env_ac_mfa!$C:$C,Data_mfa!$B$7,env_ac_mfa!$D:$D,Data_mfa!$B$8,env_ac_mfa!$E:$E,Data_mfa!$B$9)</f>
        <v>239385.481</v>
      </c>
      <c r="N38" s="184">
        <f>SUMIFS(env_ac_mfa!$F:$F,env_ac_mfa!$A:$A,N11,env_ac_mfa!$B:$B,Data_mfa!$A$38,env_ac_mfa!$C:$C,Data_mfa!$B$7,env_ac_mfa!$D:$D,Data_mfa!$B$8,env_ac_mfa!$E:$E,Data_mfa!$B$9)</f>
        <v>234676.038</v>
      </c>
      <c r="O38" s="184">
        <f>SUMIFS(env_ac_mfa!$F:$F,env_ac_mfa!$A:$A,O11,env_ac_mfa!$B:$B,Data_mfa!$A$38,env_ac_mfa!$C:$C,Data_mfa!$B$7,env_ac_mfa!$D:$D,Data_mfa!$B$8,env_ac_mfa!$E:$E,Data_mfa!$B$9)</f>
        <v>232871.55300000001</v>
      </c>
      <c r="P38" s="184">
        <f>SUMIFS(env_ac_mfa!$F:$F,env_ac_mfa!$A:$A,P11,env_ac_mfa!$B:$B,Data_mfa!$A$38,env_ac_mfa!$C:$C,Data_mfa!$B$7,env_ac_mfa!$D:$D,Data_mfa!$B$8,env_ac_mfa!$E:$E,Data_mfa!$B$9)</f>
        <v>264362.01699999999</v>
      </c>
      <c r="Q38" s="184">
        <f>SUMIFS(env_ac_mfa!$F:$F,env_ac_mfa!$A:$A,Q11,env_ac_mfa!$B:$B,Data_mfa!$A$38,env_ac_mfa!$C:$C,Data_mfa!$B$7,env_ac_mfa!$D:$D,Data_mfa!$B$8,env_ac_mfa!$E:$E,Data_mfa!$B$9)</f>
        <v>230356.79699999999</v>
      </c>
      <c r="R38" s="184">
        <f>SUMIFS(env_ac_mfa!$F:$F,env_ac_mfa!$A:$A,R11,env_ac_mfa!$B:$B,Data_mfa!$A$38,env_ac_mfa!$C:$C,Data_mfa!$B$7,env_ac_mfa!$D:$D,Data_mfa!$B$8,env_ac_mfa!$E:$E,Data_mfa!$B$9)</f>
        <v>224503.829</v>
      </c>
      <c r="S38" s="184">
        <f>SUMIFS(env_ac_mfa!$F:$F,env_ac_mfa!$A:$A,S11,env_ac_mfa!$B:$B,Data_mfa!$A$38,env_ac_mfa!$C:$C,Data_mfa!$B$7,env_ac_mfa!$D:$D,Data_mfa!$B$8,env_ac_mfa!$E:$E,Data_mfa!$B$9)</f>
        <v>242366.49799999999</v>
      </c>
      <c r="T38" s="184">
        <f>SUMIFS(env_ac_mfa!$F:$F,env_ac_mfa!$A:$A,T11,env_ac_mfa!$B:$B,Data_mfa!$A$38,env_ac_mfa!$C:$C,Data_mfa!$B$7,env_ac_mfa!$D:$D,Data_mfa!$B$8,env_ac_mfa!$E:$E,Data_mfa!$B$9)</f>
        <v>234196.32399999999</v>
      </c>
      <c r="U38" s="184">
        <f>SUMIFS(env_ac_mfa!$F:$F,env_ac_mfa!$A:$A,U11,env_ac_mfa!$B:$B,Data_mfa!$A$38,env_ac_mfa!$C:$C,Data_mfa!$B$7,env_ac_mfa!$D:$D,Data_mfa!$B$8,env_ac_mfa!$E:$E,Data_mfa!$B$9)</f>
        <v>259967.65</v>
      </c>
      <c r="V38" s="184">
        <f>SUMIFS(env_ac_mfa!$F:$F,env_ac_mfa!$A:$A,V11,env_ac_mfa!$B:$B,Data_mfa!$A$38,env_ac_mfa!$C:$C,Data_mfa!$B$7,env_ac_mfa!$D:$D,Data_mfa!$B$8,env_ac_mfa!$E:$E,Data_mfa!$B$9)</f>
        <v>247456.049</v>
      </c>
      <c r="W38" s="184">
        <f>SUMIFS(env_ac_mfa!$F:$F,env_ac_mfa!$A:$A,W11,env_ac_mfa!$B:$B,Data_mfa!$A$38,env_ac_mfa!$C:$C,Data_mfa!$B$7,env_ac_mfa!$D:$D,Data_mfa!$B$8,env_ac_mfa!$E:$E,Data_mfa!$B$9)</f>
        <v>248734.61</v>
      </c>
      <c r="X38" s="184">
        <f>SUMIFS(env_ac_mfa!$F:$F,env_ac_mfa!$A:$A,X11,env_ac_mfa!$B:$B,Data_mfa!$A$38,env_ac_mfa!$C:$C,Data_mfa!$B$7,env_ac_mfa!$D:$D,Data_mfa!$B$8,env_ac_mfa!$E:$E,Data_mfa!$B$9)</f>
        <v>244906.533</v>
      </c>
      <c r="Y38" s="184">
        <f>SUMIFS(env_ac_mfa!$F:$F,env_ac_mfa!$A:$A,$Y$11,env_ac_mfa!$B:$B,Data_mfa!$A38,env_ac_mfa!$C:$C,Data_mfa!$B$7,env_ac_mfa!$D:$D,Data_mfa!$B$8,env_ac_mfa!$E:$E,Data_mfa!$B$9)</f>
        <v>257194.878</v>
      </c>
      <c r="Z38" s="184">
        <f>SUMIFS(env_ac_mfa!$F:$F,env_ac_mfa!$A:$A,$Z$11,env_ac_mfa!$B:$B,Data_mfa!$A38,env_ac_mfa!$C:$C,Data_mfa!$B$7,env_ac_mfa!$D:$D,Data_mfa!$B$8,env_ac_mfa!$E:$E,Data_mfa!$B$9)</f>
        <v>235948.59599999999</v>
      </c>
      <c r="AB38" s="185">
        <f t="shared" si="0"/>
        <v>1.3180013558177661E-2</v>
      </c>
      <c r="AC38" s="187"/>
      <c r="AD38" s="186"/>
    </row>
    <row r="39" spans="1:30" x14ac:dyDescent="0.2">
      <c r="A39" s="179" t="s">
        <v>57</v>
      </c>
      <c r="B39" s="179" t="s">
        <v>26</v>
      </c>
      <c r="C39" s="184">
        <f>SUMIFS(env_ac_mfa!$F:$F,env_ac_mfa!$A:$A,C11,env_ac_mfa!$B:$B,Data_mfa!$A$39,env_ac_mfa!$C:$C,Data_mfa!$B$7,env_ac_mfa!$D:$D,Data_mfa!$B$8,env_ac_mfa!$E:$E,Data_mfa!$B$9)</f>
        <v>179806.15299999999</v>
      </c>
      <c r="D39" s="184">
        <f>SUMIFS(env_ac_mfa!$F:$F,env_ac_mfa!$A:$A,D11,env_ac_mfa!$B:$B,Data_mfa!$A$39,env_ac_mfa!$C:$C,Data_mfa!$B$7,env_ac_mfa!$D:$D,Data_mfa!$B$8,env_ac_mfa!$E:$E,Data_mfa!$B$9)</f>
        <v>176898.785</v>
      </c>
      <c r="E39" s="184">
        <f>SUMIFS(env_ac_mfa!$F:$F,env_ac_mfa!$A:$A,E11,env_ac_mfa!$B:$B,Data_mfa!$A$39,env_ac_mfa!$C:$C,Data_mfa!$B$7,env_ac_mfa!$D:$D,Data_mfa!$B$8,env_ac_mfa!$E:$E,Data_mfa!$B$9)</f>
        <v>180179.14</v>
      </c>
      <c r="F39" s="184">
        <f>SUMIFS(env_ac_mfa!$F:$F,env_ac_mfa!$A:$A,F11,env_ac_mfa!$B:$B,Data_mfa!$A$39,env_ac_mfa!$C:$C,Data_mfa!$B$7,env_ac_mfa!$D:$D,Data_mfa!$B$8,env_ac_mfa!$E:$E,Data_mfa!$B$9)</f>
        <v>181877.12899999999</v>
      </c>
      <c r="G39" s="184">
        <f>SUMIFS(env_ac_mfa!$F:$F,env_ac_mfa!$A:$A,G11,env_ac_mfa!$B:$B,Data_mfa!$A$39,env_ac_mfa!$C:$C,Data_mfa!$B$7,env_ac_mfa!$D:$D,Data_mfa!$B$8,env_ac_mfa!$E:$E,Data_mfa!$B$9)</f>
        <v>187711.22399999999</v>
      </c>
      <c r="H39" s="184">
        <f>SUMIFS(env_ac_mfa!$F:$F,env_ac_mfa!$A:$A,H11,env_ac_mfa!$B:$B,Data_mfa!$A$39,env_ac_mfa!$C:$C,Data_mfa!$B$7,env_ac_mfa!$D:$D,Data_mfa!$B$8,env_ac_mfa!$E:$E,Data_mfa!$B$9)</f>
        <v>203635.37700000001</v>
      </c>
      <c r="I39" s="184">
        <f>SUMIFS(env_ac_mfa!$F:$F,env_ac_mfa!$A:$A,I11,env_ac_mfa!$B:$B,Data_mfa!$A$39,env_ac_mfa!$C:$C,Data_mfa!$B$7,env_ac_mfa!$D:$D,Data_mfa!$B$8,env_ac_mfa!$E:$E,Data_mfa!$B$9)</f>
        <v>190825.21100000001</v>
      </c>
      <c r="J39" s="184">
        <f>SUMIFS(env_ac_mfa!$F:$F,env_ac_mfa!$A:$A,J11,env_ac_mfa!$B:$B,Data_mfa!$A$39,env_ac_mfa!$C:$C,Data_mfa!$B$7,env_ac_mfa!$D:$D,Data_mfa!$B$8,env_ac_mfa!$E:$E,Data_mfa!$B$9)</f>
        <v>209517.087</v>
      </c>
      <c r="K39" s="184">
        <f>SUMIFS(env_ac_mfa!$F:$F,env_ac_mfa!$A:$A,K11,env_ac_mfa!$B:$B,Data_mfa!$A$39,env_ac_mfa!$C:$C,Data_mfa!$B$7,env_ac_mfa!$D:$D,Data_mfa!$B$8,env_ac_mfa!$E:$E,Data_mfa!$B$9)</f>
        <v>208271.764</v>
      </c>
      <c r="L39" s="184">
        <f>SUMIFS(env_ac_mfa!$F:$F,env_ac_mfa!$A:$A,L11,env_ac_mfa!$B:$B,Data_mfa!$A$39,env_ac_mfa!$C:$C,Data_mfa!$B$7,env_ac_mfa!$D:$D,Data_mfa!$B$8,env_ac_mfa!$E:$E,Data_mfa!$B$9)</f>
        <v>180930.95600000001</v>
      </c>
      <c r="M39" s="184">
        <f>SUMIFS(env_ac_mfa!$F:$F,env_ac_mfa!$A:$A,M11,env_ac_mfa!$B:$B,Data_mfa!$A$39,env_ac_mfa!$C:$C,Data_mfa!$B$7,env_ac_mfa!$D:$D,Data_mfa!$B$8,env_ac_mfa!$E:$E,Data_mfa!$B$9)</f>
        <v>205597.72</v>
      </c>
      <c r="N39" s="184">
        <f>SUMIFS(env_ac_mfa!$F:$F,env_ac_mfa!$A:$A,N11,env_ac_mfa!$B:$B,Data_mfa!$A$39,env_ac_mfa!$C:$C,Data_mfa!$B$7,env_ac_mfa!$D:$D,Data_mfa!$B$8,env_ac_mfa!$E:$E,Data_mfa!$B$9)</f>
        <v>216720.242</v>
      </c>
      <c r="O39" s="184">
        <f>SUMIFS(env_ac_mfa!$F:$F,env_ac_mfa!$A:$A,O11,env_ac_mfa!$B:$B,Data_mfa!$A$39,env_ac_mfa!$C:$C,Data_mfa!$B$7,env_ac_mfa!$D:$D,Data_mfa!$B$8,env_ac_mfa!$E:$E,Data_mfa!$B$9)</f>
        <v>215834.70800000001</v>
      </c>
      <c r="P39" s="184">
        <f>SUMIFS(env_ac_mfa!$F:$F,env_ac_mfa!$A:$A,P11,env_ac_mfa!$B:$B,Data_mfa!$A$39,env_ac_mfa!$C:$C,Data_mfa!$B$7,env_ac_mfa!$D:$D,Data_mfa!$B$8,env_ac_mfa!$E:$E,Data_mfa!$B$9)</f>
        <v>222113.201</v>
      </c>
      <c r="Q39" s="184">
        <f>SUMIFS(env_ac_mfa!$F:$F,env_ac_mfa!$A:$A,Q11,env_ac_mfa!$B:$B,Data_mfa!$A$39,env_ac_mfa!$C:$C,Data_mfa!$B$7,env_ac_mfa!$D:$D,Data_mfa!$B$8,env_ac_mfa!$E:$E,Data_mfa!$B$9)</f>
        <v>227361.69699999999</v>
      </c>
      <c r="R39" s="184">
        <f>SUMIFS(env_ac_mfa!$F:$F,env_ac_mfa!$A:$A,R11,env_ac_mfa!$B:$B,Data_mfa!$A$39,env_ac_mfa!$C:$C,Data_mfa!$B$7,env_ac_mfa!$D:$D,Data_mfa!$B$8,env_ac_mfa!$E:$E,Data_mfa!$B$9)</f>
        <v>224930.93100000001</v>
      </c>
      <c r="S39" s="184">
        <f>SUMIFS(env_ac_mfa!$F:$F,env_ac_mfa!$A:$A,S11,env_ac_mfa!$B:$B,Data_mfa!$A$39,env_ac_mfa!$C:$C,Data_mfa!$B$7,env_ac_mfa!$D:$D,Data_mfa!$B$8,env_ac_mfa!$E:$E,Data_mfa!$B$9)</f>
        <v>229905.125</v>
      </c>
      <c r="T39" s="184">
        <f>SUMIFS(env_ac_mfa!$F:$F,env_ac_mfa!$A:$A,T11,env_ac_mfa!$B:$B,Data_mfa!$A$39,env_ac_mfa!$C:$C,Data_mfa!$B$7,env_ac_mfa!$D:$D,Data_mfa!$B$8,env_ac_mfa!$E:$E,Data_mfa!$B$9)</f>
        <v>242340.196</v>
      </c>
      <c r="U39" s="184">
        <f>SUMIFS(env_ac_mfa!$F:$F,env_ac_mfa!$A:$A,U11,env_ac_mfa!$B:$B,Data_mfa!$A$39,env_ac_mfa!$C:$C,Data_mfa!$B$7,env_ac_mfa!$D:$D,Data_mfa!$B$8,env_ac_mfa!$E:$E,Data_mfa!$B$9)</f>
        <v>250854.753</v>
      </c>
      <c r="V39" s="184">
        <f>SUMIFS(env_ac_mfa!$F:$F,env_ac_mfa!$A:$A,V11,env_ac_mfa!$B:$B,Data_mfa!$A$39,env_ac_mfa!$C:$C,Data_mfa!$B$7,env_ac_mfa!$D:$D,Data_mfa!$B$8,env_ac_mfa!$E:$E,Data_mfa!$B$9)</f>
        <v>263311.63400000002</v>
      </c>
      <c r="W39" s="184">
        <f>SUMIFS(env_ac_mfa!$F:$F,env_ac_mfa!$A:$A,W11,env_ac_mfa!$B:$B,Data_mfa!$A$39,env_ac_mfa!$C:$C,Data_mfa!$B$7,env_ac_mfa!$D:$D,Data_mfa!$B$8,env_ac_mfa!$E:$E,Data_mfa!$B$9)</f>
        <v>251749.14600000001</v>
      </c>
      <c r="X39" s="184">
        <f>SUMIFS(env_ac_mfa!$F:$F,env_ac_mfa!$A:$A,X11,env_ac_mfa!$B:$B,Data_mfa!$A$39,env_ac_mfa!$C:$C,Data_mfa!$B$7,env_ac_mfa!$D:$D,Data_mfa!$B$8,env_ac_mfa!$E:$E,Data_mfa!$B$9)</f>
        <v>258167.677</v>
      </c>
      <c r="Y39" s="184">
        <f>SUMIFS(env_ac_mfa!$F:$F,env_ac_mfa!$A:$A,$Y$11,env_ac_mfa!$B:$B,Data_mfa!$A39,env_ac_mfa!$C:$C,Data_mfa!$B$7,env_ac_mfa!$D:$D,Data_mfa!$B$8,env_ac_mfa!$E:$E,Data_mfa!$B$9)</f>
        <v>256196.45</v>
      </c>
      <c r="Z39" s="184">
        <f>SUMIFS(env_ac_mfa!$F:$F,env_ac_mfa!$A:$A,$Z$11,env_ac_mfa!$B:$B,Data_mfa!$A39,env_ac_mfa!$C:$C,Data_mfa!$B$7,env_ac_mfa!$D:$D,Data_mfa!$B$8,env_ac_mfa!$E:$E,Data_mfa!$B$9)</f>
        <v>236989.71299999999</v>
      </c>
      <c r="AB39" s="185">
        <f t="shared" si="0"/>
        <v>1.2078334578071948E-2</v>
      </c>
      <c r="AC39" s="187"/>
      <c r="AD39" s="186"/>
    </row>
    <row r="40" spans="1:30" x14ac:dyDescent="0.2">
      <c r="A40" s="179" t="s">
        <v>137</v>
      </c>
      <c r="B40" s="183" t="s">
        <v>138</v>
      </c>
      <c r="C40" s="184">
        <f>SUMIFS(env_ac_mfa!$F:$F,env_ac_mfa!$A:$A,C11,env_ac_mfa!$B:$B,Data_mfa!$A$40,env_ac_mfa!$C:$C,Data_mfa!$B$7,env_ac_mfa!$D:$D,Data_mfa!$B$8,env_ac_mfa!$E:$E,Data_mfa!$B$9)</f>
        <v>8804.6530000000002</v>
      </c>
      <c r="D40" s="184">
        <f>SUMIFS(env_ac_mfa!$F:$F,env_ac_mfa!$A:$A,D11,env_ac_mfa!$B:$B,Data_mfa!$A$40,env_ac_mfa!$C:$C,Data_mfa!$B$7,env_ac_mfa!$D:$D,Data_mfa!$B$8,env_ac_mfa!$E:$E,Data_mfa!$B$9)</f>
        <v>7954.3109999999997</v>
      </c>
      <c r="E40" s="184">
        <f>SUMIFS(env_ac_mfa!$F:$F,env_ac_mfa!$A:$A,E11,env_ac_mfa!$B:$B,Data_mfa!$A$40,env_ac_mfa!$C:$C,Data_mfa!$B$7,env_ac_mfa!$D:$D,Data_mfa!$B$8,env_ac_mfa!$E:$E,Data_mfa!$B$9)</f>
        <v>7247.7870000000003</v>
      </c>
      <c r="F40" s="184">
        <f>SUMIFS(env_ac_mfa!$F:$F,env_ac_mfa!$A:$A,F11,env_ac_mfa!$B:$B,Data_mfa!$A$40,env_ac_mfa!$C:$C,Data_mfa!$B$7,env_ac_mfa!$D:$D,Data_mfa!$B$8,env_ac_mfa!$E:$E,Data_mfa!$B$9)</f>
        <v>7931.5730000000003</v>
      </c>
      <c r="G40" s="184">
        <f>SUMIFS(env_ac_mfa!$F:$F,env_ac_mfa!$A:$A,G11,env_ac_mfa!$B:$B,Data_mfa!$A$40,env_ac_mfa!$C:$C,Data_mfa!$B$7,env_ac_mfa!$D:$D,Data_mfa!$B$8,env_ac_mfa!$E:$E,Data_mfa!$B$9)</f>
        <v>8631.6980000000003</v>
      </c>
      <c r="H40" s="184">
        <f>SUMIFS(env_ac_mfa!$F:$F,env_ac_mfa!$A:$A,H11,env_ac_mfa!$B:$B,Data_mfa!$A$40,env_ac_mfa!$C:$C,Data_mfa!$B$7,env_ac_mfa!$D:$D,Data_mfa!$B$8,env_ac_mfa!$E:$E,Data_mfa!$B$9)</f>
        <v>8811.6319999999996</v>
      </c>
      <c r="I40" s="184">
        <f>SUMIFS(env_ac_mfa!$F:$F,env_ac_mfa!$A:$A,I11,env_ac_mfa!$B:$B,Data_mfa!$A$40,env_ac_mfa!$C:$C,Data_mfa!$B$7,env_ac_mfa!$D:$D,Data_mfa!$B$8,env_ac_mfa!$E:$E,Data_mfa!$B$9)</f>
        <v>9359.0679999999993</v>
      </c>
      <c r="J40" s="184">
        <f>SUMIFS(env_ac_mfa!$F:$F,env_ac_mfa!$A:$A,J11,env_ac_mfa!$B:$B,Data_mfa!$A$40,env_ac_mfa!$C:$C,Data_mfa!$B$7,env_ac_mfa!$D:$D,Data_mfa!$B$8,env_ac_mfa!$E:$E,Data_mfa!$B$9)</f>
        <v>9213.1710000000003</v>
      </c>
      <c r="K40" s="184">
        <f>SUMIFS(env_ac_mfa!$F:$F,env_ac_mfa!$A:$A,K11,env_ac_mfa!$B:$B,Data_mfa!$A$40,env_ac_mfa!$C:$C,Data_mfa!$B$7,env_ac_mfa!$D:$D,Data_mfa!$B$8,env_ac_mfa!$E:$E,Data_mfa!$B$9)</f>
        <v>8540.2099999999991</v>
      </c>
      <c r="L40" s="184">
        <f>SUMIFS(env_ac_mfa!$F:$F,env_ac_mfa!$A:$A,L11,env_ac_mfa!$B:$B,Data_mfa!$A$40,env_ac_mfa!$C:$C,Data_mfa!$B$7,env_ac_mfa!$D:$D,Data_mfa!$B$8,env_ac_mfa!$E:$E,Data_mfa!$B$9)</f>
        <v>5688.8019999999997</v>
      </c>
      <c r="M40" s="184">
        <f>SUMIFS(env_ac_mfa!$F:$F,env_ac_mfa!$A:$A,M11,env_ac_mfa!$B:$B,Data_mfa!$A$40,env_ac_mfa!$C:$C,Data_mfa!$B$7,env_ac_mfa!$D:$D,Data_mfa!$B$8,env_ac_mfa!$E:$E,Data_mfa!$B$9)</f>
        <v>5198.6360000000004</v>
      </c>
      <c r="N40" s="184">
        <f>SUMIFS(env_ac_mfa!$F:$F,env_ac_mfa!$A:$A,N11,env_ac_mfa!$B:$B,Data_mfa!$A$40,env_ac_mfa!$C:$C,Data_mfa!$B$7,env_ac_mfa!$D:$D,Data_mfa!$B$8,env_ac_mfa!$E:$E,Data_mfa!$B$9)</f>
        <v>4859.6019999999999</v>
      </c>
      <c r="O40" s="184">
        <f>SUMIFS(env_ac_mfa!$F:$F,env_ac_mfa!$A:$A,O11,env_ac_mfa!$B:$B,Data_mfa!$A$40,env_ac_mfa!$C:$C,Data_mfa!$B$7,env_ac_mfa!$D:$D,Data_mfa!$B$8,env_ac_mfa!$E:$E,Data_mfa!$B$9)</f>
        <v>5517.7370000000001</v>
      </c>
      <c r="P40" s="184">
        <f>SUMIFS(env_ac_mfa!$F:$F,env_ac_mfa!$A:$A,P11,env_ac_mfa!$B:$B,Data_mfa!$A$40,env_ac_mfa!$C:$C,Data_mfa!$B$7,env_ac_mfa!$D:$D,Data_mfa!$B$8,env_ac_mfa!$E:$E,Data_mfa!$B$9)</f>
        <v>5531.5209999999997</v>
      </c>
      <c r="Q40" s="184">
        <f>SUMIFS(env_ac_mfa!$F:$F,env_ac_mfa!$A:$A,Q11,env_ac_mfa!$B:$B,Data_mfa!$A$40,env_ac_mfa!$C:$C,Data_mfa!$B$7,env_ac_mfa!$D:$D,Data_mfa!$B$8,env_ac_mfa!$E:$E,Data_mfa!$B$9)</f>
        <v>5355.17</v>
      </c>
      <c r="R40" s="184">
        <f>SUMIFS(env_ac_mfa!$F:$F,env_ac_mfa!$A:$A,R11,env_ac_mfa!$B:$B,Data_mfa!$A$40,env_ac_mfa!$C:$C,Data_mfa!$B$7,env_ac_mfa!$D:$D,Data_mfa!$B$8,env_ac_mfa!$E:$E,Data_mfa!$B$9)</f>
        <v>6034.0429999999997</v>
      </c>
      <c r="S40" s="184">
        <f>SUMIFS(env_ac_mfa!$F:$F,env_ac_mfa!$A:$A,S11,env_ac_mfa!$B:$B,Data_mfa!$A$40,env_ac_mfa!$C:$C,Data_mfa!$B$7,env_ac_mfa!$D:$D,Data_mfa!$B$8,env_ac_mfa!$E:$E,Data_mfa!$B$9)</f>
        <v>6441.4189999999999</v>
      </c>
      <c r="T40" s="184">
        <f>SUMIFS(env_ac_mfa!$F:$F,env_ac_mfa!$A:$A,T11,env_ac_mfa!$B:$B,Data_mfa!$A$40,env_ac_mfa!$C:$C,Data_mfa!$B$7,env_ac_mfa!$D:$D,Data_mfa!$B$8,env_ac_mfa!$E:$E,Data_mfa!$B$9)</f>
        <v>7379.8019999999997</v>
      </c>
      <c r="U40" s="184">
        <f>SUMIFS(env_ac_mfa!$F:$F,env_ac_mfa!$A:$A,U11,env_ac_mfa!$B:$B,Data_mfa!$A$40,env_ac_mfa!$C:$C,Data_mfa!$B$7,env_ac_mfa!$D:$D,Data_mfa!$B$8,env_ac_mfa!$E:$E,Data_mfa!$B$9)</f>
        <v>7553.174</v>
      </c>
      <c r="V40" s="184">
        <f>SUMIFS(env_ac_mfa!$F:$F,env_ac_mfa!$A:$A,V11,env_ac_mfa!$B:$B,Data_mfa!$A$40,env_ac_mfa!$C:$C,Data_mfa!$B$7,env_ac_mfa!$D:$D,Data_mfa!$B$8,env_ac_mfa!$E:$E,Data_mfa!$B$9)</f>
        <v>6589.1310000000003</v>
      </c>
      <c r="W40" s="184">
        <f>SUMIFS(env_ac_mfa!$F:$F,env_ac_mfa!$A:$A,W11,env_ac_mfa!$B:$B,Data_mfa!$A$40,env_ac_mfa!$C:$C,Data_mfa!$B$7,env_ac_mfa!$D:$D,Data_mfa!$B$8,env_ac_mfa!$E:$E,Data_mfa!$B$9)</f>
        <v>5694.268</v>
      </c>
      <c r="X40" s="184">
        <f>SUMIFS(env_ac_mfa!$F:$F,env_ac_mfa!$A:$A,X11,env_ac_mfa!$B:$B,Data_mfa!$A$40,env_ac_mfa!$C:$C,Data_mfa!$B$7,env_ac_mfa!$D:$D,Data_mfa!$B$8,env_ac_mfa!$E:$E,Data_mfa!$B$9)</f>
        <v>6415.277</v>
      </c>
      <c r="Y40" s="184">
        <f>SUMIFS(env_ac_mfa!$F:$F,env_ac_mfa!$A:$A,$Y$11,env_ac_mfa!$B:$B,Data_mfa!$A40,env_ac_mfa!$C:$C,Data_mfa!$B$7,env_ac_mfa!$D:$D,Data_mfa!$B$8,env_ac_mfa!$E:$E,Data_mfa!$B$9)</f>
        <v>7164.3559999999998</v>
      </c>
      <c r="Z40" s="184" t="s">
        <v>70</v>
      </c>
      <c r="AB40" s="185">
        <f>((Y40/C40)^(1/(Y$11-C$11)))-1</f>
        <v>-9.327236031202002E-3</v>
      </c>
      <c r="AC40" s="187"/>
      <c r="AD40" s="186"/>
    </row>
    <row r="41" spans="1:30" x14ac:dyDescent="0.2">
      <c r="A41" s="179" t="s">
        <v>65</v>
      </c>
      <c r="B41" s="179" t="s">
        <v>73</v>
      </c>
      <c r="C41" s="184">
        <f>SUMIFS(env_ac_mfa!$F:$F,env_ac_mfa!$A:$A,C11,env_ac_mfa!$B:$B,Data_mfa!$A$41,env_ac_mfa!$C:$C,Data_mfa!$B$7,env_ac_mfa!$D:$D,Data_mfa!$B$8,env_ac_mfa!$E:$E,Data_mfa!$B$9)</f>
        <v>77635.837</v>
      </c>
      <c r="D41" s="184">
        <f>SUMIFS(env_ac_mfa!$F:$F,env_ac_mfa!$A:$A,D11,env_ac_mfa!$B:$B,Data_mfa!$A$41,env_ac_mfa!$C:$C,Data_mfa!$B$7,env_ac_mfa!$D:$D,Data_mfa!$B$8,env_ac_mfa!$E:$E,Data_mfa!$B$9)</f>
        <v>72454.040999999997</v>
      </c>
      <c r="E41" s="184">
        <f>SUMIFS(env_ac_mfa!$F:$F,env_ac_mfa!$A:$A,E11,env_ac_mfa!$B:$B,Data_mfa!$A$41,env_ac_mfa!$C:$C,Data_mfa!$B$7,env_ac_mfa!$D:$D,Data_mfa!$B$8,env_ac_mfa!$E:$E,Data_mfa!$B$9)</f>
        <v>70121.08</v>
      </c>
      <c r="F41" s="184">
        <f>SUMIFS(env_ac_mfa!$F:$F,env_ac_mfa!$A:$A,F11,env_ac_mfa!$B:$B,Data_mfa!$A$41,env_ac_mfa!$C:$C,Data_mfa!$B$7,env_ac_mfa!$D:$D,Data_mfa!$B$8,env_ac_mfa!$E:$E,Data_mfa!$B$9)</f>
        <v>76301.112999999998</v>
      </c>
      <c r="G41" s="184">
        <f>SUMIFS(env_ac_mfa!$F:$F,env_ac_mfa!$A:$A,G11,env_ac_mfa!$B:$B,Data_mfa!$A$41,env_ac_mfa!$C:$C,Data_mfa!$B$7,env_ac_mfa!$D:$D,Data_mfa!$B$8,env_ac_mfa!$E:$E,Data_mfa!$B$9)</f>
        <v>82563.88</v>
      </c>
      <c r="H41" s="184">
        <f>SUMIFS(env_ac_mfa!$F:$F,env_ac_mfa!$A:$A,H11,env_ac_mfa!$B:$B,Data_mfa!$A$41,env_ac_mfa!$C:$C,Data_mfa!$B$7,env_ac_mfa!$D:$D,Data_mfa!$B$8,env_ac_mfa!$E:$E,Data_mfa!$B$9)</f>
        <v>85622.634000000005</v>
      </c>
      <c r="I41" s="184">
        <f>SUMIFS(env_ac_mfa!$F:$F,env_ac_mfa!$A:$A,I11,env_ac_mfa!$B:$B,Data_mfa!$A$41,env_ac_mfa!$C:$C,Data_mfa!$B$7,env_ac_mfa!$D:$D,Data_mfa!$B$8,env_ac_mfa!$E:$E,Data_mfa!$B$9)</f>
        <v>109680.91899999999</v>
      </c>
      <c r="J41" s="184">
        <f>SUMIFS(env_ac_mfa!$F:$F,env_ac_mfa!$A:$A,J11,env_ac_mfa!$B:$B,Data_mfa!$A$41,env_ac_mfa!$C:$C,Data_mfa!$B$7,env_ac_mfa!$D:$D,Data_mfa!$B$8,env_ac_mfa!$E:$E,Data_mfa!$B$9)</f>
        <v>109412.091</v>
      </c>
      <c r="K41" s="184">
        <f>SUMIFS(env_ac_mfa!$F:$F,env_ac_mfa!$A:$A,K11,env_ac_mfa!$B:$B,Data_mfa!$A$41,env_ac_mfa!$C:$C,Data_mfa!$B$7,env_ac_mfa!$D:$D,Data_mfa!$B$8,env_ac_mfa!$E:$E,Data_mfa!$B$9)</f>
        <v>129457.89200000001</v>
      </c>
      <c r="L41" s="184">
        <f>SUMIFS(env_ac_mfa!$F:$F,env_ac_mfa!$A:$A,L11,env_ac_mfa!$B:$B,Data_mfa!$A$41,env_ac_mfa!$C:$C,Data_mfa!$B$7,env_ac_mfa!$D:$D,Data_mfa!$B$8,env_ac_mfa!$E:$E,Data_mfa!$B$9)</f>
        <v>119874.49099999999</v>
      </c>
      <c r="M41" s="184">
        <f>SUMIFS(env_ac_mfa!$F:$F,env_ac_mfa!$A:$A,M11,env_ac_mfa!$B:$B,Data_mfa!$A$41,env_ac_mfa!$C:$C,Data_mfa!$B$7,env_ac_mfa!$D:$D,Data_mfa!$B$8,env_ac_mfa!$E:$E,Data_mfa!$B$9)</f>
        <v>126914.54</v>
      </c>
      <c r="N41" s="184">
        <f>SUMIFS(env_ac_mfa!$F:$F,env_ac_mfa!$A:$A,N11,env_ac_mfa!$B:$B,Data_mfa!$A$41,env_ac_mfa!$C:$C,Data_mfa!$B$7,env_ac_mfa!$D:$D,Data_mfa!$B$8,env_ac_mfa!$E:$E,Data_mfa!$B$9)</f>
        <v>129499.216</v>
      </c>
      <c r="O41" s="184">
        <f>SUMIFS(env_ac_mfa!$F:$F,env_ac_mfa!$A:$A,O11,env_ac_mfa!$B:$B,Data_mfa!$A$41,env_ac_mfa!$C:$C,Data_mfa!$B$7,env_ac_mfa!$D:$D,Data_mfa!$B$8,env_ac_mfa!$E:$E,Data_mfa!$B$9)</f>
        <v>137412.867</v>
      </c>
      <c r="P41" s="184">
        <f>SUMIFS(env_ac_mfa!$F:$F,env_ac_mfa!$A:$A,P11,env_ac_mfa!$B:$B,Data_mfa!$A$41,env_ac_mfa!$C:$C,Data_mfa!$B$7,env_ac_mfa!$D:$D,Data_mfa!$B$8,env_ac_mfa!$E:$E,Data_mfa!$B$9)</f>
        <v>137714.853</v>
      </c>
      <c r="Q41" s="184">
        <f>SUMIFS(env_ac_mfa!$F:$F,env_ac_mfa!$A:$A,Q11,env_ac_mfa!$B:$B,Data_mfa!$A$41,env_ac_mfa!$C:$C,Data_mfa!$B$7,env_ac_mfa!$D:$D,Data_mfa!$B$8,env_ac_mfa!$E:$E,Data_mfa!$B$9)</f>
        <v>134153.516</v>
      </c>
      <c r="R41" s="184">
        <f>SUMIFS(env_ac_mfa!$F:$F,env_ac_mfa!$A:$A,R11,env_ac_mfa!$B:$B,Data_mfa!$A$41,env_ac_mfa!$C:$C,Data_mfa!$B$7,env_ac_mfa!$D:$D,Data_mfa!$B$8,env_ac_mfa!$E:$E,Data_mfa!$B$9)</f>
        <v>155604.174</v>
      </c>
      <c r="S41" s="184">
        <f>SUMIFS(env_ac_mfa!$F:$F,env_ac_mfa!$A:$A,S11,env_ac_mfa!$B:$B,Data_mfa!$A$41,env_ac_mfa!$C:$C,Data_mfa!$B$7,env_ac_mfa!$D:$D,Data_mfa!$B$8,env_ac_mfa!$E:$E,Data_mfa!$B$9)</f>
        <v>128038.978</v>
      </c>
      <c r="T41" s="184">
        <f>SUMIFS(env_ac_mfa!$F:$F,env_ac_mfa!$A:$A,T11,env_ac_mfa!$B:$B,Data_mfa!$A$41,env_ac_mfa!$C:$C,Data_mfa!$B$7,env_ac_mfa!$D:$D,Data_mfa!$B$8,env_ac_mfa!$E:$E,Data_mfa!$B$9)</f>
        <v>125861.41499999999</v>
      </c>
      <c r="U41" s="184">
        <f>SUMIFS(env_ac_mfa!$F:$F,env_ac_mfa!$A:$A,U11,env_ac_mfa!$B:$B,Data_mfa!$A$41,env_ac_mfa!$C:$C,Data_mfa!$B$7,env_ac_mfa!$D:$D,Data_mfa!$B$8,env_ac_mfa!$E:$E,Data_mfa!$B$9)</f>
        <v>139125.443</v>
      </c>
      <c r="V41" s="184">
        <f>SUMIFS(env_ac_mfa!$F:$F,env_ac_mfa!$A:$A,V11,env_ac_mfa!$B:$B,Data_mfa!$A$41,env_ac_mfa!$C:$C,Data_mfa!$B$7,env_ac_mfa!$D:$D,Data_mfa!$B$8,env_ac_mfa!$E:$E,Data_mfa!$B$9)</f>
        <v>138523</v>
      </c>
      <c r="W41" s="184">
        <f>SUMIFS(env_ac_mfa!$F:$F,env_ac_mfa!$A:$A,W11,env_ac_mfa!$B:$B,Data_mfa!$A$41,env_ac_mfa!$C:$C,Data_mfa!$B$7,env_ac_mfa!$D:$D,Data_mfa!$B$8,env_ac_mfa!$E:$E,Data_mfa!$B$9)</f>
        <v>127411.77800000001</v>
      </c>
      <c r="X41" s="184">
        <f>SUMIFS(env_ac_mfa!$F:$F,env_ac_mfa!$A:$A,X11,env_ac_mfa!$B:$B,Data_mfa!$A$41,env_ac_mfa!$C:$C,Data_mfa!$B$7,env_ac_mfa!$D:$D,Data_mfa!$B$8,env_ac_mfa!$E:$E,Data_mfa!$B$9)</f>
        <v>119428</v>
      </c>
      <c r="Y41" s="184">
        <f>SUMIFS(env_ac_mfa!$F:$F,env_ac_mfa!$A:$A,$Y$11,env_ac_mfa!$B:$B,Data_mfa!$A41,env_ac_mfa!$C:$C,Data_mfa!$B$7,env_ac_mfa!$D:$D,Data_mfa!$B$8,env_ac_mfa!$E:$E,Data_mfa!$B$9)</f>
        <v>121394</v>
      </c>
      <c r="Z41" s="184" t="s">
        <v>70</v>
      </c>
      <c r="AB41" s="185">
        <f t="shared" ref="AB41:AB42" si="1">((Y41/C41)^(1/(Y$11-C$11)))-1</f>
        <v>2.052657252038026E-2</v>
      </c>
      <c r="AC41" s="187"/>
      <c r="AD41" s="186"/>
    </row>
    <row r="42" spans="1:30" x14ac:dyDescent="0.2">
      <c r="A42" s="179" t="s">
        <v>66</v>
      </c>
      <c r="B42" s="179" t="s">
        <v>74</v>
      </c>
      <c r="C42" s="184">
        <f>SUMIFS(env_ac_mfa!$F:$F,env_ac_mfa!$A:$A,C11,env_ac_mfa!$B:$B,Data_mfa!$A$42,env_ac_mfa!$C:$C,Data_mfa!$B$7,env_ac_mfa!$D:$D,Data_mfa!$B$8,env_ac_mfa!$E:$E,Data_mfa!$B$9)</f>
        <v>90473.323999999993</v>
      </c>
      <c r="D42" s="184">
        <f>SUMIFS(env_ac_mfa!$F:$F,env_ac_mfa!$A:$A,D11,env_ac_mfa!$B:$B,Data_mfa!$A$42,env_ac_mfa!$C:$C,Data_mfa!$B$7,env_ac_mfa!$D:$D,Data_mfa!$B$8,env_ac_mfa!$E:$E,Data_mfa!$B$9)</f>
        <v>90498.207999999999</v>
      </c>
      <c r="E42" s="184">
        <f>SUMIFS(env_ac_mfa!$F:$F,env_ac_mfa!$A:$A,E11,env_ac_mfa!$B:$B,Data_mfa!$A$42,env_ac_mfa!$C:$C,Data_mfa!$B$7,env_ac_mfa!$D:$D,Data_mfa!$B$8,env_ac_mfa!$E:$E,Data_mfa!$B$9)</f>
        <v>88706.876999999993</v>
      </c>
      <c r="F42" s="184">
        <f>SUMIFS(env_ac_mfa!$F:$F,env_ac_mfa!$A:$A,F11,env_ac_mfa!$B:$B,Data_mfa!$A$42,env_ac_mfa!$C:$C,Data_mfa!$B$7,env_ac_mfa!$D:$D,Data_mfa!$B$8,env_ac_mfa!$E:$E,Data_mfa!$B$9)</f>
        <v>85339.006999999998</v>
      </c>
      <c r="G42" s="184">
        <f>SUMIFS(env_ac_mfa!$F:$F,env_ac_mfa!$A:$A,G11,env_ac_mfa!$B:$B,Data_mfa!$A$42,env_ac_mfa!$C:$C,Data_mfa!$B$7,env_ac_mfa!$D:$D,Data_mfa!$B$8,env_ac_mfa!$E:$E,Data_mfa!$B$9)</f>
        <v>91522.604999999996</v>
      </c>
      <c r="H42" s="184">
        <f>SUMIFS(env_ac_mfa!$F:$F,env_ac_mfa!$A:$A,H11,env_ac_mfa!$B:$B,Data_mfa!$A$42,env_ac_mfa!$C:$C,Data_mfa!$B$7,env_ac_mfa!$D:$D,Data_mfa!$B$8,env_ac_mfa!$E:$E,Data_mfa!$B$9)</f>
        <v>92728.448000000004</v>
      </c>
      <c r="I42" s="184">
        <f>SUMIFS(env_ac_mfa!$F:$F,env_ac_mfa!$A:$A,I11,env_ac_mfa!$B:$B,Data_mfa!$A$42,env_ac_mfa!$C:$C,Data_mfa!$B$7,env_ac_mfa!$D:$D,Data_mfa!$B$8,env_ac_mfa!$E:$E,Data_mfa!$B$9)</f>
        <v>93890.1</v>
      </c>
      <c r="J42" s="184">
        <f>SUMIFS(env_ac_mfa!$F:$F,env_ac_mfa!$A:$A,J11,env_ac_mfa!$B:$B,Data_mfa!$A$42,env_ac_mfa!$C:$C,Data_mfa!$B$7,env_ac_mfa!$D:$D,Data_mfa!$B$8,env_ac_mfa!$E:$E,Data_mfa!$B$9)</f>
        <v>94142.86</v>
      </c>
      <c r="K42" s="184">
        <f>SUMIFS(env_ac_mfa!$F:$F,env_ac_mfa!$A:$A,K11,env_ac_mfa!$B:$B,Data_mfa!$A$42,env_ac_mfa!$C:$C,Data_mfa!$B$7,env_ac_mfa!$D:$D,Data_mfa!$B$8,env_ac_mfa!$E:$E,Data_mfa!$B$9)</f>
        <v>95481.884000000005</v>
      </c>
      <c r="L42" s="184">
        <f>SUMIFS(env_ac_mfa!$F:$F,env_ac_mfa!$A:$A,L11,env_ac_mfa!$B:$B,Data_mfa!$A$42,env_ac_mfa!$C:$C,Data_mfa!$B$7,env_ac_mfa!$D:$D,Data_mfa!$B$8,env_ac_mfa!$E:$E,Data_mfa!$B$9)</f>
        <v>95568.130999999994</v>
      </c>
      <c r="M42" s="184">
        <f>SUMIFS(env_ac_mfa!$F:$F,env_ac_mfa!$A:$A,M11,env_ac_mfa!$B:$B,Data_mfa!$A$42,env_ac_mfa!$C:$C,Data_mfa!$B$7,env_ac_mfa!$D:$D,Data_mfa!$B$8,env_ac_mfa!$E:$E,Data_mfa!$B$9)</f>
        <v>97995.082999999999</v>
      </c>
      <c r="N42" s="184">
        <f>SUMIFS(env_ac_mfa!$F:$F,env_ac_mfa!$A:$A,N11,env_ac_mfa!$B:$B,Data_mfa!$A$42,env_ac_mfa!$C:$C,Data_mfa!$B$7,env_ac_mfa!$D:$D,Data_mfa!$B$8,env_ac_mfa!$E:$E,Data_mfa!$B$9)</f>
        <v>100275.065</v>
      </c>
      <c r="O42" s="184">
        <f>SUMIFS(env_ac_mfa!$F:$F,env_ac_mfa!$A:$A,O11,env_ac_mfa!$B:$B,Data_mfa!$A$42,env_ac_mfa!$C:$C,Data_mfa!$B$7,env_ac_mfa!$D:$D,Data_mfa!$B$8,env_ac_mfa!$E:$E,Data_mfa!$B$9)</f>
        <v>97671.153000000006</v>
      </c>
      <c r="P42" s="184">
        <f>SUMIFS(env_ac_mfa!$F:$F,env_ac_mfa!$A:$A,P11,env_ac_mfa!$B:$B,Data_mfa!$A$42,env_ac_mfa!$C:$C,Data_mfa!$B$7,env_ac_mfa!$D:$D,Data_mfa!$B$8,env_ac_mfa!$E:$E,Data_mfa!$B$9)</f>
        <v>99937.259000000005</v>
      </c>
      <c r="Q42" s="184">
        <f>SUMIFS(env_ac_mfa!$F:$F,env_ac_mfa!$A:$A,Q11,env_ac_mfa!$B:$B,Data_mfa!$A$42,env_ac_mfa!$C:$C,Data_mfa!$B$7,env_ac_mfa!$D:$D,Data_mfa!$B$8,env_ac_mfa!$E:$E,Data_mfa!$B$9)</f>
        <v>101947.38400000001</v>
      </c>
      <c r="R42" s="184">
        <f>SUMIFS(env_ac_mfa!$F:$F,env_ac_mfa!$A:$A,R11,env_ac_mfa!$B:$B,Data_mfa!$A$42,env_ac_mfa!$C:$C,Data_mfa!$B$7,env_ac_mfa!$D:$D,Data_mfa!$B$8,env_ac_mfa!$E:$E,Data_mfa!$B$9)</f>
        <v>95230.797999999995</v>
      </c>
      <c r="S42" s="184">
        <f>SUMIFS(env_ac_mfa!$F:$F,env_ac_mfa!$A:$A,S11,env_ac_mfa!$B:$B,Data_mfa!$A$42,env_ac_mfa!$C:$C,Data_mfa!$B$7,env_ac_mfa!$D:$D,Data_mfa!$B$8,env_ac_mfa!$E:$E,Data_mfa!$B$9)</f>
        <v>98026.491999999998</v>
      </c>
      <c r="T42" s="184">
        <f>SUMIFS(env_ac_mfa!$F:$F,env_ac_mfa!$A:$A,T11,env_ac_mfa!$B:$B,Data_mfa!$A$42,env_ac_mfa!$C:$C,Data_mfa!$B$7,env_ac_mfa!$D:$D,Data_mfa!$B$8,env_ac_mfa!$E:$E,Data_mfa!$B$9)</f>
        <v>95794.843999999997</v>
      </c>
      <c r="U42" s="184">
        <f>SUMIFS(env_ac_mfa!$F:$F,env_ac_mfa!$A:$A,U11,env_ac_mfa!$B:$B,Data_mfa!$A$42,env_ac_mfa!$C:$C,Data_mfa!$B$7,env_ac_mfa!$D:$D,Data_mfa!$B$8,env_ac_mfa!$E:$E,Data_mfa!$B$9)</f>
        <v>93221.31</v>
      </c>
      <c r="V42" s="184">
        <f>SUMIFS(env_ac_mfa!$F:$F,env_ac_mfa!$A:$A,V11,env_ac_mfa!$B:$B,Data_mfa!$A$42,env_ac_mfa!$C:$C,Data_mfa!$B$7,env_ac_mfa!$D:$D,Data_mfa!$B$8,env_ac_mfa!$E:$E,Data_mfa!$B$9)</f>
        <v>94439.872000000003</v>
      </c>
      <c r="W42" s="184">
        <f>SUMIFS(env_ac_mfa!$F:$F,env_ac_mfa!$A:$A,W11,env_ac_mfa!$B:$B,Data_mfa!$A$42,env_ac_mfa!$C:$C,Data_mfa!$B$7,env_ac_mfa!$D:$D,Data_mfa!$B$8,env_ac_mfa!$E:$E,Data_mfa!$B$9)</f>
        <v>91069.49</v>
      </c>
      <c r="X42" s="184" t="s">
        <v>70</v>
      </c>
      <c r="Y42" s="184">
        <f>SUMIFS(env_ac_mfa!$F:$F,env_ac_mfa!$A:$A,$Y$11,env_ac_mfa!$B:$B,Data_mfa!$A42,env_ac_mfa!$C:$C,Data_mfa!$B$7,env_ac_mfa!$D:$D,Data_mfa!$B$8,env_ac_mfa!$E:$E,Data_mfa!$B$9)</f>
        <v>90403.895000000004</v>
      </c>
      <c r="Z42" s="184" t="s">
        <v>70</v>
      </c>
      <c r="AB42" s="185">
        <f t="shared" si="1"/>
        <v>-3.4894485301806277E-5</v>
      </c>
      <c r="AC42" s="187"/>
      <c r="AD42" s="186"/>
    </row>
    <row r="43" spans="1:30" x14ac:dyDescent="0.2">
      <c r="A43" s="179" t="s">
        <v>58</v>
      </c>
      <c r="B43" s="179" t="s">
        <v>27</v>
      </c>
      <c r="C43" s="184" t="s">
        <v>70</v>
      </c>
      <c r="D43" s="184" t="s">
        <v>70</v>
      </c>
      <c r="E43" s="184" t="s">
        <v>70</v>
      </c>
      <c r="F43" s="184" t="s">
        <v>70</v>
      </c>
      <c r="G43" s="184" t="s">
        <v>70</v>
      </c>
      <c r="H43" s="184" t="s">
        <v>70</v>
      </c>
      <c r="I43" s="184" t="s">
        <v>70</v>
      </c>
      <c r="J43" s="184" t="s">
        <v>70</v>
      </c>
      <c r="K43" s="184" t="s">
        <v>70</v>
      </c>
      <c r="L43" s="184" t="s">
        <v>70</v>
      </c>
      <c r="M43" s="184" t="s">
        <v>70</v>
      </c>
      <c r="N43" s="184" t="s">
        <v>70</v>
      </c>
      <c r="O43" s="184" t="s">
        <v>70</v>
      </c>
      <c r="P43" s="184" t="s">
        <v>70</v>
      </c>
      <c r="Q43" s="184" t="s">
        <v>70</v>
      </c>
      <c r="R43" s="184" t="s">
        <v>70</v>
      </c>
      <c r="S43" s="184" t="s">
        <v>70</v>
      </c>
      <c r="T43" s="184" t="s">
        <v>70</v>
      </c>
      <c r="U43" s="184" t="s">
        <v>70</v>
      </c>
      <c r="V43" s="184" t="s">
        <v>70</v>
      </c>
      <c r="W43" s="184" t="s">
        <v>70</v>
      </c>
      <c r="X43" s="184" t="s">
        <v>70</v>
      </c>
      <c r="Y43" s="184" t="s">
        <v>70</v>
      </c>
      <c r="Z43" s="184" t="s">
        <v>70</v>
      </c>
      <c r="AB43" s="185" t="s">
        <v>70</v>
      </c>
      <c r="AC43" s="187"/>
      <c r="AD43" s="186"/>
    </row>
    <row r="44" spans="1:30" x14ac:dyDescent="0.2">
      <c r="A44" s="179" t="s">
        <v>67</v>
      </c>
      <c r="B44" s="179" t="s">
        <v>129</v>
      </c>
      <c r="C44" s="184" t="s">
        <v>70</v>
      </c>
      <c r="D44" s="184" t="s">
        <v>70</v>
      </c>
      <c r="E44" s="184" t="s">
        <v>70</v>
      </c>
      <c r="F44" s="184" t="s">
        <v>70</v>
      </c>
      <c r="G44" s="184" t="s">
        <v>70</v>
      </c>
      <c r="H44" s="184" t="s">
        <v>70</v>
      </c>
      <c r="I44" s="184" t="s">
        <v>70</v>
      </c>
      <c r="J44" s="184" t="s">
        <v>70</v>
      </c>
      <c r="K44" s="184" t="s">
        <v>70</v>
      </c>
      <c r="L44" s="184" t="s">
        <v>70</v>
      </c>
      <c r="M44" s="184">
        <f>SUMIFS(env_ac_mfa!$F:$F,env_ac_mfa!$A:$A,M11,env_ac_mfa!$B:$B,Data_mfa!$A$44,env_ac_mfa!$C:$C,Data_mfa!$B$7,env_ac_mfa!$D:$D,Data_mfa!$B$8,env_ac_mfa!$E:$E,Data_mfa!$B$9)</f>
        <v>21317.42</v>
      </c>
      <c r="N44" s="184">
        <f>SUMIFS(env_ac_mfa!$F:$F,env_ac_mfa!$A:$A,N11,env_ac_mfa!$B:$B,Data_mfa!$A$44,env_ac_mfa!$C:$C,Data_mfa!$B$7,env_ac_mfa!$D:$D,Data_mfa!$B$8,env_ac_mfa!$E:$E,Data_mfa!$B$9)</f>
        <v>23149.375</v>
      </c>
      <c r="O44" s="184">
        <f>SUMIFS(env_ac_mfa!$F:$F,env_ac_mfa!$A:$A,O11,env_ac_mfa!$B:$B,Data_mfa!$A$44,env_ac_mfa!$C:$C,Data_mfa!$B$7,env_ac_mfa!$D:$D,Data_mfa!$B$8,env_ac_mfa!$E:$E,Data_mfa!$B$9)</f>
        <v>22376.215</v>
      </c>
      <c r="P44" s="184">
        <f>SUMIFS(env_ac_mfa!$F:$F,env_ac_mfa!$A:$A,P11,env_ac_mfa!$B:$B,Data_mfa!$A$44,env_ac_mfa!$C:$C,Data_mfa!$B$7,env_ac_mfa!$D:$D,Data_mfa!$B$8,env_ac_mfa!$E:$E,Data_mfa!$B$9)</f>
        <v>22044.523000000001</v>
      </c>
      <c r="Q44" s="184">
        <f>SUMIFS(env_ac_mfa!$F:$F,env_ac_mfa!$A:$A,Q11,env_ac_mfa!$B:$B,Data_mfa!$A$44,env_ac_mfa!$C:$C,Data_mfa!$B$7,env_ac_mfa!$D:$D,Data_mfa!$B$8,env_ac_mfa!$E:$E,Data_mfa!$B$9)</f>
        <v>22126.469000000001</v>
      </c>
      <c r="R44" s="184">
        <f>SUMIFS(env_ac_mfa!$F:$F,env_ac_mfa!$A:$A,R11,env_ac_mfa!$B:$B,Data_mfa!$A$44,env_ac_mfa!$C:$C,Data_mfa!$B$7,env_ac_mfa!$D:$D,Data_mfa!$B$8,env_ac_mfa!$E:$E,Data_mfa!$B$9)</f>
        <v>22330.328000000001</v>
      </c>
      <c r="S44" s="184">
        <f>SUMIFS(env_ac_mfa!$F:$F,env_ac_mfa!$A:$A,S11,env_ac_mfa!$B:$B,Data_mfa!$A$44,env_ac_mfa!$C:$C,Data_mfa!$B$7,env_ac_mfa!$D:$D,Data_mfa!$B$8,env_ac_mfa!$E:$E,Data_mfa!$B$9)</f>
        <v>21865.113000000001</v>
      </c>
      <c r="T44" s="184">
        <f>SUMIFS(env_ac_mfa!$F:$F,env_ac_mfa!$A:$A,T11,env_ac_mfa!$B:$B,Data_mfa!$A$44,env_ac_mfa!$C:$C,Data_mfa!$B$7,env_ac_mfa!$D:$D,Data_mfa!$B$8,env_ac_mfa!$E:$E,Data_mfa!$B$9)</f>
        <v>20635.756000000001</v>
      </c>
      <c r="U44" s="184">
        <f>SUMIFS(env_ac_mfa!$F:$F,env_ac_mfa!$A:$A,U11,env_ac_mfa!$B:$B,Data_mfa!$A$44,env_ac_mfa!$C:$C,Data_mfa!$B$7,env_ac_mfa!$D:$D,Data_mfa!$B$8,env_ac_mfa!$E:$E,Data_mfa!$B$9)</f>
        <v>20754.841</v>
      </c>
      <c r="V44" s="184">
        <f>SUMIFS(env_ac_mfa!$F:$F,env_ac_mfa!$A:$A,V11,env_ac_mfa!$B:$B,Data_mfa!$A$44,env_ac_mfa!$C:$C,Data_mfa!$B$7,env_ac_mfa!$D:$D,Data_mfa!$B$8,env_ac_mfa!$E:$E,Data_mfa!$B$9)</f>
        <v>22335.884999999998</v>
      </c>
      <c r="W44" s="184">
        <f>SUMIFS(env_ac_mfa!$F:$F,env_ac_mfa!$A:$A,W11,env_ac_mfa!$B:$B,Data_mfa!$A$44,env_ac_mfa!$C:$C,Data_mfa!$B$7,env_ac_mfa!$D:$D,Data_mfa!$B$8,env_ac_mfa!$E:$E,Data_mfa!$B$9)</f>
        <v>21987.329000000002</v>
      </c>
      <c r="X44" s="184">
        <f>SUMIFS(env_ac_mfa!$F:$F,env_ac_mfa!$A:$A,X11,env_ac_mfa!$B:$B,Data_mfa!$A$44,env_ac_mfa!$C:$C,Data_mfa!$B$7,env_ac_mfa!$D:$D,Data_mfa!$B$8,env_ac_mfa!$E:$E,Data_mfa!$B$9)</f>
        <v>19921.054</v>
      </c>
      <c r="Y44" s="184">
        <f>SUMIFS(env_ac_mfa!$F:$F,env_ac_mfa!$A:$A,$Y$11,env_ac_mfa!$B:$B,Data_mfa!$A44,env_ac_mfa!$C:$C,Data_mfa!$B$7,env_ac_mfa!$D:$D,Data_mfa!$B$8,env_ac_mfa!$E:$E,Data_mfa!$B$9)</f>
        <v>19995.534</v>
      </c>
      <c r="Z44" s="184" t="s">
        <v>70</v>
      </c>
      <c r="AB44" s="185">
        <f>((Y44/M44)^(1/(Y$11-M$11)))-1</f>
        <v>-5.3204319508448616E-3</v>
      </c>
      <c r="AC44" s="187"/>
      <c r="AD44" s="186"/>
    </row>
    <row r="45" spans="1:30" x14ac:dyDescent="0.2">
      <c r="A45" s="179" t="s">
        <v>82</v>
      </c>
      <c r="B45" s="179" t="s">
        <v>81</v>
      </c>
      <c r="C45" s="184" t="s">
        <v>70</v>
      </c>
      <c r="D45" s="184" t="s">
        <v>70</v>
      </c>
      <c r="E45" s="184" t="s">
        <v>70</v>
      </c>
      <c r="F45" s="184" t="s">
        <v>70</v>
      </c>
      <c r="G45" s="184" t="s">
        <v>70</v>
      </c>
      <c r="H45" s="184" t="s">
        <v>70</v>
      </c>
      <c r="I45" s="184" t="s">
        <v>70</v>
      </c>
      <c r="J45" s="184" t="s">
        <v>70</v>
      </c>
      <c r="K45" s="184" t="s">
        <v>70</v>
      </c>
      <c r="L45" s="184" t="s">
        <v>70</v>
      </c>
      <c r="M45" s="184">
        <f>SUMIFS(env_ac_mfa!$F:$F,env_ac_mfa!$A:$A,M11,env_ac_mfa!$B:$B,Data_mfa!$A$45,env_ac_mfa!$C:$C,Data_mfa!$B$7,env_ac_mfa!$D:$D,Data_mfa!$B$8,env_ac_mfa!$E:$E,Data_mfa!$B$9)</f>
        <v>20439.561000000002</v>
      </c>
      <c r="N45" s="184">
        <f>SUMIFS(env_ac_mfa!$F:$F,env_ac_mfa!$A:$A,N11,env_ac_mfa!$B:$B,Data_mfa!$A$45,env_ac_mfa!$C:$C,Data_mfa!$B$7,env_ac_mfa!$D:$D,Data_mfa!$B$8,env_ac_mfa!$E:$E,Data_mfa!$B$9)</f>
        <v>20767.933000000001</v>
      </c>
      <c r="O45" s="184">
        <f>SUMIFS(env_ac_mfa!$F:$F,env_ac_mfa!$A:$A,O11,env_ac_mfa!$B:$B,Data_mfa!$A$45,env_ac_mfa!$C:$C,Data_mfa!$B$7,env_ac_mfa!$D:$D,Data_mfa!$B$8,env_ac_mfa!$E:$E,Data_mfa!$B$9)</f>
        <v>20957.053</v>
      </c>
      <c r="P45" s="184">
        <f>SUMIFS(env_ac_mfa!$F:$F,env_ac_mfa!$A:$A,P11,env_ac_mfa!$B:$B,Data_mfa!$A$45,env_ac_mfa!$C:$C,Data_mfa!$B$7,env_ac_mfa!$D:$D,Data_mfa!$B$8,env_ac_mfa!$E:$E,Data_mfa!$B$9)</f>
        <v>23057.114000000001</v>
      </c>
      <c r="Q45" s="184">
        <f>SUMIFS(env_ac_mfa!$F:$F,env_ac_mfa!$A:$A,Q11,env_ac_mfa!$B:$B,Data_mfa!$A$45,env_ac_mfa!$C:$C,Data_mfa!$B$7,env_ac_mfa!$D:$D,Data_mfa!$B$8,env_ac_mfa!$E:$E,Data_mfa!$B$9)</f>
        <v>22682.030999999999</v>
      </c>
      <c r="R45" s="184">
        <f>SUMIFS(env_ac_mfa!$F:$F,env_ac_mfa!$A:$A,R11,env_ac_mfa!$B:$B,Data_mfa!$A$45,env_ac_mfa!$C:$C,Data_mfa!$B$7,env_ac_mfa!$D:$D,Data_mfa!$B$8,env_ac_mfa!$E:$E,Data_mfa!$B$9)</f>
        <v>26127.296999999999</v>
      </c>
      <c r="S45" s="184">
        <f>SUMIFS(env_ac_mfa!$F:$F,env_ac_mfa!$A:$A,S11,env_ac_mfa!$B:$B,Data_mfa!$A$45,env_ac_mfa!$C:$C,Data_mfa!$B$7,env_ac_mfa!$D:$D,Data_mfa!$B$8,env_ac_mfa!$E:$E,Data_mfa!$B$9)</f>
        <v>28576.732</v>
      </c>
      <c r="T45" s="184">
        <f>SUMIFS(env_ac_mfa!$F:$F,env_ac_mfa!$A:$A,T11,env_ac_mfa!$B:$B,Data_mfa!$A$45,env_ac_mfa!$C:$C,Data_mfa!$B$7,env_ac_mfa!$D:$D,Data_mfa!$B$8,env_ac_mfa!$E:$E,Data_mfa!$B$9)</f>
        <v>21749.601999999999</v>
      </c>
      <c r="U45" s="184">
        <f>SUMIFS(env_ac_mfa!$F:$F,env_ac_mfa!$A:$A,U11,env_ac_mfa!$B:$B,Data_mfa!$A$45,env_ac_mfa!$C:$C,Data_mfa!$B$7,env_ac_mfa!$D:$D,Data_mfa!$B$8,env_ac_mfa!$E:$E,Data_mfa!$B$9)</f>
        <v>22935.721000000001</v>
      </c>
      <c r="V45" s="184">
        <f>SUMIFS(env_ac_mfa!$F:$F,env_ac_mfa!$A:$A,V11,env_ac_mfa!$B:$B,Data_mfa!$A$45,env_ac_mfa!$C:$C,Data_mfa!$B$7,env_ac_mfa!$D:$D,Data_mfa!$B$8,env_ac_mfa!$E:$E,Data_mfa!$B$9)</f>
        <v>22427.328000000001</v>
      </c>
      <c r="W45" s="184">
        <f>SUMIFS(env_ac_mfa!$F:$F,env_ac_mfa!$A:$A,W11,env_ac_mfa!$B:$B,Data_mfa!$A$45,env_ac_mfa!$C:$C,Data_mfa!$B$7,env_ac_mfa!$D:$D,Data_mfa!$B$8,env_ac_mfa!$E:$E,Data_mfa!$B$9)</f>
        <v>19283.986000000001</v>
      </c>
      <c r="X45" s="184">
        <f>SUMIFS(env_ac_mfa!$F:$F,env_ac_mfa!$A:$A,X11,env_ac_mfa!$B:$B,Data_mfa!$A$45,env_ac_mfa!$C:$C,Data_mfa!$B$7,env_ac_mfa!$D:$D,Data_mfa!$B$8,env_ac_mfa!$E:$E,Data_mfa!$B$9)</f>
        <v>20215.883999999998</v>
      </c>
      <c r="Y45" s="184" t="s">
        <v>70</v>
      </c>
      <c r="Z45" s="184" t="s">
        <v>70</v>
      </c>
      <c r="AB45" s="185">
        <f>((X45/M45)^(1/(X$11-M$11)))-1</f>
        <v>-9.9983215892096577E-4</v>
      </c>
      <c r="AC45" s="187"/>
      <c r="AD45" s="186"/>
    </row>
    <row r="46" spans="1:30" x14ac:dyDescent="0.2">
      <c r="A46" s="179" t="s">
        <v>68</v>
      </c>
      <c r="B46" s="179" t="s">
        <v>75</v>
      </c>
      <c r="C46" s="184" t="s">
        <v>70</v>
      </c>
      <c r="D46" s="184">
        <f>SUMIFS(env_ac_mfa!$F:$F,env_ac_mfa!$A:$A,D11,env_ac_mfa!$B:$B,Data_mfa!$A$46,env_ac_mfa!$C:$C,Data_mfa!$B$7,env_ac_mfa!$D:$D,Data_mfa!$B$8,env_ac_mfa!$E:$E,Data_mfa!$B$9)</f>
        <v>97356.966</v>
      </c>
      <c r="E46" s="184">
        <f>SUMIFS(env_ac_mfa!$F:$F,env_ac_mfa!$A:$A,E11,env_ac_mfa!$B:$B,Data_mfa!$A$46,env_ac_mfa!$C:$C,Data_mfa!$B$7,env_ac_mfa!$D:$D,Data_mfa!$B$8,env_ac_mfa!$E:$E,Data_mfa!$B$9)</f>
        <v>103674.693</v>
      </c>
      <c r="F46" s="184">
        <f>SUMIFS(env_ac_mfa!$F:$F,env_ac_mfa!$A:$A,F11,env_ac_mfa!$B:$B,Data_mfa!$A$46,env_ac_mfa!$C:$C,Data_mfa!$B$7,env_ac_mfa!$D:$D,Data_mfa!$B$8,env_ac_mfa!$E:$E,Data_mfa!$B$9)</f>
        <v>97035.337</v>
      </c>
      <c r="G46" s="184">
        <f>SUMIFS(env_ac_mfa!$F:$F,env_ac_mfa!$A:$A,G11,env_ac_mfa!$B:$B,Data_mfa!$A$46,env_ac_mfa!$C:$C,Data_mfa!$B$7,env_ac_mfa!$D:$D,Data_mfa!$B$8,env_ac_mfa!$E:$E,Data_mfa!$B$9)</f>
        <v>108831.71</v>
      </c>
      <c r="H46" s="184">
        <f>SUMIFS(env_ac_mfa!$F:$F,env_ac_mfa!$A:$A,H11,env_ac_mfa!$B:$B,Data_mfa!$A$46,env_ac_mfa!$C:$C,Data_mfa!$B$7,env_ac_mfa!$D:$D,Data_mfa!$B$8,env_ac_mfa!$E:$E,Data_mfa!$B$9)</f>
        <v>110033.908</v>
      </c>
      <c r="I46" s="184">
        <f>SUMIFS(env_ac_mfa!$F:$F,env_ac_mfa!$A:$A,I11,env_ac_mfa!$B:$B,Data_mfa!$A$46,env_ac_mfa!$C:$C,Data_mfa!$B$7,env_ac_mfa!$D:$D,Data_mfa!$B$8,env_ac_mfa!$E:$E,Data_mfa!$B$9)</f>
        <v>112758.913</v>
      </c>
      <c r="J46" s="184">
        <f>SUMIFS(env_ac_mfa!$F:$F,env_ac_mfa!$A:$A,J11,env_ac_mfa!$B:$B,Data_mfa!$A$46,env_ac_mfa!$C:$C,Data_mfa!$B$7,env_ac_mfa!$D:$D,Data_mfa!$B$8,env_ac_mfa!$E:$E,Data_mfa!$B$9)</f>
        <v>107136.015</v>
      </c>
      <c r="K46" s="184">
        <f>SUMIFS(env_ac_mfa!$F:$F,env_ac_mfa!$A:$A,K11,env_ac_mfa!$B:$B,Data_mfa!$A$46,env_ac_mfa!$C:$C,Data_mfa!$B$7,env_ac_mfa!$D:$D,Data_mfa!$B$8,env_ac_mfa!$E:$E,Data_mfa!$B$9)</f>
        <v>113615.542</v>
      </c>
      <c r="L46" s="184">
        <f>SUMIFS(env_ac_mfa!$F:$F,env_ac_mfa!$A:$A,L11,env_ac_mfa!$B:$B,Data_mfa!$A$46,env_ac_mfa!$C:$C,Data_mfa!$B$7,env_ac_mfa!$D:$D,Data_mfa!$B$8,env_ac_mfa!$E:$E,Data_mfa!$B$9)</f>
        <v>103507.856</v>
      </c>
      <c r="M46" s="184">
        <f>SUMIFS(env_ac_mfa!$F:$F,env_ac_mfa!$A:$A,M11,env_ac_mfa!$B:$B,Data_mfa!$A$46,env_ac_mfa!$C:$C,Data_mfa!$B$7,env_ac_mfa!$D:$D,Data_mfa!$B$8,env_ac_mfa!$E:$E,Data_mfa!$B$9)</f>
        <v>109906.711</v>
      </c>
      <c r="N46" s="184">
        <f>SUMIFS(env_ac_mfa!$F:$F,env_ac_mfa!$A:$A,N11,env_ac_mfa!$B:$B,Data_mfa!$A$46,env_ac_mfa!$C:$C,Data_mfa!$B$7,env_ac_mfa!$D:$D,Data_mfa!$B$8,env_ac_mfa!$E:$E,Data_mfa!$B$9)</f>
        <v>110864.89599999999</v>
      </c>
      <c r="O46" s="184">
        <f>SUMIFS(env_ac_mfa!$F:$F,env_ac_mfa!$A:$A,O11,env_ac_mfa!$B:$B,Data_mfa!$A$46,env_ac_mfa!$C:$C,Data_mfa!$B$7,env_ac_mfa!$D:$D,Data_mfa!$B$8,env_ac_mfa!$E:$E,Data_mfa!$B$9)</f>
        <v>100360.12699999999</v>
      </c>
      <c r="P46" s="184">
        <f>SUMIFS(env_ac_mfa!$F:$F,env_ac_mfa!$A:$A,P11,env_ac_mfa!$B:$B,Data_mfa!$A$46,env_ac_mfa!$C:$C,Data_mfa!$B$7,env_ac_mfa!$D:$D,Data_mfa!$B$8,env_ac_mfa!$E:$E,Data_mfa!$B$9)</f>
        <v>108657.595</v>
      </c>
      <c r="Q46" s="184">
        <f>SUMIFS(env_ac_mfa!$F:$F,env_ac_mfa!$A:$A,Q11,env_ac_mfa!$B:$B,Data_mfa!$A$46,env_ac_mfa!$C:$C,Data_mfa!$B$7,env_ac_mfa!$D:$D,Data_mfa!$B$8,env_ac_mfa!$E:$E,Data_mfa!$B$9)</f>
        <v>102498.579</v>
      </c>
      <c r="R46" s="184">
        <f>SUMIFS(env_ac_mfa!$F:$F,env_ac_mfa!$A:$A,R11,env_ac_mfa!$B:$B,Data_mfa!$A$46,env_ac_mfa!$C:$C,Data_mfa!$B$7,env_ac_mfa!$D:$D,Data_mfa!$B$8,env_ac_mfa!$E:$E,Data_mfa!$B$9)</f>
        <v>109028.51</v>
      </c>
      <c r="S46" s="184">
        <f>SUMIFS(env_ac_mfa!$F:$F,env_ac_mfa!$A:$A,S11,env_ac_mfa!$B:$B,Data_mfa!$A$46,env_ac_mfa!$C:$C,Data_mfa!$B$7,env_ac_mfa!$D:$D,Data_mfa!$B$8,env_ac_mfa!$E:$E,Data_mfa!$B$9)</f>
        <v>118791.898</v>
      </c>
      <c r="T46" s="184">
        <f>SUMIFS(env_ac_mfa!$F:$F,env_ac_mfa!$A:$A,T11,env_ac_mfa!$B:$B,Data_mfa!$A$46,env_ac_mfa!$C:$C,Data_mfa!$B$7,env_ac_mfa!$D:$D,Data_mfa!$B$8,env_ac_mfa!$E:$E,Data_mfa!$B$9)</f>
        <v>113475.58</v>
      </c>
      <c r="U46" s="184">
        <f>SUMIFS(env_ac_mfa!$F:$F,env_ac_mfa!$A:$A,U11,env_ac_mfa!$B:$B,Data_mfa!$A$46,env_ac_mfa!$C:$C,Data_mfa!$B$7,env_ac_mfa!$D:$D,Data_mfa!$B$8,env_ac_mfa!$E:$E,Data_mfa!$B$9)</f>
        <v>118198.367</v>
      </c>
      <c r="V46" s="184">
        <f>SUMIFS(env_ac_mfa!$F:$F,env_ac_mfa!$A:$A,V11,env_ac_mfa!$B:$B,Data_mfa!$A$46,env_ac_mfa!$C:$C,Data_mfa!$B$7,env_ac_mfa!$D:$D,Data_mfa!$B$8,env_ac_mfa!$E:$E,Data_mfa!$B$9)</f>
        <v>125848.38499999999</v>
      </c>
      <c r="W46" s="184">
        <f>SUMIFS(env_ac_mfa!$F:$F,env_ac_mfa!$A:$A,W11,env_ac_mfa!$B:$B,Data_mfa!$A$46,env_ac_mfa!$C:$C,Data_mfa!$B$7,env_ac_mfa!$D:$D,Data_mfa!$B$8,env_ac_mfa!$E:$E,Data_mfa!$B$9)</f>
        <v>131373.01</v>
      </c>
      <c r="X46" s="184">
        <f>SUMIFS(env_ac_mfa!$F:$F,env_ac_mfa!$A:$A,X11,env_ac_mfa!$B:$B,Data_mfa!$A$46,env_ac_mfa!$C:$C,Data_mfa!$B$7,env_ac_mfa!$D:$D,Data_mfa!$B$8,env_ac_mfa!$E:$E,Data_mfa!$B$9)</f>
        <v>132835.00599999999</v>
      </c>
      <c r="Y46" s="184" t="s">
        <v>70</v>
      </c>
      <c r="Z46" s="184" t="s">
        <v>70</v>
      </c>
      <c r="AB46" s="185">
        <f>((X46/M46)^(1/(X$11-M$11)))-1</f>
        <v>1.7374286934927596E-2</v>
      </c>
      <c r="AC46" s="187"/>
      <c r="AD46" s="186"/>
    </row>
    <row r="47" spans="1:30" x14ac:dyDescent="0.2">
      <c r="A47" s="179" t="s">
        <v>69</v>
      </c>
      <c r="B47" s="179" t="s">
        <v>236</v>
      </c>
      <c r="C47" s="184">
        <f>SUMIFS(env_ac_mfa!$F:$F,env_ac_mfa!$A:$A,C11,env_ac_mfa!$B:$B,Data_mfa!$A$47,env_ac_mfa!$C:$C,Data_mfa!$B$7,env_ac_mfa!$D:$D,Data_mfa!$B$8,env_ac_mfa!$E:$E,Data_mfa!$B$9)</f>
        <v>630129.71600000001</v>
      </c>
      <c r="D47" s="184">
        <f>SUMIFS(env_ac_mfa!$F:$F,env_ac_mfa!$A:$A,D11,env_ac_mfa!$B:$B,Data_mfa!$A$47,env_ac_mfa!$C:$C,Data_mfa!$B$7,env_ac_mfa!$D:$D,Data_mfa!$B$8,env_ac_mfa!$E:$E,Data_mfa!$B$9)</f>
        <v>525698.67500000005</v>
      </c>
      <c r="E47" s="184">
        <f>SUMIFS(env_ac_mfa!$F:$F,env_ac_mfa!$A:$A,E11,env_ac_mfa!$B:$B,Data_mfa!$A$47,env_ac_mfa!$C:$C,Data_mfa!$B$7,env_ac_mfa!$D:$D,Data_mfa!$B$8,env_ac_mfa!$E:$E,Data_mfa!$B$9)</f>
        <v>542340.30599999998</v>
      </c>
      <c r="F47" s="184">
        <f>SUMIFS(env_ac_mfa!$F:$F,env_ac_mfa!$A:$A,F11,env_ac_mfa!$B:$B,Data_mfa!$A$47,env_ac_mfa!$C:$C,Data_mfa!$B$7,env_ac_mfa!$D:$D,Data_mfa!$B$8,env_ac_mfa!$E:$E,Data_mfa!$B$9)</f>
        <v>563770.14300000004</v>
      </c>
      <c r="G47" s="184">
        <f>SUMIFS(env_ac_mfa!$F:$F,env_ac_mfa!$A:$A,G11,env_ac_mfa!$B:$B,Data_mfa!$A$47,env_ac_mfa!$C:$C,Data_mfa!$B$7,env_ac_mfa!$D:$D,Data_mfa!$B$8,env_ac_mfa!$E:$E,Data_mfa!$B$9)</f>
        <v>590151.28599999996</v>
      </c>
      <c r="H47" s="184">
        <f>SUMIFS(env_ac_mfa!$F:$F,env_ac_mfa!$A:$A,H11,env_ac_mfa!$B:$B,Data_mfa!$A$47,env_ac_mfa!$C:$C,Data_mfa!$B$7,env_ac_mfa!$D:$D,Data_mfa!$B$8,env_ac_mfa!$E:$E,Data_mfa!$B$9)</f>
        <v>696866.20799999998</v>
      </c>
      <c r="I47" s="184">
        <f>SUMIFS(env_ac_mfa!$F:$F,env_ac_mfa!$A:$A,I11,env_ac_mfa!$B:$B,Data_mfa!$A$47,env_ac_mfa!$C:$C,Data_mfa!$B$7,env_ac_mfa!$D:$D,Data_mfa!$B$8,env_ac_mfa!$E:$E,Data_mfa!$B$9)</f>
        <v>796508.51199999999</v>
      </c>
      <c r="J47" s="184">
        <f>SUMIFS(env_ac_mfa!$F:$F,env_ac_mfa!$A:$A,J11,env_ac_mfa!$B:$B,Data_mfa!$A$47,env_ac_mfa!$C:$C,Data_mfa!$B$7,env_ac_mfa!$D:$D,Data_mfa!$B$8,env_ac_mfa!$E:$E,Data_mfa!$B$9)</f>
        <v>812823.80500000005</v>
      </c>
      <c r="K47" s="184">
        <f>SUMIFS(env_ac_mfa!$F:$F,env_ac_mfa!$A:$A,K11,env_ac_mfa!$B:$B,Data_mfa!$A$47,env_ac_mfa!$C:$C,Data_mfa!$B$7,env_ac_mfa!$D:$D,Data_mfa!$B$8,env_ac_mfa!$E:$E,Data_mfa!$B$9)</f>
        <v>807077.34699999995</v>
      </c>
      <c r="L47" s="184">
        <f>SUMIFS(env_ac_mfa!$F:$F,env_ac_mfa!$A:$A,L11,env_ac_mfa!$B:$B,Data_mfa!$A$47,env_ac_mfa!$C:$C,Data_mfa!$B$7,env_ac_mfa!$D:$D,Data_mfa!$B$8,env_ac_mfa!$E:$E,Data_mfa!$B$9)</f>
        <v>786764.26</v>
      </c>
      <c r="M47" s="184">
        <f>SUMIFS(env_ac_mfa!$F:$F,env_ac_mfa!$A:$A,M11,env_ac_mfa!$B:$B,Data_mfa!$A$47,env_ac_mfa!$C:$C,Data_mfa!$B$7,env_ac_mfa!$D:$D,Data_mfa!$B$8,env_ac_mfa!$E:$E,Data_mfa!$B$9)</f>
        <v>943684.01300000004</v>
      </c>
      <c r="N47" s="184">
        <f>SUMIFS(env_ac_mfa!$F:$F,env_ac_mfa!$A:$A,N11,env_ac_mfa!$B:$B,Data_mfa!$A$47,env_ac_mfa!$C:$C,Data_mfa!$B$7,env_ac_mfa!$D:$D,Data_mfa!$B$8,env_ac_mfa!$E:$E,Data_mfa!$B$9)</f>
        <v>998103.67200000002</v>
      </c>
      <c r="O47" s="184">
        <f>SUMIFS(env_ac_mfa!$F:$F,env_ac_mfa!$A:$A,O11,env_ac_mfa!$B:$B,Data_mfa!$A$47,env_ac_mfa!$C:$C,Data_mfa!$B$7,env_ac_mfa!$D:$D,Data_mfa!$B$8,env_ac_mfa!$E:$E,Data_mfa!$B$9)</f>
        <v>891674.01100000006</v>
      </c>
      <c r="P47" s="184">
        <f>SUMIFS(env_ac_mfa!$F:$F,env_ac_mfa!$A:$A,P11,env_ac_mfa!$B:$B,Data_mfa!$A$47,env_ac_mfa!$C:$C,Data_mfa!$B$7,env_ac_mfa!$D:$D,Data_mfa!$B$8,env_ac_mfa!$E:$E,Data_mfa!$B$9)</f>
        <v>897213.728</v>
      </c>
      <c r="Q47" s="184">
        <f>SUMIFS(env_ac_mfa!$F:$F,env_ac_mfa!$A:$A,Q11,env_ac_mfa!$B:$B,Data_mfa!$A$47,env_ac_mfa!$C:$C,Data_mfa!$B$7,env_ac_mfa!$D:$D,Data_mfa!$B$8,env_ac_mfa!$E:$E,Data_mfa!$B$9)</f>
        <v>932045.86300000001</v>
      </c>
      <c r="R47" s="184">
        <f>SUMIFS(env_ac_mfa!$F:$F,env_ac_mfa!$A:$A,R11,env_ac_mfa!$B:$B,Data_mfa!$A$47,env_ac_mfa!$C:$C,Data_mfa!$B$7,env_ac_mfa!$D:$D,Data_mfa!$B$8,env_ac_mfa!$E:$E,Data_mfa!$B$9)</f>
        <v>1005022.181</v>
      </c>
      <c r="S47" s="184">
        <f>SUMIFS(env_ac_mfa!$F:$F,env_ac_mfa!$A:$A,S11,env_ac_mfa!$B:$B,Data_mfa!$A$47,env_ac_mfa!$C:$C,Data_mfa!$B$7,env_ac_mfa!$D:$D,Data_mfa!$B$8,env_ac_mfa!$E:$E,Data_mfa!$B$9)</f>
        <v>1022564.9449999999</v>
      </c>
      <c r="T47" s="184">
        <f>SUMIFS(env_ac_mfa!$F:$F,env_ac_mfa!$A:$A,T11,env_ac_mfa!$B:$B,Data_mfa!$A$47,env_ac_mfa!$C:$C,Data_mfa!$B$7,env_ac_mfa!$D:$D,Data_mfa!$B$8,env_ac_mfa!$E:$E,Data_mfa!$B$9)</f>
        <v>1075510.75</v>
      </c>
      <c r="U47" s="184">
        <f>SUMIFS(env_ac_mfa!$F:$F,env_ac_mfa!$A:$A,U11,env_ac_mfa!$B:$B,Data_mfa!$A$47,env_ac_mfa!$C:$C,Data_mfa!$B$7,env_ac_mfa!$D:$D,Data_mfa!$B$8,env_ac_mfa!$E:$E,Data_mfa!$B$9)</f>
        <v>989478.53099999996</v>
      </c>
      <c r="V47" s="184">
        <f>SUMIFS(env_ac_mfa!$F:$F,env_ac_mfa!$A:$A,V11,env_ac_mfa!$B:$B,Data_mfa!$A$47,env_ac_mfa!$C:$C,Data_mfa!$B$7,env_ac_mfa!$D:$D,Data_mfa!$B$8,env_ac_mfa!$E:$E,Data_mfa!$B$9)</f>
        <v>879893.16200000001</v>
      </c>
      <c r="W47" s="184">
        <f>SUMIFS(env_ac_mfa!$F:$F,env_ac_mfa!$A:$A,W11,env_ac_mfa!$B:$B,Data_mfa!$A$47,env_ac_mfa!$C:$C,Data_mfa!$B$7,env_ac_mfa!$D:$D,Data_mfa!$B$8,env_ac_mfa!$E:$E,Data_mfa!$B$9)</f>
        <v>951016.64199999999</v>
      </c>
      <c r="X47" s="184">
        <f>SUMIFS(env_ac_mfa!$F:$F,env_ac_mfa!$A:$A,X11,env_ac_mfa!$B:$B,Data_mfa!$A$47,env_ac_mfa!$C:$C,Data_mfa!$B$7,env_ac_mfa!$D:$D,Data_mfa!$B$8,env_ac_mfa!$E:$E,Data_mfa!$B$9)</f>
        <v>970207.00300000003</v>
      </c>
      <c r="Y47" s="184">
        <f>SUMIFS(env_ac_mfa!$F:$F,env_ac_mfa!$A:$A,$Y$11,env_ac_mfa!$B:$B,Data_mfa!$A47,env_ac_mfa!$C:$C,Data_mfa!$B$7,env_ac_mfa!$D:$D,Data_mfa!$B$8,env_ac_mfa!$E:$E,Data_mfa!$B$9)</f>
        <v>986453.81799999997</v>
      </c>
      <c r="Z47" s="184" t="s">
        <v>70</v>
      </c>
      <c r="AB47" s="185">
        <f>((Y47/D47)^(1/(Y$11-D$11)))-1</f>
        <v>3.0424519850964504E-2</v>
      </c>
      <c r="AC47" s="187"/>
      <c r="AD47" s="186"/>
    </row>
    <row r="48" spans="1:30" x14ac:dyDescent="0.2">
      <c r="A48" s="179" t="s">
        <v>80</v>
      </c>
      <c r="B48" s="179" t="s">
        <v>79</v>
      </c>
      <c r="C48" s="184" t="s">
        <v>70</v>
      </c>
      <c r="D48" s="184" t="s">
        <v>70</v>
      </c>
      <c r="E48" s="184" t="s">
        <v>70</v>
      </c>
      <c r="F48" s="184" t="s">
        <v>70</v>
      </c>
      <c r="G48" s="184" t="s">
        <v>70</v>
      </c>
      <c r="H48" s="184" t="s">
        <v>70</v>
      </c>
      <c r="I48" s="184" t="s">
        <v>70</v>
      </c>
      <c r="J48" s="184" t="s">
        <v>70</v>
      </c>
      <c r="K48" s="184" t="s">
        <v>70</v>
      </c>
      <c r="L48" s="184" t="s">
        <v>70</v>
      </c>
      <c r="M48" s="184" t="s">
        <v>70</v>
      </c>
      <c r="N48" s="184" t="s">
        <v>70</v>
      </c>
      <c r="O48" s="184" t="s">
        <v>70</v>
      </c>
      <c r="P48" s="184" t="s">
        <v>70</v>
      </c>
      <c r="Q48" s="184" t="s">
        <v>70</v>
      </c>
      <c r="R48" s="184">
        <f>SUMIFS(env_ac_mfa!$F:$F,env_ac_mfa!$A:$A,R11,env_ac_mfa!$B:$B,Data_mfa!$A$48,env_ac_mfa!$C:$C,Data_mfa!$B$7,env_ac_mfa!$D:$D,Data_mfa!$B$8,env_ac_mfa!$E:$E,Data_mfa!$B$9)</f>
        <v>36234.980000000003</v>
      </c>
      <c r="S48" s="184">
        <f>SUMIFS(env_ac_mfa!$F:$F,env_ac_mfa!$A:$A,S11,env_ac_mfa!$B:$B,Data_mfa!$A$48,env_ac_mfa!$C:$C,Data_mfa!$B$7,env_ac_mfa!$D:$D,Data_mfa!$B$8,env_ac_mfa!$E:$E,Data_mfa!$B$9)</f>
        <v>40160.273999999998</v>
      </c>
      <c r="T48" s="184">
        <f>SUMIFS(env_ac_mfa!$F:$F,env_ac_mfa!$A:$A,T11,env_ac_mfa!$B:$B,Data_mfa!$A$48,env_ac_mfa!$C:$C,Data_mfa!$B$7,env_ac_mfa!$D:$D,Data_mfa!$B$8,env_ac_mfa!$E:$E,Data_mfa!$B$9)</f>
        <v>37266.027000000002</v>
      </c>
      <c r="U48" s="184">
        <f>SUMIFS(env_ac_mfa!$F:$F,env_ac_mfa!$A:$A,U11,env_ac_mfa!$B:$B,Data_mfa!$A$48,env_ac_mfa!$C:$C,Data_mfa!$B$7,env_ac_mfa!$D:$D,Data_mfa!$B$8,env_ac_mfa!$E:$E,Data_mfa!$B$9)</f>
        <v>39227.315999999999</v>
      </c>
      <c r="V48" s="184">
        <f>SUMIFS(env_ac_mfa!$F:$F,env_ac_mfa!$A:$A,V11,env_ac_mfa!$B:$B,Data_mfa!$A$48,env_ac_mfa!$C:$C,Data_mfa!$B$7,env_ac_mfa!$D:$D,Data_mfa!$B$8,env_ac_mfa!$E:$E,Data_mfa!$B$9)</f>
        <v>39279.288999999997</v>
      </c>
      <c r="W48" s="184">
        <f>SUMIFS(env_ac_mfa!$F:$F,env_ac_mfa!$A:$A,W11,env_ac_mfa!$B:$B,Data_mfa!$A$48,env_ac_mfa!$C:$C,Data_mfa!$B$7,env_ac_mfa!$D:$D,Data_mfa!$B$8,env_ac_mfa!$E:$E,Data_mfa!$B$9)</f>
        <v>39605.525000000001</v>
      </c>
      <c r="X48" s="184">
        <f>SUMIFS(env_ac_mfa!$F:$F,env_ac_mfa!$A:$A,X11,env_ac_mfa!$B:$B,Data_mfa!$A$48,env_ac_mfa!$C:$C,Data_mfa!$B$7,env_ac_mfa!$D:$D,Data_mfa!$B$8,env_ac_mfa!$E:$E,Data_mfa!$B$9)</f>
        <v>38177.091</v>
      </c>
      <c r="Y48" s="184">
        <f>SUMIFS(env_ac_mfa!$F:$F,env_ac_mfa!$A:$A,$Y$11,env_ac_mfa!$B:$B,Data_mfa!$A48,env_ac_mfa!$C:$C,Data_mfa!$B$7,env_ac_mfa!$D:$D,Data_mfa!$B$8,env_ac_mfa!$E:$E,Data_mfa!$B$9)</f>
        <v>38698.661999999997</v>
      </c>
      <c r="Z48" s="184" t="s">
        <v>70</v>
      </c>
      <c r="AB48" s="185">
        <f>((Y48/R48)^(1/(Y$11-R$11)))-1</f>
        <v>9.4414454763647182E-3</v>
      </c>
      <c r="AC48" s="187"/>
      <c r="AD48" s="186"/>
    </row>
    <row r="49" spans="1:30" x14ac:dyDescent="0.2">
      <c r="AD49" s="178"/>
    </row>
    <row r="50" spans="1:30" x14ac:dyDescent="0.2">
      <c r="A50" s="172" t="s">
        <v>78</v>
      </c>
      <c r="AA50" s="188"/>
      <c r="AB50" s="189" t="s">
        <v>130</v>
      </c>
      <c r="AC50" s="188"/>
    </row>
    <row r="51" spans="1:30" x14ac:dyDescent="0.2">
      <c r="A51" s="172" t="s">
        <v>70</v>
      </c>
      <c r="B51" s="172" t="s">
        <v>77</v>
      </c>
    </row>
    <row r="53" spans="1:30" x14ac:dyDescent="0.2">
      <c r="A53" s="172" t="s">
        <v>107</v>
      </c>
      <c r="B53" s="172" t="s">
        <v>172</v>
      </c>
      <c r="C53" s="173" t="s">
        <v>182</v>
      </c>
    </row>
    <row r="54" spans="1:30" x14ac:dyDescent="0.2">
      <c r="A54" s="172" t="s">
        <v>106</v>
      </c>
      <c r="B54" s="172" t="s">
        <v>170</v>
      </c>
      <c r="C54" s="173" t="s">
        <v>180</v>
      </c>
    </row>
    <row r="55" spans="1:30" x14ac:dyDescent="0.2">
      <c r="A55" s="172" t="s">
        <v>105</v>
      </c>
      <c r="B55" s="172" t="s">
        <v>1</v>
      </c>
      <c r="C55" s="173" t="s">
        <v>181</v>
      </c>
    </row>
    <row r="57" spans="1:30" x14ac:dyDescent="0.2">
      <c r="A57" s="179" t="s">
        <v>104</v>
      </c>
      <c r="B57" s="179" t="s">
        <v>103</v>
      </c>
      <c r="C57" s="179" t="s">
        <v>102</v>
      </c>
      <c r="D57" s="179" t="s">
        <v>101</v>
      </c>
      <c r="E57" s="179" t="s">
        <v>100</v>
      </c>
      <c r="F57" s="179" t="s">
        <v>99</v>
      </c>
      <c r="G57" s="179" t="s">
        <v>98</v>
      </c>
      <c r="H57" s="179" t="s">
        <v>97</v>
      </c>
      <c r="I57" s="179" t="s">
        <v>96</v>
      </c>
      <c r="J57" s="179" t="s">
        <v>95</v>
      </c>
      <c r="K57" s="179" t="s">
        <v>94</v>
      </c>
      <c r="L57" s="179" t="s">
        <v>93</v>
      </c>
      <c r="M57" s="179" t="s">
        <v>92</v>
      </c>
      <c r="N57" s="179" t="s">
        <v>91</v>
      </c>
      <c r="O57" s="179" t="s">
        <v>90</v>
      </c>
      <c r="P57" s="179" t="s">
        <v>89</v>
      </c>
      <c r="Q57" s="179" t="s">
        <v>88</v>
      </c>
      <c r="R57" s="179" t="s">
        <v>87</v>
      </c>
      <c r="S57" s="179" t="s">
        <v>86</v>
      </c>
      <c r="T57" s="179" t="s">
        <v>85</v>
      </c>
      <c r="U57" s="179" t="s">
        <v>84</v>
      </c>
      <c r="V57" s="190" t="s">
        <v>168</v>
      </c>
      <c r="W57" s="179" t="s">
        <v>203</v>
      </c>
      <c r="X57" s="179" t="s">
        <v>221</v>
      </c>
      <c r="Y57" s="179" t="s">
        <v>233</v>
      </c>
      <c r="Z57" s="179" t="s">
        <v>251</v>
      </c>
    </row>
    <row r="58" spans="1:30" x14ac:dyDescent="0.2">
      <c r="A58" s="183" t="s">
        <v>135</v>
      </c>
      <c r="B58" s="179" t="s">
        <v>136</v>
      </c>
      <c r="C58" s="191">
        <f>SUMIFS(env_ac_mfa!$F:$F,env_ac_mfa!$A:$A,C57,env_ac_mfa!$B:$B,Data_mfa!$A$58,env_ac_mfa!$C:$C,Data_mfa!$B$53,env_ac_mfa!$D:$D,Data_mfa!$B$54,env_ac_mfa!$E:$E,Data_mfa!$B$55)</f>
        <v>15.385</v>
      </c>
      <c r="D58" s="191">
        <f>SUMIFS(env_ac_mfa!$F:$F,env_ac_mfa!$A:$A,D57,env_ac_mfa!$B:$B,Data_mfa!$A$58,env_ac_mfa!$C:$C,Data_mfa!$B$53,env_ac_mfa!$D:$D,Data_mfa!$B$54,env_ac_mfa!$E:$E,Data_mfa!$B$55)</f>
        <v>15.423999999999999</v>
      </c>
      <c r="E58" s="191">
        <f>SUMIFS(env_ac_mfa!$F:$F,env_ac_mfa!$A:$A,E57,env_ac_mfa!$B:$B,Data_mfa!$A$58,env_ac_mfa!$C:$C,Data_mfa!$B$53,env_ac_mfa!$D:$D,Data_mfa!$B$54,env_ac_mfa!$E:$E,Data_mfa!$B$55)</f>
        <v>15.558999999999999</v>
      </c>
      <c r="F58" s="191">
        <f>SUMIFS(env_ac_mfa!$F:$F,env_ac_mfa!$A:$A,F57,env_ac_mfa!$B:$B,Data_mfa!$A$58,env_ac_mfa!$C:$C,Data_mfa!$B$53,env_ac_mfa!$D:$D,Data_mfa!$B$54,env_ac_mfa!$E:$E,Data_mfa!$B$55)</f>
        <v>15.648</v>
      </c>
      <c r="G58" s="191">
        <f>SUMIFS(env_ac_mfa!$F:$F,env_ac_mfa!$A:$A,G57,env_ac_mfa!$B:$B,Data_mfa!$A$58,env_ac_mfa!$C:$C,Data_mfa!$B$53,env_ac_mfa!$D:$D,Data_mfa!$B$54,env_ac_mfa!$E:$E,Data_mfa!$B$55)</f>
        <v>16.282</v>
      </c>
      <c r="H58" s="191">
        <f>SUMIFS(env_ac_mfa!$F:$F,env_ac_mfa!$A:$A,H57,env_ac_mfa!$B:$B,Data_mfa!$A$58,env_ac_mfa!$C:$C,Data_mfa!$B$53,env_ac_mfa!$D:$D,Data_mfa!$B$54,env_ac_mfa!$E:$E,Data_mfa!$B$55)</f>
        <v>16.396999999999998</v>
      </c>
      <c r="I58" s="191">
        <f>SUMIFS(env_ac_mfa!$F:$F,env_ac_mfa!$A:$A,I57,env_ac_mfa!$B:$B,Data_mfa!$A$58,env_ac_mfa!$C:$C,Data_mfa!$B$53,env_ac_mfa!$D:$D,Data_mfa!$B$54,env_ac_mfa!$E:$E,Data_mfa!$B$55)</f>
        <v>16.731000000000002</v>
      </c>
      <c r="J58" s="191">
        <f>SUMIFS(env_ac_mfa!$F:$F,env_ac_mfa!$A:$A,J57,env_ac_mfa!$B:$B,Data_mfa!$A$58,env_ac_mfa!$C:$C,Data_mfa!$B$53,env_ac_mfa!$D:$D,Data_mfa!$B$54,env_ac_mfa!$E:$E,Data_mfa!$B$55)</f>
        <v>17.29</v>
      </c>
      <c r="K58" s="191">
        <f>SUMIFS(env_ac_mfa!$F:$F,env_ac_mfa!$A:$A,K57,env_ac_mfa!$B:$B,Data_mfa!$A$58,env_ac_mfa!$C:$C,Data_mfa!$B$53,env_ac_mfa!$D:$D,Data_mfa!$B$54,env_ac_mfa!$E:$E,Data_mfa!$B$55)</f>
        <v>16.919</v>
      </c>
      <c r="L58" s="191">
        <f>SUMIFS(env_ac_mfa!$F:$F,env_ac_mfa!$A:$A,L57,env_ac_mfa!$B:$B,Data_mfa!$A$58,env_ac_mfa!$C:$C,Data_mfa!$B$53,env_ac_mfa!$D:$D,Data_mfa!$B$54,env_ac_mfa!$E:$E,Data_mfa!$B$55)</f>
        <v>14.835000000000001</v>
      </c>
      <c r="M58" s="191">
        <f>SUMIFS(env_ac_mfa!$F:$F,env_ac_mfa!$A:$A,M57,env_ac_mfa!$B:$B,Data_mfa!$A$58,env_ac_mfa!$C:$C,Data_mfa!$B$53,env_ac_mfa!$D:$D,Data_mfa!$B$54,env_ac_mfa!$E:$E,Data_mfa!$B$55)</f>
        <v>14.503</v>
      </c>
      <c r="N58" s="191">
        <f>SUMIFS(env_ac_mfa!$F:$F,env_ac_mfa!$A:$A,N57,env_ac_mfa!$B:$B,Data_mfa!$A$58,env_ac_mfa!$C:$C,Data_mfa!$B$53,env_ac_mfa!$D:$D,Data_mfa!$B$54,env_ac_mfa!$E:$E,Data_mfa!$B$55)</f>
        <v>15.265000000000001</v>
      </c>
      <c r="O58" s="191">
        <f>SUMIFS(env_ac_mfa!$F:$F,env_ac_mfa!$A:$A,O57,env_ac_mfa!$B:$B,Data_mfa!$A$58,env_ac_mfa!$C:$C,Data_mfa!$B$53,env_ac_mfa!$D:$D,Data_mfa!$B$54,env_ac_mfa!$E:$E,Data_mfa!$B$55)</f>
        <v>14.061</v>
      </c>
      <c r="P58" s="191">
        <f>SUMIFS(env_ac_mfa!$F:$F,env_ac_mfa!$A:$A,P57,env_ac_mfa!$B:$B,Data_mfa!$A$58,env_ac_mfa!$C:$C,Data_mfa!$B$53,env_ac_mfa!$D:$D,Data_mfa!$B$54,env_ac_mfa!$E:$E,Data_mfa!$B$55)</f>
        <v>13.693</v>
      </c>
      <c r="Q58" s="191">
        <f>SUMIFS(env_ac_mfa!$F:$F,env_ac_mfa!$A:$A,Q57,env_ac_mfa!$B:$B,Data_mfa!$A$58,env_ac_mfa!$C:$C,Data_mfa!$B$53,env_ac_mfa!$D:$D,Data_mfa!$B$54,env_ac_mfa!$E:$E,Data_mfa!$B$55)</f>
        <v>13.797000000000001</v>
      </c>
      <c r="R58" s="191">
        <f>SUMIFS(env_ac_mfa!$F:$F,env_ac_mfa!$A:$A,R57,env_ac_mfa!$B:$B,Data_mfa!$A$58,env_ac_mfa!$C:$C,Data_mfa!$B$53,env_ac_mfa!$D:$D,Data_mfa!$B$54,env_ac_mfa!$E:$E,Data_mfa!$B$55)</f>
        <v>13.817</v>
      </c>
      <c r="S58" s="191">
        <f>SUMIFS(env_ac_mfa!$F:$F,env_ac_mfa!$A:$A,S57,env_ac_mfa!$B:$B,Data_mfa!$A$58,env_ac_mfa!$C:$C,Data_mfa!$B$53,env_ac_mfa!$D:$D,Data_mfa!$B$54,env_ac_mfa!$E:$E,Data_mfa!$B$55)</f>
        <v>13.750999999999999</v>
      </c>
      <c r="T58" s="191">
        <f>SUMIFS(env_ac_mfa!$F:$F,env_ac_mfa!$A:$A,T57,env_ac_mfa!$B:$B,Data_mfa!$A$58,env_ac_mfa!$C:$C,Data_mfa!$B$53,env_ac_mfa!$D:$D,Data_mfa!$B$54,env_ac_mfa!$E:$E,Data_mfa!$B$55)</f>
        <v>14.082000000000001</v>
      </c>
      <c r="U58" s="191">
        <f>SUMIFS(env_ac_mfa!$F:$F,env_ac_mfa!$A:$A,U57,env_ac_mfa!$B:$B,Data_mfa!$A$58,env_ac_mfa!$C:$C,Data_mfa!$B$53,env_ac_mfa!$D:$D,Data_mfa!$B$54,env_ac_mfa!$E:$E,Data_mfa!$B$55)</f>
        <v>14.34</v>
      </c>
      <c r="V58" s="191">
        <f>SUMIFS(env_ac_mfa!$F:$F,env_ac_mfa!$A:$A,V57,env_ac_mfa!$B:$B,Data_mfa!$A$58,env_ac_mfa!$C:$C,Data_mfa!$B$53,env_ac_mfa!$D:$D,Data_mfa!$B$54,env_ac_mfa!$E:$E,Data_mfa!$B$55)</f>
        <v>14.4</v>
      </c>
      <c r="W58" s="191">
        <f>SUMIFS(env_ac_mfa!$F:$F,env_ac_mfa!$A:$A,W57,env_ac_mfa!$B:$B,Data_mfa!$A$58,env_ac_mfa!$C:$C,Data_mfa!$B$53,env_ac_mfa!$D:$D,Data_mfa!$B$54,env_ac_mfa!$E:$E,Data_mfa!$B$55)</f>
        <v>13.789</v>
      </c>
      <c r="X58" s="191">
        <f>SUMIFS(env_ac_mfa!$F:$F,env_ac_mfa!$A:$A,X57,env_ac_mfa!$B:$B,Data_mfa!$A$58,env_ac_mfa!$C:$C,Data_mfa!$B$53,env_ac_mfa!$D:$D,Data_mfa!$B$54,env_ac_mfa!$E:$E,Data_mfa!$B$55)</f>
        <v>14.404</v>
      </c>
      <c r="Y58" s="191">
        <f>SUMIFS(env_ac_mfa!$F:$F,env_ac_mfa!$A:$A,$Y$57,env_ac_mfa!$B:$B,Data_mfa!$A58,env_ac_mfa!$C:$C,Data_mfa!$B$53,env_ac_mfa!$D:$D,Data_mfa!$B$54,env_ac_mfa!$E:$E,Data_mfa!$B$55)</f>
        <v>14.227</v>
      </c>
      <c r="Z58" s="191">
        <f>SUMIFS(env_ac_mfa!$F:$F,env_ac_mfa!$A:$A,$Z$57,env_ac_mfa!$B:$B,Data_mfa!$A58,env_ac_mfa!$C:$C,Data_mfa!$B$53,env_ac_mfa!$D:$D,Data_mfa!$B$54,env_ac_mfa!$E:$E,Data_mfa!$B$55)</f>
        <v>13.862</v>
      </c>
    </row>
    <row r="59" spans="1:30" x14ac:dyDescent="0.2">
      <c r="A59" s="179" t="s">
        <v>33</v>
      </c>
      <c r="B59" s="179" t="s">
        <v>2</v>
      </c>
      <c r="C59" s="191">
        <f>SUMIFS(env_ac_mfa!$F:$F,env_ac_mfa!$A:$A,C57,env_ac_mfa!$B:$B,Data_mfa!$A$59,env_ac_mfa!$C:$C,Data_mfa!$B$53,env_ac_mfa!$D:$D,Data_mfa!$B$54,env_ac_mfa!$E:$E,Data_mfa!$B$55)</f>
        <v>15.102</v>
      </c>
      <c r="D59" s="191">
        <f>SUMIFS(env_ac_mfa!$F:$F,env_ac_mfa!$A:$A,D57,env_ac_mfa!$B:$B,Data_mfa!$A$59,env_ac_mfa!$C:$C,Data_mfa!$B$53,env_ac_mfa!$D:$D,Data_mfa!$B$54,env_ac_mfa!$E:$E,Data_mfa!$B$55)</f>
        <v>17.420000000000002</v>
      </c>
      <c r="E59" s="191">
        <f>SUMIFS(env_ac_mfa!$F:$F,env_ac_mfa!$A:$A,E57,env_ac_mfa!$B:$B,Data_mfa!$A$59,env_ac_mfa!$C:$C,Data_mfa!$B$53,env_ac_mfa!$D:$D,Data_mfa!$B$54,env_ac_mfa!$E:$E,Data_mfa!$B$55)</f>
        <v>15.569000000000001</v>
      </c>
      <c r="F59" s="191">
        <f>SUMIFS(env_ac_mfa!$F:$F,env_ac_mfa!$A:$A,F57,env_ac_mfa!$B:$B,Data_mfa!$A$59,env_ac_mfa!$C:$C,Data_mfa!$B$53,env_ac_mfa!$D:$D,Data_mfa!$B$54,env_ac_mfa!$E:$E,Data_mfa!$B$55)</f>
        <v>15.223000000000001</v>
      </c>
      <c r="G59" s="191">
        <f>SUMIFS(env_ac_mfa!$F:$F,env_ac_mfa!$A:$A,G57,env_ac_mfa!$B:$B,Data_mfa!$A$59,env_ac_mfa!$C:$C,Data_mfa!$B$53,env_ac_mfa!$D:$D,Data_mfa!$B$54,env_ac_mfa!$E:$E,Data_mfa!$B$55)</f>
        <v>15.026</v>
      </c>
      <c r="H59" s="191">
        <f>SUMIFS(env_ac_mfa!$F:$F,env_ac_mfa!$A:$A,H57,env_ac_mfa!$B:$B,Data_mfa!$A$59,env_ac_mfa!$C:$C,Data_mfa!$B$53,env_ac_mfa!$D:$D,Data_mfa!$B$54,env_ac_mfa!$E:$E,Data_mfa!$B$55)</f>
        <v>14.305</v>
      </c>
      <c r="I59" s="191">
        <f>SUMIFS(env_ac_mfa!$F:$F,env_ac_mfa!$A:$A,I57,env_ac_mfa!$B:$B,Data_mfa!$A$59,env_ac_mfa!$C:$C,Data_mfa!$B$53,env_ac_mfa!$D:$D,Data_mfa!$B$54,env_ac_mfa!$E:$E,Data_mfa!$B$55)</f>
        <v>14.807</v>
      </c>
      <c r="J59" s="191">
        <f>SUMIFS(env_ac_mfa!$F:$F,env_ac_mfa!$A:$A,J57,env_ac_mfa!$B:$B,Data_mfa!$A$59,env_ac_mfa!$C:$C,Data_mfa!$B$53,env_ac_mfa!$D:$D,Data_mfa!$B$54,env_ac_mfa!$E:$E,Data_mfa!$B$55)</f>
        <v>15.712</v>
      </c>
      <c r="K59" s="191">
        <f>SUMIFS(env_ac_mfa!$F:$F,env_ac_mfa!$A:$A,K57,env_ac_mfa!$B:$B,Data_mfa!$A$59,env_ac_mfa!$C:$C,Data_mfa!$B$53,env_ac_mfa!$D:$D,Data_mfa!$B$54,env_ac_mfa!$E:$E,Data_mfa!$B$55)</f>
        <v>15.49</v>
      </c>
      <c r="L59" s="191">
        <f>SUMIFS(env_ac_mfa!$F:$F,env_ac_mfa!$A:$A,L57,env_ac_mfa!$B:$B,Data_mfa!$A$59,env_ac_mfa!$C:$C,Data_mfa!$B$53,env_ac_mfa!$D:$D,Data_mfa!$B$54,env_ac_mfa!$E:$E,Data_mfa!$B$55)</f>
        <v>13.968</v>
      </c>
      <c r="M59" s="191">
        <f>SUMIFS(env_ac_mfa!$F:$F,env_ac_mfa!$A:$A,M57,env_ac_mfa!$B:$B,Data_mfa!$A$59,env_ac_mfa!$C:$C,Data_mfa!$B$53,env_ac_mfa!$D:$D,Data_mfa!$B$54,env_ac_mfa!$E:$E,Data_mfa!$B$55)</f>
        <v>13.808999999999999</v>
      </c>
      <c r="N59" s="191">
        <f>SUMIFS(env_ac_mfa!$F:$F,env_ac_mfa!$A:$A,N57,env_ac_mfa!$B:$B,Data_mfa!$A$59,env_ac_mfa!$C:$C,Data_mfa!$B$53,env_ac_mfa!$D:$D,Data_mfa!$B$54,env_ac_mfa!$E:$E,Data_mfa!$B$55)</f>
        <v>14.616</v>
      </c>
      <c r="O59" s="191">
        <f>SUMIFS(env_ac_mfa!$F:$F,env_ac_mfa!$A:$A,O57,env_ac_mfa!$B:$B,Data_mfa!$A$59,env_ac_mfa!$C:$C,Data_mfa!$B$53,env_ac_mfa!$D:$D,Data_mfa!$B$54,env_ac_mfa!$E:$E,Data_mfa!$B$55)</f>
        <v>13.439</v>
      </c>
      <c r="P59" s="191">
        <f>SUMIFS(env_ac_mfa!$F:$F,env_ac_mfa!$A:$A,P57,env_ac_mfa!$B:$B,Data_mfa!$A$59,env_ac_mfa!$C:$C,Data_mfa!$B$53,env_ac_mfa!$D:$D,Data_mfa!$B$54,env_ac_mfa!$E:$E,Data_mfa!$B$55)</f>
        <v>13.202999999999999</v>
      </c>
      <c r="Q59" s="191">
        <f>SUMIFS(env_ac_mfa!$F:$F,env_ac_mfa!$A:$A,Q57,env_ac_mfa!$B:$B,Data_mfa!$A$59,env_ac_mfa!$C:$C,Data_mfa!$B$53,env_ac_mfa!$D:$D,Data_mfa!$B$54,env_ac_mfa!$E:$E,Data_mfa!$B$55)</f>
        <v>13.115</v>
      </c>
      <c r="R59" s="191">
        <f>SUMIFS(env_ac_mfa!$F:$F,env_ac_mfa!$A:$A,R57,env_ac_mfa!$B:$B,Data_mfa!$A$59,env_ac_mfa!$C:$C,Data_mfa!$B$53,env_ac_mfa!$D:$D,Data_mfa!$B$54,env_ac_mfa!$E:$E,Data_mfa!$B$55)</f>
        <v>12.936999999999999</v>
      </c>
      <c r="S59" s="191">
        <f>SUMIFS(env_ac_mfa!$F:$F,env_ac_mfa!$A:$A,S57,env_ac_mfa!$B:$B,Data_mfa!$A$59,env_ac_mfa!$C:$C,Data_mfa!$B$53,env_ac_mfa!$D:$D,Data_mfa!$B$54,env_ac_mfa!$E:$E,Data_mfa!$B$55)</f>
        <v>12.871</v>
      </c>
      <c r="T59" s="191">
        <f>SUMIFS(env_ac_mfa!$F:$F,env_ac_mfa!$A:$A,T57,env_ac_mfa!$B:$B,Data_mfa!$A$59,env_ac_mfa!$C:$C,Data_mfa!$B$53,env_ac_mfa!$D:$D,Data_mfa!$B$54,env_ac_mfa!$E:$E,Data_mfa!$B$55)</f>
        <v>13.115</v>
      </c>
      <c r="U59" s="191">
        <f>SUMIFS(env_ac_mfa!$F:$F,env_ac_mfa!$A:$A,U57,env_ac_mfa!$B:$B,Data_mfa!$A$59,env_ac_mfa!$C:$C,Data_mfa!$B$53,env_ac_mfa!$D:$D,Data_mfa!$B$54,env_ac_mfa!$E:$E,Data_mfa!$B$55)</f>
        <v>12.566000000000001</v>
      </c>
      <c r="V59" s="191">
        <f>SUMIFS(env_ac_mfa!$F:$F,env_ac_mfa!$A:$A,V57,env_ac_mfa!$B:$B,Data_mfa!$A$59,env_ac_mfa!$C:$C,Data_mfa!$B$53,env_ac_mfa!$D:$D,Data_mfa!$B$54,env_ac_mfa!$E:$E,Data_mfa!$B$55)</f>
        <v>13.025</v>
      </c>
      <c r="W59" s="191">
        <f>SUMIFS(env_ac_mfa!$F:$F,env_ac_mfa!$A:$A,W57,env_ac_mfa!$B:$B,Data_mfa!$A$59,env_ac_mfa!$C:$C,Data_mfa!$B$53,env_ac_mfa!$D:$D,Data_mfa!$B$54,env_ac_mfa!$E:$E,Data_mfa!$B$55)</f>
        <v>11.88</v>
      </c>
      <c r="X59" s="191">
        <f>SUMIFS(env_ac_mfa!$F:$F,env_ac_mfa!$A:$A,X57,env_ac_mfa!$B:$B,Data_mfa!$A$59,env_ac_mfa!$C:$C,Data_mfa!$B$53,env_ac_mfa!$D:$D,Data_mfa!$B$54,env_ac_mfa!$E:$E,Data_mfa!$B$55)</f>
        <v>11.63</v>
      </c>
      <c r="Y59" s="191">
        <f>SUMIFS(env_ac_mfa!$F:$F,env_ac_mfa!$A:$A,$Y$57,env_ac_mfa!$B:$B,Data_mfa!$A59,env_ac_mfa!$C:$C,Data_mfa!$B$53,env_ac_mfa!$D:$D,Data_mfa!$B$54,env_ac_mfa!$E:$E,Data_mfa!$B$55)</f>
        <v>12.768000000000001</v>
      </c>
      <c r="Z59" s="191">
        <f>SUMIFS(env_ac_mfa!$F:$F,env_ac_mfa!$A:$A,$Z$57,env_ac_mfa!$B:$B,Data_mfa!$A59,env_ac_mfa!$C:$C,Data_mfa!$B$53,env_ac_mfa!$D:$D,Data_mfa!$B$54,env_ac_mfa!$E:$E,Data_mfa!$B$55)</f>
        <v>14.13</v>
      </c>
    </row>
    <row r="60" spans="1:30" x14ac:dyDescent="0.2">
      <c r="A60" s="179" t="s">
        <v>34</v>
      </c>
      <c r="B60" s="179" t="s">
        <v>3</v>
      </c>
      <c r="C60" s="191">
        <f>SUMIFS(env_ac_mfa!$F:$F,env_ac_mfa!$A:$A,C57,env_ac_mfa!$B:$B,Data_mfa!$A$60,env_ac_mfa!$C:$C,Data_mfa!$B$53,env_ac_mfa!$D:$D,Data_mfa!$B$54,env_ac_mfa!$E:$E,Data_mfa!$B$55)</f>
        <v>12.353</v>
      </c>
      <c r="D60" s="191">
        <f>SUMIFS(env_ac_mfa!$F:$F,env_ac_mfa!$A:$A,D57,env_ac_mfa!$B:$B,Data_mfa!$A$60,env_ac_mfa!$C:$C,Data_mfa!$B$53,env_ac_mfa!$D:$D,Data_mfa!$B$54,env_ac_mfa!$E:$E,Data_mfa!$B$55)</f>
        <v>13.461</v>
      </c>
      <c r="E60" s="191">
        <f>SUMIFS(env_ac_mfa!$F:$F,env_ac_mfa!$A:$A,E57,env_ac_mfa!$B:$B,Data_mfa!$A$60,env_ac_mfa!$C:$C,Data_mfa!$B$53,env_ac_mfa!$D:$D,Data_mfa!$B$54,env_ac_mfa!$E:$E,Data_mfa!$B$55)</f>
        <v>14.041</v>
      </c>
      <c r="F60" s="191">
        <f>SUMIFS(env_ac_mfa!$F:$F,env_ac_mfa!$A:$A,F57,env_ac_mfa!$B:$B,Data_mfa!$A$60,env_ac_mfa!$C:$C,Data_mfa!$B$53,env_ac_mfa!$D:$D,Data_mfa!$B$54,env_ac_mfa!$E:$E,Data_mfa!$B$55)</f>
        <v>14.313000000000001</v>
      </c>
      <c r="G60" s="191">
        <f>SUMIFS(env_ac_mfa!$F:$F,env_ac_mfa!$A:$A,G57,env_ac_mfa!$B:$B,Data_mfa!$A$60,env_ac_mfa!$C:$C,Data_mfa!$B$53,env_ac_mfa!$D:$D,Data_mfa!$B$54,env_ac_mfa!$E:$E,Data_mfa!$B$55)</f>
        <v>16.196000000000002</v>
      </c>
      <c r="H60" s="191">
        <f>SUMIFS(env_ac_mfa!$F:$F,env_ac_mfa!$A:$A,H57,env_ac_mfa!$B:$B,Data_mfa!$A$60,env_ac_mfa!$C:$C,Data_mfa!$B$53,env_ac_mfa!$D:$D,Data_mfa!$B$54,env_ac_mfa!$E:$E,Data_mfa!$B$55)</f>
        <v>16.539000000000001</v>
      </c>
      <c r="I60" s="191">
        <f>SUMIFS(env_ac_mfa!$F:$F,env_ac_mfa!$A:$A,I57,env_ac_mfa!$B:$B,Data_mfa!$A$60,env_ac_mfa!$C:$C,Data_mfa!$B$53,env_ac_mfa!$D:$D,Data_mfa!$B$54,env_ac_mfa!$E:$E,Data_mfa!$B$55)</f>
        <v>18.106000000000002</v>
      </c>
      <c r="J60" s="191">
        <f>SUMIFS(env_ac_mfa!$F:$F,env_ac_mfa!$A:$A,J57,env_ac_mfa!$B:$B,Data_mfa!$A$60,env_ac_mfa!$C:$C,Data_mfa!$B$53,env_ac_mfa!$D:$D,Data_mfa!$B$54,env_ac_mfa!$E:$E,Data_mfa!$B$55)</f>
        <v>18.838000000000001</v>
      </c>
      <c r="K60" s="191">
        <f>SUMIFS(env_ac_mfa!$F:$F,env_ac_mfa!$A:$A,K57,env_ac_mfa!$B:$B,Data_mfa!$A$60,env_ac_mfa!$C:$C,Data_mfa!$B$53,env_ac_mfa!$D:$D,Data_mfa!$B$54,env_ac_mfa!$E:$E,Data_mfa!$B$55)</f>
        <v>20.446999999999999</v>
      </c>
      <c r="L60" s="191">
        <f>SUMIFS(env_ac_mfa!$F:$F,env_ac_mfa!$A:$A,L57,env_ac_mfa!$B:$B,Data_mfa!$A$60,env_ac_mfa!$C:$C,Data_mfa!$B$53,env_ac_mfa!$D:$D,Data_mfa!$B$54,env_ac_mfa!$E:$E,Data_mfa!$B$55)</f>
        <v>16.443999999999999</v>
      </c>
      <c r="M60" s="191">
        <f>SUMIFS(env_ac_mfa!$F:$F,env_ac_mfa!$A:$A,M57,env_ac_mfa!$B:$B,Data_mfa!$A$60,env_ac_mfa!$C:$C,Data_mfa!$B$53,env_ac_mfa!$D:$D,Data_mfa!$B$54,env_ac_mfa!$E:$E,Data_mfa!$B$55)</f>
        <v>16.327000000000002</v>
      </c>
      <c r="N60" s="191">
        <f>SUMIFS(env_ac_mfa!$F:$F,env_ac_mfa!$A:$A,N57,env_ac_mfa!$B:$B,Data_mfa!$A$60,env_ac_mfa!$C:$C,Data_mfa!$B$53,env_ac_mfa!$D:$D,Data_mfa!$B$54,env_ac_mfa!$E:$E,Data_mfa!$B$55)</f>
        <v>18.196999999999999</v>
      </c>
      <c r="O60" s="191">
        <f>SUMIFS(env_ac_mfa!$F:$F,env_ac_mfa!$A:$A,O57,env_ac_mfa!$B:$B,Data_mfa!$A$60,env_ac_mfa!$C:$C,Data_mfa!$B$53,env_ac_mfa!$D:$D,Data_mfa!$B$54,env_ac_mfa!$E:$E,Data_mfa!$B$55)</f>
        <v>17.591000000000001</v>
      </c>
      <c r="P60" s="191">
        <f>SUMIFS(env_ac_mfa!$F:$F,env_ac_mfa!$A:$A,P57,env_ac_mfa!$B:$B,Data_mfa!$A$60,env_ac_mfa!$C:$C,Data_mfa!$B$53,env_ac_mfa!$D:$D,Data_mfa!$B$54,env_ac_mfa!$E:$E,Data_mfa!$B$55)</f>
        <v>17.079000000000001</v>
      </c>
      <c r="Q60" s="191">
        <f>SUMIFS(env_ac_mfa!$F:$F,env_ac_mfa!$A:$A,Q57,env_ac_mfa!$B:$B,Data_mfa!$A$60,env_ac_mfa!$C:$C,Data_mfa!$B$53,env_ac_mfa!$D:$D,Data_mfa!$B$54,env_ac_mfa!$E:$E,Data_mfa!$B$55)</f>
        <v>18.824999999999999</v>
      </c>
      <c r="R60" s="191">
        <f>SUMIFS(env_ac_mfa!$F:$F,env_ac_mfa!$A:$A,R57,env_ac_mfa!$B:$B,Data_mfa!$A$60,env_ac_mfa!$C:$C,Data_mfa!$B$53,env_ac_mfa!$D:$D,Data_mfa!$B$54,env_ac_mfa!$E:$E,Data_mfa!$B$55)</f>
        <v>21.3</v>
      </c>
      <c r="S60" s="191">
        <f>SUMIFS(env_ac_mfa!$F:$F,env_ac_mfa!$A:$A,S57,env_ac_mfa!$B:$B,Data_mfa!$A$60,env_ac_mfa!$C:$C,Data_mfa!$B$53,env_ac_mfa!$D:$D,Data_mfa!$B$54,env_ac_mfa!$E:$E,Data_mfa!$B$55)</f>
        <v>18.922999999999998</v>
      </c>
      <c r="T60" s="191">
        <f>SUMIFS(env_ac_mfa!$F:$F,env_ac_mfa!$A:$A,T57,env_ac_mfa!$B:$B,Data_mfa!$A$60,env_ac_mfa!$C:$C,Data_mfa!$B$53,env_ac_mfa!$D:$D,Data_mfa!$B$54,env_ac_mfa!$E:$E,Data_mfa!$B$55)</f>
        <v>19.672000000000001</v>
      </c>
      <c r="U60" s="191">
        <f>SUMIFS(env_ac_mfa!$F:$F,env_ac_mfa!$A:$A,U57,env_ac_mfa!$B:$B,Data_mfa!$A$60,env_ac_mfa!$C:$C,Data_mfa!$B$53,env_ac_mfa!$D:$D,Data_mfa!$B$54,env_ac_mfa!$E:$E,Data_mfa!$B$55)</f>
        <v>20.326000000000001</v>
      </c>
      <c r="V60" s="191">
        <f>SUMIFS(env_ac_mfa!$F:$F,env_ac_mfa!$A:$A,V57,env_ac_mfa!$B:$B,Data_mfa!$A$60,env_ac_mfa!$C:$C,Data_mfa!$B$53,env_ac_mfa!$D:$D,Data_mfa!$B$54,env_ac_mfa!$E:$E,Data_mfa!$B$55)</f>
        <v>20.632000000000001</v>
      </c>
      <c r="W60" s="191">
        <f>SUMIFS(env_ac_mfa!$F:$F,env_ac_mfa!$A:$A,W57,env_ac_mfa!$B:$B,Data_mfa!$A$60,env_ac_mfa!$C:$C,Data_mfa!$B$53,env_ac_mfa!$D:$D,Data_mfa!$B$54,env_ac_mfa!$E:$E,Data_mfa!$B$55)</f>
        <v>20.425999999999998</v>
      </c>
      <c r="X60" s="191">
        <f>SUMIFS(env_ac_mfa!$F:$F,env_ac_mfa!$A:$A,X57,env_ac_mfa!$B:$B,Data_mfa!$A$60,env_ac_mfa!$C:$C,Data_mfa!$B$53,env_ac_mfa!$D:$D,Data_mfa!$B$54,env_ac_mfa!$E:$E,Data_mfa!$B$55)</f>
        <v>22.783999999999999</v>
      </c>
      <c r="Y60" s="191">
        <f>SUMIFS(env_ac_mfa!$F:$F,env_ac_mfa!$A:$A,$Y$57,env_ac_mfa!$B:$B,Data_mfa!$A60,env_ac_mfa!$C:$C,Data_mfa!$B$53,env_ac_mfa!$D:$D,Data_mfa!$B$54,env_ac_mfa!$E:$E,Data_mfa!$B$55)</f>
        <v>24.442</v>
      </c>
      <c r="Z60" s="191">
        <f>SUMIFS(env_ac_mfa!$F:$F,env_ac_mfa!$A:$A,$Z$57,env_ac_mfa!$B:$B,Data_mfa!$A60,env_ac_mfa!$C:$C,Data_mfa!$B$53,env_ac_mfa!$D:$D,Data_mfa!$B$54,env_ac_mfa!$E:$E,Data_mfa!$B$55)</f>
        <v>22.625</v>
      </c>
    </row>
    <row r="61" spans="1:30" x14ac:dyDescent="0.2">
      <c r="A61" s="179" t="s">
        <v>35</v>
      </c>
      <c r="B61" s="179" t="s">
        <v>128</v>
      </c>
      <c r="C61" s="191">
        <f>SUMIFS(env_ac_mfa!$F:$F,env_ac_mfa!$A:$A,C57,env_ac_mfa!$B:$B,Data_mfa!$A$61,env_ac_mfa!$C:$C,Data_mfa!$B$53,env_ac_mfa!$D:$D,Data_mfa!$B$54,env_ac_mfa!$E:$E,Data_mfa!$B$55)</f>
        <v>17.541</v>
      </c>
      <c r="D61" s="191">
        <f>SUMIFS(env_ac_mfa!$F:$F,env_ac_mfa!$A:$A,D57,env_ac_mfa!$B:$B,Data_mfa!$A$61,env_ac_mfa!$C:$C,Data_mfa!$B$53,env_ac_mfa!$D:$D,Data_mfa!$B$54,env_ac_mfa!$E:$E,Data_mfa!$B$55)</f>
        <v>17.797999999999998</v>
      </c>
      <c r="E61" s="191">
        <f>SUMIFS(env_ac_mfa!$F:$F,env_ac_mfa!$A:$A,E57,env_ac_mfa!$B:$B,Data_mfa!$A$61,env_ac_mfa!$C:$C,Data_mfa!$B$53,env_ac_mfa!$D:$D,Data_mfa!$B$54,env_ac_mfa!$E:$E,Data_mfa!$B$55)</f>
        <v>17.015000000000001</v>
      </c>
      <c r="F61" s="191">
        <f>SUMIFS(env_ac_mfa!$F:$F,env_ac_mfa!$A:$A,F57,env_ac_mfa!$B:$B,Data_mfa!$A$61,env_ac_mfa!$C:$C,Data_mfa!$B$53,env_ac_mfa!$D:$D,Data_mfa!$B$54,env_ac_mfa!$E:$E,Data_mfa!$B$55)</f>
        <v>17.504000000000001</v>
      </c>
      <c r="G61" s="191">
        <f>SUMIFS(env_ac_mfa!$F:$F,env_ac_mfa!$A:$A,G57,env_ac_mfa!$B:$B,Data_mfa!$A$61,env_ac_mfa!$C:$C,Data_mfa!$B$53,env_ac_mfa!$D:$D,Data_mfa!$B$54,env_ac_mfa!$E:$E,Data_mfa!$B$55)</f>
        <v>18.577000000000002</v>
      </c>
      <c r="H61" s="191">
        <f>SUMIFS(env_ac_mfa!$F:$F,env_ac_mfa!$A:$A,H57,env_ac_mfa!$B:$B,Data_mfa!$A$61,env_ac_mfa!$C:$C,Data_mfa!$B$53,env_ac_mfa!$D:$D,Data_mfa!$B$54,env_ac_mfa!$E:$E,Data_mfa!$B$55)</f>
        <v>18.402000000000001</v>
      </c>
      <c r="I61" s="191">
        <f>SUMIFS(env_ac_mfa!$F:$F,env_ac_mfa!$A:$A,I57,env_ac_mfa!$B:$B,Data_mfa!$A$61,env_ac_mfa!$C:$C,Data_mfa!$B$53,env_ac_mfa!$D:$D,Data_mfa!$B$54,env_ac_mfa!$E:$E,Data_mfa!$B$55)</f>
        <v>18.93</v>
      </c>
      <c r="J61" s="191">
        <f>SUMIFS(env_ac_mfa!$F:$F,env_ac_mfa!$A:$A,J57,env_ac_mfa!$B:$B,Data_mfa!$A$61,env_ac_mfa!$C:$C,Data_mfa!$B$53,env_ac_mfa!$D:$D,Data_mfa!$B$54,env_ac_mfa!$E:$E,Data_mfa!$B$55)</f>
        <v>19.094999999999999</v>
      </c>
      <c r="K61" s="191">
        <f>SUMIFS(env_ac_mfa!$F:$F,env_ac_mfa!$A:$A,K57,env_ac_mfa!$B:$B,Data_mfa!$A$61,env_ac_mfa!$C:$C,Data_mfa!$B$53,env_ac_mfa!$D:$D,Data_mfa!$B$54,env_ac_mfa!$E:$E,Data_mfa!$B$55)</f>
        <v>18.640999999999998</v>
      </c>
      <c r="L61" s="191">
        <f>SUMIFS(env_ac_mfa!$F:$F,env_ac_mfa!$A:$A,L57,env_ac_mfa!$B:$B,Data_mfa!$A$61,env_ac_mfa!$C:$C,Data_mfa!$B$53,env_ac_mfa!$D:$D,Data_mfa!$B$54,env_ac_mfa!$E:$E,Data_mfa!$B$55)</f>
        <v>16.917999999999999</v>
      </c>
      <c r="M61" s="191">
        <f>SUMIFS(env_ac_mfa!$F:$F,env_ac_mfa!$A:$A,M57,env_ac_mfa!$B:$B,Data_mfa!$A$61,env_ac_mfa!$C:$C,Data_mfa!$B$53,env_ac_mfa!$D:$D,Data_mfa!$B$54,env_ac_mfa!$E:$E,Data_mfa!$B$55)</f>
        <v>16.021999999999998</v>
      </c>
      <c r="N61" s="191">
        <f>SUMIFS(env_ac_mfa!$F:$F,env_ac_mfa!$A:$A,N57,env_ac_mfa!$B:$B,Data_mfa!$A$61,env_ac_mfa!$C:$C,Data_mfa!$B$53,env_ac_mfa!$D:$D,Data_mfa!$B$54,env_ac_mfa!$E:$E,Data_mfa!$B$55)</f>
        <v>16.878</v>
      </c>
      <c r="O61" s="191">
        <f>SUMIFS(env_ac_mfa!$F:$F,env_ac_mfa!$A:$A,O57,env_ac_mfa!$B:$B,Data_mfa!$A$61,env_ac_mfa!$C:$C,Data_mfa!$B$53,env_ac_mfa!$D:$D,Data_mfa!$B$54,env_ac_mfa!$E:$E,Data_mfa!$B$55)</f>
        <v>14.989000000000001</v>
      </c>
      <c r="P61" s="191">
        <f>SUMIFS(env_ac_mfa!$F:$F,env_ac_mfa!$A:$A,P57,env_ac_mfa!$B:$B,Data_mfa!$A$61,env_ac_mfa!$C:$C,Data_mfa!$B$53,env_ac_mfa!$D:$D,Data_mfa!$B$54,env_ac_mfa!$E:$E,Data_mfa!$B$55)</f>
        <v>14.752000000000001</v>
      </c>
      <c r="Q61" s="191">
        <f>SUMIFS(env_ac_mfa!$F:$F,env_ac_mfa!$A:$A,Q57,env_ac_mfa!$B:$B,Data_mfa!$A$61,env_ac_mfa!$C:$C,Data_mfa!$B$53,env_ac_mfa!$D:$D,Data_mfa!$B$54,env_ac_mfa!$E:$E,Data_mfa!$B$55)</f>
        <v>15.238</v>
      </c>
      <c r="R61" s="191">
        <f>SUMIFS(env_ac_mfa!$F:$F,env_ac_mfa!$A:$A,R57,env_ac_mfa!$B:$B,Data_mfa!$A$61,env_ac_mfa!$C:$C,Data_mfa!$B$53,env_ac_mfa!$D:$D,Data_mfa!$B$54,env_ac_mfa!$E:$E,Data_mfa!$B$55)</f>
        <v>15.853</v>
      </c>
      <c r="S61" s="191">
        <f>SUMIFS(env_ac_mfa!$F:$F,env_ac_mfa!$A:$A,S57,env_ac_mfa!$B:$B,Data_mfa!$A$61,env_ac_mfa!$C:$C,Data_mfa!$B$53,env_ac_mfa!$D:$D,Data_mfa!$B$54,env_ac_mfa!$E:$E,Data_mfa!$B$55)</f>
        <v>15.609</v>
      </c>
      <c r="T61" s="191">
        <f>SUMIFS(env_ac_mfa!$F:$F,env_ac_mfa!$A:$A,T57,env_ac_mfa!$B:$B,Data_mfa!$A$61,env_ac_mfa!$C:$C,Data_mfa!$B$53,env_ac_mfa!$D:$D,Data_mfa!$B$54,env_ac_mfa!$E:$E,Data_mfa!$B$55)</f>
        <v>15.8</v>
      </c>
      <c r="U61" s="191">
        <f>SUMIFS(env_ac_mfa!$F:$F,env_ac_mfa!$A:$A,U57,env_ac_mfa!$B:$B,Data_mfa!$A$61,env_ac_mfa!$C:$C,Data_mfa!$B$53,env_ac_mfa!$D:$D,Data_mfa!$B$54,env_ac_mfa!$E:$E,Data_mfa!$B$55)</f>
        <v>16.001999999999999</v>
      </c>
      <c r="V61" s="191">
        <f>SUMIFS(env_ac_mfa!$F:$F,env_ac_mfa!$A:$A,V57,env_ac_mfa!$B:$B,Data_mfa!$A$61,env_ac_mfa!$C:$C,Data_mfa!$B$53,env_ac_mfa!$D:$D,Data_mfa!$B$54,env_ac_mfa!$E:$E,Data_mfa!$B$55)</f>
        <v>16.085000000000001</v>
      </c>
      <c r="W61" s="191">
        <f>SUMIFS(env_ac_mfa!$F:$F,env_ac_mfa!$A:$A,W57,env_ac_mfa!$B:$B,Data_mfa!$A$61,env_ac_mfa!$C:$C,Data_mfa!$B$53,env_ac_mfa!$D:$D,Data_mfa!$B$54,env_ac_mfa!$E:$E,Data_mfa!$B$55)</f>
        <v>14.859</v>
      </c>
      <c r="X61" s="191">
        <f>SUMIFS(env_ac_mfa!$F:$F,env_ac_mfa!$A:$A,X57,env_ac_mfa!$B:$B,Data_mfa!$A$61,env_ac_mfa!$C:$C,Data_mfa!$B$53,env_ac_mfa!$D:$D,Data_mfa!$B$54,env_ac_mfa!$E:$E,Data_mfa!$B$55)</f>
        <v>15.868</v>
      </c>
      <c r="Y61" s="191">
        <f>SUMIFS(env_ac_mfa!$F:$F,env_ac_mfa!$A:$A,$Y$57,env_ac_mfa!$B:$B,Data_mfa!$A61,env_ac_mfa!$C:$C,Data_mfa!$B$53,env_ac_mfa!$D:$D,Data_mfa!$B$54,env_ac_mfa!$E:$E,Data_mfa!$B$55)</f>
        <v>15.744</v>
      </c>
      <c r="Z61" s="191">
        <f>SUMIFS(env_ac_mfa!$F:$F,env_ac_mfa!$A:$A,$Z$57,env_ac_mfa!$B:$B,Data_mfa!$A61,env_ac_mfa!$C:$C,Data_mfa!$B$53,env_ac_mfa!$D:$D,Data_mfa!$B$54,env_ac_mfa!$E:$E,Data_mfa!$B$55)</f>
        <v>15.041</v>
      </c>
    </row>
    <row r="62" spans="1:30" x14ac:dyDescent="0.2">
      <c r="A62" s="179" t="s">
        <v>36</v>
      </c>
      <c r="B62" s="179" t="s">
        <v>4</v>
      </c>
      <c r="C62" s="191">
        <f>SUMIFS(env_ac_mfa!$F:$F,env_ac_mfa!$A:$A,C57,env_ac_mfa!$B:$B,Data_mfa!$A$62,env_ac_mfa!$C:$C,Data_mfa!$B$53,env_ac_mfa!$D:$D,Data_mfa!$B$54,env_ac_mfa!$E:$E,Data_mfa!$B$55)</f>
        <v>25.651</v>
      </c>
      <c r="D62" s="191">
        <f>SUMIFS(env_ac_mfa!$F:$F,env_ac_mfa!$A:$A,D57,env_ac_mfa!$B:$B,Data_mfa!$A$62,env_ac_mfa!$C:$C,Data_mfa!$B$53,env_ac_mfa!$D:$D,Data_mfa!$B$54,env_ac_mfa!$E:$E,Data_mfa!$B$55)</f>
        <v>25.084</v>
      </c>
      <c r="E62" s="191">
        <f>SUMIFS(env_ac_mfa!$F:$F,env_ac_mfa!$A:$A,E57,env_ac_mfa!$B:$B,Data_mfa!$A$62,env_ac_mfa!$C:$C,Data_mfa!$B$53,env_ac_mfa!$D:$D,Data_mfa!$B$54,env_ac_mfa!$E:$E,Data_mfa!$B$55)</f>
        <v>23.946000000000002</v>
      </c>
      <c r="F62" s="191">
        <f>SUMIFS(env_ac_mfa!$F:$F,env_ac_mfa!$A:$A,F57,env_ac_mfa!$B:$B,Data_mfa!$A$62,env_ac_mfa!$C:$C,Data_mfa!$B$53,env_ac_mfa!$D:$D,Data_mfa!$B$54,env_ac_mfa!$E:$E,Data_mfa!$B$55)</f>
        <v>24.571999999999999</v>
      </c>
      <c r="G62" s="191">
        <f>SUMIFS(env_ac_mfa!$F:$F,env_ac_mfa!$A:$A,G57,env_ac_mfa!$B:$B,Data_mfa!$A$62,env_ac_mfa!$C:$C,Data_mfa!$B$53,env_ac_mfa!$D:$D,Data_mfa!$B$54,env_ac_mfa!$E:$E,Data_mfa!$B$55)</f>
        <v>25.786999999999999</v>
      </c>
      <c r="H62" s="191">
        <f>SUMIFS(env_ac_mfa!$F:$F,env_ac_mfa!$A:$A,H57,env_ac_mfa!$B:$B,Data_mfa!$A$62,env_ac_mfa!$C:$C,Data_mfa!$B$53,env_ac_mfa!$D:$D,Data_mfa!$B$54,env_ac_mfa!$E:$E,Data_mfa!$B$55)</f>
        <v>27.881</v>
      </c>
      <c r="I62" s="191">
        <f>SUMIFS(env_ac_mfa!$F:$F,env_ac_mfa!$A:$A,I57,env_ac_mfa!$B:$B,Data_mfa!$A$62,env_ac_mfa!$C:$C,Data_mfa!$B$53,env_ac_mfa!$D:$D,Data_mfa!$B$54,env_ac_mfa!$E:$E,Data_mfa!$B$55)</f>
        <v>29.561</v>
      </c>
      <c r="J62" s="191">
        <f>SUMIFS(env_ac_mfa!$F:$F,env_ac_mfa!$A:$A,J57,env_ac_mfa!$B:$B,Data_mfa!$A$62,env_ac_mfa!$C:$C,Data_mfa!$B$53,env_ac_mfa!$D:$D,Data_mfa!$B$54,env_ac_mfa!$E:$E,Data_mfa!$B$55)</f>
        <v>28.524999999999999</v>
      </c>
      <c r="K62" s="191">
        <f>SUMIFS(env_ac_mfa!$F:$F,env_ac_mfa!$A:$A,K57,env_ac_mfa!$B:$B,Data_mfa!$A$62,env_ac_mfa!$C:$C,Data_mfa!$B$53,env_ac_mfa!$D:$D,Data_mfa!$B$54,env_ac_mfa!$E:$E,Data_mfa!$B$55)</f>
        <v>27.181000000000001</v>
      </c>
      <c r="L62" s="191">
        <f>SUMIFS(env_ac_mfa!$F:$F,env_ac_mfa!$A:$A,L57,env_ac_mfa!$B:$B,Data_mfa!$A$62,env_ac_mfa!$C:$C,Data_mfa!$B$53,env_ac_mfa!$D:$D,Data_mfa!$B$54,env_ac_mfa!$E:$E,Data_mfa!$B$55)</f>
        <v>22.736000000000001</v>
      </c>
      <c r="M62" s="191">
        <f>SUMIFS(env_ac_mfa!$F:$F,env_ac_mfa!$A:$A,M57,env_ac_mfa!$B:$B,Data_mfa!$A$62,env_ac_mfa!$C:$C,Data_mfa!$B$53,env_ac_mfa!$D:$D,Data_mfa!$B$54,env_ac_mfa!$E:$E,Data_mfa!$B$55)</f>
        <v>21.219000000000001</v>
      </c>
      <c r="N62" s="191">
        <f>SUMIFS(env_ac_mfa!$F:$F,env_ac_mfa!$A:$A,N57,env_ac_mfa!$B:$B,Data_mfa!$A$62,env_ac_mfa!$C:$C,Data_mfa!$B$53,env_ac_mfa!$D:$D,Data_mfa!$B$54,env_ac_mfa!$E:$E,Data_mfa!$B$55)</f>
        <v>23.550999999999998</v>
      </c>
      <c r="O62" s="191">
        <f>SUMIFS(env_ac_mfa!$F:$F,env_ac_mfa!$A:$A,O57,env_ac_mfa!$B:$B,Data_mfa!$A$62,env_ac_mfa!$C:$C,Data_mfa!$B$53,env_ac_mfa!$D:$D,Data_mfa!$B$54,env_ac_mfa!$E:$E,Data_mfa!$B$55)</f>
        <v>23.555</v>
      </c>
      <c r="P62" s="191">
        <f>SUMIFS(env_ac_mfa!$F:$F,env_ac_mfa!$A:$A,P57,env_ac_mfa!$B:$B,Data_mfa!$A$62,env_ac_mfa!$C:$C,Data_mfa!$B$53,env_ac_mfa!$D:$D,Data_mfa!$B$54,env_ac_mfa!$E:$E,Data_mfa!$B$55)</f>
        <v>22.152000000000001</v>
      </c>
      <c r="Q62" s="191">
        <f>SUMIFS(env_ac_mfa!$F:$F,env_ac_mfa!$A:$A,Q57,env_ac_mfa!$B:$B,Data_mfa!$A$62,env_ac_mfa!$C:$C,Data_mfa!$B$53,env_ac_mfa!$D:$D,Data_mfa!$B$54,env_ac_mfa!$E:$E,Data_mfa!$B$55)</f>
        <v>22.146999999999998</v>
      </c>
      <c r="R62" s="191">
        <f>SUMIFS(env_ac_mfa!$F:$F,env_ac_mfa!$A:$A,R57,env_ac_mfa!$B:$B,Data_mfa!$A$62,env_ac_mfa!$C:$C,Data_mfa!$B$53,env_ac_mfa!$D:$D,Data_mfa!$B$54,env_ac_mfa!$E:$E,Data_mfa!$B$55)</f>
        <v>22.888000000000002</v>
      </c>
      <c r="S62" s="191">
        <f>SUMIFS(env_ac_mfa!$F:$F,env_ac_mfa!$A:$A,S57,env_ac_mfa!$B:$B,Data_mfa!$A$62,env_ac_mfa!$C:$C,Data_mfa!$B$53,env_ac_mfa!$D:$D,Data_mfa!$B$54,env_ac_mfa!$E:$E,Data_mfa!$B$55)</f>
        <v>23.382000000000001</v>
      </c>
      <c r="T62" s="191">
        <f>SUMIFS(env_ac_mfa!$F:$F,env_ac_mfa!$A:$A,T57,env_ac_mfa!$B:$B,Data_mfa!$A$62,env_ac_mfa!$C:$C,Data_mfa!$B$53,env_ac_mfa!$D:$D,Data_mfa!$B$54,env_ac_mfa!$E:$E,Data_mfa!$B$55)</f>
        <v>24.076000000000001</v>
      </c>
      <c r="U62" s="191">
        <f>SUMIFS(env_ac_mfa!$F:$F,env_ac_mfa!$A:$A,U57,env_ac_mfa!$B:$B,Data_mfa!$A$62,env_ac_mfa!$C:$C,Data_mfa!$B$53,env_ac_mfa!$D:$D,Data_mfa!$B$54,env_ac_mfa!$E:$E,Data_mfa!$B$55)</f>
        <v>24.05</v>
      </c>
      <c r="V62" s="191">
        <f>SUMIFS(env_ac_mfa!$F:$F,env_ac_mfa!$A:$A,V57,env_ac_mfa!$B:$B,Data_mfa!$A$62,env_ac_mfa!$C:$C,Data_mfa!$B$53,env_ac_mfa!$D:$D,Data_mfa!$B$54,env_ac_mfa!$E:$E,Data_mfa!$B$55)</f>
        <v>24.215</v>
      </c>
      <c r="W62" s="191">
        <f>SUMIFS(env_ac_mfa!$F:$F,env_ac_mfa!$A:$A,W57,env_ac_mfa!$B:$B,Data_mfa!$A$62,env_ac_mfa!$C:$C,Data_mfa!$B$53,env_ac_mfa!$D:$D,Data_mfa!$B$54,env_ac_mfa!$E:$E,Data_mfa!$B$55)</f>
        <v>23.495999999999999</v>
      </c>
      <c r="X62" s="191">
        <f>SUMIFS(env_ac_mfa!$F:$F,env_ac_mfa!$A:$A,X57,env_ac_mfa!$B:$B,Data_mfa!$A$62,env_ac_mfa!$C:$C,Data_mfa!$B$53,env_ac_mfa!$D:$D,Data_mfa!$B$54,env_ac_mfa!$E:$E,Data_mfa!$B$55)</f>
        <v>24.411000000000001</v>
      </c>
      <c r="Y62" s="191">
        <f>SUMIFS(env_ac_mfa!$F:$F,env_ac_mfa!$A:$A,$Y$57,env_ac_mfa!$B:$B,Data_mfa!$A62,env_ac_mfa!$C:$C,Data_mfa!$B$53,env_ac_mfa!$D:$D,Data_mfa!$B$54,env_ac_mfa!$E:$E,Data_mfa!$B$55)</f>
        <v>25.216999999999999</v>
      </c>
      <c r="Z62" s="191">
        <f>SUMIFS(env_ac_mfa!$F:$F,env_ac_mfa!$A:$A,$Z$57,env_ac_mfa!$B:$B,Data_mfa!$A62,env_ac_mfa!$C:$C,Data_mfa!$B$53,env_ac_mfa!$D:$D,Data_mfa!$B$54,env_ac_mfa!$E:$E,Data_mfa!$B$55)</f>
        <v>23.516999999999999</v>
      </c>
    </row>
    <row r="63" spans="1:30" x14ac:dyDescent="0.2">
      <c r="A63" s="179" t="s">
        <v>37</v>
      </c>
      <c r="B63" s="179" t="s">
        <v>5</v>
      </c>
      <c r="C63" s="191">
        <f>SUMIFS(env_ac_mfa!$F:$F,env_ac_mfa!$A:$A,C57,env_ac_mfa!$B:$B,Data_mfa!$A$63,env_ac_mfa!$C:$C,Data_mfa!$B$53,env_ac_mfa!$D:$D,Data_mfa!$B$54,env_ac_mfa!$E:$E,Data_mfa!$B$55)</f>
        <v>17.446999999999999</v>
      </c>
      <c r="D63" s="191">
        <f>SUMIFS(env_ac_mfa!$F:$F,env_ac_mfa!$A:$A,D57,env_ac_mfa!$B:$B,Data_mfa!$A$63,env_ac_mfa!$C:$C,Data_mfa!$B$53,env_ac_mfa!$D:$D,Data_mfa!$B$54,env_ac_mfa!$E:$E,Data_mfa!$B$55)</f>
        <v>16.483000000000001</v>
      </c>
      <c r="E63" s="191">
        <f>SUMIFS(env_ac_mfa!$F:$F,env_ac_mfa!$A:$A,E57,env_ac_mfa!$B:$B,Data_mfa!$A$63,env_ac_mfa!$C:$C,Data_mfa!$B$53,env_ac_mfa!$D:$D,Data_mfa!$B$54,env_ac_mfa!$E:$E,Data_mfa!$B$55)</f>
        <v>16.084</v>
      </c>
      <c r="F63" s="191">
        <f>SUMIFS(env_ac_mfa!$F:$F,env_ac_mfa!$A:$A,F57,env_ac_mfa!$B:$B,Data_mfa!$A$63,env_ac_mfa!$C:$C,Data_mfa!$B$53,env_ac_mfa!$D:$D,Data_mfa!$B$54,env_ac_mfa!$E:$E,Data_mfa!$B$55)</f>
        <v>15.868</v>
      </c>
      <c r="G63" s="191">
        <f>SUMIFS(env_ac_mfa!$F:$F,env_ac_mfa!$A:$A,G57,env_ac_mfa!$B:$B,Data_mfa!$A$63,env_ac_mfa!$C:$C,Data_mfa!$B$53,env_ac_mfa!$D:$D,Data_mfa!$B$54,env_ac_mfa!$E:$E,Data_mfa!$B$55)</f>
        <v>15.962999999999999</v>
      </c>
      <c r="H63" s="191">
        <f>SUMIFS(env_ac_mfa!$F:$F,env_ac_mfa!$A:$A,H57,env_ac_mfa!$B:$B,Data_mfa!$A$63,env_ac_mfa!$C:$C,Data_mfa!$B$53,env_ac_mfa!$D:$D,Data_mfa!$B$54,env_ac_mfa!$E:$E,Data_mfa!$B$55)</f>
        <v>15.561999999999999</v>
      </c>
      <c r="I63" s="191">
        <f>SUMIFS(env_ac_mfa!$F:$F,env_ac_mfa!$A:$A,I57,env_ac_mfa!$B:$B,Data_mfa!$A$63,env_ac_mfa!$C:$C,Data_mfa!$B$53,env_ac_mfa!$D:$D,Data_mfa!$B$54,env_ac_mfa!$E:$E,Data_mfa!$B$55)</f>
        <v>16.007999999999999</v>
      </c>
      <c r="J63" s="191">
        <f>SUMIFS(env_ac_mfa!$F:$F,env_ac_mfa!$A:$A,J57,env_ac_mfa!$B:$B,Data_mfa!$A$63,env_ac_mfa!$C:$C,Data_mfa!$B$53,env_ac_mfa!$D:$D,Data_mfa!$B$54,env_ac_mfa!$E:$E,Data_mfa!$B$55)</f>
        <v>15.946999999999999</v>
      </c>
      <c r="K63" s="191">
        <f>SUMIFS(env_ac_mfa!$F:$F,env_ac_mfa!$A:$A,K57,env_ac_mfa!$B:$B,Data_mfa!$A$63,env_ac_mfa!$C:$C,Data_mfa!$B$53,env_ac_mfa!$D:$D,Data_mfa!$B$54,env_ac_mfa!$E:$E,Data_mfa!$B$55)</f>
        <v>15.755000000000001</v>
      </c>
      <c r="L63" s="191">
        <f>SUMIFS(env_ac_mfa!$F:$F,env_ac_mfa!$A:$A,L57,env_ac_mfa!$B:$B,Data_mfa!$A$63,env_ac_mfa!$C:$C,Data_mfa!$B$53,env_ac_mfa!$D:$D,Data_mfa!$B$54,env_ac_mfa!$E:$E,Data_mfa!$B$55)</f>
        <v>15.02</v>
      </c>
      <c r="M63" s="191">
        <f>SUMIFS(env_ac_mfa!$F:$F,env_ac_mfa!$A:$A,M57,env_ac_mfa!$B:$B,Data_mfa!$A$63,env_ac_mfa!$C:$C,Data_mfa!$B$53,env_ac_mfa!$D:$D,Data_mfa!$B$54,env_ac_mfa!$E:$E,Data_mfa!$B$55)</f>
        <v>15.151999999999999</v>
      </c>
      <c r="N63" s="191">
        <f>SUMIFS(env_ac_mfa!$F:$F,env_ac_mfa!$A:$A,N57,env_ac_mfa!$B:$B,Data_mfa!$A$63,env_ac_mfa!$C:$C,Data_mfa!$B$53,env_ac_mfa!$D:$D,Data_mfa!$B$54,env_ac_mfa!$E:$E,Data_mfa!$B$55)</f>
        <v>16.477</v>
      </c>
      <c r="O63" s="191">
        <f>SUMIFS(env_ac_mfa!$F:$F,env_ac_mfa!$A:$A,O57,env_ac_mfa!$B:$B,Data_mfa!$A$63,env_ac_mfa!$C:$C,Data_mfa!$B$53,env_ac_mfa!$D:$D,Data_mfa!$B$54,env_ac_mfa!$E:$E,Data_mfa!$B$55)</f>
        <v>15.875999999999999</v>
      </c>
      <c r="P63" s="191">
        <f>SUMIFS(env_ac_mfa!$F:$F,env_ac_mfa!$A:$A,P57,env_ac_mfa!$B:$B,Data_mfa!$A$63,env_ac_mfa!$C:$C,Data_mfa!$B$53,env_ac_mfa!$D:$D,Data_mfa!$B$54,env_ac_mfa!$E:$E,Data_mfa!$B$55)</f>
        <v>15.84</v>
      </c>
      <c r="Q63" s="191">
        <f>SUMIFS(env_ac_mfa!$F:$F,env_ac_mfa!$A:$A,Q57,env_ac_mfa!$B:$B,Data_mfa!$A$63,env_ac_mfa!$C:$C,Data_mfa!$B$53,env_ac_mfa!$D:$D,Data_mfa!$B$54,env_ac_mfa!$E:$E,Data_mfa!$B$55)</f>
        <v>15.923</v>
      </c>
      <c r="R63" s="191">
        <f>SUMIFS(env_ac_mfa!$F:$F,env_ac_mfa!$A:$A,R57,env_ac_mfa!$B:$B,Data_mfa!$A$63,env_ac_mfa!$C:$C,Data_mfa!$B$53,env_ac_mfa!$D:$D,Data_mfa!$B$54,env_ac_mfa!$E:$E,Data_mfa!$B$55)</f>
        <v>15.292999999999999</v>
      </c>
      <c r="S63" s="191">
        <f>SUMIFS(env_ac_mfa!$F:$F,env_ac_mfa!$A:$A,S57,env_ac_mfa!$B:$B,Data_mfa!$A$63,env_ac_mfa!$C:$C,Data_mfa!$B$53,env_ac_mfa!$D:$D,Data_mfa!$B$54,env_ac_mfa!$E:$E,Data_mfa!$B$55)</f>
        <v>15.355</v>
      </c>
      <c r="T63" s="191">
        <f>SUMIFS(env_ac_mfa!$F:$F,env_ac_mfa!$A:$A,T57,env_ac_mfa!$B:$B,Data_mfa!$A$63,env_ac_mfa!$C:$C,Data_mfa!$B$53,env_ac_mfa!$D:$D,Data_mfa!$B$54,env_ac_mfa!$E:$E,Data_mfa!$B$55)</f>
        <v>15.510999999999999</v>
      </c>
      <c r="U63" s="191">
        <f>SUMIFS(env_ac_mfa!$F:$F,env_ac_mfa!$A:$A,U57,env_ac_mfa!$B:$B,Data_mfa!$A$63,env_ac_mfa!$C:$C,Data_mfa!$B$53,env_ac_mfa!$D:$D,Data_mfa!$B$54,env_ac_mfa!$E:$E,Data_mfa!$B$55)</f>
        <v>14.958</v>
      </c>
      <c r="V63" s="191">
        <f>SUMIFS(env_ac_mfa!$F:$F,env_ac_mfa!$A:$A,V57,env_ac_mfa!$B:$B,Data_mfa!$A$63,env_ac_mfa!$C:$C,Data_mfa!$B$53,env_ac_mfa!$D:$D,Data_mfa!$B$54,env_ac_mfa!$E:$E,Data_mfa!$B$55)</f>
        <v>14.422000000000001</v>
      </c>
      <c r="W63" s="191">
        <f>SUMIFS(env_ac_mfa!$F:$F,env_ac_mfa!$A:$A,W57,env_ac_mfa!$B:$B,Data_mfa!$A$63,env_ac_mfa!$C:$C,Data_mfa!$B$53,env_ac_mfa!$D:$D,Data_mfa!$B$54,env_ac_mfa!$E:$E,Data_mfa!$B$55)</f>
        <v>13.97</v>
      </c>
      <c r="X63" s="191">
        <f>SUMIFS(env_ac_mfa!$F:$F,env_ac_mfa!$A:$A,X57,env_ac_mfa!$B:$B,Data_mfa!$A$63,env_ac_mfa!$C:$C,Data_mfa!$B$53,env_ac_mfa!$D:$D,Data_mfa!$B$54,env_ac_mfa!$E:$E,Data_mfa!$B$55)</f>
        <v>14.374000000000001</v>
      </c>
      <c r="Y63" s="191">
        <f>SUMIFS(env_ac_mfa!$F:$F,env_ac_mfa!$A:$A,$Y$57,env_ac_mfa!$B:$B,Data_mfa!$A63,env_ac_mfa!$C:$C,Data_mfa!$B$53,env_ac_mfa!$D:$D,Data_mfa!$B$54,env_ac_mfa!$E:$E,Data_mfa!$B$55)</f>
        <v>13.644</v>
      </c>
      <c r="Z63" s="191">
        <f>SUMIFS(env_ac_mfa!$F:$F,env_ac_mfa!$A:$A,$Z$57,env_ac_mfa!$B:$B,Data_mfa!$A63,env_ac_mfa!$C:$C,Data_mfa!$B$53,env_ac_mfa!$D:$D,Data_mfa!$B$54,env_ac_mfa!$E:$E,Data_mfa!$B$55)</f>
        <v>12.737</v>
      </c>
    </row>
    <row r="64" spans="1:30" x14ac:dyDescent="0.2">
      <c r="A64" s="179" t="s">
        <v>38</v>
      </c>
      <c r="B64" s="179" t="s">
        <v>6</v>
      </c>
      <c r="C64" s="191">
        <f>SUMIFS(env_ac_mfa!$F:$F,env_ac_mfa!$A:$A,C57,env_ac_mfa!$B:$B,Data_mfa!$A$64,env_ac_mfa!$C:$C,Data_mfa!$B$53,env_ac_mfa!$D:$D,Data_mfa!$B$54,env_ac_mfa!$E:$E,Data_mfa!$B$55)</f>
        <v>15.539</v>
      </c>
      <c r="D64" s="191">
        <f>SUMIFS(env_ac_mfa!$F:$F,env_ac_mfa!$A:$A,D57,env_ac_mfa!$B:$B,Data_mfa!$A$64,env_ac_mfa!$C:$C,Data_mfa!$B$53,env_ac_mfa!$D:$D,Data_mfa!$B$54,env_ac_mfa!$E:$E,Data_mfa!$B$55)</f>
        <v>15.907999999999999</v>
      </c>
      <c r="E64" s="191">
        <f>SUMIFS(env_ac_mfa!$F:$F,env_ac_mfa!$A:$A,E57,env_ac_mfa!$B:$B,Data_mfa!$A$64,env_ac_mfa!$C:$C,Data_mfa!$B$53,env_ac_mfa!$D:$D,Data_mfa!$B$54,env_ac_mfa!$E:$E,Data_mfa!$B$55)</f>
        <v>17.605</v>
      </c>
      <c r="F64" s="191">
        <f>SUMIFS(env_ac_mfa!$F:$F,env_ac_mfa!$A:$A,F57,env_ac_mfa!$B:$B,Data_mfa!$A$64,env_ac_mfa!$C:$C,Data_mfa!$B$53,env_ac_mfa!$D:$D,Data_mfa!$B$54,env_ac_mfa!$E:$E,Data_mfa!$B$55)</f>
        <v>23.071000000000002</v>
      </c>
      <c r="G64" s="191">
        <f>SUMIFS(env_ac_mfa!$F:$F,env_ac_mfa!$A:$A,G57,env_ac_mfa!$B:$B,Data_mfa!$A$64,env_ac_mfa!$C:$C,Data_mfa!$B$53,env_ac_mfa!$D:$D,Data_mfa!$B$54,env_ac_mfa!$E:$E,Data_mfa!$B$55)</f>
        <v>22.167999999999999</v>
      </c>
      <c r="H64" s="191">
        <f>SUMIFS(env_ac_mfa!$F:$F,env_ac_mfa!$A:$A,H57,env_ac_mfa!$B:$B,Data_mfa!$A$64,env_ac_mfa!$C:$C,Data_mfa!$B$53,env_ac_mfa!$D:$D,Data_mfa!$B$54,env_ac_mfa!$E:$E,Data_mfa!$B$55)</f>
        <v>22.84</v>
      </c>
      <c r="I64" s="191">
        <f>SUMIFS(env_ac_mfa!$F:$F,env_ac_mfa!$A:$A,I57,env_ac_mfa!$B:$B,Data_mfa!$A$64,env_ac_mfa!$C:$C,Data_mfa!$B$53,env_ac_mfa!$D:$D,Data_mfa!$B$54,env_ac_mfa!$E:$E,Data_mfa!$B$55)</f>
        <v>24.355</v>
      </c>
      <c r="J64" s="191">
        <f>SUMIFS(env_ac_mfa!$F:$F,env_ac_mfa!$A:$A,J57,env_ac_mfa!$B:$B,Data_mfa!$A$64,env_ac_mfa!$C:$C,Data_mfa!$B$53,env_ac_mfa!$D:$D,Data_mfa!$B$54,env_ac_mfa!$E:$E,Data_mfa!$B$55)</f>
        <v>28.902000000000001</v>
      </c>
      <c r="K64" s="191">
        <f>SUMIFS(env_ac_mfa!$F:$F,env_ac_mfa!$A:$A,K57,env_ac_mfa!$B:$B,Data_mfa!$A$64,env_ac_mfa!$C:$C,Data_mfa!$B$53,env_ac_mfa!$D:$D,Data_mfa!$B$54,env_ac_mfa!$E:$E,Data_mfa!$B$55)</f>
        <v>25.321000000000002</v>
      </c>
      <c r="L64" s="191">
        <f>SUMIFS(env_ac_mfa!$F:$F,env_ac_mfa!$A:$A,L57,env_ac_mfa!$B:$B,Data_mfa!$A$64,env_ac_mfa!$C:$C,Data_mfa!$B$53,env_ac_mfa!$D:$D,Data_mfa!$B$54,env_ac_mfa!$E:$E,Data_mfa!$B$55)</f>
        <v>24.524999999999999</v>
      </c>
      <c r="M64" s="191">
        <f>SUMIFS(env_ac_mfa!$F:$F,env_ac_mfa!$A:$A,M57,env_ac_mfa!$B:$B,Data_mfa!$A$64,env_ac_mfa!$C:$C,Data_mfa!$B$53,env_ac_mfa!$D:$D,Data_mfa!$B$54,env_ac_mfa!$E:$E,Data_mfa!$B$55)</f>
        <v>24.334</v>
      </c>
      <c r="N64" s="191">
        <f>SUMIFS(env_ac_mfa!$F:$F,env_ac_mfa!$A:$A,N57,env_ac_mfa!$B:$B,Data_mfa!$A$64,env_ac_mfa!$C:$C,Data_mfa!$B$53,env_ac_mfa!$D:$D,Data_mfa!$B$54,env_ac_mfa!$E:$E,Data_mfa!$B$55)</f>
        <v>26.314</v>
      </c>
      <c r="O64" s="191">
        <f>SUMIFS(env_ac_mfa!$F:$F,env_ac_mfa!$A:$A,O57,env_ac_mfa!$B:$B,Data_mfa!$A$64,env_ac_mfa!$C:$C,Data_mfa!$B$53,env_ac_mfa!$D:$D,Data_mfa!$B$54,env_ac_mfa!$E:$E,Data_mfa!$B$55)</f>
        <v>26.817</v>
      </c>
      <c r="P64" s="191">
        <f>SUMIFS(env_ac_mfa!$F:$F,env_ac_mfa!$A:$A,P57,env_ac_mfa!$B:$B,Data_mfa!$A$64,env_ac_mfa!$C:$C,Data_mfa!$B$53,env_ac_mfa!$D:$D,Data_mfa!$B$54,env_ac_mfa!$E:$E,Data_mfa!$B$55)</f>
        <v>28.449000000000002</v>
      </c>
      <c r="Q64" s="191">
        <f>SUMIFS(env_ac_mfa!$F:$F,env_ac_mfa!$A:$A,Q57,env_ac_mfa!$B:$B,Data_mfa!$A$64,env_ac_mfa!$C:$C,Data_mfa!$B$53,env_ac_mfa!$D:$D,Data_mfa!$B$54,env_ac_mfa!$E:$E,Data_mfa!$B$55)</f>
        <v>27.143999999999998</v>
      </c>
      <c r="R64" s="191">
        <f>SUMIFS(env_ac_mfa!$F:$F,env_ac_mfa!$A:$A,R57,env_ac_mfa!$B:$B,Data_mfa!$A$64,env_ac_mfa!$C:$C,Data_mfa!$B$53,env_ac_mfa!$D:$D,Data_mfa!$B$54,env_ac_mfa!$E:$E,Data_mfa!$B$55)</f>
        <v>26.879000000000001</v>
      </c>
      <c r="S64" s="191">
        <f>SUMIFS(env_ac_mfa!$F:$F,env_ac_mfa!$A:$A,S57,env_ac_mfa!$B:$B,Data_mfa!$A$64,env_ac_mfa!$C:$C,Data_mfa!$B$53,env_ac_mfa!$D:$D,Data_mfa!$B$54,env_ac_mfa!$E:$E,Data_mfa!$B$55)</f>
        <v>25.986999999999998</v>
      </c>
      <c r="T64" s="191">
        <f>SUMIFS(env_ac_mfa!$F:$F,env_ac_mfa!$A:$A,T57,env_ac_mfa!$B:$B,Data_mfa!$A$64,env_ac_mfa!$C:$C,Data_mfa!$B$53,env_ac_mfa!$D:$D,Data_mfa!$B$54,env_ac_mfa!$E:$E,Data_mfa!$B$55)</f>
        <v>30.797999999999998</v>
      </c>
      <c r="U64" s="191">
        <f>SUMIFS(env_ac_mfa!$F:$F,env_ac_mfa!$A:$A,U57,env_ac_mfa!$B:$B,Data_mfa!$A$64,env_ac_mfa!$C:$C,Data_mfa!$B$53,env_ac_mfa!$D:$D,Data_mfa!$B$54,env_ac_mfa!$E:$E,Data_mfa!$B$55)</f>
        <v>31.853000000000002</v>
      </c>
      <c r="V64" s="191">
        <f>SUMIFS(env_ac_mfa!$F:$F,env_ac_mfa!$A:$A,V57,env_ac_mfa!$B:$B,Data_mfa!$A$64,env_ac_mfa!$C:$C,Data_mfa!$B$53,env_ac_mfa!$D:$D,Data_mfa!$B$54,env_ac_mfa!$E:$E,Data_mfa!$B$55)</f>
        <v>28.597000000000001</v>
      </c>
      <c r="W64" s="191">
        <f>SUMIFS(env_ac_mfa!$F:$F,env_ac_mfa!$A:$A,W57,env_ac_mfa!$B:$B,Data_mfa!$A$64,env_ac_mfa!$C:$C,Data_mfa!$B$53,env_ac_mfa!$D:$D,Data_mfa!$B$54,env_ac_mfa!$E:$E,Data_mfa!$B$55)</f>
        <v>27.27</v>
      </c>
      <c r="X64" s="191">
        <f>SUMIFS(env_ac_mfa!$F:$F,env_ac_mfa!$A:$A,X57,env_ac_mfa!$B:$B,Data_mfa!$A$64,env_ac_mfa!$C:$C,Data_mfa!$B$53,env_ac_mfa!$D:$D,Data_mfa!$B$54,env_ac_mfa!$E:$E,Data_mfa!$B$55)</f>
        <v>26.207000000000001</v>
      </c>
      <c r="Y64" s="191">
        <f>SUMIFS(env_ac_mfa!$F:$F,env_ac_mfa!$A:$A,$Y$57,env_ac_mfa!$B:$B,Data_mfa!$A64,env_ac_mfa!$C:$C,Data_mfa!$B$53,env_ac_mfa!$D:$D,Data_mfa!$B$54,env_ac_mfa!$E:$E,Data_mfa!$B$55)</f>
        <v>27.327999999999999</v>
      </c>
      <c r="Z64" s="191">
        <f>SUMIFS(env_ac_mfa!$F:$F,env_ac_mfa!$A:$A,$Z$57,env_ac_mfa!$B:$B,Data_mfa!$A64,env_ac_mfa!$C:$C,Data_mfa!$B$53,env_ac_mfa!$D:$D,Data_mfa!$B$54,env_ac_mfa!$E:$E,Data_mfa!$B$55)</f>
        <v>28.643000000000001</v>
      </c>
    </row>
    <row r="65" spans="1:26" x14ac:dyDescent="0.2">
      <c r="A65" s="179" t="s">
        <v>39</v>
      </c>
      <c r="B65" s="179" t="s">
        <v>7</v>
      </c>
      <c r="C65" s="191">
        <f>SUMIFS(env_ac_mfa!$F:$F,env_ac_mfa!$A:$A,C57,env_ac_mfa!$B:$B,Data_mfa!$A$65,env_ac_mfa!$C:$C,Data_mfa!$B$53,env_ac_mfa!$D:$D,Data_mfa!$B$54,env_ac_mfa!$E:$E,Data_mfa!$B$55)</f>
        <v>35.531999999999996</v>
      </c>
      <c r="D65" s="191">
        <f>SUMIFS(env_ac_mfa!$F:$F,env_ac_mfa!$A:$A,D57,env_ac_mfa!$B:$B,Data_mfa!$A$65,env_ac_mfa!$C:$C,Data_mfa!$B$53,env_ac_mfa!$D:$D,Data_mfa!$B$54,env_ac_mfa!$E:$E,Data_mfa!$B$55)</f>
        <v>35.241</v>
      </c>
      <c r="E65" s="191">
        <f>SUMIFS(env_ac_mfa!$F:$F,env_ac_mfa!$A:$A,E57,env_ac_mfa!$B:$B,Data_mfa!$A$65,env_ac_mfa!$C:$C,Data_mfa!$B$53,env_ac_mfa!$D:$D,Data_mfa!$B$54,env_ac_mfa!$E:$E,Data_mfa!$B$55)</f>
        <v>34.950000000000003</v>
      </c>
      <c r="F65" s="191">
        <f>SUMIFS(env_ac_mfa!$F:$F,env_ac_mfa!$A:$A,F57,env_ac_mfa!$B:$B,Data_mfa!$A$65,env_ac_mfa!$C:$C,Data_mfa!$B$53,env_ac_mfa!$D:$D,Data_mfa!$B$54,env_ac_mfa!$E:$E,Data_mfa!$B$55)</f>
        <v>39.668999999999997</v>
      </c>
      <c r="G65" s="191">
        <f>SUMIFS(env_ac_mfa!$F:$F,env_ac_mfa!$A:$A,G57,env_ac_mfa!$B:$B,Data_mfa!$A$65,env_ac_mfa!$C:$C,Data_mfa!$B$53,env_ac_mfa!$D:$D,Data_mfa!$B$54,env_ac_mfa!$E:$E,Data_mfa!$B$55)</f>
        <v>41.279000000000003</v>
      </c>
      <c r="H65" s="191">
        <f>SUMIFS(env_ac_mfa!$F:$F,env_ac_mfa!$A:$A,H57,env_ac_mfa!$B:$B,Data_mfa!$A$65,env_ac_mfa!$C:$C,Data_mfa!$B$53,env_ac_mfa!$D:$D,Data_mfa!$B$54,env_ac_mfa!$E:$E,Data_mfa!$B$55)</f>
        <v>41.506</v>
      </c>
      <c r="I65" s="191">
        <f>SUMIFS(env_ac_mfa!$F:$F,env_ac_mfa!$A:$A,I57,env_ac_mfa!$B:$B,Data_mfa!$A$65,env_ac_mfa!$C:$C,Data_mfa!$B$53,env_ac_mfa!$D:$D,Data_mfa!$B$54,env_ac_mfa!$E:$E,Data_mfa!$B$55)</f>
        <v>42.804000000000002</v>
      </c>
      <c r="J65" s="191">
        <f>SUMIFS(env_ac_mfa!$F:$F,env_ac_mfa!$A:$A,J57,env_ac_mfa!$B:$B,Data_mfa!$A$65,env_ac_mfa!$C:$C,Data_mfa!$B$53,env_ac_mfa!$D:$D,Data_mfa!$B$54,env_ac_mfa!$E:$E,Data_mfa!$B$55)</f>
        <v>42.609000000000002</v>
      </c>
      <c r="K65" s="191">
        <f>SUMIFS(env_ac_mfa!$F:$F,env_ac_mfa!$A:$A,K57,env_ac_mfa!$B:$B,Data_mfa!$A$65,env_ac_mfa!$C:$C,Data_mfa!$B$53,env_ac_mfa!$D:$D,Data_mfa!$B$54,env_ac_mfa!$E:$E,Data_mfa!$B$55)</f>
        <v>36.951000000000001</v>
      </c>
      <c r="L65" s="191">
        <f>SUMIFS(env_ac_mfa!$F:$F,env_ac_mfa!$A:$A,L57,env_ac_mfa!$B:$B,Data_mfa!$A$65,env_ac_mfa!$C:$C,Data_mfa!$B$53,env_ac_mfa!$D:$D,Data_mfa!$B$54,env_ac_mfa!$E:$E,Data_mfa!$B$55)</f>
        <v>28.141999999999999</v>
      </c>
      <c r="M65" s="191">
        <f>SUMIFS(env_ac_mfa!$F:$F,env_ac_mfa!$A:$A,M57,env_ac_mfa!$B:$B,Data_mfa!$A$65,env_ac_mfa!$C:$C,Data_mfa!$B$53,env_ac_mfa!$D:$D,Data_mfa!$B$54,env_ac_mfa!$E:$E,Data_mfa!$B$55)</f>
        <v>24.305</v>
      </c>
      <c r="N65" s="191">
        <f>SUMIFS(env_ac_mfa!$F:$F,env_ac_mfa!$A:$A,N57,env_ac_mfa!$B:$B,Data_mfa!$A$65,env_ac_mfa!$C:$C,Data_mfa!$B$53,env_ac_mfa!$D:$D,Data_mfa!$B$54,env_ac_mfa!$E:$E,Data_mfa!$B$55)</f>
        <v>20.936</v>
      </c>
      <c r="O65" s="191">
        <f>SUMIFS(env_ac_mfa!$F:$F,env_ac_mfa!$A:$A,O57,env_ac_mfa!$B:$B,Data_mfa!$A$65,env_ac_mfa!$C:$C,Data_mfa!$B$53,env_ac_mfa!$D:$D,Data_mfa!$B$54,env_ac_mfa!$E:$E,Data_mfa!$B$55)</f>
        <v>20.881</v>
      </c>
      <c r="P65" s="191">
        <f>SUMIFS(env_ac_mfa!$F:$F,env_ac_mfa!$A:$A,P57,env_ac_mfa!$B:$B,Data_mfa!$A$65,env_ac_mfa!$C:$C,Data_mfa!$B$53,env_ac_mfa!$D:$D,Data_mfa!$B$54,env_ac_mfa!$E:$E,Data_mfa!$B$55)</f>
        <v>22.234999999999999</v>
      </c>
      <c r="Q65" s="191">
        <f>SUMIFS(env_ac_mfa!$F:$F,env_ac_mfa!$A:$A,Q57,env_ac_mfa!$B:$B,Data_mfa!$A$65,env_ac_mfa!$C:$C,Data_mfa!$B$53,env_ac_mfa!$D:$D,Data_mfa!$B$54,env_ac_mfa!$E:$E,Data_mfa!$B$55)</f>
        <v>21.527000000000001</v>
      </c>
      <c r="R65" s="191">
        <f>SUMIFS(env_ac_mfa!$F:$F,env_ac_mfa!$A:$A,R57,env_ac_mfa!$B:$B,Data_mfa!$A$65,env_ac_mfa!$C:$C,Data_mfa!$B$53,env_ac_mfa!$D:$D,Data_mfa!$B$54,env_ac_mfa!$E:$E,Data_mfa!$B$55)</f>
        <v>22</v>
      </c>
      <c r="S65" s="191">
        <f>SUMIFS(env_ac_mfa!$F:$F,env_ac_mfa!$A:$A,S57,env_ac_mfa!$B:$B,Data_mfa!$A$65,env_ac_mfa!$C:$C,Data_mfa!$B$53,env_ac_mfa!$D:$D,Data_mfa!$B$54,env_ac_mfa!$E:$E,Data_mfa!$B$55)</f>
        <v>23.236999999999998</v>
      </c>
      <c r="T65" s="191">
        <f>SUMIFS(env_ac_mfa!$F:$F,env_ac_mfa!$A:$A,T57,env_ac_mfa!$B:$B,Data_mfa!$A$65,env_ac_mfa!$C:$C,Data_mfa!$B$53,env_ac_mfa!$D:$D,Data_mfa!$B$54,env_ac_mfa!$E:$E,Data_mfa!$B$55)</f>
        <v>24.355</v>
      </c>
      <c r="U65" s="191">
        <f>SUMIFS(env_ac_mfa!$F:$F,env_ac_mfa!$A:$A,U57,env_ac_mfa!$B:$B,Data_mfa!$A$65,env_ac_mfa!$C:$C,Data_mfa!$B$53,env_ac_mfa!$D:$D,Data_mfa!$B$54,env_ac_mfa!$E:$E,Data_mfa!$B$55)</f>
        <v>25.581</v>
      </c>
      <c r="V65" s="191">
        <f>SUMIFS(env_ac_mfa!$F:$F,env_ac_mfa!$A:$A,V57,env_ac_mfa!$B:$B,Data_mfa!$A$65,env_ac_mfa!$C:$C,Data_mfa!$B$53,env_ac_mfa!$D:$D,Data_mfa!$B$54,env_ac_mfa!$E:$E,Data_mfa!$B$55)</f>
        <v>25.748999999999999</v>
      </c>
      <c r="W65" s="191">
        <f>SUMIFS(env_ac_mfa!$F:$F,env_ac_mfa!$A:$A,W57,env_ac_mfa!$B:$B,Data_mfa!$A$65,env_ac_mfa!$C:$C,Data_mfa!$B$53,env_ac_mfa!$D:$D,Data_mfa!$B$54,env_ac_mfa!$E:$E,Data_mfa!$B$55)</f>
        <v>24.047000000000001</v>
      </c>
      <c r="X65" s="191">
        <f>SUMIFS(env_ac_mfa!$F:$F,env_ac_mfa!$A:$A,X57,env_ac_mfa!$B:$B,Data_mfa!$A$65,env_ac_mfa!$C:$C,Data_mfa!$B$53,env_ac_mfa!$D:$D,Data_mfa!$B$54,env_ac_mfa!$E:$E,Data_mfa!$B$55)</f>
        <v>23.774999999999999</v>
      </c>
      <c r="Y65" s="191">
        <f>SUMIFS(env_ac_mfa!$F:$F,env_ac_mfa!$A:$A,$Y$57,env_ac_mfa!$B:$B,Data_mfa!$A65,env_ac_mfa!$C:$C,Data_mfa!$B$53,env_ac_mfa!$D:$D,Data_mfa!$B$54,env_ac_mfa!$E:$E,Data_mfa!$B$55)</f>
        <v>23.654</v>
      </c>
      <c r="Z65" s="191">
        <f>SUMIFS(env_ac_mfa!$F:$F,env_ac_mfa!$A:$A,$Z$57,env_ac_mfa!$B:$B,Data_mfa!$A65,env_ac_mfa!$C:$C,Data_mfa!$B$53,env_ac_mfa!$D:$D,Data_mfa!$B$54,env_ac_mfa!$E:$E,Data_mfa!$B$55)</f>
        <v>20.690999999999999</v>
      </c>
    </row>
    <row r="66" spans="1:26" x14ac:dyDescent="0.2">
      <c r="A66" s="179" t="s">
        <v>40</v>
      </c>
      <c r="B66" s="179" t="s">
        <v>8</v>
      </c>
      <c r="C66" s="191">
        <f>SUMIFS(env_ac_mfa!$F:$F,env_ac_mfa!$A:$A,C57,env_ac_mfa!$B:$B,Data_mfa!$A$66,env_ac_mfa!$C:$C,Data_mfa!$B$53,env_ac_mfa!$D:$D,Data_mfa!$B$54,env_ac_mfa!$E:$E,Data_mfa!$B$55)</f>
        <v>14.874000000000001</v>
      </c>
      <c r="D66" s="191">
        <f>SUMIFS(env_ac_mfa!$F:$F,env_ac_mfa!$A:$A,D57,env_ac_mfa!$B:$B,Data_mfa!$A$66,env_ac_mfa!$C:$C,Data_mfa!$B$53,env_ac_mfa!$D:$D,Data_mfa!$B$54,env_ac_mfa!$E:$E,Data_mfa!$B$55)</f>
        <v>15.667</v>
      </c>
      <c r="E66" s="191">
        <f>SUMIFS(env_ac_mfa!$F:$F,env_ac_mfa!$A:$A,E57,env_ac_mfa!$B:$B,Data_mfa!$A$66,env_ac_mfa!$C:$C,Data_mfa!$B$53,env_ac_mfa!$D:$D,Data_mfa!$B$54,env_ac_mfa!$E:$E,Data_mfa!$B$55)</f>
        <v>16.015000000000001</v>
      </c>
      <c r="F66" s="191">
        <f>SUMIFS(env_ac_mfa!$F:$F,env_ac_mfa!$A:$A,F57,env_ac_mfa!$B:$B,Data_mfa!$A$66,env_ac_mfa!$C:$C,Data_mfa!$B$53,env_ac_mfa!$D:$D,Data_mfa!$B$54,env_ac_mfa!$E:$E,Data_mfa!$B$55)</f>
        <v>17.529</v>
      </c>
      <c r="G66" s="191">
        <f>SUMIFS(env_ac_mfa!$F:$F,env_ac_mfa!$A:$A,G57,env_ac_mfa!$B:$B,Data_mfa!$A$66,env_ac_mfa!$C:$C,Data_mfa!$B$53,env_ac_mfa!$D:$D,Data_mfa!$B$54,env_ac_mfa!$E:$E,Data_mfa!$B$55)</f>
        <v>17.175999999999998</v>
      </c>
      <c r="H66" s="191">
        <f>SUMIFS(env_ac_mfa!$F:$F,env_ac_mfa!$A:$A,H57,env_ac_mfa!$B:$B,Data_mfa!$A$66,env_ac_mfa!$C:$C,Data_mfa!$B$53,env_ac_mfa!$D:$D,Data_mfa!$B$54,env_ac_mfa!$E:$E,Data_mfa!$B$55)</f>
        <v>17.125</v>
      </c>
      <c r="I66" s="191">
        <f>SUMIFS(env_ac_mfa!$F:$F,env_ac_mfa!$A:$A,I57,env_ac_mfa!$B:$B,Data_mfa!$A$66,env_ac_mfa!$C:$C,Data_mfa!$B$53,env_ac_mfa!$D:$D,Data_mfa!$B$54,env_ac_mfa!$E:$E,Data_mfa!$B$55)</f>
        <v>16.774000000000001</v>
      </c>
      <c r="J66" s="191">
        <f>SUMIFS(env_ac_mfa!$F:$F,env_ac_mfa!$A:$A,J57,env_ac_mfa!$B:$B,Data_mfa!$A$66,env_ac_mfa!$C:$C,Data_mfa!$B$53,env_ac_mfa!$D:$D,Data_mfa!$B$54,env_ac_mfa!$E:$E,Data_mfa!$B$55)</f>
        <v>22.891999999999999</v>
      </c>
      <c r="K66" s="191">
        <f>SUMIFS(env_ac_mfa!$F:$F,env_ac_mfa!$A:$A,K57,env_ac_mfa!$B:$B,Data_mfa!$A$66,env_ac_mfa!$C:$C,Data_mfa!$B$53,env_ac_mfa!$D:$D,Data_mfa!$B$54,env_ac_mfa!$E:$E,Data_mfa!$B$55)</f>
        <v>22.638999999999999</v>
      </c>
      <c r="L66" s="191">
        <f>SUMIFS(env_ac_mfa!$F:$F,env_ac_mfa!$A:$A,L57,env_ac_mfa!$B:$B,Data_mfa!$A$66,env_ac_mfa!$C:$C,Data_mfa!$B$53,env_ac_mfa!$D:$D,Data_mfa!$B$54,env_ac_mfa!$E:$E,Data_mfa!$B$55)</f>
        <v>19.466000000000001</v>
      </c>
      <c r="M66" s="191">
        <f>SUMIFS(env_ac_mfa!$F:$F,env_ac_mfa!$A:$A,M57,env_ac_mfa!$B:$B,Data_mfa!$A$66,env_ac_mfa!$C:$C,Data_mfa!$B$53,env_ac_mfa!$D:$D,Data_mfa!$B$54,env_ac_mfa!$E:$E,Data_mfa!$B$55)</f>
        <v>17.03</v>
      </c>
      <c r="N66" s="191">
        <f>SUMIFS(env_ac_mfa!$F:$F,env_ac_mfa!$A:$A,N57,env_ac_mfa!$B:$B,Data_mfa!$A$66,env_ac_mfa!$C:$C,Data_mfa!$B$53,env_ac_mfa!$D:$D,Data_mfa!$B$54,env_ac_mfa!$E:$E,Data_mfa!$B$55)</f>
        <v>15.544</v>
      </c>
      <c r="O66" s="191">
        <f>SUMIFS(env_ac_mfa!$F:$F,env_ac_mfa!$A:$A,O57,env_ac_mfa!$B:$B,Data_mfa!$A$66,env_ac_mfa!$C:$C,Data_mfa!$B$53,env_ac_mfa!$D:$D,Data_mfa!$B$54,env_ac_mfa!$E:$E,Data_mfa!$B$55)</f>
        <v>14.401999999999999</v>
      </c>
      <c r="P66" s="191">
        <f>SUMIFS(env_ac_mfa!$F:$F,env_ac_mfa!$A:$A,P57,env_ac_mfa!$B:$B,Data_mfa!$A$66,env_ac_mfa!$C:$C,Data_mfa!$B$53,env_ac_mfa!$D:$D,Data_mfa!$B$54,env_ac_mfa!$E:$E,Data_mfa!$B$55)</f>
        <v>13.467000000000001</v>
      </c>
      <c r="Q66" s="191">
        <f>SUMIFS(env_ac_mfa!$F:$F,env_ac_mfa!$A:$A,Q57,env_ac_mfa!$B:$B,Data_mfa!$A$66,env_ac_mfa!$C:$C,Data_mfa!$B$53,env_ac_mfa!$D:$D,Data_mfa!$B$54,env_ac_mfa!$E:$E,Data_mfa!$B$55)</f>
        <v>13.95</v>
      </c>
      <c r="R66" s="191">
        <f>SUMIFS(env_ac_mfa!$F:$F,env_ac_mfa!$A:$A,R57,env_ac_mfa!$B:$B,Data_mfa!$A$66,env_ac_mfa!$C:$C,Data_mfa!$B$53,env_ac_mfa!$D:$D,Data_mfa!$B$54,env_ac_mfa!$E:$E,Data_mfa!$B$55)</f>
        <v>13.38</v>
      </c>
      <c r="S66" s="191">
        <f>SUMIFS(env_ac_mfa!$F:$F,env_ac_mfa!$A:$A,S57,env_ac_mfa!$B:$B,Data_mfa!$A$66,env_ac_mfa!$C:$C,Data_mfa!$B$53,env_ac_mfa!$D:$D,Data_mfa!$B$54,env_ac_mfa!$E:$E,Data_mfa!$B$55)</f>
        <v>12.686</v>
      </c>
      <c r="T66" s="191">
        <f>SUMIFS(env_ac_mfa!$F:$F,env_ac_mfa!$A:$A,T57,env_ac_mfa!$B:$B,Data_mfa!$A$66,env_ac_mfa!$C:$C,Data_mfa!$B$53,env_ac_mfa!$D:$D,Data_mfa!$B$54,env_ac_mfa!$E:$E,Data_mfa!$B$55)</f>
        <v>12.542999999999999</v>
      </c>
      <c r="U66" s="191">
        <f>SUMIFS(env_ac_mfa!$F:$F,env_ac_mfa!$A:$A,U57,env_ac_mfa!$B:$B,Data_mfa!$A$66,env_ac_mfa!$C:$C,Data_mfa!$B$53,env_ac_mfa!$D:$D,Data_mfa!$B$54,env_ac_mfa!$E:$E,Data_mfa!$B$55)</f>
        <v>12.215999999999999</v>
      </c>
      <c r="V66" s="191">
        <f>SUMIFS(env_ac_mfa!$F:$F,env_ac_mfa!$A:$A,V57,env_ac_mfa!$B:$B,Data_mfa!$A$66,env_ac_mfa!$C:$C,Data_mfa!$B$53,env_ac_mfa!$D:$D,Data_mfa!$B$54,env_ac_mfa!$E:$E,Data_mfa!$B$55)</f>
        <v>11.609</v>
      </c>
      <c r="W66" s="191">
        <f>SUMIFS(env_ac_mfa!$F:$F,env_ac_mfa!$A:$A,W57,env_ac_mfa!$B:$B,Data_mfa!$A$66,env_ac_mfa!$C:$C,Data_mfa!$B$53,env_ac_mfa!$D:$D,Data_mfa!$B$54,env_ac_mfa!$E:$E,Data_mfa!$B$55)</f>
        <v>10.227</v>
      </c>
      <c r="X66" s="191">
        <f>SUMIFS(env_ac_mfa!$F:$F,env_ac_mfa!$A:$A,X57,env_ac_mfa!$B:$B,Data_mfa!$A$66,env_ac_mfa!$C:$C,Data_mfa!$B$53,env_ac_mfa!$D:$D,Data_mfa!$B$54,env_ac_mfa!$E:$E,Data_mfa!$B$55)</f>
        <v>10.553000000000001</v>
      </c>
      <c r="Y66" s="191">
        <f>SUMIFS(env_ac_mfa!$F:$F,env_ac_mfa!$A:$A,$Y$57,env_ac_mfa!$B:$B,Data_mfa!$A66,env_ac_mfa!$C:$C,Data_mfa!$B$53,env_ac_mfa!$D:$D,Data_mfa!$B$54,env_ac_mfa!$E:$E,Data_mfa!$B$55)</f>
        <v>10.884</v>
      </c>
      <c r="Z66" s="191">
        <f>SUMIFS(env_ac_mfa!$F:$F,env_ac_mfa!$A:$A,$Z$57,env_ac_mfa!$B:$B,Data_mfa!$A66,env_ac_mfa!$C:$C,Data_mfa!$B$53,env_ac_mfa!$D:$D,Data_mfa!$B$54,env_ac_mfa!$E:$E,Data_mfa!$B$55)</f>
        <v>10.916</v>
      </c>
    </row>
    <row r="67" spans="1:26" x14ac:dyDescent="0.2">
      <c r="A67" s="179" t="s">
        <v>41</v>
      </c>
      <c r="B67" s="179" t="s">
        <v>9</v>
      </c>
      <c r="C67" s="191">
        <f>SUMIFS(env_ac_mfa!$F:$F,env_ac_mfa!$A:$A,C57,env_ac_mfa!$B:$B,Data_mfa!$A$67,env_ac_mfa!$C:$C,Data_mfa!$B$53,env_ac_mfa!$D:$D,Data_mfa!$B$54,env_ac_mfa!$E:$E,Data_mfa!$B$55)</f>
        <v>17.007000000000001</v>
      </c>
      <c r="D67" s="191">
        <f>SUMIFS(env_ac_mfa!$F:$F,env_ac_mfa!$A:$A,D57,env_ac_mfa!$B:$B,Data_mfa!$A$67,env_ac_mfa!$C:$C,Data_mfa!$B$53,env_ac_mfa!$D:$D,Data_mfa!$B$54,env_ac_mfa!$E:$E,Data_mfa!$B$55)</f>
        <v>17.388999999999999</v>
      </c>
      <c r="E67" s="191">
        <f>SUMIFS(env_ac_mfa!$F:$F,env_ac_mfa!$A:$A,E57,env_ac_mfa!$B:$B,Data_mfa!$A$67,env_ac_mfa!$C:$C,Data_mfa!$B$53,env_ac_mfa!$D:$D,Data_mfa!$B$54,env_ac_mfa!$E:$E,Data_mfa!$B$55)</f>
        <v>18.681000000000001</v>
      </c>
      <c r="F67" s="191">
        <f>SUMIFS(env_ac_mfa!$F:$F,env_ac_mfa!$A:$A,F57,env_ac_mfa!$B:$B,Data_mfa!$A$67,env_ac_mfa!$C:$C,Data_mfa!$B$53,env_ac_mfa!$D:$D,Data_mfa!$B$54,env_ac_mfa!$E:$E,Data_mfa!$B$55)</f>
        <v>19.370999999999999</v>
      </c>
      <c r="G67" s="191">
        <f>SUMIFS(env_ac_mfa!$F:$F,env_ac_mfa!$A:$A,G57,env_ac_mfa!$B:$B,Data_mfa!$A$67,env_ac_mfa!$C:$C,Data_mfa!$B$53,env_ac_mfa!$D:$D,Data_mfa!$B$54,env_ac_mfa!$E:$E,Data_mfa!$B$55)</f>
        <v>19.600000000000001</v>
      </c>
      <c r="H67" s="191">
        <f>SUMIFS(env_ac_mfa!$F:$F,env_ac_mfa!$A:$A,H57,env_ac_mfa!$B:$B,Data_mfa!$A$67,env_ac_mfa!$C:$C,Data_mfa!$B$53,env_ac_mfa!$D:$D,Data_mfa!$B$54,env_ac_mfa!$E:$E,Data_mfa!$B$55)</f>
        <v>19.888999999999999</v>
      </c>
      <c r="I67" s="191">
        <f>SUMIFS(env_ac_mfa!$F:$F,env_ac_mfa!$A:$A,I57,env_ac_mfa!$B:$B,Data_mfa!$A$67,env_ac_mfa!$C:$C,Data_mfa!$B$53,env_ac_mfa!$D:$D,Data_mfa!$B$54,env_ac_mfa!$E:$E,Data_mfa!$B$55)</f>
        <v>20.491</v>
      </c>
      <c r="J67" s="191">
        <f>SUMIFS(env_ac_mfa!$F:$F,env_ac_mfa!$A:$A,J57,env_ac_mfa!$B:$B,Data_mfa!$A$67,env_ac_mfa!$C:$C,Data_mfa!$B$53,env_ac_mfa!$D:$D,Data_mfa!$B$54,env_ac_mfa!$E:$E,Data_mfa!$B$55)</f>
        <v>20.600999999999999</v>
      </c>
      <c r="K67" s="191">
        <f>SUMIFS(env_ac_mfa!$F:$F,env_ac_mfa!$A:$A,K57,env_ac_mfa!$B:$B,Data_mfa!$A$67,env_ac_mfa!$C:$C,Data_mfa!$B$53,env_ac_mfa!$D:$D,Data_mfa!$B$54,env_ac_mfa!$E:$E,Data_mfa!$B$55)</f>
        <v>17.667999999999999</v>
      </c>
      <c r="L67" s="191">
        <f>SUMIFS(env_ac_mfa!$F:$F,env_ac_mfa!$A:$A,L57,env_ac_mfa!$B:$B,Data_mfa!$A$67,env_ac_mfa!$C:$C,Data_mfa!$B$53,env_ac_mfa!$D:$D,Data_mfa!$B$54,env_ac_mfa!$E:$E,Data_mfa!$B$55)</f>
        <v>14.294</v>
      </c>
      <c r="M67" s="191">
        <f>SUMIFS(env_ac_mfa!$F:$F,env_ac_mfa!$A:$A,M57,env_ac_mfa!$B:$B,Data_mfa!$A$67,env_ac_mfa!$C:$C,Data_mfa!$B$53,env_ac_mfa!$D:$D,Data_mfa!$B$54,env_ac_mfa!$E:$E,Data_mfa!$B$55)</f>
        <v>12.638</v>
      </c>
      <c r="N67" s="191">
        <f>SUMIFS(env_ac_mfa!$F:$F,env_ac_mfa!$A:$A,N57,env_ac_mfa!$B:$B,Data_mfa!$A$67,env_ac_mfa!$C:$C,Data_mfa!$B$53,env_ac_mfa!$D:$D,Data_mfa!$B$54,env_ac_mfa!$E:$E,Data_mfa!$B$55)</f>
        <v>11.113</v>
      </c>
      <c r="O67" s="191">
        <f>SUMIFS(env_ac_mfa!$F:$F,env_ac_mfa!$A:$A,O57,env_ac_mfa!$B:$B,Data_mfa!$A$67,env_ac_mfa!$C:$C,Data_mfa!$B$53,env_ac_mfa!$D:$D,Data_mfa!$B$54,env_ac_mfa!$E:$E,Data_mfa!$B$55)</f>
        <v>8.8360000000000003</v>
      </c>
      <c r="P67" s="191">
        <f>SUMIFS(env_ac_mfa!$F:$F,env_ac_mfa!$A:$A,P57,env_ac_mfa!$B:$B,Data_mfa!$A$67,env_ac_mfa!$C:$C,Data_mfa!$B$53,env_ac_mfa!$D:$D,Data_mfa!$B$54,env_ac_mfa!$E:$E,Data_mfa!$B$55)</f>
        <v>8.3230000000000004</v>
      </c>
      <c r="Q67" s="191">
        <f>SUMIFS(env_ac_mfa!$F:$F,env_ac_mfa!$A:$A,Q57,env_ac_mfa!$B:$B,Data_mfa!$A$67,env_ac_mfa!$C:$C,Data_mfa!$B$53,env_ac_mfa!$D:$D,Data_mfa!$B$54,env_ac_mfa!$E:$E,Data_mfa!$B$55)</f>
        <v>8.4329999999999998</v>
      </c>
      <c r="R67" s="191">
        <f>SUMIFS(env_ac_mfa!$F:$F,env_ac_mfa!$A:$A,R57,env_ac_mfa!$B:$B,Data_mfa!$A$67,env_ac_mfa!$C:$C,Data_mfa!$B$53,env_ac_mfa!$D:$D,Data_mfa!$B$54,env_ac_mfa!$E:$E,Data_mfa!$B$55)</f>
        <v>8.8219999999999992</v>
      </c>
      <c r="S67" s="191">
        <f>SUMIFS(env_ac_mfa!$F:$F,env_ac_mfa!$A:$A,S57,env_ac_mfa!$B:$B,Data_mfa!$A$67,env_ac_mfa!$C:$C,Data_mfa!$B$53,env_ac_mfa!$D:$D,Data_mfa!$B$54,env_ac_mfa!$E:$E,Data_mfa!$B$55)</f>
        <v>8.6039999999999992</v>
      </c>
      <c r="T67" s="191">
        <f>SUMIFS(env_ac_mfa!$F:$F,env_ac_mfa!$A:$A,T57,env_ac_mfa!$B:$B,Data_mfa!$A$67,env_ac_mfa!$C:$C,Data_mfa!$B$53,env_ac_mfa!$D:$D,Data_mfa!$B$54,env_ac_mfa!$E:$E,Data_mfa!$B$55)</f>
        <v>8.7629999999999999</v>
      </c>
      <c r="U67" s="191">
        <f>SUMIFS(env_ac_mfa!$F:$F,env_ac_mfa!$A:$A,U57,env_ac_mfa!$B:$B,Data_mfa!$A$67,env_ac_mfa!$C:$C,Data_mfa!$B$53,env_ac_mfa!$D:$D,Data_mfa!$B$54,env_ac_mfa!$E:$E,Data_mfa!$B$55)</f>
        <v>9.5220000000000002</v>
      </c>
      <c r="V67" s="191">
        <f>SUMIFS(env_ac_mfa!$F:$F,env_ac_mfa!$A:$A,V57,env_ac_mfa!$B:$B,Data_mfa!$A$67,env_ac_mfa!$C:$C,Data_mfa!$B$53,env_ac_mfa!$D:$D,Data_mfa!$B$54,env_ac_mfa!$E:$E,Data_mfa!$B$55)</f>
        <v>9.2590000000000003</v>
      </c>
      <c r="W67" s="191">
        <f>SUMIFS(env_ac_mfa!$F:$F,env_ac_mfa!$A:$A,W57,env_ac_mfa!$B:$B,Data_mfa!$A$67,env_ac_mfa!$C:$C,Data_mfa!$B$53,env_ac_mfa!$D:$D,Data_mfa!$B$54,env_ac_mfa!$E:$E,Data_mfa!$B$55)</f>
        <v>8.9749999999999996</v>
      </c>
      <c r="X67" s="191">
        <f>SUMIFS(env_ac_mfa!$F:$F,env_ac_mfa!$A:$A,X57,env_ac_mfa!$B:$B,Data_mfa!$A$67,env_ac_mfa!$C:$C,Data_mfa!$B$53,env_ac_mfa!$D:$D,Data_mfa!$B$54,env_ac_mfa!$E:$E,Data_mfa!$B$55)</f>
        <v>9.2479999999999993</v>
      </c>
      <c r="Y67" s="191">
        <f>SUMIFS(env_ac_mfa!$F:$F,env_ac_mfa!$A:$A,$Y$57,env_ac_mfa!$B:$B,Data_mfa!$A67,env_ac_mfa!$C:$C,Data_mfa!$B$53,env_ac_mfa!$D:$D,Data_mfa!$B$54,env_ac_mfa!$E:$E,Data_mfa!$B$55)</f>
        <v>8.7780000000000005</v>
      </c>
      <c r="Z67" s="191">
        <f>SUMIFS(env_ac_mfa!$F:$F,env_ac_mfa!$A:$A,$Z$57,env_ac_mfa!$B:$B,Data_mfa!$A67,env_ac_mfa!$C:$C,Data_mfa!$B$53,env_ac_mfa!$D:$D,Data_mfa!$B$54,env_ac_mfa!$E:$E,Data_mfa!$B$55)</f>
        <v>8.1280000000000001</v>
      </c>
    </row>
    <row r="68" spans="1:26" x14ac:dyDescent="0.2">
      <c r="A68" s="179" t="s">
        <v>42</v>
      </c>
      <c r="B68" s="179" t="s">
        <v>10</v>
      </c>
      <c r="C68" s="191">
        <f>SUMIFS(env_ac_mfa!$F:$F,env_ac_mfa!$A:$A,C57,env_ac_mfa!$B:$B,Data_mfa!$A$68,env_ac_mfa!$C:$C,Data_mfa!$B$53,env_ac_mfa!$D:$D,Data_mfa!$B$54,env_ac_mfa!$E:$E,Data_mfa!$B$55)</f>
        <v>14.561</v>
      </c>
      <c r="D68" s="191">
        <f>SUMIFS(env_ac_mfa!$F:$F,env_ac_mfa!$A:$A,D57,env_ac_mfa!$B:$B,Data_mfa!$A$68,env_ac_mfa!$C:$C,Data_mfa!$B$53,env_ac_mfa!$D:$D,Data_mfa!$B$54,env_ac_mfa!$E:$E,Data_mfa!$B$55)</f>
        <v>13.927</v>
      </c>
      <c r="E68" s="191">
        <f>SUMIFS(env_ac_mfa!$F:$F,env_ac_mfa!$A:$A,E57,env_ac_mfa!$B:$B,Data_mfa!$A$68,env_ac_mfa!$C:$C,Data_mfa!$B$53,env_ac_mfa!$D:$D,Data_mfa!$B$54,env_ac_mfa!$E:$E,Data_mfa!$B$55)</f>
        <v>13.913</v>
      </c>
      <c r="F68" s="191">
        <f>SUMIFS(env_ac_mfa!$F:$F,env_ac_mfa!$A:$A,F57,env_ac_mfa!$B:$B,Data_mfa!$A$68,env_ac_mfa!$C:$C,Data_mfa!$B$53,env_ac_mfa!$D:$D,Data_mfa!$B$54,env_ac_mfa!$E:$E,Data_mfa!$B$55)</f>
        <v>12.984</v>
      </c>
      <c r="G68" s="191">
        <f>SUMIFS(env_ac_mfa!$F:$F,env_ac_mfa!$A:$A,G57,env_ac_mfa!$B:$B,Data_mfa!$A$68,env_ac_mfa!$C:$C,Data_mfa!$B$53,env_ac_mfa!$D:$D,Data_mfa!$B$54,env_ac_mfa!$E:$E,Data_mfa!$B$55)</f>
        <v>14.177</v>
      </c>
      <c r="H68" s="191">
        <f>SUMIFS(env_ac_mfa!$F:$F,env_ac_mfa!$A:$A,H57,env_ac_mfa!$B:$B,Data_mfa!$A$68,env_ac_mfa!$C:$C,Data_mfa!$B$53,env_ac_mfa!$D:$D,Data_mfa!$B$54,env_ac_mfa!$E:$E,Data_mfa!$B$55)</f>
        <v>13.634</v>
      </c>
      <c r="I68" s="191">
        <f>SUMIFS(env_ac_mfa!$F:$F,env_ac_mfa!$A:$A,I57,env_ac_mfa!$B:$B,Data_mfa!$A$68,env_ac_mfa!$C:$C,Data_mfa!$B$53,env_ac_mfa!$D:$D,Data_mfa!$B$54,env_ac_mfa!$E:$E,Data_mfa!$B$55)</f>
        <v>13.84</v>
      </c>
      <c r="J68" s="191">
        <f>SUMIFS(env_ac_mfa!$F:$F,env_ac_mfa!$A:$A,J57,env_ac_mfa!$B:$B,Data_mfa!$A$68,env_ac_mfa!$C:$C,Data_mfa!$B$53,env_ac_mfa!$D:$D,Data_mfa!$B$54,env_ac_mfa!$E:$E,Data_mfa!$B$55)</f>
        <v>14.317</v>
      </c>
      <c r="K68" s="191">
        <f>SUMIFS(env_ac_mfa!$F:$F,env_ac_mfa!$A:$A,K57,env_ac_mfa!$B:$B,Data_mfa!$A$68,env_ac_mfa!$C:$C,Data_mfa!$B$53,env_ac_mfa!$D:$D,Data_mfa!$B$54,env_ac_mfa!$E:$E,Data_mfa!$B$55)</f>
        <v>13.938000000000001</v>
      </c>
      <c r="L68" s="191">
        <f>SUMIFS(env_ac_mfa!$F:$F,env_ac_mfa!$A:$A,L57,env_ac_mfa!$B:$B,Data_mfa!$A$68,env_ac_mfa!$C:$C,Data_mfa!$B$53,env_ac_mfa!$D:$D,Data_mfa!$B$54,env_ac_mfa!$E:$E,Data_mfa!$B$55)</f>
        <v>12.391</v>
      </c>
      <c r="M68" s="191">
        <f>SUMIFS(env_ac_mfa!$F:$F,env_ac_mfa!$A:$A,M57,env_ac_mfa!$B:$B,Data_mfa!$A$68,env_ac_mfa!$C:$C,Data_mfa!$B$53,env_ac_mfa!$D:$D,Data_mfa!$B$54,env_ac_mfa!$E:$E,Data_mfa!$B$55)</f>
        <v>12.093999999999999</v>
      </c>
      <c r="N68" s="191">
        <f>SUMIFS(env_ac_mfa!$F:$F,env_ac_mfa!$A:$A,N57,env_ac_mfa!$B:$B,Data_mfa!$A$68,env_ac_mfa!$C:$C,Data_mfa!$B$53,env_ac_mfa!$D:$D,Data_mfa!$B$54,env_ac_mfa!$E:$E,Data_mfa!$B$55)</f>
        <v>12.362</v>
      </c>
      <c r="O68" s="191">
        <f>SUMIFS(env_ac_mfa!$F:$F,env_ac_mfa!$A:$A,O57,env_ac_mfa!$B:$B,Data_mfa!$A$68,env_ac_mfa!$C:$C,Data_mfa!$B$53,env_ac_mfa!$D:$D,Data_mfa!$B$54,env_ac_mfa!$E:$E,Data_mfa!$B$55)</f>
        <v>12.026999999999999</v>
      </c>
      <c r="P68" s="191">
        <f>SUMIFS(env_ac_mfa!$F:$F,env_ac_mfa!$A:$A,P57,env_ac_mfa!$B:$B,Data_mfa!$A$68,env_ac_mfa!$C:$C,Data_mfa!$B$53,env_ac_mfa!$D:$D,Data_mfa!$B$54,env_ac_mfa!$E:$E,Data_mfa!$B$55)</f>
        <v>11.992000000000001</v>
      </c>
      <c r="Q68" s="191">
        <f>SUMIFS(env_ac_mfa!$F:$F,env_ac_mfa!$A:$A,Q57,env_ac_mfa!$B:$B,Data_mfa!$A$68,env_ac_mfa!$C:$C,Data_mfa!$B$53,env_ac_mfa!$D:$D,Data_mfa!$B$54,env_ac_mfa!$E:$E,Data_mfa!$B$55)</f>
        <v>11.762</v>
      </c>
      <c r="R68" s="191">
        <f>SUMIFS(env_ac_mfa!$F:$F,env_ac_mfa!$A:$A,R57,env_ac_mfa!$B:$B,Data_mfa!$A$68,env_ac_mfa!$C:$C,Data_mfa!$B$53,env_ac_mfa!$D:$D,Data_mfa!$B$54,env_ac_mfa!$E:$E,Data_mfa!$B$55)</f>
        <v>11.095000000000001</v>
      </c>
      <c r="S68" s="191">
        <f>SUMIFS(env_ac_mfa!$F:$F,env_ac_mfa!$A:$A,S57,env_ac_mfa!$B:$B,Data_mfa!$A$68,env_ac_mfa!$C:$C,Data_mfa!$B$53,env_ac_mfa!$D:$D,Data_mfa!$B$54,env_ac_mfa!$E:$E,Data_mfa!$B$55)</f>
        <v>10.907</v>
      </c>
      <c r="T68" s="191">
        <f>SUMIFS(env_ac_mfa!$F:$F,env_ac_mfa!$A:$A,T57,env_ac_mfa!$B:$B,Data_mfa!$A$68,env_ac_mfa!$C:$C,Data_mfa!$B$53,env_ac_mfa!$D:$D,Data_mfa!$B$54,env_ac_mfa!$E:$E,Data_mfa!$B$55)</f>
        <v>11.784000000000001</v>
      </c>
      <c r="U68" s="191">
        <f>SUMIFS(env_ac_mfa!$F:$F,env_ac_mfa!$A:$A,U57,env_ac_mfa!$B:$B,Data_mfa!$A$68,env_ac_mfa!$C:$C,Data_mfa!$B$53,env_ac_mfa!$D:$D,Data_mfa!$B$54,env_ac_mfa!$E:$E,Data_mfa!$B$55)</f>
        <v>11.583</v>
      </c>
      <c r="V68" s="191">
        <f>SUMIFS(env_ac_mfa!$F:$F,env_ac_mfa!$A:$A,V57,env_ac_mfa!$B:$B,Data_mfa!$A$68,env_ac_mfa!$C:$C,Data_mfa!$B$53,env_ac_mfa!$D:$D,Data_mfa!$B$54,env_ac_mfa!$E:$E,Data_mfa!$B$55)</f>
        <v>11.877000000000001</v>
      </c>
      <c r="W68" s="191">
        <f>SUMIFS(env_ac_mfa!$F:$F,env_ac_mfa!$A:$A,W57,env_ac_mfa!$B:$B,Data_mfa!$A$68,env_ac_mfa!$C:$C,Data_mfa!$B$53,env_ac_mfa!$D:$D,Data_mfa!$B$54,env_ac_mfa!$E:$E,Data_mfa!$B$55)</f>
        <v>10.771000000000001</v>
      </c>
      <c r="X68" s="191">
        <f>SUMIFS(env_ac_mfa!$F:$F,env_ac_mfa!$A:$A,X57,env_ac_mfa!$B:$B,Data_mfa!$A$68,env_ac_mfa!$C:$C,Data_mfa!$B$53,env_ac_mfa!$D:$D,Data_mfa!$B$54,env_ac_mfa!$E:$E,Data_mfa!$B$55)</f>
        <v>11.824999999999999</v>
      </c>
      <c r="Y68" s="191">
        <f>SUMIFS(env_ac_mfa!$F:$F,env_ac_mfa!$A:$A,$Y$57,env_ac_mfa!$B:$B,Data_mfa!$A68,env_ac_mfa!$C:$C,Data_mfa!$B$53,env_ac_mfa!$D:$D,Data_mfa!$B$54,env_ac_mfa!$E:$E,Data_mfa!$B$55)</f>
        <v>11.164</v>
      </c>
      <c r="Z68" s="191">
        <f>SUMIFS(env_ac_mfa!$F:$F,env_ac_mfa!$A:$A,$Z$57,env_ac_mfa!$B:$B,Data_mfa!$A68,env_ac_mfa!$C:$C,Data_mfa!$B$53,env_ac_mfa!$D:$D,Data_mfa!$B$54,env_ac_mfa!$E:$E,Data_mfa!$B$55)</f>
        <v>11.164</v>
      </c>
    </row>
    <row r="69" spans="1:26" x14ac:dyDescent="0.2">
      <c r="A69" s="179" t="s">
        <v>43</v>
      </c>
      <c r="B69" s="179" t="s">
        <v>30</v>
      </c>
      <c r="C69" s="191">
        <f>SUMIFS(env_ac_mfa!$F:$F,env_ac_mfa!$A:$A,C57,env_ac_mfa!$B:$B,Data_mfa!$A$69,env_ac_mfa!$C:$C,Data_mfa!$B$53,env_ac_mfa!$D:$D,Data_mfa!$B$54,env_ac_mfa!$E:$E,Data_mfa!$B$55)</f>
        <v>7.7160000000000002</v>
      </c>
      <c r="D69" s="191">
        <f>SUMIFS(env_ac_mfa!$F:$F,env_ac_mfa!$A:$A,D57,env_ac_mfa!$B:$B,Data_mfa!$A$69,env_ac_mfa!$C:$C,Data_mfa!$B$53,env_ac_mfa!$D:$D,Data_mfa!$B$54,env_ac_mfa!$E:$E,Data_mfa!$B$55)</f>
        <v>9.6780000000000008</v>
      </c>
      <c r="E69" s="191">
        <f>SUMIFS(env_ac_mfa!$F:$F,env_ac_mfa!$A:$A,E57,env_ac_mfa!$B:$B,Data_mfa!$A$69,env_ac_mfa!$C:$C,Data_mfa!$B$53,env_ac_mfa!$D:$D,Data_mfa!$B$54,env_ac_mfa!$E:$E,Data_mfa!$B$55)</f>
        <v>11.157</v>
      </c>
      <c r="F69" s="191">
        <f>SUMIFS(env_ac_mfa!$F:$F,env_ac_mfa!$A:$A,F57,env_ac_mfa!$B:$B,Data_mfa!$A$69,env_ac_mfa!$C:$C,Data_mfa!$B$53,env_ac_mfa!$D:$D,Data_mfa!$B$54,env_ac_mfa!$E:$E,Data_mfa!$B$55)</f>
        <v>11.875</v>
      </c>
      <c r="G69" s="191">
        <f>SUMIFS(env_ac_mfa!$F:$F,env_ac_mfa!$A:$A,G57,env_ac_mfa!$B:$B,Data_mfa!$A$69,env_ac_mfa!$C:$C,Data_mfa!$B$53,env_ac_mfa!$D:$D,Data_mfa!$B$54,env_ac_mfa!$E:$E,Data_mfa!$B$55)</f>
        <v>13.413</v>
      </c>
      <c r="H69" s="191">
        <f>SUMIFS(env_ac_mfa!$F:$F,env_ac_mfa!$A:$A,H57,env_ac_mfa!$B:$B,Data_mfa!$A$69,env_ac_mfa!$C:$C,Data_mfa!$B$53,env_ac_mfa!$D:$D,Data_mfa!$B$54,env_ac_mfa!$E:$E,Data_mfa!$B$55)</f>
        <v>12.930999999999999</v>
      </c>
      <c r="I69" s="191">
        <f>SUMIFS(env_ac_mfa!$F:$F,env_ac_mfa!$A:$A,I57,env_ac_mfa!$B:$B,Data_mfa!$A$69,env_ac_mfa!$C:$C,Data_mfa!$B$53,env_ac_mfa!$D:$D,Data_mfa!$B$54,env_ac_mfa!$E:$E,Data_mfa!$B$55)</f>
        <v>13.698</v>
      </c>
      <c r="J69" s="191">
        <f>SUMIFS(env_ac_mfa!$F:$F,env_ac_mfa!$A:$A,J57,env_ac_mfa!$B:$B,Data_mfa!$A$69,env_ac_mfa!$C:$C,Data_mfa!$B$53,env_ac_mfa!$D:$D,Data_mfa!$B$54,env_ac_mfa!$E:$E,Data_mfa!$B$55)</f>
        <v>13.72</v>
      </c>
      <c r="K69" s="191">
        <f>SUMIFS(env_ac_mfa!$F:$F,env_ac_mfa!$A:$A,K57,env_ac_mfa!$B:$B,Data_mfa!$A$69,env_ac_mfa!$C:$C,Data_mfa!$B$53,env_ac_mfa!$D:$D,Data_mfa!$B$54,env_ac_mfa!$E:$E,Data_mfa!$B$55)</f>
        <v>15.551</v>
      </c>
      <c r="L69" s="191">
        <f>SUMIFS(env_ac_mfa!$F:$F,env_ac_mfa!$A:$A,L57,env_ac_mfa!$B:$B,Data_mfa!$A$69,env_ac_mfa!$C:$C,Data_mfa!$B$53,env_ac_mfa!$D:$D,Data_mfa!$B$54,env_ac_mfa!$E:$E,Data_mfa!$B$55)</f>
        <v>12.3</v>
      </c>
      <c r="M69" s="191">
        <f>SUMIFS(env_ac_mfa!$F:$F,env_ac_mfa!$A:$A,M57,env_ac_mfa!$B:$B,Data_mfa!$A$69,env_ac_mfa!$C:$C,Data_mfa!$B$53,env_ac_mfa!$D:$D,Data_mfa!$B$54,env_ac_mfa!$E:$E,Data_mfa!$B$55)</f>
        <v>10.452999999999999</v>
      </c>
      <c r="N69" s="191">
        <f>SUMIFS(env_ac_mfa!$F:$F,env_ac_mfa!$A:$A,N57,env_ac_mfa!$B:$B,Data_mfa!$A$69,env_ac_mfa!$C:$C,Data_mfa!$B$53,env_ac_mfa!$D:$D,Data_mfa!$B$54,env_ac_mfa!$E:$E,Data_mfa!$B$55)</f>
        <v>10.448</v>
      </c>
      <c r="O69" s="191">
        <f>SUMIFS(env_ac_mfa!$F:$F,env_ac_mfa!$A:$A,O57,env_ac_mfa!$B:$B,Data_mfa!$A$69,env_ac_mfa!$C:$C,Data_mfa!$B$53,env_ac_mfa!$D:$D,Data_mfa!$B$54,env_ac_mfa!$E:$E,Data_mfa!$B$55)</f>
        <v>9.6389999999999993</v>
      </c>
      <c r="P69" s="191">
        <f>SUMIFS(env_ac_mfa!$F:$F,env_ac_mfa!$A:$A,P57,env_ac_mfa!$B:$B,Data_mfa!$A$69,env_ac_mfa!$C:$C,Data_mfa!$B$53,env_ac_mfa!$D:$D,Data_mfa!$B$54,env_ac_mfa!$E:$E,Data_mfa!$B$55)</f>
        <v>9.9510000000000005</v>
      </c>
      <c r="Q69" s="191">
        <f>SUMIFS(env_ac_mfa!$F:$F,env_ac_mfa!$A:$A,Q57,env_ac_mfa!$B:$B,Data_mfa!$A$69,env_ac_mfa!$C:$C,Data_mfa!$B$53,env_ac_mfa!$D:$D,Data_mfa!$B$54,env_ac_mfa!$E:$E,Data_mfa!$B$55)</f>
        <v>9.1839999999999993</v>
      </c>
      <c r="R69" s="191">
        <f>SUMIFS(env_ac_mfa!$F:$F,env_ac_mfa!$A:$A,R57,env_ac_mfa!$B:$B,Data_mfa!$A$69,env_ac_mfa!$C:$C,Data_mfa!$B$53,env_ac_mfa!$D:$D,Data_mfa!$B$54,env_ac_mfa!$E:$E,Data_mfa!$B$55)</f>
        <v>9.7650000000000006</v>
      </c>
      <c r="S69" s="191">
        <f>SUMIFS(env_ac_mfa!$F:$F,env_ac_mfa!$A:$A,S57,env_ac_mfa!$B:$B,Data_mfa!$A$69,env_ac_mfa!$C:$C,Data_mfa!$B$53,env_ac_mfa!$D:$D,Data_mfa!$B$54,env_ac_mfa!$E:$E,Data_mfa!$B$55)</f>
        <v>10.089</v>
      </c>
      <c r="T69" s="191">
        <f>SUMIFS(env_ac_mfa!$F:$F,env_ac_mfa!$A:$A,T57,env_ac_mfa!$B:$B,Data_mfa!$A$69,env_ac_mfa!$C:$C,Data_mfa!$B$53,env_ac_mfa!$D:$D,Data_mfa!$B$54,env_ac_mfa!$E:$E,Data_mfa!$B$55)</f>
        <v>10.066000000000001</v>
      </c>
      <c r="U69" s="191">
        <f>SUMIFS(env_ac_mfa!$F:$F,env_ac_mfa!$A:$A,U57,env_ac_mfa!$B:$B,Data_mfa!$A$69,env_ac_mfa!$C:$C,Data_mfa!$B$53,env_ac_mfa!$D:$D,Data_mfa!$B$54,env_ac_mfa!$E:$E,Data_mfa!$B$55)</f>
        <v>10.42</v>
      </c>
      <c r="V69" s="191">
        <f>SUMIFS(env_ac_mfa!$F:$F,env_ac_mfa!$A:$A,V57,env_ac_mfa!$B:$B,Data_mfa!$A$69,env_ac_mfa!$C:$C,Data_mfa!$B$53,env_ac_mfa!$D:$D,Data_mfa!$B$54,env_ac_mfa!$E:$E,Data_mfa!$B$55)</f>
        <v>10.818</v>
      </c>
      <c r="W69" s="191">
        <f>SUMIFS(env_ac_mfa!$F:$F,env_ac_mfa!$A:$A,W57,env_ac_mfa!$B:$B,Data_mfa!$A$69,env_ac_mfa!$C:$C,Data_mfa!$B$53,env_ac_mfa!$D:$D,Data_mfa!$B$54,env_ac_mfa!$E:$E,Data_mfa!$B$55)</f>
        <v>11.047000000000001</v>
      </c>
      <c r="X69" s="191">
        <f>SUMIFS(env_ac_mfa!$F:$F,env_ac_mfa!$A:$A,X57,env_ac_mfa!$B:$B,Data_mfa!$A$69,env_ac_mfa!$C:$C,Data_mfa!$B$53,env_ac_mfa!$D:$D,Data_mfa!$B$54,env_ac_mfa!$E:$E,Data_mfa!$B$55)</f>
        <v>11.4</v>
      </c>
      <c r="Y69" s="191">
        <f>SUMIFS(env_ac_mfa!$F:$F,env_ac_mfa!$A:$A,$Y$57,env_ac_mfa!$B:$B,Data_mfa!$A69,env_ac_mfa!$C:$C,Data_mfa!$B$53,env_ac_mfa!$D:$D,Data_mfa!$B$54,env_ac_mfa!$E:$E,Data_mfa!$B$55)</f>
        <v>11.981</v>
      </c>
      <c r="Z69" s="191">
        <f>SUMIFS(env_ac_mfa!$F:$F,env_ac_mfa!$A:$A,$Z$57,env_ac_mfa!$B:$B,Data_mfa!$A69,env_ac_mfa!$C:$C,Data_mfa!$B$53,env_ac_mfa!$D:$D,Data_mfa!$B$54,env_ac_mfa!$E:$E,Data_mfa!$B$55)</f>
        <v>12.477</v>
      </c>
    </row>
    <row r="70" spans="1:26" x14ac:dyDescent="0.2">
      <c r="A70" s="179" t="s">
        <v>44</v>
      </c>
      <c r="B70" s="179" t="s">
        <v>11</v>
      </c>
      <c r="C70" s="191">
        <f>SUMIFS(env_ac_mfa!$F:$F,env_ac_mfa!$A:$A,C57,env_ac_mfa!$B:$B,Data_mfa!$A$70,env_ac_mfa!$C:$C,Data_mfa!$B$53,env_ac_mfa!$D:$D,Data_mfa!$B$54,env_ac_mfa!$E:$E,Data_mfa!$B$55)</f>
        <v>13.237</v>
      </c>
      <c r="D70" s="191">
        <f>SUMIFS(env_ac_mfa!$F:$F,env_ac_mfa!$A:$A,D57,env_ac_mfa!$B:$B,Data_mfa!$A$70,env_ac_mfa!$C:$C,Data_mfa!$B$53,env_ac_mfa!$D:$D,Data_mfa!$B$54,env_ac_mfa!$E:$E,Data_mfa!$B$55)</f>
        <v>13.436999999999999</v>
      </c>
      <c r="E70" s="191">
        <f>SUMIFS(env_ac_mfa!$F:$F,env_ac_mfa!$A:$A,E57,env_ac_mfa!$B:$B,Data_mfa!$A$70,env_ac_mfa!$C:$C,Data_mfa!$B$53,env_ac_mfa!$D:$D,Data_mfa!$B$54,env_ac_mfa!$E:$E,Data_mfa!$B$55)</f>
        <v>14.131</v>
      </c>
      <c r="F70" s="191">
        <f>SUMIFS(env_ac_mfa!$F:$F,env_ac_mfa!$A:$A,F57,env_ac_mfa!$B:$B,Data_mfa!$A$70,env_ac_mfa!$C:$C,Data_mfa!$B$53,env_ac_mfa!$D:$D,Data_mfa!$B$54,env_ac_mfa!$E:$E,Data_mfa!$B$55)</f>
        <v>13.894</v>
      </c>
      <c r="G70" s="191">
        <f>SUMIFS(env_ac_mfa!$F:$F,env_ac_mfa!$A:$A,G57,env_ac_mfa!$B:$B,Data_mfa!$A$70,env_ac_mfa!$C:$C,Data_mfa!$B$53,env_ac_mfa!$D:$D,Data_mfa!$B$54,env_ac_mfa!$E:$E,Data_mfa!$B$55)</f>
        <v>14.307</v>
      </c>
      <c r="H70" s="191">
        <f>SUMIFS(env_ac_mfa!$F:$F,env_ac_mfa!$A:$A,H57,env_ac_mfa!$B:$B,Data_mfa!$A$70,env_ac_mfa!$C:$C,Data_mfa!$B$53,env_ac_mfa!$D:$D,Data_mfa!$B$54,env_ac_mfa!$E:$E,Data_mfa!$B$55)</f>
        <v>14.346</v>
      </c>
      <c r="I70" s="191">
        <f>SUMIFS(env_ac_mfa!$F:$F,env_ac_mfa!$A:$A,I57,env_ac_mfa!$B:$B,Data_mfa!$A$70,env_ac_mfa!$C:$C,Data_mfa!$B$53,env_ac_mfa!$D:$D,Data_mfa!$B$54,env_ac_mfa!$E:$E,Data_mfa!$B$55)</f>
        <v>14.606999999999999</v>
      </c>
      <c r="J70" s="191">
        <f>SUMIFS(env_ac_mfa!$F:$F,env_ac_mfa!$A:$A,J57,env_ac_mfa!$B:$B,Data_mfa!$A$70,env_ac_mfa!$C:$C,Data_mfa!$B$53,env_ac_mfa!$D:$D,Data_mfa!$B$54,env_ac_mfa!$E:$E,Data_mfa!$B$55)</f>
        <v>14.157</v>
      </c>
      <c r="K70" s="191">
        <f>SUMIFS(env_ac_mfa!$F:$F,env_ac_mfa!$A:$A,K57,env_ac_mfa!$B:$B,Data_mfa!$A$70,env_ac_mfa!$C:$C,Data_mfa!$B$53,env_ac_mfa!$D:$D,Data_mfa!$B$54,env_ac_mfa!$E:$E,Data_mfa!$B$55)</f>
        <v>13.478</v>
      </c>
      <c r="L70" s="191">
        <f>SUMIFS(env_ac_mfa!$F:$F,env_ac_mfa!$A:$A,L57,env_ac_mfa!$B:$B,Data_mfa!$A$70,env_ac_mfa!$C:$C,Data_mfa!$B$53,env_ac_mfa!$D:$D,Data_mfa!$B$54,env_ac_mfa!$E:$E,Data_mfa!$B$55)</f>
        <v>11.986000000000001</v>
      </c>
      <c r="M70" s="191">
        <f>SUMIFS(env_ac_mfa!$F:$F,env_ac_mfa!$A:$A,M57,env_ac_mfa!$B:$B,Data_mfa!$A$70,env_ac_mfa!$C:$C,Data_mfa!$B$53,env_ac_mfa!$D:$D,Data_mfa!$B$54,env_ac_mfa!$E:$E,Data_mfa!$B$55)</f>
        <v>11.569000000000001</v>
      </c>
      <c r="N70" s="191">
        <f>SUMIFS(env_ac_mfa!$F:$F,env_ac_mfa!$A:$A,N57,env_ac_mfa!$B:$B,Data_mfa!$A$70,env_ac_mfa!$C:$C,Data_mfa!$B$53,env_ac_mfa!$D:$D,Data_mfa!$B$54,env_ac_mfa!$E:$E,Data_mfa!$B$55)</f>
        <v>11.683999999999999</v>
      </c>
      <c r="O70" s="191">
        <f>SUMIFS(env_ac_mfa!$F:$F,env_ac_mfa!$A:$A,O57,env_ac_mfa!$B:$B,Data_mfa!$A$70,env_ac_mfa!$C:$C,Data_mfa!$B$53,env_ac_mfa!$D:$D,Data_mfa!$B$54,env_ac_mfa!$E:$E,Data_mfa!$B$55)</f>
        <v>9.9420000000000002</v>
      </c>
      <c r="P70" s="191">
        <f>SUMIFS(env_ac_mfa!$F:$F,env_ac_mfa!$A:$A,P57,env_ac_mfa!$B:$B,Data_mfa!$A$70,env_ac_mfa!$C:$C,Data_mfa!$B$53,env_ac_mfa!$D:$D,Data_mfa!$B$54,env_ac_mfa!$E:$E,Data_mfa!$B$55)</f>
        <v>8.3249999999999993</v>
      </c>
      <c r="Q70" s="191">
        <f>SUMIFS(env_ac_mfa!$F:$F,env_ac_mfa!$A:$A,Q57,env_ac_mfa!$B:$B,Data_mfa!$A$70,env_ac_mfa!$C:$C,Data_mfa!$B$53,env_ac_mfa!$D:$D,Data_mfa!$B$54,env_ac_mfa!$E:$E,Data_mfa!$B$55)</f>
        <v>8.202</v>
      </c>
      <c r="R70" s="191">
        <f>SUMIFS(env_ac_mfa!$F:$F,env_ac_mfa!$A:$A,R57,env_ac_mfa!$B:$B,Data_mfa!$A$70,env_ac_mfa!$C:$C,Data_mfa!$B$53,env_ac_mfa!$D:$D,Data_mfa!$B$54,env_ac_mfa!$E:$E,Data_mfa!$B$55)</f>
        <v>7.95</v>
      </c>
      <c r="S70" s="191">
        <f>SUMIFS(env_ac_mfa!$F:$F,env_ac_mfa!$A:$A,S57,env_ac_mfa!$B:$B,Data_mfa!$A$70,env_ac_mfa!$C:$C,Data_mfa!$B$53,env_ac_mfa!$D:$D,Data_mfa!$B$54,env_ac_mfa!$E:$E,Data_mfa!$B$55)</f>
        <v>7.992</v>
      </c>
      <c r="T70" s="191">
        <f>SUMIFS(env_ac_mfa!$F:$F,env_ac_mfa!$A:$A,T57,env_ac_mfa!$B:$B,Data_mfa!$A$70,env_ac_mfa!$C:$C,Data_mfa!$B$53,env_ac_mfa!$D:$D,Data_mfa!$B$54,env_ac_mfa!$E:$E,Data_mfa!$B$55)</f>
        <v>7.9560000000000004</v>
      </c>
      <c r="U70" s="191">
        <f>SUMIFS(env_ac_mfa!$F:$F,env_ac_mfa!$A:$A,U57,env_ac_mfa!$B:$B,Data_mfa!$A$70,env_ac_mfa!$C:$C,Data_mfa!$B$53,env_ac_mfa!$D:$D,Data_mfa!$B$54,env_ac_mfa!$E:$E,Data_mfa!$B$55)</f>
        <v>8.0739999999999998</v>
      </c>
      <c r="V70" s="191">
        <f>SUMIFS(env_ac_mfa!$F:$F,env_ac_mfa!$A:$A,V57,env_ac_mfa!$B:$B,Data_mfa!$A$70,env_ac_mfa!$C:$C,Data_mfa!$B$53,env_ac_mfa!$D:$D,Data_mfa!$B$54,env_ac_mfa!$E:$E,Data_mfa!$B$55)</f>
        <v>8.3629999999999995</v>
      </c>
      <c r="W70" s="191">
        <f>SUMIFS(env_ac_mfa!$F:$F,env_ac_mfa!$A:$A,W57,env_ac_mfa!$B:$B,Data_mfa!$A$70,env_ac_mfa!$C:$C,Data_mfa!$B$53,env_ac_mfa!$D:$D,Data_mfa!$B$54,env_ac_mfa!$E:$E,Data_mfa!$B$55)</f>
        <v>7.7220000000000004</v>
      </c>
      <c r="X70" s="191">
        <f>SUMIFS(env_ac_mfa!$F:$F,env_ac_mfa!$A:$A,X57,env_ac_mfa!$B:$B,Data_mfa!$A$70,env_ac_mfa!$C:$C,Data_mfa!$B$53,env_ac_mfa!$D:$D,Data_mfa!$B$54,env_ac_mfa!$E:$E,Data_mfa!$B$55)</f>
        <v>8.5470000000000006</v>
      </c>
      <c r="Y70" s="191">
        <f>SUMIFS(env_ac_mfa!$F:$F,env_ac_mfa!$A:$A,$Y$57,env_ac_mfa!$B:$B,Data_mfa!$A70,env_ac_mfa!$C:$C,Data_mfa!$B$53,env_ac_mfa!$D:$D,Data_mfa!$B$54,env_ac_mfa!$E:$E,Data_mfa!$B$55)</f>
        <v>8.6809999999999992</v>
      </c>
      <c r="Z70" s="191">
        <f>SUMIFS(env_ac_mfa!$F:$F,env_ac_mfa!$A:$A,$Z$57,env_ac_mfa!$B:$B,Data_mfa!$A70,env_ac_mfa!$C:$C,Data_mfa!$B$53,env_ac_mfa!$D:$D,Data_mfa!$B$54,env_ac_mfa!$E:$E,Data_mfa!$B$55)</f>
        <v>8.4480000000000004</v>
      </c>
    </row>
    <row r="71" spans="1:26" x14ac:dyDescent="0.2">
      <c r="A71" s="179" t="s">
        <v>45</v>
      </c>
      <c r="B71" s="179" t="s">
        <v>12</v>
      </c>
      <c r="C71" s="191">
        <f>SUMIFS(env_ac_mfa!$F:$F,env_ac_mfa!$A:$A,C57,env_ac_mfa!$B:$B,Data_mfa!$A$71,env_ac_mfa!$C:$C,Data_mfa!$B$53,env_ac_mfa!$D:$D,Data_mfa!$B$54,env_ac_mfa!$E:$E,Data_mfa!$B$55)</f>
        <v>24.315000000000001</v>
      </c>
      <c r="D71" s="191">
        <f>SUMIFS(env_ac_mfa!$F:$F,env_ac_mfa!$A:$A,D57,env_ac_mfa!$B:$B,Data_mfa!$A$71,env_ac_mfa!$C:$C,Data_mfa!$B$53,env_ac_mfa!$D:$D,Data_mfa!$B$54,env_ac_mfa!$E:$E,Data_mfa!$B$55)</f>
        <v>24.058</v>
      </c>
      <c r="E71" s="191">
        <f>SUMIFS(env_ac_mfa!$F:$F,env_ac_mfa!$A:$A,E57,env_ac_mfa!$B:$B,Data_mfa!$A$71,env_ac_mfa!$C:$C,Data_mfa!$B$53,env_ac_mfa!$D:$D,Data_mfa!$B$54,env_ac_mfa!$E:$E,Data_mfa!$B$55)</f>
        <v>25.809000000000001</v>
      </c>
      <c r="F71" s="191">
        <f>SUMIFS(env_ac_mfa!$F:$F,env_ac_mfa!$A:$A,F57,env_ac_mfa!$B:$B,Data_mfa!$A$71,env_ac_mfa!$C:$C,Data_mfa!$B$53,env_ac_mfa!$D:$D,Data_mfa!$B$54,env_ac_mfa!$E:$E,Data_mfa!$B$55)</f>
        <v>22.436</v>
      </c>
      <c r="G71" s="191">
        <f>SUMIFS(env_ac_mfa!$F:$F,env_ac_mfa!$A:$A,G57,env_ac_mfa!$B:$B,Data_mfa!$A$71,env_ac_mfa!$C:$C,Data_mfa!$B$53,env_ac_mfa!$D:$D,Data_mfa!$B$54,env_ac_mfa!$E:$E,Data_mfa!$B$55)</f>
        <v>24.739000000000001</v>
      </c>
      <c r="H71" s="191">
        <f>SUMIFS(env_ac_mfa!$F:$F,env_ac_mfa!$A:$A,H57,env_ac_mfa!$B:$B,Data_mfa!$A$71,env_ac_mfa!$C:$C,Data_mfa!$B$53,env_ac_mfa!$D:$D,Data_mfa!$B$54,env_ac_mfa!$E:$E,Data_mfa!$B$55)</f>
        <v>24.907</v>
      </c>
      <c r="I71" s="191">
        <f>SUMIFS(env_ac_mfa!$F:$F,env_ac_mfa!$A:$A,I57,env_ac_mfa!$B:$B,Data_mfa!$A$71,env_ac_mfa!$C:$C,Data_mfa!$B$53,env_ac_mfa!$D:$D,Data_mfa!$B$54,env_ac_mfa!$E:$E,Data_mfa!$B$55)</f>
        <v>24.234000000000002</v>
      </c>
      <c r="J71" s="191">
        <f>SUMIFS(env_ac_mfa!$F:$F,env_ac_mfa!$A:$A,J57,env_ac_mfa!$B:$B,Data_mfa!$A$71,env_ac_mfa!$C:$C,Data_mfa!$B$53,env_ac_mfa!$D:$D,Data_mfa!$B$54,env_ac_mfa!$E:$E,Data_mfa!$B$55)</f>
        <v>27.312999999999999</v>
      </c>
      <c r="K71" s="191">
        <f>SUMIFS(env_ac_mfa!$F:$F,env_ac_mfa!$A:$A,K57,env_ac_mfa!$B:$B,Data_mfa!$A$71,env_ac_mfa!$C:$C,Data_mfa!$B$53,env_ac_mfa!$D:$D,Data_mfa!$B$54,env_ac_mfa!$E:$E,Data_mfa!$B$55)</f>
        <v>40.08</v>
      </c>
      <c r="L71" s="191">
        <f>SUMIFS(env_ac_mfa!$F:$F,env_ac_mfa!$A:$A,L57,env_ac_mfa!$B:$B,Data_mfa!$A$71,env_ac_mfa!$C:$C,Data_mfa!$B$53,env_ac_mfa!$D:$D,Data_mfa!$B$54,env_ac_mfa!$E:$E,Data_mfa!$B$55)</f>
        <v>30.643000000000001</v>
      </c>
      <c r="M71" s="191">
        <f>SUMIFS(env_ac_mfa!$F:$F,env_ac_mfa!$A:$A,M57,env_ac_mfa!$B:$B,Data_mfa!$A$71,env_ac_mfa!$C:$C,Data_mfa!$B$53,env_ac_mfa!$D:$D,Data_mfa!$B$54,env_ac_mfa!$E:$E,Data_mfa!$B$55)</f>
        <v>27.809000000000001</v>
      </c>
      <c r="N71" s="191">
        <f>SUMIFS(env_ac_mfa!$F:$F,env_ac_mfa!$A:$A,N57,env_ac_mfa!$B:$B,Data_mfa!$A$71,env_ac_mfa!$C:$C,Data_mfa!$B$53,env_ac_mfa!$D:$D,Data_mfa!$B$54,env_ac_mfa!$E:$E,Data_mfa!$B$55)</f>
        <v>26.61</v>
      </c>
      <c r="O71" s="191">
        <f>SUMIFS(env_ac_mfa!$F:$F,env_ac_mfa!$A:$A,O57,env_ac_mfa!$B:$B,Data_mfa!$A$71,env_ac_mfa!$C:$C,Data_mfa!$B$53,env_ac_mfa!$D:$D,Data_mfa!$B$54,env_ac_mfa!$E:$E,Data_mfa!$B$55)</f>
        <v>19.228000000000002</v>
      </c>
      <c r="P71" s="191">
        <f>SUMIFS(env_ac_mfa!$F:$F,env_ac_mfa!$A:$A,P57,env_ac_mfa!$B:$B,Data_mfa!$A$71,env_ac_mfa!$C:$C,Data_mfa!$B$53,env_ac_mfa!$D:$D,Data_mfa!$B$54,env_ac_mfa!$E:$E,Data_mfa!$B$55)</f>
        <v>13.912000000000001</v>
      </c>
      <c r="Q71" s="191">
        <f>SUMIFS(env_ac_mfa!$F:$F,env_ac_mfa!$A:$A,Q57,env_ac_mfa!$B:$B,Data_mfa!$A$71,env_ac_mfa!$C:$C,Data_mfa!$B$53,env_ac_mfa!$D:$D,Data_mfa!$B$54,env_ac_mfa!$E:$E,Data_mfa!$B$55)</f>
        <v>13.965999999999999</v>
      </c>
      <c r="R71" s="191">
        <f>SUMIFS(env_ac_mfa!$F:$F,env_ac_mfa!$A:$A,R57,env_ac_mfa!$B:$B,Data_mfa!$A$71,env_ac_mfa!$C:$C,Data_mfa!$B$53,env_ac_mfa!$D:$D,Data_mfa!$B$54,env_ac_mfa!$E:$E,Data_mfa!$B$55)</f>
        <v>14.116</v>
      </c>
      <c r="S71" s="191">
        <f>SUMIFS(env_ac_mfa!$F:$F,env_ac_mfa!$A:$A,S57,env_ac_mfa!$B:$B,Data_mfa!$A$71,env_ac_mfa!$C:$C,Data_mfa!$B$53,env_ac_mfa!$D:$D,Data_mfa!$B$54,env_ac_mfa!$E:$E,Data_mfa!$B$55)</f>
        <v>15.629</v>
      </c>
      <c r="T71" s="191">
        <f>SUMIFS(env_ac_mfa!$F:$F,env_ac_mfa!$A:$A,T57,env_ac_mfa!$B:$B,Data_mfa!$A$71,env_ac_mfa!$C:$C,Data_mfa!$B$53,env_ac_mfa!$D:$D,Data_mfa!$B$54,env_ac_mfa!$E:$E,Data_mfa!$B$55)</f>
        <v>18.358000000000001</v>
      </c>
      <c r="U71" s="191">
        <f>SUMIFS(env_ac_mfa!$F:$F,env_ac_mfa!$A:$A,U57,env_ac_mfa!$B:$B,Data_mfa!$A$71,env_ac_mfa!$C:$C,Data_mfa!$B$53,env_ac_mfa!$D:$D,Data_mfa!$B$54,env_ac_mfa!$E:$E,Data_mfa!$B$55)</f>
        <v>18.059999999999999</v>
      </c>
      <c r="V71" s="191">
        <f>SUMIFS(env_ac_mfa!$F:$F,env_ac_mfa!$A:$A,V57,env_ac_mfa!$B:$B,Data_mfa!$A$71,env_ac_mfa!$C:$C,Data_mfa!$B$53,env_ac_mfa!$D:$D,Data_mfa!$B$54,env_ac_mfa!$E:$E,Data_mfa!$B$55)</f>
        <v>19.190999999999999</v>
      </c>
      <c r="W71" s="191">
        <f>SUMIFS(env_ac_mfa!$F:$F,env_ac_mfa!$A:$A,W57,env_ac_mfa!$B:$B,Data_mfa!$A$71,env_ac_mfa!$C:$C,Data_mfa!$B$53,env_ac_mfa!$D:$D,Data_mfa!$B$54,env_ac_mfa!$E:$E,Data_mfa!$B$55)</f>
        <v>18.231999999999999</v>
      </c>
      <c r="X71" s="191">
        <f>SUMIFS(env_ac_mfa!$F:$F,env_ac_mfa!$A:$A,X57,env_ac_mfa!$B:$B,Data_mfa!$A$71,env_ac_mfa!$C:$C,Data_mfa!$B$53,env_ac_mfa!$D:$D,Data_mfa!$B$54,env_ac_mfa!$E:$E,Data_mfa!$B$55)</f>
        <v>19.524000000000001</v>
      </c>
      <c r="Y71" s="191">
        <f>SUMIFS(env_ac_mfa!$F:$F,env_ac_mfa!$A:$A,$Y$57,env_ac_mfa!$B:$B,Data_mfa!$A71,env_ac_mfa!$C:$C,Data_mfa!$B$53,env_ac_mfa!$D:$D,Data_mfa!$B$54,env_ac_mfa!$E:$E,Data_mfa!$B$55)</f>
        <v>19.001999999999999</v>
      </c>
      <c r="Z71" s="191">
        <f>SUMIFS(env_ac_mfa!$F:$F,env_ac_mfa!$A:$A,$Z$57,env_ac_mfa!$B:$B,Data_mfa!$A71,env_ac_mfa!$C:$C,Data_mfa!$B$53,env_ac_mfa!$D:$D,Data_mfa!$B$54,env_ac_mfa!$E:$E,Data_mfa!$B$55)</f>
        <v>20.556000000000001</v>
      </c>
    </row>
    <row r="72" spans="1:26" x14ac:dyDescent="0.2">
      <c r="A72" s="179" t="s">
        <v>46</v>
      </c>
      <c r="B72" s="179" t="s">
        <v>13</v>
      </c>
      <c r="C72" s="191">
        <f>SUMIFS(env_ac_mfa!$F:$F,env_ac_mfa!$A:$A,C57,env_ac_mfa!$B:$B,Data_mfa!$A$72,env_ac_mfa!$C:$C,Data_mfa!$B$53,env_ac_mfa!$D:$D,Data_mfa!$B$54,env_ac_mfa!$E:$E,Data_mfa!$B$55)</f>
        <v>6.4530000000000003</v>
      </c>
      <c r="D72" s="191">
        <f>SUMIFS(env_ac_mfa!$F:$F,env_ac_mfa!$A:$A,D57,env_ac_mfa!$B:$B,Data_mfa!$A$72,env_ac_mfa!$C:$C,Data_mfa!$B$53,env_ac_mfa!$D:$D,Data_mfa!$B$54,env_ac_mfa!$E:$E,Data_mfa!$B$55)</f>
        <v>6.82</v>
      </c>
      <c r="E72" s="191">
        <f>SUMIFS(env_ac_mfa!$F:$F,env_ac_mfa!$A:$A,E57,env_ac_mfa!$B:$B,Data_mfa!$A$72,env_ac_mfa!$C:$C,Data_mfa!$B$53,env_ac_mfa!$D:$D,Data_mfa!$B$54,env_ac_mfa!$E:$E,Data_mfa!$B$55)</f>
        <v>7.6479999999999997</v>
      </c>
      <c r="F72" s="191">
        <f>SUMIFS(env_ac_mfa!$F:$F,env_ac_mfa!$A:$A,F57,env_ac_mfa!$B:$B,Data_mfa!$A$72,env_ac_mfa!$C:$C,Data_mfa!$B$53,env_ac_mfa!$D:$D,Data_mfa!$B$54,env_ac_mfa!$E:$E,Data_mfa!$B$55)</f>
        <v>8.4190000000000005</v>
      </c>
      <c r="G72" s="191">
        <f>SUMIFS(env_ac_mfa!$F:$F,env_ac_mfa!$A:$A,G57,env_ac_mfa!$B:$B,Data_mfa!$A$72,env_ac_mfa!$C:$C,Data_mfa!$B$53,env_ac_mfa!$D:$D,Data_mfa!$B$54,env_ac_mfa!$E:$E,Data_mfa!$B$55)</f>
        <v>9.6310000000000002</v>
      </c>
      <c r="H72" s="191">
        <f>SUMIFS(env_ac_mfa!$F:$F,env_ac_mfa!$A:$A,H57,env_ac_mfa!$B:$B,Data_mfa!$A$72,env_ac_mfa!$C:$C,Data_mfa!$B$53,env_ac_mfa!$D:$D,Data_mfa!$B$54,env_ac_mfa!$E:$E,Data_mfa!$B$55)</f>
        <v>11.196</v>
      </c>
      <c r="I72" s="191">
        <f>SUMIFS(env_ac_mfa!$F:$F,env_ac_mfa!$A:$A,I57,env_ac_mfa!$B:$B,Data_mfa!$A$72,env_ac_mfa!$C:$C,Data_mfa!$B$53,env_ac_mfa!$D:$D,Data_mfa!$B$54,env_ac_mfa!$E:$E,Data_mfa!$B$55)</f>
        <v>12.747999999999999</v>
      </c>
      <c r="J72" s="191">
        <f>SUMIFS(env_ac_mfa!$F:$F,env_ac_mfa!$A:$A,J57,env_ac_mfa!$B:$B,Data_mfa!$A$72,env_ac_mfa!$C:$C,Data_mfa!$B$53,env_ac_mfa!$D:$D,Data_mfa!$B$54,env_ac_mfa!$E:$E,Data_mfa!$B$55)</f>
        <v>14.965999999999999</v>
      </c>
      <c r="K72" s="191">
        <f>SUMIFS(env_ac_mfa!$F:$F,env_ac_mfa!$A:$A,K57,env_ac_mfa!$B:$B,Data_mfa!$A$72,env_ac_mfa!$C:$C,Data_mfa!$B$53,env_ac_mfa!$D:$D,Data_mfa!$B$54,env_ac_mfa!$E:$E,Data_mfa!$B$55)</f>
        <v>13.532999999999999</v>
      </c>
      <c r="L72" s="191">
        <f>SUMIFS(env_ac_mfa!$F:$F,env_ac_mfa!$A:$A,L57,env_ac_mfa!$B:$B,Data_mfa!$A$72,env_ac_mfa!$C:$C,Data_mfa!$B$53,env_ac_mfa!$D:$D,Data_mfa!$B$54,env_ac_mfa!$E:$E,Data_mfa!$B$55)</f>
        <v>8.1549999999999994</v>
      </c>
      <c r="M72" s="191">
        <f>SUMIFS(env_ac_mfa!$F:$F,env_ac_mfa!$A:$A,M57,env_ac_mfa!$B:$B,Data_mfa!$A$72,env_ac_mfa!$C:$C,Data_mfa!$B$53,env_ac_mfa!$D:$D,Data_mfa!$B$54,env_ac_mfa!$E:$E,Data_mfa!$B$55)</f>
        <v>9.52</v>
      </c>
      <c r="N72" s="191">
        <f>SUMIFS(env_ac_mfa!$F:$F,env_ac_mfa!$A:$A,N57,env_ac_mfa!$B:$B,Data_mfa!$A$72,env_ac_mfa!$C:$C,Data_mfa!$B$53,env_ac_mfa!$D:$D,Data_mfa!$B$54,env_ac_mfa!$E:$E,Data_mfa!$B$55)</f>
        <v>11.207000000000001</v>
      </c>
      <c r="O72" s="191">
        <f>SUMIFS(env_ac_mfa!$F:$F,env_ac_mfa!$A:$A,O57,env_ac_mfa!$B:$B,Data_mfa!$A$72,env_ac_mfa!$C:$C,Data_mfa!$B$53,env_ac_mfa!$D:$D,Data_mfa!$B$54,env_ac_mfa!$E:$E,Data_mfa!$B$55)</f>
        <v>11.4</v>
      </c>
      <c r="P72" s="191">
        <f>SUMIFS(env_ac_mfa!$F:$F,env_ac_mfa!$A:$A,P57,env_ac_mfa!$B:$B,Data_mfa!$A$72,env_ac_mfa!$C:$C,Data_mfa!$B$53,env_ac_mfa!$D:$D,Data_mfa!$B$54,env_ac_mfa!$E:$E,Data_mfa!$B$55)</f>
        <v>12.448</v>
      </c>
      <c r="Q72" s="191">
        <f>SUMIFS(env_ac_mfa!$F:$F,env_ac_mfa!$A:$A,Q57,env_ac_mfa!$B:$B,Data_mfa!$A$72,env_ac_mfa!$C:$C,Data_mfa!$B$53,env_ac_mfa!$D:$D,Data_mfa!$B$54,env_ac_mfa!$E:$E,Data_mfa!$B$55)</f>
        <v>12.006</v>
      </c>
      <c r="R72" s="191">
        <f>SUMIFS(env_ac_mfa!$F:$F,env_ac_mfa!$A:$A,R57,env_ac_mfa!$B:$B,Data_mfa!$A$72,env_ac_mfa!$C:$C,Data_mfa!$B$53,env_ac_mfa!$D:$D,Data_mfa!$B$54,env_ac_mfa!$E:$E,Data_mfa!$B$55)</f>
        <v>12.946</v>
      </c>
      <c r="S72" s="191">
        <f>SUMIFS(env_ac_mfa!$F:$F,env_ac_mfa!$A:$A,S57,env_ac_mfa!$B:$B,Data_mfa!$A$72,env_ac_mfa!$C:$C,Data_mfa!$B$53,env_ac_mfa!$D:$D,Data_mfa!$B$54,env_ac_mfa!$E:$E,Data_mfa!$B$55)</f>
        <v>11.724</v>
      </c>
      <c r="T72" s="191">
        <f>SUMIFS(env_ac_mfa!$F:$F,env_ac_mfa!$A:$A,T57,env_ac_mfa!$B:$B,Data_mfa!$A$72,env_ac_mfa!$C:$C,Data_mfa!$B$53,env_ac_mfa!$D:$D,Data_mfa!$B$54,env_ac_mfa!$E:$E,Data_mfa!$B$55)</f>
        <v>13.239000000000001</v>
      </c>
      <c r="U72" s="191">
        <f>SUMIFS(env_ac_mfa!$F:$F,env_ac_mfa!$A:$A,U57,env_ac_mfa!$B:$B,Data_mfa!$A$72,env_ac_mfa!$C:$C,Data_mfa!$B$53,env_ac_mfa!$D:$D,Data_mfa!$B$54,env_ac_mfa!$E:$E,Data_mfa!$B$55)</f>
        <v>14.536</v>
      </c>
      <c r="V72" s="191">
        <f>SUMIFS(env_ac_mfa!$F:$F,env_ac_mfa!$A:$A,V57,env_ac_mfa!$B:$B,Data_mfa!$A$72,env_ac_mfa!$C:$C,Data_mfa!$B$53,env_ac_mfa!$D:$D,Data_mfa!$B$54,env_ac_mfa!$E:$E,Data_mfa!$B$55)</f>
        <v>14.667</v>
      </c>
      <c r="W72" s="191">
        <f>SUMIFS(env_ac_mfa!$F:$F,env_ac_mfa!$A:$A,W57,env_ac_mfa!$B:$B,Data_mfa!$A$72,env_ac_mfa!$C:$C,Data_mfa!$B$53,env_ac_mfa!$D:$D,Data_mfa!$B$54,env_ac_mfa!$E:$E,Data_mfa!$B$55)</f>
        <v>14.824</v>
      </c>
      <c r="X72" s="191">
        <f>SUMIFS(env_ac_mfa!$F:$F,env_ac_mfa!$A:$A,X57,env_ac_mfa!$B:$B,Data_mfa!$A$72,env_ac_mfa!$C:$C,Data_mfa!$B$53,env_ac_mfa!$D:$D,Data_mfa!$B$54,env_ac_mfa!$E:$E,Data_mfa!$B$55)</f>
        <v>16.119</v>
      </c>
      <c r="Y72" s="191">
        <f>SUMIFS(env_ac_mfa!$F:$F,env_ac_mfa!$A:$A,$Y$57,env_ac_mfa!$B:$B,Data_mfa!$A72,env_ac_mfa!$C:$C,Data_mfa!$B$53,env_ac_mfa!$D:$D,Data_mfa!$B$54,env_ac_mfa!$E:$E,Data_mfa!$B$55)</f>
        <v>16.260000000000002</v>
      </c>
      <c r="Z72" s="191">
        <f>SUMIFS(env_ac_mfa!$F:$F,env_ac_mfa!$A:$A,$Z$57,env_ac_mfa!$B:$B,Data_mfa!$A72,env_ac_mfa!$C:$C,Data_mfa!$B$53,env_ac_mfa!$D:$D,Data_mfa!$B$54,env_ac_mfa!$E:$E,Data_mfa!$B$55)</f>
        <v>17.024000000000001</v>
      </c>
    </row>
    <row r="73" spans="1:26" x14ac:dyDescent="0.2">
      <c r="A73" s="179" t="s">
        <v>47</v>
      </c>
      <c r="B73" s="179" t="s">
        <v>14</v>
      </c>
      <c r="C73" s="191">
        <f>SUMIFS(env_ac_mfa!$F:$F,env_ac_mfa!$A:$A,C57,env_ac_mfa!$B:$B,Data_mfa!$A$73,env_ac_mfa!$C:$C,Data_mfa!$B$53,env_ac_mfa!$D:$D,Data_mfa!$B$54,env_ac_mfa!$E:$E,Data_mfa!$B$55)</f>
        <v>8.3360000000000003</v>
      </c>
      <c r="D73" s="191">
        <f>SUMIFS(env_ac_mfa!$F:$F,env_ac_mfa!$A:$A,D57,env_ac_mfa!$B:$B,Data_mfa!$A$73,env_ac_mfa!$C:$C,Data_mfa!$B$53,env_ac_mfa!$D:$D,Data_mfa!$B$54,env_ac_mfa!$E:$E,Data_mfa!$B$55)</f>
        <v>7.5469999999999997</v>
      </c>
      <c r="E73" s="191">
        <f>SUMIFS(env_ac_mfa!$F:$F,env_ac_mfa!$A:$A,E57,env_ac_mfa!$B:$B,Data_mfa!$A$73,env_ac_mfa!$C:$C,Data_mfa!$B$53,env_ac_mfa!$D:$D,Data_mfa!$B$54,env_ac_mfa!$E:$E,Data_mfa!$B$55)</f>
        <v>9.1639999999999997</v>
      </c>
      <c r="F73" s="191">
        <f>SUMIFS(env_ac_mfa!$F:$F,env_ac_mfa!$A:$A,F57,env_ac_mfa!$B:$B,Data_mfa!$A$73,env_ac_mfa!$C:$C,Data_mfa!$B$53,env_ac_mfa!$D:$D,Data_mfa!$B$54,env_ac_mfa!$E:$E,Data_mfa!$B$55)</f>
        <v>10.831</v>
      </c>
      <c r="G73" s="191">
        <f>SUMIFS(env_ac_mfa!$F:$F,env_ac_mfa!$A:$A,G57,env_ac_mfa!$B:$B,Data_mfa!$A$73,env_ac_mfa!$C:$C,Data_mfa!$B$53,env_ac_mfa!$D:$D,Data_mfa!$B$54,env_ac_mfa!$E:$E,Data_mfa!$B$55)</f>
        <v>11.702999999999999</v>
      </c>
      <c r="H73" s="191">
        <f>SUMIFS(env_ac_mfa!$F:$F,env_ac_mfa!$A:$A,H57,env_ac_mfa!$B:$B,Data_mfa!$A$73,env_ac_mfa!$C:$C,Data_mfa!$B$53,env_ac_mfa!$D:$D,Data_mfa!$B$54,env_ac_mfa!$E:$E,Data_mfa!$B$55)</f>
        <v>12.308999999999999</v>
      </c>
      <c r="I73" s="191">
        <f>SUMIFS(env_ac_mfa!$F:$F,env_ac_mfa!$A:$A,I57,env_ac_mfa!$B:$B,Data_mfa!$A$73,env_ac_mfa!$C:$C,Data_mfa!$B$53,env_ac_mfa!$D:$D,Data_mfa!$B$54,env_ac_mfa!$E:$E,Data_mfa!$B$55)</f>
        <v>12.595000000000001</v>
      </c>
      <c r="J73" s="191">
        <f>SUMIFS(env_ac_mfa!$F:$F,env_ac_mfa!$A:$A,J57,env_ac_mfa!$B:$B,Data_mfa!$A$73,env_ac_mfa!$C:$C,Data_mfa!$B$53,env_ac_mfa!$D:$D,Data_mfa!$B$54,env_ac_mfa!$E:$E,Data_mfa!$B$55)</f>
        <v>15.082000000000001</v>
      </c>
      <c r="K73" s="191">
        <f>SUMIFS(env_ac_mfa!$F:$F,env_ac_mfa!$A:$A,K57,env_ac_mfa!$B:$B,Data_mfa!$A$73,env_ac_mfa!$C:$C,Data_mfa!$B$53,env_ac_mfa!$D:$D,Data_mfa!$B$54,env_ac_mfa!$E:$E,Data_mfa!$B$55)</f>
        <v>16.190000000000001</v>
      </c>
      <c r="L73" s="191">
        <f>SUMIFS(env_ac_mfa!$F:$F,env_ac_mfa!$A:$A,L57,env_ac_mfa!$B:$B,Data_mfa!$A$73,env_ac_mfa!$C:$C,Data_mfa!$B$53,env_ac_mfa!$D:$D,Data_mfa!$B$54,env_ac_mfa!$E:$E,Data_mfa!$B$55)</f>
        <v>11.037000000000001</v>
      </c>
      <c r="M73" s="191">
        <f>SUMIFS(env_ac_mfa!$F:$F,env_ac_mfa!$A:$A,M57,env_ac_mfa!$B:$B,Data_mfa!$A$73,env_ac_mfa!$C:$C,Data_mfa!$B$53,env_ac_mfa!$D:$D,Data_mfa!$B$54,env_ac_mfa!$E:$E,Data_mfa!$B$55)</f>
        <v>12.417999999999999</v>
      </c>
      <c r="N73" s="191">
        <f>SUMIFS(env_ac_mfa!$F:$F,env_ac_mfa!$A:$A,N57,env_ac_mfa!$B:$B,Data_mfa!$A$73,env_ac_mfa!$C:$C,Data_mfa!$B$53,env_ac_mfa!$D:$D,Data_mfa!$B$54,env_ac_mfa!$E:$E,Data_mfa!$B$55)</f>
        <v>13.779</v>
      </c>
      <c r="O73" s="191">
        <f>SUMIFS(env_ac_mfa!$F:$F,env_ac_mfa!$A:$A,O57,env_ac_mfa!$B:$B,Data_mfa!$A$73,env_ac_mfa!$C:$C,Data_mfa!$B$53,env_ac_mfa!$D:$D,Data_mfa!$B$54,env_ac_mfa!$E:$E,Data_mfa!$B$55)</f>
        <v>12.813000000000001</v>
      </c>
      <c r="P73" s="191">
        <f>SUMIFS(env_ac_mfa!$F:$F,env_ac_mfa!$A:$A,P57,env_ac_mfa!$B:$B,Data_mfa!$A$73,env_ac_mfa!$C:$C,Data_mfa!$B$53,env_ac_mfa!$D:$D,Data_mfa!$B$54,env_ac_mfa!$E:$E,Data_mfa!$B$55)</f>
        <v>15.667999999999999</v>
      </c>
      <c r="Q73" s="191">
        <f>SUMIFS(env_ac_mfa!$F:$F,env_ac_mfa!$A:$A,Q57,env_ac_mfa!$B:$B,Data_mfa!$A$73,env_ac_mfa!$C:$C,Data_mfa!$B$53,env_ac_mfa!$D:$D,Data_mfa!$B$54,env_ac_mfa!$E:$E,Data_mfa!$B$55)</f>
        <v>14.835000000000001</v>
      </c>
      <c r="R73" s="191">
        <f>SUMIFS(env_ac_mfa!$F:$F,env_ac_mfa!$A:$A,R57,env_ac_mfa!$B:$B,Data_mfa!$A$73,env_ac_mfa!$C:$C,Data_mfa!$B$53,env_ac_mfa!$D:$D,Data_mfa!$B$54,env_ac_mfa!$E:$E,Data_mfa!$B$55)</f>
        <v>14.973000000000001</v>
      </c>
      <c r="S73" s="191">
        <f>SUMIFS(env_ac_mfa!$F:$F,env_ac_mfa!$A:$A,S57,env_ac_mfa!$B:$B,Data_mfa!$A$73,env_ac_mfa!$C:$C,Data_mfa!$B$53,env_ac_mfa!$D:$D,Data_mfa!$B$54,env_ac_mfa!$E:$E,Data_mfa!$B$55)</f>
        <v>15.702</v>
      </c>
      <c r="T73" s="191">
        <f>SUMIFS(env_ac_mfa!$F:$F,env_ac_mfa!$A:$A,T57,env_ac_mfa!$B:$B,Data_mfa!$A$73,env_ac_mfa!$C:$C,Data_mfa!$B$53,env_ac_mfa!$D:$D,Data_mfa!$B$54,env_ac_mfa!$E:$E,Data_mfa!$B$55)</f>
        <v>17.827000000000002</v>
      </c>
      <c r="U73" s="191">
        <f>SUMIFS(env_ac_mfa!$F:$F,env_ac_mfa!$A:$A,U57,env_ac_mfa!$B:$B,Data_mfa!$A$73,env_ac_mfa!$C:$C,Data_mfa!$B$53,env_ac_mfa!$D:$D,Data_mfa!$B$54,env_ac_mfa!$E:$E,Data_mfa!$B$55)</f>
        <v>17.698</v>
      </c>
      <c r="V73" s="191">
        <f>SUMIFS(env_ac_mfa!$F:$F,env_ac_mfa!$A:$A,V57,env_ac_mfa!$B:$B,Data_mfa!$A$73,env_ac_mfa!$C:$C,Data_mfa!$B$53,env_ac_mfa!$D:$D,Data_mfa!$B$54,env_ac_mfa!$E:$E,Data_mfa!$B$55)</f>
        <v>18.954999999999998</v>
      </c>
      <c r="W73" s="191">
        <f>SUMIFS(env_ac_mfa!$F:$F,env_ac_mfa!$A:$A,W57,env_ac_mfa!$B:$B,Data_mfa!$A$73,env_ac_mfa!$C:$C,Data_mfa!$B$53,env_ac_mfa!$D:$D,Data_mfa!$B$54,env_ac_mfa!$E:$E,Data_mfa!$B$55)</f>
        <v>20.042999999999999</v>
      </c>
      <c r="X73" s="191">
        <f>SUMIFS(env_ac_mfa!$F:$F,env_ac_mfa!$A:$A,X57,env_ac_mfa!$B:$B,Data_mfa!$A$73,env_ac_mfa!$C:$C,Data_mfa!$B$53,env_ac_mfa!$D:$D,Data_mfa!$B$54,env_ac_mfa!$E:$E,Data_mfa!$B$55)</f>
        <v>20.745000000000001</v>
      </c>
      <c r="Y73" s="191">
        <f>SUMIFS(env_ac_mfa!$F:$F,env_ac_mfa!$A:$A,$Y$57,env_ac_mfa!$B:$B,Data_mfa!$A73,env_ac_mfa!$C:$C,Data_mfa!$B$53,env_ac_mfa!$D:$D,Data_mfa!$B$54,env_ac_mfa!$E:$E,Data_mfa!$B$55)</f>
        <v>20.105</v>
      </c>
      <c r="Z73" s="191">
        <f>SUMIFS(env_ac_mfa!$F:$F,env_ac_mfa!$A:$A,$Z$57,env_ac_mfa!$B:$B,Data_mfa!$A73,env_ac_mfa!$C:$C,Data_mfa!$B$53,env_ac_mfa!$D:$D,Data_mfa!$B$54,env_ac_mfa!$E:$E,Data_mfa!$B$55)</f>
        <v>20.756</v>
      </c>
    </row>
    <row r="74" spans="1:26" x14ac:dyDescent="0.2">
      <c r="A74" s="179" t="s">
        <v>48</v>
      </c>
      <c r="B74" s="179" t="s">
        <v>15</v>
      </c>
      <c r="C74" s="191">
        <f>SUMIFS(env_ac_mfa!$F:$F,env_ac_mfa!$A:$A,C57,env_ac_mfa!$B:$B,Data_mfa!$A$74,env_ac_mfa!$C:$C,Data_mfa!$B$53,env_ac_mfa!$D:$D,Data_mfa!$B$54,env_ac_mfa!$E:$E,Data_mfa!$B$55)</f>
        <v>26.724</v>
      </c>
      <c r="D74" s="191">
        <f>SUMIFS(env_ac_mfa!$F:$F,env_ac_mfa!$A:$A,D57,env_ac_mfa!$B:$B,Data_mfa!$A$74,env_ac_mfa!$C:$C,Data_mfa!$B$53,env_ac_mfa!$D:$D,Data_mfa!$B$54,env_ac_mfa!$E:$E,Data_mfa!$B$55)</f>
        <v>24.199000000000002</v>
      </c>
      <c r="E74" s="191">
        <f>SUMIFS(env_ac_mfa!$F:$F,env_ac_mfa!$A:$A,E57,env_ac_mfa!$B:$B,Data_mfa!$A$74,env_ac_mfa!$C:$C,Data_mfa!$B$53,env_ac_mfa!$D:$D,Data_mfa!$B$54,env_ac_mfa!$E:$E,Data_mfa!$B$55)</f>
        <v>26.055</v>
      </c>
      <c r="F74" s="191">
        <f>SUMIFS(env_ac_mfa!$F:$F,env_ac_mfa!$A:$A,F57,env_ac_mfa!$B:$B,Data_mfa!$A$74,env_ac_mfa!$C:$C,Data_mfa!$B$53,env_ac_mfa!$D:$D,Data_mfa!$B$54,env_ac_mfa!$E:$E,Data_mfa!$B$55)</f>
        <v>26.416</v>
      </c>
      <c r="G74" s="191">
        <f>SUMIFS(env_ac_mfa!$F:$F,env_ac_mfa!$A:$A,G57,env_ac_mfa!$B:$B,Data_mfa!$A$74,env_ac_mfa!$C:$C,Data_mfa!$B$53,env_ac_mfa!$D:$D,Data_mfa!$B$54,env_ac_mfa!$E:$E,Data_mfa!$B$55)</f>
        <v>27.173999999999999</v>
      </c>
      <c r="H74" s="191">
        <f>SUMIFS(env_ac_mfa!$F:$F,env_ac_mfa!$A:$A,H57,env_ac_mfa!$B:$B,Data_mfa!$A$74,env_ac_mfa!$C:$C,Data_mfa!$B$53,env_ac_mfa!$D:$D,Data_mfa!$B$54,env_ac_mfa!$E:$E,Data_mfa!$B$55)</f>
        <v>25.812999999999999</v>
      </c>
      <c r="I74" s="191">
        <f>SUMIFS(env_ac_mfa!$F:$F,env_ac_mfa!$A:$A,I57,env_ac_mfa!$B:$B,Data_mfa!$A$74,env_ac_mfa!$C:$C,Data_mfa!$B$53,env_ac_mfa!$D:$D,Data_mfa!$B$54,env_ac_mfa!$E:$E,Data_mfa!$B$55)</f>
        <v>28.283000000000001</v>
      </c>
      <c r="J74" s="191">
        <f>SUMIFS(env_ac_mfa!$F:$F,env_ac_mfa!$A:$A,J57,env_ac_mfa!$B:$B,Data_mfa!$A$74,env_ac_mfa!$C:$C,Data_mfa!$B$53,env_ac_mfa!$D:$D,Data_mfa!$B$54,env_ac_mfa!$E:$E,Data_mfa!$B$55)</f>
        <v>27.129000000000001</v>
      </c>
      <c r="K74" s="191">
        <f>SUMIFS(env_ac_mfa!$F:$F,env_ac_mfa!$A:$A,K57,env_ac_mfa!$B:$B,Data_mfa!$A$74,env_ac_mfa!$C:$C,Data_mfa!$B$53,env_ac_mfa!$D:$D,Data_mfa!$B$54,env_ac_mfa!$E:$E,Data_mfa!$B$55)</f>
        <v>23.736999999999998</v>
      </c>
      <c r="L74" s="191">
        <f>SUMIFS(env_ac_mfa!$F:$F,env_ac_mfa!$A:$A,L57,env_ac_mfa!$B:$B,Data_mfa!$A$74,env_ac_mfa!$C:$C,Data_mfa!$B$53,env_ac_mfa!$D:$D,Data_mfa!$B$54,env_ac_mfa!$E:$E,Data_mfa!$B$55)</f>
        <v>22.609000000000002</v>
      </c>
      <c r="M74" s="191">
        <f>SUMIFS(env_ac_mfa!$F:$F,env_ac_mfa!$A:$A,M57,env_ac_mfa!$B:$B,Data_mfa!$A$74,env_ac_mfa!$C:$C,Data_mfa!$B$53,env_ac_mfa!$D:$D,Data_mfa!$B$54,env_ac_mfa!$E:$E,Data_mfa!$B$55)</f>
        <v>22.481999999999999</v>
      </c>
      <c r="N74" s="191">
        <f>SUMIFS(env_ac_mfa!$F:$F,env_ac_mfa!$A:$A,N57,env_ac_mfa!$B:$B,Data_mfa!$A$74,env_ac_mfa!$C:$C,Data_mfa!$B$53,env_ac_mfa!$D:$D,Data_mfa!$B$54,env_ac_mfa!$E:$E,Data_mfa!$B$55)</f>
        <v>22.297999999999998</v>
      </c>
      <c r="O74" s="191">
        <f>SUMIFS(env_ac_mfa!$F:$F,env_ac_mfa!$A:$A,O57,env_ac_mfa!$B:$B,Data_mfa!$A$74,env_ac_mfa!$C:$C,Data_mfa!$B$53,env_ac_mfa!$D:$D,Data_mfa!$B$54,env_ac_mfa!$E:$E,Data_mfa!$B$55)</f>
        <v>21.582999999999998</v>
      </c>
      <c r="P74" s="191">
        <f>SUMIFS(env_ac_mfa!$F:$F,env_ac_mfa!$A:$A,P57,env_ac_mfa!$B:$B,Data_mfa!$A$74,env_ac_mfa!$C:$C,Data_mfa!$B$53,env_ac_mfa!$D:$D,Data_mfa!$B$54,env_ac_mfa!$E:$E,Data_mfa!$B$55)</f>
        <v>21.247</v>
      </c>
      <c r="Q74" s="191">
        <f>SUMIFS(env_ac_mfa!$F:$F,env_ac_mfa!$A:$A,Q57,env_ac_mfa!$B:$B,Data_mfa!$A$74,env_ac_mfa!$C:$C,Data_mfa!$B$53,env_ac_mfa!$D:$D,Data_mfa!$B$54,env_ac_mfa!$E:$E,Data_mfa!$B$55)</f>
        <v>21.815000000000001</v>
      </c>
      <c r="R74" s="191">
        <f>SUMIFS(env_ac_mfa!$F:$F,env_ac_mfa!$A:$A,R57,env_ac_mfa!$B:$B,Data_mfa!$A$74,env_ac_mfa!$C:$C,Data_mfa!$B$53,env_ac_mfa!$D:$D,Data_mfa!$B$54,env_ac_mfa!$E:$E,Data_mfa!$B$55)</f>
        <v>24.42</v>
      </c>
      <c r="S74" s="191">
        <f>SUMIFS(env_ac_mfa!$F:$F,env_ac_mfa!$A:$A,S57,env_ac_mfa!$B:$B,Data_mfa!$A$74,env_ac_mfa!$C:$C,Data_mfa!$B$53,env_ac_mfa!$D:$D,Data_mfa!$B$54,env_ac_mfa!$E:$E,Data_mfa!$B$55)</f>
        <v>24.082000000000001</v>
      </c>
      <c r="T74" s="191">
        <f>SUMIFS(env_ac_mfa!$F:$F,env_ac_mfa!$A:$A,T57,env_ac_mfa!$B:$B,Data_mfa!$A$74,env_ac_mfa!$C:$C,Data_mfa!$B$53,env_ac_mfa!$D:$D,Data_mfa!$B$54,env_ac_mfa!$E:$E,Data_mfa!$B$55)</f>
        <v>24.902999999999999</v>
      </c>
      <c r="U74" s="191">
        <f>SUMIFS(env_ac_mfa!$F:$F,env_ac_mfa!$A:$A,U57,env_ac_mfa!$B:$B,Data_mfa!$A$74,env_ac_mfa!$C:$C,Data_mfa!$B$53,env_ac_mfa!$D:$D,Data_mfa!$B$54,env_ac_mfa!$E:$E,Data_mfa!$B$55)</f>
        <v>23.042999999999999</v>
      </c>
      <c r="V74" s="191">
        <f>SUMIFS(env_ac_mfa!$F:$F,env_ac_mfa!$A:$A,V57,env_ac_mfa!$B:$B,Data_mfa!$A$74,env_ac_mfa!$C:$C,Data_mfa!$B$53,env_ac_mfa!$D:$D,Data_mfa!$B$54,env_ac_mfa!$E:$E,Data_mfa!$B$55)</f>
        <v>22.88</v>
      </c>
      <c r="W74" s="191">
        <f>SUMIFS(env_ac_mfa!$F:$F,env_ac_mfa!$A:$A,W57,env_ac_mfa!$B:$B,Data_mfa!$A$74,env_ac_mfa!$C:$C,Data_mfa!$B$53,env_ac_mfa!$D:$D,Data_mfa!$B$54,env_ac_mfa!$E:$E,Data_mfa!$B$55)</f>
        <v>23.085999999999999</v>
      </c>
      <c r="X74" s="191">
        <f>SUMIFS(env_ac_mfa!$F:$F,env_ac_mfa!$A:$A,X57,env_ac_mfa!$B:$B,Data_mfa!$A$74,env_ac_mfa!$C:$C,Data_mfa!$B$53,env_ac_mfa!$D:$D,Data_mfa!$B$54,env_ac_mfa!$E:$E,Data_mfa!$B$55)</f>
        <v>24.68</v>
      </c>
      <c r="Y74" s="191">
        <f>SUMIFS(env_ac_mfa!$F:$F,env_ac_mfa!$A:$A,$Y$57,env_ac_mfa!$B:$B,Data_mfa!$A74,env_ac_mfa!$C:$C,Data_mfa!$B$53,env_ac_mfa!$D:$D,Data_mfa!$B$54,env_ac_mfa!$E:$E,Data_mfa!$B$55)</f>
        <v>22.931000000000001</v>
      </c>
      <c r="Z74" s="191">
        <f>SUMIFS(env_ac_mfa!$F:$F,env_ac_mfa!$A:$A,$Z$57,env_ac_mfa!$B:$B,Data_mfa!$A74,env_ac_mfa!$C:$C,Data_mfa!$B$53,env_ac_mfa!$D:$D,Data_mfa!$B$54,env_ac_mfa!$E:$E,Data_mfa!$B$55)</f>
        <v>21.315999999999999</v>
      </c>
    </row>
    <row r="75" spans="1:26" x14ac:dyDescent="0.2">
      <c r="A75" s="179" t="s">
        <v>49</v>
      </c>
      <c r="B75" s="179" t="s">
        <v>16</v>
      </c>
      <c r="C75" s="191">
        <f>SUMIFS(env_ac_mfa!$F:$F,env_ac_mfa!$A:$A,C57,env_ac_mfa!$B:$B,Data_mfa!$A$75,env_ac_mfa!$C:$C,Data_mfa!$B$53,env_ac_mfa!$D:$D,Data_mfa!$B$54,env_ac_mfa!$E:$E,Data_mfa!$B$55)</f>
        <v>11.87</v>
      </c>
      <c r="D75" s="191">
        <f>SUMIFS(env_ac_mfa!$F:$F,env_ac_mfa!$A:$A,D57,env_ac_mfa!$B:$B,Data_mfa!$A$75,env_ac_mfa!$C:$C,Data_mfa!$B$53,env_ac_mfa!$D:$D,Data_mfa!$B$54,env_ac_mfa!$E:$E,Data_mfa!$B$55)</f>
        <v>13.488</v>
      </c>
      <c r="E75" s="191">
        <f>SUMIFS(env_ac_mfa!$F:$F,env_ac_mfa!$A:$A,E57,env_ac_mfa!$B:$B,Data_mfa!$A$75,env_ac_mfa!$C:$C,Data_mfa!$B$53,env_ac_mfa!$D:$D,Data_mfa!$B$54,env_ac_mfa!$E:$E,Data_mfa!$B$55)</f>
        <v>13.01</v>
      </c>
      <c r="F75" s="191">
        <f>SUMIFS(env_ac_mfa!$F:$F,env_ac_mfa!$A:$A,F57,env_ac_mfa!$B:$B,Data_mfa!$A$75,env_ac_mfa!$C:$C,Data_mfa!$B$53,env_ac_mfa!$D:$D,Data_mfa!$B$54,env_ac_mfa!$E:$E,Data_mfa!$B$55)</f>
        <v>13.262</v>
      </c>
      <c r="G75" s="191">
        <f>SUMIFS(env_ac_mfa!$F:$F,env_ac_mfa!$A:$A,G57,env_ac_mfa!$B:$B,Data_mfa!$A$75,env_ac_mfa!$C:$C,Data_mfa!$B$53,env_ac_mfa!$D:$D,Data_mfa!$B$54,env_ac_mfa!$E:$E,Data_mfa!$B$55)</f>
        <v>15.601000000000001</v>
      </c>
      <c r="H75" s="191">
        <f>SUMIFS(env_ac_mfa!$F:$F,env_ac_mfa!$A:$A,H57,env_ac_mfa!$B:$B,Data_mfa!$A$75,env_ac_mfa!$C:$C,Data_mfa!$B$53,env_ac_mfa!$D:$D,Data_mfa!$B$54,env_ac_mfa!$E:$E,Data_mfa!$B$55)</f>
        <v>17.937999999999999</v>
      </c>
      <c r="I75" s="191">
        <f>SUMIFS(env_ac_mfa!$F:$F,env_ac_mfa!$A:$A,I57,env_ac_mfa!$B:$B,Data_mfa!$A$75,env_ac_mfa!$C:$C,Data_mfa!$B$53,env_ac_mfa!$D:$D,Data_mfa!$B$54,env_ac_mfa!$E:$E,Data_mfa!$B$55)</f>
        <v>15.035</v>
      </c>
      <c r="J75" s="191">
        <f>SUMIFS(env_ac_mfa!$F:$F,env_ac_mfa!$A:$A,J57,env_ac_mfa!$B:$B,Data_mfa!$A$75,env_ac_mfa!$C:$C,Data_mfa!$B$53,env_ac_mfa!$D:$D,Data_mfa!$B$54,env_ac_mfa!$E:$E,Data_mfa!$B$55)</f>
        <v>11.766999999999999</v>
      </c>
      <c r="K75" s="191">
        <f>SUMIFS(env_ac_mfa!$F:$F,env_ac_mfa!$A:$A,K57,env_ac_mfa!$B:$B,Data_mfa!$A$75,env_ac_mfa!$C:$C,Data_mfa!$B$53,env_ac_mfa!$D:$D,Data_mfa!$B$54,env_ac_mfa!$E:$E,Data_mfa!$B$55)</f>
        <v>13.223000000000001</v>
      </c>
      <c r="L75" s="191">
        <f>SUMIFS(env_ac_mfa!$F:$F,env_ac_mfa!$A:$A,L57,env_ac_mfa!$B:$B,Data_mfa!$A$75,env_ac_mfa!$C:$C,Data_mfa!$B$53,env_ac_mfa!$D:$D,Data_mfa!$B$54,env_ac_mfa!$E:$E,Data_mfa!$B$55)</f>
        <v>10.79</v>
      </c>
      <c r="M75" s="191">
        <f>SUMIFS(env_ac_mfa!$F:$F,env_ac_mfa!$A:$A,M57,env_ac_mfa!$B:$B,Data_mfa!$A$75,env_ac_mfa!$C:$C,Data_mfa!$B$53,env_ac_mfa!$D:$D,Data_mfa!$B$54,env_ac_mfa!$E:$E,Data_mfa!$B$55)</f>
        <v>9.8970000000000002</v>
      </c>
      <c r="N75" s="191">
        <f>SUMIFS(env_ac_mfa!$F:$F,env_ac_mfa!$A:$A,N57,env_ac_mfa!$B:$B,Data_mfa!$A$75,env_ac_mfa!$C:$C,Data_mfa!$B$53,env_ac_mfa!$D:$D,Data_mfa!$B$54,env_ac_mfa!$E:$E,Data_mfa!$B$55)</f>
        <v>9.9659999999999993</v>
      </c>
      <c r="O75" s="191">
        <f>SUMIFS(env_ac_mfa!$F:$F,env_ac_mfa!$A:$A,O57,env_ac_mfa!$B:$B,Data_mfa!$A$75,env_ac_mfa!$C:$C,Data_mfa!$B$53,env_ac_mfa!$D:$D,Data_mfa!$B$54,env_ac_mfa!$E:$E,Data_mfa!$B$55)</f>
        <v>8.7750000000000004</v>
      </c>
      <c r="P75" s="191">
        <f>SUMIFS(env_ac_mfa!$F:$F,env_ac_mfa!$A:$A,P57,env_ac_mfa!$B:$B,Data_mfa!$A$75,env_ac_mfa!$C:$C,Data_mfa!$B$53,env_ac_mfa!$D:$D,Data_mfa!$B$54,env_ac_mfa!$E:$E,Data_mfa!$B$55)</f>
        <v>10.077999999999999</v>
      </c>
      <c r="Q75" s="191">
        <f>SUMIFS(env_ac_mfa!$F:$F,env_ac_mfa!$A:$A,Q57,env_ac_mfa!$B:$B,Data_mfa!$A$75,env_ac_mfa!$C:$C,Data_mfa!$B$53,env_ac_mfa!$D:$D,Data_mfa!$B$54,env_ac_mfa!$E:$E,Data_mfa!$B$55)</f>
        <v>12.988</v>
      </c>
      <c r="R75" s="191">
        <f>SUMIFS(env_ac_mfa!$F:$F,env_ac_mfa!$A:$A,R57,env_ac_mfa!$B:$B,Data_mfa!$A$75,env_ac_mfa!$C:$C,Data_mfa!$B$53,env_ac_mfa!$D:$D,Data_mfa!$B$54,env_ac_mfa!$E:$E,Data_mfa!$B$55)</f>
        <v>12.798</v>
      </c>
      <c r="S75" s="191">
        <f>SUMIFS(env_ac_mfa!$F:$F,env_ac_mfa!$A:$A,S57,env_ac_mfa!$B:$B,Data_mfa!$A$75,env_ac_mfa!$C:$C,Data_mfa!$B$53,env_ac_mfa!$D:$D,Data_mfa!$B$54,env_ac_mfa!$E:$E,Data_mfa!$B$55)</f>
        <v>12.289</v>
      </c>
      <c r="T75" s="191">
        <f>SUMIFS(env_ac_mfa!$F:$F,env_ac_mfa!$A:$A,T57,env_ac_mfa!$B:$B,Data_mfa!$A$75,env_ac_mfa!$C:$C,Data_mfa!$B$53,env_ac_mfa!$D:$D,Data_mfa!$B$54,env_ac_mfa!$E:$E,Data_mfa!$B$55)</f>
        <v>13.808</v>
      </c>
      <c r="U75" s="191">
        <f>SUMIFS(env_ac_mfa!$F:$F,env_ac_mfa!$A:$A,U57,env_ac_mfa!$B:$B,Data_mfa!$A$75,env_ac_mfa!$C:$C,Data_mfa!$B$53,env_ac_mfa!$D:$D,Data_mfa!$B$54,env_ac_mfa!$E:$E,Data_mfa!$B$55)</f>
        <v>15.814</v>
      </c>
      <c r="V75" s="191">
        <f>SUMIFS(env_ac_mfa!$F:$F,env_ac_mfa!$A:$A,V57,env_ac_mfa!$B:$B,Data_mfa!$A$75,env_ac_mfa!$C:$C,Data_mfa!$B$53,env_ac_mfa!$D:$D,Data_mfa!$B$54,env_ac_mfa!$E:$E,Data_mfa!$B$55)</f>
        <v>16.427</v>
      </c>
      <c r="W75" s="191">
        <f>SUMIFS(env_ac_mfa!$F:$F,env_ac_mfa!$A:$A,W57,env_ac_mfa!$B:$B,Data_mfa!$A$75,env_ac_mfa!$C:$C,Data_mfa!$B$53,env_ac_mfa!$D:$D,Data_mfa!$B$54,env_ac_mfa!$E:$E,Data_mfa!$B$55)</f>
        <v>14.23</v>
      </c>
      <c r="X75" s="191">
        <f>SUMIFS(env_ac_mfa!$F:$F,env_ac_mfa!$A:$A,X57,env_ac_mfa!$B:$B,Data_mfa!$A$75,env_ac_mfa!$C:$C,Data_mfa!$B$53,env_ac_mfa!$D:$D,Data_mfa!$B$54,env_ac_mfa!$E:$E,Data_mfa!$B$55)</f>
        <v>14.173999999999999</v>
      </c>
      <c r="Y75" s="191">
        <f>SUMIFS(env_ac_mfa!$F:$F,env_ac_mfa!$A:$A,$Y$57,env_ac_mfa!$B:$B,Data_mfa!$A75,env_ac_mfa!$C:$C,Data_mfa!$B$53,env_ac_mfa!$D:$D,Data_mfa!$B$54,env_ac_mfa!$E:$E,Data_mfa!$B$55)</f>
        <v>13.489000000000001</v>
      </c>
      <c r="Z75" s="191">
        <f>SUMIFS(env_ac_mfa!$F:$F,env_ac_mfa!$A:$A,$Z$57,env_ac_mfa!$B:$B,Data_mfa!$A75,env_ac_mfa!$C:$C,Data_mfa!$B$53,env_ac_mfa!$D:$D,Data_mfa!$B$54,env_ac_mfa!$E:$E,Data_mfa!$B$55)</f>
        <v>15.329000000000001</v>
      </c>
    </row>
    <row r="76" spans="1:26" x14ac:dyDescent="0.2">
      <c r="A76" s="179" t="s">
        <v>50</v>
      </c>
      <c r="B76" s="179" t="s">
        <v>17</v>
      </c>
      <c r="C76" s="191">
        <f>SUMIFS(env_ac_mfa!$F:$F,env_ac_mfa!$A:$A,C57,env_ac_mfa!$B:$B,Data_mfa!$A$76,env_ac_mfa!$C:$C,Data_mfa!$B$53,env_ac_mfa!$D:$D,Data_mfa!$B$54,env_ac_mfa!$E:$E,Data_mfa!$B$55)</f>
        <v>9.3580000000000005</v>
      </c>
      <c r="D76" s="191">
        <f>SUMIFS(env_ac_mfa!$F:$F,env_ac_mfa!$A:$A,D57,env_ac_mfa!$B:$B,Data_mfa!$A$76,env_ac_mfa!$C:$C,Data_mfa!$B$53,env_ac_mfa!$D:$D,Data_mfa!$B$54,env_ac_mfa!$E:$E,Data_mfa!$B$55)</f>
        <v>8.952</v>
      </c>
      <c r="E76" s="191">
        <f>SUMIFS(env_ac_mfa!$F:$F,env_ac_mfa!$A:$A,E57,env_ac_mfa!$B:$B,Data_mfa!$A$76,env_ac_mfa!$C:$C,Data_mfa!$B$53,env_ac_mfa!$D:$D,Data_mfa!$B$54,env_ac_mfa!$E:$E,Data_mfa!$B$55)</f>
        <v>8.5530000000000008</v>
      </c>
      <c r="F76" s="191">
        <f>SUMIFS(env_ac_mfa!$F:$F,env_ac_mfa!$A:$A,F57,env_ac_mfa!$B:$B,Data_mfa!$A$76,env_ac_mfa!$C:$C,Data_mfa!$B$53,env_ac_mfa!$D:$D,Data_mfa!$B$54,env_ac_mfa!$E:$E,Data_mfa!$B$55)</f>
        <v>10.135999999999999</v>
      </c>
      <c r="G76" s="191">
        <f>SUMIFS(env_ac_mfa!$F:$F,env_ac_mfa!$A:$A,G57,env_ac_mfa!$B:$B,Data_mfa!$A$76,env_ac_mfa!$C:$C,Data_mfa!$B$53,env_ac_mfa!$D:$D,Data_mfa!$B$54,env_ac_mfa!$E:$E,Data_mfa!$B$55)</f>
        <v>10.210000000000001</v>
      </c>
      <c r="H76" s="191">
        <f>SUMIFS(env_ac_mfa!$F:$F,env_ac_mfa!$A:$A,H57,env_ac_mfa!$B:$B,Data_mfa!$A$76,env_ac_mfa!$C:$C,Data_mfa!$B$53,env_ac_mfa!$D:$D,Data_mfa!$B$54,env_ac_mfa!$E:$E,Data_mfa!$B$55)</f>
        <v>8.8689999999999998</v>
      </c>
      <c r="I76" s="191">
        <f>SUMIFS(env_ac_mfa!$F:$F,env_ac_mfa!$A:$A,I57,env_ac_mfa!$B:$B,Data_mfa!$A$76,env_ac_mfa!$C:$C,Data_mfa!$B$53,env_ac_mfa!$D:$D,Data_mfa!$B$54,env_ac_mfa!$E:$E,Data_mfa!$B$55)</f>
        <v>10.792</v>
      </c>
      <c r="J76" s="191">
        <f>SUMIFS(env_ac_mfa!$F:$F,env_ac_mfa!$A:$A,J57,env_ac_mfa!$B:$B,Data_mfa!$A$76,env_ac_mfa!$C:$C,Data_mfa!$B$53,env_ac_mfa!$D:$D,Data_mfa!$B$54,env_ac_mfa!$E:$E,Data_mfa!$B$55)</f>
        <v>8.907</v>
      </c>
      <c r="K76" s="191">
        <f>SUMIFS(env_ac_mfa!$F:$F,env_ac_mfa!$A:$A,K57,env_ac_mfa!$B:$B,Data_mfa!$A$76,env_ac_mfa!$C:$C,Data_mfa!$B$53,env_ac_mfa!$D:$D,Data_mfa!$B$54,env_ac_mfa!$E:$E,Data_mfa!$B$55)</f>
        <v>7.8979999999999997</v>
      </c>
      <c r="L76" s="191">
        <f>SUMIFS(env_ac_mfa!$F:$F,env_ac_mfa!$A:$A,L57,env_ac_mfa!$B:$B,Data_mfa!$A$76,env_ac_mfa!$C:$C,Data_mfa!$B$53,env_ac_mfa!$D:$D,Data_mfa!$B$54,env_ac_mfa!$E:$E,Data_mfa!$B$55)</f>
        <v>8.3170000000000002</v>
      </c>
      <c r="M76" s="191">
        <f>SUMIFS(env_ac_mfa!$F:$F,env_ac_mfa!$A:$A,M57,env_ac_mfa!$B:$B,Data_mfa!$A$76,env_ac_mfa!$C:$C,Data_mfa!$B$53,env_ac_mfa!$D:$D,Data_mfa!$B$54,env_ac_mfa!$E:$E,Data_mfa!$B$55)</f>
        <v>7.1660000000000004</v>
      </c>
      <c r="N76" s="191">
        <f>SUMIFS(env_ac_mfa!$F:$F,env_ac_mfa!$A:$A,N57,env_ac_mfa!$B:$B,Data_mfa!$A$76,env_ac_mfa!$C:$C,Data_mfa!$B$53,env_ac_mfa!$D:$D,Data_mfa!$B$54,env_ac_mfa!$E:$E,Data_mfa!$B$55)</f>
        <v>9.4019999999999992</v>
      </c>
      <c r="O76" s="191">
        <f>SUMIFS(env_ac_mfa!$F:$F,env_ac_mfa!$A:$A,O57,env_ac_mfa!$B:$B,Data_mfa!$A$76,env_ac_mfa!$C:$C,Data_mfa!$B$53,env_ac_mfa!$D:$D,Data_mfa!$B$54,env_ac_mfa!$E:$E,Data_mfa!$B$55)</f>
        <v>10.612</v>
      </c>
      <c r="P76" s="191">
        <f>SUMIFS(env_ac_mfa!$F:$F,env_ac_mfa!$A:$A,P57,env_ac_mfa!$B:$B,Data_mfa!$A$76,env_ac_mfa!$C:$C,Data_mfa!$B$53,env_ac_mfa!$D:$D,Data_mfa!$B$54,env_ac_mfa!$E:$E,Data_mfa!$B$55)</f>
        <v>8.7379999999999995</v>
      </c>
      <c r="Q76" s="191">
        <f>SUMIFS(env_ac_mfa!$F:$F,env_ac_mfa!$A:$A,Q57,env_ac_mfa!$B:$B,Data_mfa!$A$76,env_ac_mfa!$C:$C,Data_mfa!$B$53,env_ac_mfa!$D:$D,Data_mfa!$B$54,env_ac_mfa!$E:$E,Data_mfa!$B$55)</f>
        <v>11.866</v>
      </c>
      <c r="R76" s="191">
        <f>SUMIFS(env_ac_mfa!$F:$F,env_ac_mfa!$A:$A,R57,env_ac_mfa!$B:$B,Data_mfa!$A$76,env_ac_mfa!$C:$C,Data_mfa!$B$53,env_ac_mfa!$D:$D,Data_mfa!$B$54,env_ac_mfa!$E:$E,Data_mfa!$B$55)</f>
        <v>13.805999999999999</v>
      </c>
      <c r="S76" s="191">
        <f>SUMIFS(env_ac_mfa!$F:$F,env_ac_mfa!$A:$A,S57,env_ac_mfa!$B:$B,Data_mfa!$A$76,env_ac_mfa!$C:$C,Data_mfa!$B$53,env_ac_mfa!$D:$D,Data_mfa!$B$54,env_ac_mfa!$E:$E,Data_mfa!$B$55)</f>
        <v>13.582000000000001</v>
      </c>
      <c r="T76" s="191">
        <f>SUMIFS(env_ac_mfa!$F:$F,env_ac_mfa!$A:$A,T57,env_ac_mfa!$B:$B,Data_mfa!$A$76,env_ac_mfa!$C:$C,Data_mfa!$B$53,env_ac_mfa!$D:$D,Data_mfa!$B$54,env_ac_mfa!$E:$E,Data_mfa!$B$55)</f>
        <v>11.387</v>
      </c>
      <c r="U76" s="191">
        <f>SUMIFS(env_ac_mfa!$F:$F,env_ac_mfa!$A:$A,U57,env_ac_mfa!$B:$B,Data_mfa!$A$76,env_ac_mfa!$C:$C,Data_mfa!$B$53,env_ac_mfa!$D:$D,Data_mfa!$B$54,env_ac_mfa!$E:$E,Data_mfa!$B$55)</f>
        <v>12.978999999999999</v>
      </c>
      <c r="V76" s="191">
        <f>SUMIFS(env_ac_mfa!$F:$F,env_ac_mfa!$A:$A,V57,env_ac_mfa!$B:$B,Data_mfa!$A$76,env_ac_mfa!$C:$C,Data_mfa!$B$53,env_ac_mfa!$D:$D,Data_mfa!$B$54,env_ac_mfa!$E:$E,Data_mfa!$B$55)</f>
        <v>11.89</v>
      </c>
      <c r="W76" s="191">
        <f>SUMIFS(env_ac_mfa!$F:$F,env_ac_mfa!$A:$A,W57,env_ac_mfa!$B:$B,Data_mfa!$A$76,env_ac_mfa!$C:$C,Data_mfa!$B$53,env_ac_mfa!$D:$D,Data_mfa!$B$54,env_ac_mfa!$E:$E,Data_mfa!$B$55)</f>
        <v>12.794</v>
      </c>
      <c r="X76" s="191">
        <f>SUMIFS(env_ac_mfa!$F:$F,env_ac_mfa!$A:$A,X57,env_ac_mfa!$B:$B,Data_mfa!$A$76,env_ac_mfa!$C:$C,Data_mfa!$B$53,env_ac_mfa!$D:$D,Data_mfa!$B$54,env_ac_mfa!$E:$E,Data_mfa!$B$55)</f>
        <v>11.234999999999999</v>
      </c>
      <c r="Y76" s="191">
        <f>SUMIFS(env_ac_mfa!$F:$F,env_ac_mfa!$A:$A,$Y$57,env_ac_mfa!$B:$B,Data_mfa!$A76,env_ac_mfa!$C:$C,Data_mfa!$B$53,env_ac_mfa!$D:$D,Data_mfa!$B$54,env_ac_mfa!$E:$E,Data_mfa!$B$55)</f>
        <v>10.132</v>
      </c>
      <c r="Z76" s="191">
        <f>SUMIFS(env_ac_mfa!$F:$F,env_ac_mfa!$A:$A,$Z$57,env_ac_mfa!$B:$B,Data_mfa!$A76,env_ac_mfa!$C:$C,Data_mfa!$B$53,env_ac_mfa!$D:$D,Data_mfa!$B$54,env_ac_mfa!$E:$E,Data_mfa!$B$55)</f>
        <v>10.176</v>
      </c>
    </row>
    <row r="77" spans="1:26" x14ac:dyDescent="0.2">
      <c r="A77" s="179" t="s">
        <v>51</v>
      </c>
      <c r="B77" s="179" t="s">
        <v>18</v>
      </c>
      <c r="C77" s="191">
        <f>SUMIFS(env_ac_mfa!$F:$F,env_ac_mfa!$A:$A,C57,env_ac_mfa!$B:$B,Data_mfa!$A$77,env_ac_mfa!$C:$C,Data_mfa!$B$53,env_ac_mfa!$D:$D,Data_mfa!$B$54,env_ac_mfa!$E:$E,Data_mfa!$B$55)</f>
        <v>12.423</v>
      </c>
      <c r="D77" s="191">
        <f>SUMIFS(env_ac_mfa!$F:$F,env_ac_mfa!$A:$A,D57,env_ac_mfa!$B:$B,Data_mfa!$A$77,env_ac_mfa!$C:$C,Data_mfa!$B$53,env_ac_mfa!$D:$D,Data_mfa!$B$54,env_ac_mfa!$E:$E,Data_mfa!$B$55)</f>
        <v>12.243</v>
      </c>
      <c r="E77" s="191">
        <f>SUMIFS(env_ac_mfa!$F:$F,env_ac_mfa!$A:$A,E57,env_ac_mfa!$B:$B,Data_mfa!$A$77,env_ac_mfa!$C:$C,Data_mfa!$B$53,env_ac_mfa!$D:$D,Data_mfa!$B$54,env_ac_mfa!$E:$E,Data_mfa!$B$55)</f>
        <v>10.847</v>
      </c>
      <c r="F77" s="191">
        <f>SUMIFS(env_ac_mfa!$F:$F,env_ac_mfa!$A:$A,F57,env_ac_mfa!$B:$B,Data_mfa!$A$77,env_ac_mfa!$C:$C,Data_mfa!$B$53,env_ac_mfa!$D:$D,Data_mfa!$B$54,env_ac_mfa!$E:$E,Data_mfa!$B$55)</f>
        <v>10.522</v>
      </c>
      <c r="G77" s="191">
        <f>SUMIFS(env_ac_mfa!$F:$F,env_ac_mfa!$A:$A,G57,env_ac_mfa!$B:$B,Data_mfa!$A$77,env_ac_mfa!$C:$C,Data_mfa!$B$53,env_ac_mfa!$D:$D,Data_mfa!$B$54,env_ac_mfa!$E:$E,Data_mfa!$B$55)</f>
        <v>11.156000000000001</v>
      </c>
      <c r="H77" s="191">
        <f>SUMIFS(env_ac_mfa!$F:$F,env_ac_mfa!$A:$A,H57,env_ac_mfa!$B:$B,Data_mfa!$A$77,env_ac_mfa!$C:$C,Data_mfa!$B$53,env_ac_mfa!$D:$D,Data_mfa!$B$54,env_ac_mfa!$E:$E,Data_mfa!$B$55)</f>
        <v>10.917999999999999</v>
      </c>
      <c r="I77" s="191">
        <f>SUMIFS(env_ac_mfa!$F:$F,env_ac_mfa!$A:$A,I57,env_ac_mfa!$B:$B,Data_mfa!$A$77,env_ac_mfa!$C:$C,Data_mfa!$B$53,env_ac_mfa!$D:$D,Data_mfa!$B$54,env_ac_mfa!$E:$E,Data_mfa!$B$55)</f>
        <v>11.159000000000001</v>
      </c>
      <c r="J77" s="191">
        <f>SUMIFS(env_ac_mfa!$F:$F,env_ac_mfa!$A:$A,J57,env_ac_mfa!$B:$B,Data_mfa!$A$77,env_ac_mfa!$C:$C,Data_mfa!$B$53,env_ac_mfa!$D:$D,Data_mfa!$B$54,env_ac_mfa!$E:$E,Data_mfa!$B$55)</f>
        <v>11.638</v>
      </c>
      <c r="K77" s="191">
        <f>SUMIFS(env_ac_mfa!$F:$F,env_ac_mfa!$A:$A,K57,env_ac_mfa!$B:$B,Data_mfa!$A$77,env_ac_mfa!$C:$C,Data_mfa!$B$53,env_ac_mfa!$D:$D,Data_mfa!$B$54,env_ac_mfa!$E:$E,Data_mfa!$B$55)</f>
        <v>12.252000000000001</v>
      </c>
      <c r="L77" s="191">
        <f>SUMIFS(env_ac_mfa!$F:$F,env_ac_mfa!$A:$A,L57,env_ac_mfa!$B:$B,Data_mfa!$A$77,env_ac_mfa!$C:$C,Data_mfa!$B$53,env_ac_mfa!$D:$D,Data_mfa!$B$54,env_ac_mfa!$E:$E,Data_mfa!$B$55)</f>
        <v>11.398999999999999</v>
      </c>
      <c r="M77" s="191">
        <f>SUMIFS(env_ac_mfa!$F:$F,env_ac_mfa!$A:$A,M57,env_ac_mfa!$B:$B,Data_mfa!$A$77,env_ac_mfa!$C:$C,Data_mfa!$B$53,env_ac_mfa!$D:$D,Data_mfa!$B$54,env_ac_mfa!$E:$E,Data_mfa!$B$55)</f>
        <v>11.353</v>
      </c>
      <c r="N77" s="191">
        <f>SUMIFS(env_ac_mfa!$F:$F,env_ac_mfa!$A:$A,N57,env_ac_mfa!$B:$B,Data_mfa!$A$77,env_ac_mfa!$C:$C,Data_mfa!$B$53,env_ac_mfa!$D:$D,Data_mfa!$B$54,env_ac_mfa!$E:$E,Data_mfa!$B$55)</f>
        <v>11.231</v>
      </c>
      <c r="O77" s="191">
        <f>SUMIFS(env_ac_mfa!$F:$F,env_ac_mfa!$A:$A,O57,env_ac_mfa!$B:$B,Data_mfa!$A$77,env_ac_mfa!$C:$C,Data_mfa!$B$53,env_ac_mfa!$D:$D,Data_mfa!$B$54,env_ac_mfa!$E:$E,Data_mfa!$B$55)</f>
        <v>10.788</v>
      </c>
      <c r="P77" s="191">
        <f>SUMIFS(env_ac_mfa!$F:$F,env_ac_mfa!$A:$A,P57,env_ac_mfa!$B:$B,Data_mfa!$A$77,env_ac_mfa!$C:$C,Data_mfa!$B$53,env_ac_mfa!$D:$D,Data_mfa!$B$54,env_ac_mfa!$E:$E,Data_mfa!$B$55)</f>
        <v>10.237</v>
      </c>
      <c r="Q77" s="191">
        <f>SUMIFS(env_ac_mfa!$F:$F,env_ac_mfa!$A:$A,Q57,env_ac_mfa!$B:$B,Data_mfa!$A$77,env_ac_mfa!$C:$C,Data_mfa!$B$53,env_ac_mfa!$D:$D,Data_mfa!$B$54,env_ac_mfa!$E:$E,Data_mfa!$B$55)</f>
        <v>10.398999999999999</v>
      </c>
      <c r="R77" s="191">
        <f>SUMIFS(env_ac_mfa!$F:$F,env_ac_mfa!$A:$A,R57,env_ac_mfa!$B:$B,Data_mfa!$A$77,env_ac_mfa!$C:$C,Data_mfa!$B$53,env_ac_mfa!$D:$D,Data_mfa!$B$54,env_ac_mfa!$E:$E,Data_mfa!$B$55)</f>
        <v>10.589</v>
      </c>
      <c r="S77" s="191">
        <f>SUMIFS(env_ac_mfa!$F:$F,env_ac_mfa!$A:$A,S57,env_ac_mfa!$B:$B,Data_mfa!$A$77,env_ac_mfa!$C:$C,Data_mfa!$B$53,env_ac_mfa!$D:$D,Data_mfa!$B$54,env_ac_mfa!$E:$E,Data_mfa!$B$55)</f>
        <v>9.6780000000000008</v>
      </c>
      <c r="T77" s="191">
        <f>SUMIFS(env_ac_mfa!$F:$F,env_ac_mfa!$A:$A,T57,env_ac_mfa!$B:$B,Data_mfa!$A$77,env_ac_mfa!$C:$C,Data_mfa!$B$53,env_ac_mfa!$D:$D,Data_mfa!$B$54,env_ac_mfa!$E:$E,Data_mfa!$B$55)</f>
        <v>10.663</v>
      </c>
      <c r="U77" s="191">
        <f>SUMIFS(env_ac_mfa!$F:$F,env_ac_mfa!$A:$A,U57,env_ac_mfa!$B:$B,Data_mfa!$A$77,env_ac_mfa!$C:$C,Data_mfa!$B$53,env_ac_mfa!$D:$D,Data_mfa!$B$54,env_ac_mfa!$E:$E,Data_mfa!$B$55)</f>
        <v>11.145</v>
      </c>
      <c r="V77" s="191">
        <f>SUMIFS(env_ac_mfa!$F:$F,env_ac_mfa!$A:$A,V57,env_ac_mfa!$B:$B,Data_mfa!$A$77,env_ac_mfa!$C:$C,Data_mfa!$B$53,env_ac_mfa!$D:$D,Data_mfa!$B$54,env_ac_mfa!$E:$E,Data_mfa!$B$55)</f>
        <v>10.768000000000001</v>
      </c>
      <c r="W77" s="191">
        <f>SUMIFS(env_ac_mfa!$F:$F,env_ac_mfa!$A:$A,W57,env_ac_mfa!$B:$B,Data_mfa!$A$77,env_ac_mfa!$C:$C,Data_mfa!$B$53,env_ac_mfa!$D:$D,Data_mfa!$B$54,env_ac_mfa!$E:$E,Data_mfa!$B$55)</f>
        <v>9.7739999999999991</v>
      </c>
      <c r="X77" s="191">
        <f>SUMIFS(env_ac_mfa!$F:$F,env_ac_mfa!$A:$A,X57,env_ac_mfa!$B:$B,Data_mfa!$A$77,env_ac_mfa!$C:$C,Data_mfa!$B$53,env_ac_mfa!$D:$D,Data_mfa!$B$54,env_ac_mfa!$E:$E,Data_mfa!$B$55)</f>
        <v>9.2460000000000004</v>
      </c>
      <c r="Y77" s="191">
        <f>SUMIFS(env_ac_mfa!$F:$F,env_ac_mfa!$A:$A,$Y$57,env_ac_mfa!$B:$B,Data_mfa!$A77,env_ac_mfa!$C:$C,Data_mfa!$B$53,env_ac_mfa!$D:$D,Data_mfa!$B$54,env_ac_mfa!$E:$E,Data_mfa!$B$55)</f>
        <v>9.9849999999999994</v>
      </c>
      <c r="Z77" s="191">
        <f>SUMIFS(env_ac_mfa!$F:$F,env_ac_mfa!$A:$A,$Z$57,env_ac_mfa!$B:$B,Data_mfa!$A77,env_ac_mfa!$C:$C,Data_mfa!$B$53,env_ac_mfa!$D:$D,Data_mfa!$B$54,env_ac_mfa!$E:$E,Data_mfa!$B$55)</f>
        <v>8.4949999999999992</v>
      </c>
    </row>
    <row r="78" spans="1:26" x14ac:dyDescent="0.2">
      <c r="A78" s="179" t="s">
        <v>52</v>
      </c>
      <c r="B78" s="179" t="s">
        <v>19</v>
      </c>
      <c r="C78" s="191">
        <f>SUMIFS(env_ac_mfa!$F:$F,env_ac_mfa!$A:$A,C57,env_ac_mfa!$B:$B,Data_mfa!$A$78,env_ac_mfa!$C:$C,Data_mfa!$B$53,env_ac_mfa!$D:$D,Data_mfa!$B$54,env_ac_mfa!$E:$E,Data_mfa!$B$55)</f>
        <v>19.234000000000002</v>
      </c>
      <c r="D78" s="191">
        <f>SUMIFS(env_ac_mfa!$F:$F,env_ac_mfa!$A:$A,D57,env_ac_mfa!$B:$B,Data_mfa!$A$78,env_ac_mfa!$C:$C,Data_mfa!$B$53,env_ac_mfa!$D:$D,Data_mfa!$B$54,env_ac_mfa!$E:$E,Data_mfa!$B$55)</f>
        <v>18.632999999999999</v>
      </c>
      <c r="E78" s="191">
        <f>SUMIFS(env_ac_mfa!$F:$F,env_ac_mfa!$A:$A,E57,env_ac_mfa!$B:$B,Data_mfa!$A$78,env_ac_mfa!$C:$C,Data_mfa!$B$53,env_ac_mfa!$D:$D,Data_mfa!$B$54,env_ac_mfa!$E:$E,Data_mfa!$B$55)</f>
        <v>19.722999999999999</v>
      </c>
      <c r="F78" s="191">
        <f>SUMIFS(env_ac_mfa!$F:$F,env_ac_mfa!$A:$A,F57,env_ac_mfa!$B:$B,Data_mfa!$A$78,env_ac_mfa!$C:$C,Data_mfa!$B$53,env_ac_mfa!$D:$D,Data_mfa!$B$54,env_ac_mfa!$E:$E,Data_mfa!$B$55)</f>
        <v>18.881</v>
      </c>
      <c r="G78" s="191">
        <f>SUMIFS(env_ac_mfa!$F:$F,env_ac_mfa!$A:$A,G57,env_ac_mfa!$B:$B,Data_mfa!$A$78,env_ac_mfa!$C:$C,Data_mfa!$B$53,env_ac_mfa!$D:$D,Data_mfa!$B$54,env_ac_mfa!$E:$E,Data_mfa!$B$55)</f>
        <v>19.548999999999999</v>
      </c>
      <c r="H78" s="191">
        <f>SUMIFS(env_ac_mfa!$F:$F,env_ac_mfa!$A:$A,H57,env_ac_mfa!$B:$B,Data_mfa!$A$78,env_ac_mfa!$C:$C,Data_mfa!$B$53,env_ac_mfa!$D:$D,Data_mfa!$B$54,env_ac_mfa!$E:$E,Data_mfa!$B$55)</f>
        <v>20.047999999999998</v>
      </c>
      <c r="I78" s="191">
        <f>SUMIFS(env_ac_mfa!$F:$F,env_ac_mfa!$A:$A,I57,env_ac_mfa!$B:$B,Data_mfa!$A$78,env_ac_mfa!$C:$C,Data_mfa!$B$53,env_ac_mfa!$D:$D,Data_mfa!$B$54,env_ac_mfa!$E:$E,Data_mfa!$B$55)</f>
        <v>20.277000000000001</v>
      </c>
      <c r="J78" s="191">
        <f>SUMIFS(env_ac_mfa!$F:$F,env_ac_mfa!$A:$A,J57,env_ac_mfa!$B:$B,Data_mfa!$A$78,env_ac_mfa!$C:$C,Data_mfa!$B$53,env_ac_mfa!$D:$D,Data_mfa!$B$54,env_ac_mfa!$E:$E,Data_mfa!$B$55)</f>
        <v>20.527000000000001</v>
      </c>
      <c r="K78" s="191">
        <f>SUMIFS(env_ac_mfa!$F:$F,env_ac_mfa!$A:$A,K57,env_ac_mfa!$B:$B,Data_mfa!$A$78,env_ac_mfa!$C:$C,Data_mfa!$B$53,env_ac_mfa!$D:$D,Data_mfa!$B$54,env_ac_mfa!$E:$E,Data_mfa!$B$55)</f>
        <v>19.949000000000002</v>
      </c>
      <c r="L78" s="191">
        <f>SUMIFS(env_ac_mfa!$F:$F,env_ac_mfa!$A:$A,L57,env_ac_mfa!$B:$B,Data_mfa!$A$78,env_ac_mfa!$C:$C,Data_mfa!$B$53,env_ac_mfa!$D:$D,Data_mfa!$B$54,env_ac_mfa!$E:$E,Data_mfa!$B$55)</f>
        <v>18.574000000000002</v>
      </c>
      <c r="M78" s="191">
        <f>SUMIFS(env_ac_mfa!$F:$F,env_ac_mfa!$A:$A,M57,env_ac_mfa!$B:$B,Data_mfa!$A$78,env_ac_mfa!$C:$C,Data_mfa!$B$53,env_ac_mfa!$D:$D,Data_mfa!$B$54,env_ac_mfa!$E:$E,Data_mfa!$B$55)</f>
        <v>18.638999999999999</v>
      </c>
      <c r="N78" s="191">
        <f>SUMIFS(env_ac_mfa!$F:$F,env_ac_mfa!$A:$A,N57,env_ac_mfa!$B:$B,Data_mfa!$A$78,env_ac_mfa!$C:$C,Data_mfa!$B$53,env_ac_mfa!$D:$D,Data_mfa!$B$54,env_ac_mfa!$E:$E,Data_mfa!$B$55)</f>
        <v>19.687999999999999</v>
      </c>
      <c r="O78" s="191">
        <f>SUMIFS(env_ac_mfa!$F:$F,env_ac_mfa!$A:$A,O57,env_ac_mfa!$B:$B,Data_mfa!$A$78,env_ac_mfa!$C:$C,Data_mfa!$B$53,env_ac_mfa!$D:$D,Data_mfa!$B$54,env_ac_mfa!$E:$E,Data_mfa!$B$55)</f>
        <v>18.602</v>
      </c>
      <c r="P78" s="191">
        <f>SUMIFS(env_ac_mfa!$F:$F,env_ac_mfa!$A:$A,P57,env_ac_mfa!$B:$B,Data_mfa!$A$78,env_ac_mfa!$C:$C,Data_mfa!$B$53,env_ac_mfa!$D:$D,Data_mfa!$B$54,env_ac_mfa!$E:$E,Data_mfa!$B$55)</f>
        <v>18.103000000000002</v>
      </c>
      <c r="Q78" s="191">
        <f>SUMIFS(env_ac_mfa!$F:$F,env_ac_mfa!$A:$A,Q57,env_ac_mfa!$B:$B,Data_mfa!$A$78,env_ac_mfa!$C:$C,Data_mfa!$B$53,env_ac_mfa!$D:$D,Data_mfa!$B$54,env_ac_mfa!$E:$E,Data_mfa!$B$55)</f>
        <v>18.405999999999999</v>
      </c>
      <c r="R78" s="191">
        <f>SUMIFS(env_ac_mfa!$F:$F,env_ac_mfa!$A:$A,R57,env_ac_mfa!$B:$B,Data_mfa!$A$78,env_ac_mfa!$C:$C,Data_mfa!$B$53,env_ac_mfa!$D:$D,Data_mfa!$B$54,env_ac_mfa!$E:$E,Data_mfa!$B$55)</f>
        <v>17.582000000000001</v>
      </c>
      <c r="S78" s="191">
        <f>SUMIFS(env_ac_mfa!$F:$F,env_ac_mfa!$A:$A,S57,env_ac_mfa!$B:$B,Data_mfa!$A$78,env_ac_mfa!$C:$C,Data_mfa!$B$53,env_ac_mfa!$D:$D,Data_mfa!$B$54,env_ac_mfa!$E:$E,Data_mfa!$B$55)</f>
        <v>17.725000000000001</v>
      </c>
      <c r="T78" s="191">
        <f>SUMIFS(env_ac_mfa!$F:$F,env_ac_mfa!$A:$A,T57,env_ac_mfa!$B:$B,Data_mfa!$A$78,env_ac_mfa!$C:$C,Data_mfa!$B$53,env_ac_mfa!$D:$D,Data_mfa!$B$54,env_ac_mfa!$E:$E,Data_mfa!$B$55)</f>
        <v>17.652999999999999</v>
      </c>
      <c r="U78" s="191">
        <f>SUMIFS(env_ac_mfa!$F:$F,env_ac_mfa!$A:$A,U57,env_ac_mfa!$B:$B,Data_mfa!$A$78,env_ac_mfa!$C:$C,Data_mfa!$B$53,env_ac_mfa!$D:$D,Data_mfa!$B$54,env_ac_mfa!$E:$E,Data_mfa!$B$55)</f>
        <v>17.617999999999999</v>
      </c>
      <c r="V78" s="191">
        <f>SUMIFS(env_ac_mfa!$F:$F,env_ac_mfa!$A:$A,V57,env_ac_mfa!$B:$B,Data_mfa!$A$78,env_ac_mfa!$C:$C,Data_mfa!$B$53,env_ac_mfa!$D:$D,Data_mfa!$B$54,env_ac_mfa!$E:$E,Data_mfa!$B$55)</f>
        <v>17.844000000000001</v>
      </c>
      <c r="W78" s="191">
        <f>SUMIFS(env_ac_mfa!$F:$F,env_ac_mfa!$A:$A,W57,env_ac_mfa!$B:$B,Data_mfa!$A$78,env_ac_mfa!$C:$C,Data_mfa!$B$53,env_ac_mfa!$D:$D,Data_mfa!$B$54,env_ac_mfa!$E:$E,Data_mfa!$B$55)</f>
        <v>17.893000000000001</v>
      </c>
      <c r="X78" s="191">
        <f>SUMIFS(env_ac_mfa!$F:$F,env_ac_mfa!$A:$A,X57,env_ac_mfa!$B:$B,Data_mfa!$A$78,env_ac_mfa!$C:$C,Data_mfa!$B$53,env_ac_mfa!$D:$D,Data_mfa!$B$54,env_ac_mfa!$E:$E,Data_mfa!$B$55)</f>
        <v>18.448</v>
      </c>
      <c r="Y78" s="191">
        <f>SUMIFS(env_ac_mfa!$F:$F,env_ac_mfa!$A:$A,$Y$57,env_ac_mfa!$B:$B,Data_mfa!$A78,env_ac_mfa!$C:$C,Data_mfa!$B$53,env_ac_mfa!$D:$D,Data_mfa!$B$54,env_ac_mfa!$E:$E,Data_mfa!$B$55)</f>
        <v>17.073</v>
      </c>
      <c r="Z78" s="191">
        <f>SUMIFS(env_ac_mfa!$F:$F,env_ac_mfa!$A:$A,$Z$57,env_ac_mfa!$B:$B,Data_mfa!$A78,env_ac_mfa!$C:$C,Data_mfa!$B$53,env_ac_mfa!$D:$D,Data_mfa!$B$54,env_ac_mfa!$E:$E,Data_mfa!$B$55)</f>
        <v>16.309000000000001</v>
      </c>
    </row>
    <row r="79" spans="1:26" x14ac:dyDescent="0.2">
      <c r="A79" s="179" t="s">
        <v>62</v>
      </c>
      <c r="B79" s="179" t="s">
        <v>20</v>
      </c>
      <c r="C79" s="191">
        <f>SUMIFS(env_ac_mfa!$F:$F,env_ac_mfa!$A:$A,C57,env_ac_mfa!$B:$B,Data_mfa!$A$79,env_ac_mfa!$C:$C,Data_mfa!$B$53,env_ac_mfa!$D:$D,Data_mfa!$B$54,env_ac_mfa!$E:$E,Data_mfa!$B$55)</f>
        <v>13.645</v>
      </c>
      <c r="D79" s="191">
        <f>SUMIFS(env_ac_mfa!$F:$F,env_ac_mfa!$A:$A,D57,env_ac_mfa!$B:$B,Data_mfa!$A$79,env_ac_mfa!$C:$C,Data_mfa!$B$53,env_ac_mfa!$D:$D,Data_mfa!$B$54,env_ac_mfa!$E:$E,Data_mfa!$B$55)</f>
        <v>13.047000000000001</v>
      </c>
      <c r="E79" s="191">
        <f>SUMIFS(env_ac_mfa!$F:$F,env_ac_mfa!$A:$A,E57,env_ac_mfa!$B:$B,Data_mfa!$A$79,env_ac_mfa!$C:$C,Data_mfa!$B$53,env_ac_mfa!$D:$D,Data_mfa!$B$54,env_ac_mfa!$E:$E,Data_mfa!$B$55)</f>
        <v>12.698</v>
      </c>
      <c r="F79" s="191">
        <f>SUMIFS(env_ac_mfa!$F:$F,env_ac_mfa!$A:$A,F57,env_ac_mfa!$B:$B,Data_mfa!$A$79,env_ac_mfa!$C:$C,Data_mfa!$B$53,env_ac_mfa!$D:$D,Data_mfa!$B$54,env_ac_mfa!$E:$E,Data_mfa!$B$55)</f>
        <v>12.962</v>
      </c>
      <c r="G79" s="191">
        <f>SUMIFS(env_ac_mfa!$F:$F,env_ac_mfa!$A:$A,G57,env_ac_mfa!$B:$B,Data_mfa!$A$79,env_ac_mfa!$C:$C,Data_mfa!$B$53,env_ac_mfa!$D:$D,Data_mfa!$B$54,env_ac_mfa!$E:$E,Data_mfa!$B$55)</f>
        <v>13.749000000000001</v>
      </c>
      <c r="H79" s="191">
        <f>SUMIFS(env_ac_mfa!$F:$F,env_ac_mfa!$A:$A,H57,env_ac_mfa!$B:$B,Data_mfa!$A$79,env_ac_mfa!$C:$C,Data_mfa!$B$53,env_ac_mfa!$D:$D,Data_mfa!$B$54,env_ac_mfa!$E:$E,Data_mfa!$B$55)</f>
        <v>13.975</v>
      </c>
      <c r="I79" s="191">
        <f>SUMIFS(env_ac_mfa!$F:$F,env_ac_mfa!$A:$A,I57,env_ac_mfa!$B:$B,Data_mfa!$A$79,env_ac_mfa!$C:$C,Data_mfa!$B$53,env_ac_mfa!$D:$D,Data_mfa!$B$54,env_ac_mfa!$E:$E,Data_mfa!$B$55)</f>
        <v>14.340999999999999</v>
      </c>
      <c r="J79" s="191">
        <f>SUMIFS(env_ac_mfa!$F:$F,env_ac_mfa!$A:$A,J57,env_ac_mfa!$B:$B,Data_mfa!$A$79,env_ac_mfa!$C:$C,Data_mfa!$B$53,env_ac_mfa!$D:$D,Data_mfa!$B$54,env_ac_mfa!$E:$E,Data_mfa!$B$55)</f>
        <v>15.901999999999999</v>
      </c>
      <c r="K79" s="191">
        <f>SUMIFS(env_ac_mfa!$F:$F,env_ac_mfa!$A:$A,K57,env_ac_mfa!$B:$B,Data_mfa!$A$79,env_ac_mfa!$C:$C,Data_mfa!$B$53,env_ac_mfa!$D:$D,Data_mfa!$B$54,env_ac_mfa!$E:$E,Data_mfa!$B$55)</f>
        <v>16.355</v>
      </c>
      <c r="L79" s="191">
        <f>SUMIFS(env_ac_mfa!$F:$F,env_ac_mfa!$A:$A,L57,env_ac_mfa!$B:$B,Data_mfa!$A$79,env_ac_mfa!$C:$C,Data_mfa!$B$53,env_ac_mfa!$D:$D,Data_mfa!$B$54,env_ac_mfa!$E:$E,Data_mfa!$B$55)</f>
        <v>15.661</v>
      </c>
      <c r="M79" s="191">
        <f>SUMIFS(env_ac_mfa!$F:$F,env_ac_mfa!$A:$A,M57,env_ac_mfa!$B:$B,Data_mfa!$A$79,env_ac_mfa!$C:$C,Data_mfa!$B$53,env_ac_mfa!$D:$D,Data_mfa!$B$54,env_ac_mfa!$E:$E,Data_mfa!$B$55)</f>
        <v>16.5</v>
      </c>
      <c r="N79" s="191">
        <f>SUMIFS(env_ac_mfa!$F:$F,env_ac_mfa!$A:$A,N57,env_ac_mfa!$B:$B,Data_mfa!$A$79,env_ac_mfa!$C:$C,Data_mfa!$B$53,env_ac_mfa!$D:$D,Data_mfa!$B$54,env_ac_mfa!$E:$E,Data_mfa!$B$55)</f>
        <v>20.428000000000001</v>
      </c>
      <c r="O79" s="191">
        <f>SUMIFS(env_ac_mfa!$F:$F,env_ac_mfa!$A:$A,O57,env_ac_mfa!$B:$B,Data_mfa!$A$79,env_ac_mfa!$C:$C,Data_mfa!$B$53,env_ac_mfa!$D:$D,Data_mfa!$B$54,env_ac_mfa!$E:$E,Data_mfa!$B$55)</f>
        <v>17.518999999999998</v>
      </c>
      <c r="P79" s="191">
        <f>SUMIFS(env_ac_mfa!$F:$F,env_ac_mfa!$A:$A,P57,env_ac_mfa!$B:$B,Data_mfa!$A$79,env_ac_mfa!$C:$C,Data_mfa!$B$53,env_ac_mfa!$D:$D,Data_mfa!$B$54,env_ac_mfa!$E:$E,Data_mfa!$B$55)</f>
        <v>16.716999999999999</v>
      </c>
      <c r="Q79" s="191">
        <f>SUMIFS(env_ac_mfa!$F:$F,env_ac_mfa!$A:$A,Q57,env_ac_mfa!$B:$B,Data_mfa!$A$79,env_ac_mfa!$C:$C,Data_mfa!$B$53,env_ac_mfa!$D:$D,Data_mfa!$B$54,env_ac_mfa!$E:$E,Data_mfa!$B$55)</f>
        <v>16.579000000000001</v>
      </c>
      <c r="R79" s="191">
        <f>SUMIFS(env_ac_mfa!$F:$F,env_ac_mfa!$A:$A,R57,env_ac_mfa!$B:$B,Data_mfa!$A$79,env_ac_mfa!$C:$C,Data_mfa!$B$53,env_ac_mfa!$D:$D,Data_mfa!$B$54,env_ac_mfa!$E:$E,Data_mfa!$B$55)</f>
        <v>16.466999999999999</v>
      </c>
      <c r="S79" s="191">
        <f>SUMIFS(env_ac_mfa!$F:$F,env_ac_mfa!$A:$A,S57,env_ac_mfa!$B:$B,Data_mfa!$A$79,env_ac_mfa!$C:$C,Data_mfa!$B$53,env_ac_mfa!$D:$D,Data_mfa!$B$54,env_ac_mfa!$E:$E,Data_mfa!$B$55)</f>
        <v>16.917000000000002</v>
      </c>
      <c r="T79" s="191">
        <f>SUMIFS(env_ac_mfa!$F:$F,env_ac_mfa!$A:$A,T57,env_ac_mfa!$B:$B,Data_mfa!$A$79,env_ac_mfa!$C:$C,Data_mfa!$B$53,env_ac_mfa!$D:$D,Data_mfa!$B$54,env_ac_mfa!$E:$E,Data_mfa!$B$55)</f>
        <v>18.004999999999999</v>
      </c>
      <c r="U79" s="191">
        <f>SUMIFS(env_ac_mfa!$F:$F,env_ac_mfa!$A:$A,U57,env_ac_mfa!$B:$B,Data_mfa!$A$79,env_ac_mfa!$C:$C,Data_mfa!$B$53,env_ac_mfa!$D:$D,Data_mfa!$B$54,env_ac_mfa!$E:$E,Data_mfa!$B$55)</f>
        <v>18.472000000000001</v>
      </c>
      <c r="V79" s="191">
        <f>SUMIFS(env_ac_mfa!$F:$F,env_ac_mfa!$A:$A,V57,env_ac_mfa!$B:$B,Data_mfa!$A$79,env_ac_mfa!$C:$C,Data_mfa!$B$53,env_ac_mfa!$D:$D,Data_mfa!$B$54,env_ac_mfa!$E:$E,Data_mfa!$B$55)</f>
        <v>17.585999999999999</v>
      </c>
      <c r="W79" s="191">
        <f>SUMIFS(env_ac_mfa!$F:$F,env_ac_mfa!$A:$A,W57,env_ac_mfa!$B:$B,Data_mfa!$A$79,env_ac_mfa!$C:$C,Data_mfa!$B$53,env_ac_mfa!$D:$D,Data_mfa!$B$54,env_ac_mfa!$E:$E,Data_mfa!$B$55)</f>
        <v>17.402999999999999</v>
      </c>
      <c r="X79" s="191">
        <f>SUMIFS(env_ac_mfa!$F:$F,env_ac_mfa!$A:$A,X57,env_ac_mfa!$B:$B,Data_mfa!$A$79,env_ac_mfa!$C:$C,Data_mfa!$B$53,env_ac_mfa!$D:$D,Data_mfa!$B$54,env_ac_mfa!$E:$E,Data_mfa!$B$55)</f>
        <v>18.251000000000001</v>
      </c>
      <c r="Y79" s="191">
        <f>SUMIFS(env_ac_mfa!$F:$F,env_ac_mfa!$A:$A,$Y$57,env_ac_mfa!$B:$B,Data_mfa!$A79,env_ac_mfa!$C:$C,Data_mfa!$B$53,env_ac_mfa!$D:$D,Data_mfa!$B$54,env_ac_mfa!$E:$E,Data_mfa!$B$55)</f>
        <v>18.308</v>
      </c>
      <c r="Z79" s="191">
        <f>SUMIFS(env_ac_mfa!$F:$F,env_ac_mfa!$A:$A,$Z$57,env_ac_mfa!$B:$B,Data_mfa!$A79,env_ac_mfa!$C:$C,Data_mfa!$B$53,env_ac_mfa!$D:$D,Data_mfa!$B$54,env_ac_mfa!$E:$E,Data_mfa!$B$55)</f>
        <v>17.995000000000001</v>
      </c>
    </row>
    <row r="80" spans="1:26" x14ac:dyDescent="0.2">
      <c r="A80" s="179" t="s">
        <v>53</v>
      </c>
      <c r="B80" s="179" t="s">
        <v>21</v>
      </c>
      <c r="C80" s="191">
        <f>SUMIFS(env_ac_mfa!$F:$F,env_ac_mfa!$A:$A,C57,env_ac_mfa!$B:$B,Data_mfa!$A$80,env_ac_mfa!$C:$C,Data_mfa!$B$53,env_ac_mfa!$D:$D,Data_mfa!$B$54,env_ac_mfa!$E:$E,Data_mfa!$B$55)</f>
        <v>19.667000000000002</v>
      </c>
      <c r="D80" s="191">
        <f>SUMIFS(env_ac_mfa!$F:$F,env_ac_mfa!$A:$A,D57,env_ac_mfa!$B:$B,Data_mfa!$A$80,env_ac_mfa!$C:$C,Data_mfa!$B$53,env_ac_mfa!$D:$D,Data_mfa!$B$54,env_ac_mfa!$E:$E,Data_mfa!$B$55)</f>
        <v>20.463000000000001</v>
      </c>
      <c r="E80" s="191">
        <f>SUMIFS(env_ac_mfa!$F:$F,env_ac_mfa!$A:$A,E57,env_ac_mfa!$B:$B,Data_mfa!$A$80,env_ac_mfa!$C:$C,Data_mfa!$B$53,env_ac_mfa!$D:$D,Data_mfa!$B$54,env_ac_mfa!$E:$E,Data_mfa!$B$55)</f>
        <v>19.745000000000001</v>
      </c>
      <c r="F80" s="191">
        <f>SUMIFS(env_ac_mfa!$F:$F,env_ac_mfa!$A:$A,F57,env_ac_mfa!$B:$B,Data_mfa!$A$80,env_ac_mfa!$C:$C,Data_mfa!$B$53,env_ac_mfa!$D:$D,Data_mfa!$B$54,env_ac_mfa!$E:$E,Data_mfa!$B$55)</f>
        <v>17.361999999999998</v>
      </c>
      <c r="G80" s="191">
        <f>SUMIFS(env_ac_mfa!$F:$F,env_ac_mfa!$A:$A,G57,env_ac_mfa!$B:$B,Data_mfa!$A$80,env_ac_mfa!$C:$C,Data_mfa!$B$53,env_ac_mfa!$D:$D,Data_mfa!$B$54,env_ac_mfa!$E:$E,Data_mfa!$B$55)</f>
        <v>18.809999999999999</v>
      </c>
      <c r="H80" s="191">
        <f>SUMIFS(env_ac_mfa!$F:$F,env_ac_mfa!$A:$A,H57,env_ac_mfa!$B:$B,Data_mfa!$A$80,env_ac_mfa!$C:$C,Data_mfa!$B$53,env_ac_mfa!$D:$D,Data_mfa!$B$54,env_ac_mfa!$E:$E,Data_mfa!$B$55)</f>
        <v>18.692</v>
      </c>
      <c r="I80" s="191">
        <f>SUMIFS(env_ac_mfa!$F:$F,env_ac_mfa!$A:$A,I57,env_ac_mfa!$B:$B,Data_mfa!$A$80,env_ac_mfa!$C:$C,Data_mfa!$B$53,env_ac_mfa!$D:$D,Data_mfa!$B$54,env_ac_mfa!$E:$E,Data_mfa!$B$55)</f>
        <v>21.167000000000002</v>
      </c>
      <c r="J80" s="191">
        <f>SUMIFS(env_ac_mfa!$F:$F,env_ac_mfa!$A:$A,J57,env_ac_mfa!$B:$B,Data_mfa!$A$80,env_ac_mfa!$C:$C,Data_mfa!$B$53,env_ac_mfa!$D:$D,Data_mfa!$B$54,env_ac_mfa!$E:$E,Data_mfa!$B$55)</f>
        <v>21.928999999999998</v>
      </c>
      <c r="K80" s="191">
        <f>SUMIFS(env_ac_mfa!$F:$F,env_ac_mfa!$A:$A,K57,env_ac_mfa!$B:$B,Data_mfa!$A$80,env_ac_mfa!$C:$C,Data_mfa!$B$53,env_ac_mfa!$D:$D,Data_mfa!$B$54,env_ac_mfa!$E:$E,Data_mfa!$B$55)</f>
        <v>22.888000000000002</v>
      </c>
      <c r="L80" s="191">
        <f>SUMIFS(env_ac_mfa!$F:$F,env_ac_mfa!$A:$A,L57,env_ac_mfa!$B:$B,Data_mfa!$A$80,env_ac_mfa!$C:$C,Data_mfa!$B$53,env_ac_mfa!$D:$D,Data_mfa!$B$54,env_ac_mfa!$E:$E,Data_mfa!$B$55)</f>
        <v>20.635999999999999</v>
      </c>
      <c r="M80" s="191">
        <f>SUMIFS(env_ac_mfa!$F:$F,env_ac_mfa!$A:$A,M57,env_ac_mfa!$B:$B,Data_mfa!$A$80,env_ac_mfa!$C:$C,Data_mfa!$B$53,env_ac_mfa!$D:$D,Data_mfa!$B$54,env_ac_mfa!$E:$E,Data_mfa!$B$55)</f>
        <v>19.210999999999999</v>
      </c>
      <c r="N80" s="191">
        <f>SUMIFS(env_ac_mfa!$F:$F,env_ac_mfa!$A:$A,N57,env_ac_mfa!$B:$B,Data_mfa!$A$80,env_ac_mfa!$C:$C,Data_mfa!$B$53,env_ac_mfa!$D:$D,Data_mfa!$B$54,env_ac_mfa!$E:$E,Data_mfa!$B$55)</f>
        <v>17.824000000000002</v>
      </c>
      <c r="O80" s="191">
        <f>SUMIFS(env_ac_mfa!$F:$F,env_ac_mfa!$A:$A,O57,env_ac_mfa!$B:$B,Data_mfa!$A$80,env_ac_mfa!$C:$C,Data_mfa!$B$53,env_ac_mfa!$D:$D,Data_mfa!$B$54,env_ac_mfa!$E:$E,Data_mfa!$B$55)</f>
        <v>16.416</v>
      </c>
      <c r="P80" s="191">
        <f>SUMIFS(env_ac_mfa!$F:$F,env_ac_mfa!$A:$A,P57,env_ac_mfa!$B:$B,Data_mfa!$A$80,env_ac_mfa!$C:$C,Data_mfa!$B$53,env_ac_mfa!$D:$D,Data_mfa!$B$54,env_ac_mfa!$E:$E,Data_mfa!$B$55)</f>
        <v>14.039</v>
      </c>
      <c r="Q80" s="191">
        <f>SUMIFS(env_ac_mfa!$F:$F,env_ac_mfa!$A:$A,Q57,env_ac_mfa!$B:$B,Data_mfa!$A$80,env_ac_mfa!$C:$C,Data_mfa!$B$53,env_ac_mfa!$D:$D,Data_mfa!$B$54,env_ac_mfa!$E:$E,Data_mfa!$B$55)</f>
        <v>15.526999999999999</v>
      </c>
      <c r="R80" s="191">
        <f>SUMIFS(env_ac_mfa!$F:$F,env_ac_mfa!$A:$A,R57,env_ac_mfa!$B:$B,Data_mfa!$A$80,env_ac_mfa!$C:$C,Data_mfa!$B$53,env_ac_mfa!$D:$D,Data_mfa!$B$54,env_ac_mfa!$E:$E,Data_mfa!$B$55)</f>
        <v>15.632999999999999</v>
      </c>
      <c r="S80" s="191">
        <f>SUMIFS(env_ac_mfa!$F:$F,env_ac_mfa!$A:$A,S57,env_ac_mfa!$B:$B,Data_mfa!$A$80,env_ac_mfa!$C:$C,Data_mfa!$B$53,env_ac_mfa!$D:$D,Data_mfa!$B$54,env_ac_mfa!$E:$E,Data_mfa!$B$55)</f>
        <v>14.989000000000001</v>
      </c>
      <c r="T80" s="191">
        <f>SUMIFS(env_ac_mfa!$F:$F,env_ac_mfa!$A:$A,T57,env_ac_mfa!$B:$B,Data_mfa!$A$80,env_ac_mfa!$C:$C,Data_mfa!$B$53,env_ac_mfa!$D:$D,Data_mfa!$B$54,env_ac_mfa!$E:$E,Data_mfa!$B$55)</f>
        <v>16.471</v>
      </c>
      <c r="U80" s="191">
        <f>SUMIFS(env_ac_mfa!$F:$F,env_ac_mfa!$A:$A,U57,env_ac_mfa!$B:$B,Data_mfa!$A$80,env_ac_mfa!$C:$C,Data_mfa!$B$53,env_ac_mfa!$D:$D,Data_mfa!$B$54,env_ac_mfa!$E:$E,Data_mfa!$B$55)</f>
        <v>16.422999999999998</v>
      </c>
      <c r="V80" s="191">
        <f>SUMIFS(env_ac_mfa!$F:$F,env_ac_mfa!$A:$A,V57,env_ac_mfa!$B:$B,Data_mfa!$A$80,env_ac_mfa!$C:$C,Data_mfa!$B$53,env_ac_mfa!$D:$D,Data_mfa!$B$54,env_ac_mfa!$E:$E,Data_mfa!$B$55)</f>
        <v>16.594000000000001</v>
      </c>
      <c r="W80" s="191">
        <f>SUMIFS(env_ac_mfa!$F:$F,env_ac_mfa!$A:$A,W57,env_ac_mfa!$B:$B,Data_mfa!$A$80,env_ac_mfa!$C:$C,Data_mfa!$B$53,env_ac_mfa!$D:$D,Data_mfa!$B$54,env_ac_mfa!$E:$E,Data_mfa!$B$55)</f>
        <v>14.893000000000001</v>
      </c>
      <c r="X80" s="191">
        <f>SUMIFS(env_ac_mfa!$F:$F,env_ac_mfa!$A:$A,X57,env_ac_mfa!$B:$B,Data_mfa!$A$80,env_ac_mfa!$C:$C,Data_mfa!$B$53,env_ac_mfa!$D:$D,Data_mfa!$B$54,env_ac_mfa!$E:$E,Data_mfa!$B$55)</f>
        <v>17.536000000000001</v>
      </c>
      <c r="Y80" s="191">
        <f>SUMIFS(env_ac_mfa!$F:$F,env_ac_mfa!$A:$A,$Y$57,env_ac_mfa!$B:$B,Data_mfa!$A80,env_ac_mfa!$C:$C,Data_mfa!$B$53,env_ac_mfa!$D:$D,Data_mfa!$B$54,env_ac_mfa!$E:$E,Data_mfa!$B$55)</f>
        <v>15.63</v>
      </c>
      <c r="Z80" s="191">
        <f>SUMIFS(env_ac_mfa!$F:$F,env_ac_mfa!$A:$A,$Z$57,env_ac_mfa!$B:$B,Data_mfa!$A80,env_ac_mfa!$C:$C,Data_mfa!$B$53,env_ac_mfa!$D:$D,Data_mfa!$B$54,env_ac_mfa!$E:$E,Data_mfa!$B$55)</f>
        <v>15.971</v>
      </c>
    </row>
    <row r="81" spans="1:28" x14ac:dyDescent="0.2">
      <c r="A81" s="179" t="s">
        <v>54</v>
      </c>
      <c r="B81" s="179" t="s">
        <v>22</v>
      </c>
      <c r="C81" s="191">
        <f>SUMIFS(env_ac_mfa!$F:$F,env_ac_mfa!$A:$A,C57,env_ac_mfa!$B:$B,Data_mfa!$A$81,env_ac_mfa!$C:$C,Data_mfa!$B$53,env_ac_mfa!$D:$D,Data_mfa!$B$54,env_ac_mfa!$E:$E,Data_mfa!$B$55)</f>
        <v>7.5970000000000004</v>
      </c>
      <c r="D81" s="191">
        <f>SUMIFS(env_ac_mfa!$F:$F,env_ac_mfa!$A:$A,D57,env_ac_mfa!$B:$B,Data_mfa!$A$81,env_ac_mfa!$C:$C,Data_mfa!$B$53,env_ac_mfa!$D:$D,Data_mfa!$B$54,env_ac_mfa!$E:$E,Data_mfa!$B$55)</f>
        <v>12.281000000000001</v>
      </c>
      <c r="E81" s="191">
        <f>SUMIFS(env_ac_mfa!$F:$F,env_ac_mfa!$A:$A,E57,env_ac_mfa!$B:$B,Data_mfa!$A$81,env_ac_mfa!$C:$C,Data_mfa!$B$53,env_ac_mfa!$D:$D,Data_mfa!$B$54,env_ac_mfa!$E:$E,Data_mfa!$B$55)</f>
        <v>11.956</v>
      </c>
      <c r="F81" s="191">
        <f>SUMIFS(env_ac_mfa!$F:$F,env_ac_mfa!$A:$A,F57,env_ac_mfa!$B:$B,Data_mfa!$A$81,env_ac_mfa!$C:$C,Data_mfa!$B$53,env_ac_mfa!$D:$D,Data_mfa!$B$54,env_ac_mfa!$E:$E,Data_mfa!$B$55)</f>
        <v>13.117000000000001</v>
      </c>
      <c r="G81" s="191">
        <f>SUMIFS(env_ac_mfa!$F:$F,env_ac_mfa!$A:$A,G57,env_ac_mfa!$B:$B,Data_mfa!$A$81,env_ac_mfa!$C:$C,Data_mfa!$B$53,env_ac_mfa!$D:$D,Data_mfa!$B$54,env_ac_mfa!$E:$E,Data_mfa!$B$55)</f>
        <v>14.222</v>
      </c>
      <c r="H81" s="191">
        <f>SUMIFS(env_ac_mfa!$F:$F,env_ac_mfa!$A:$A,H57,env_ac_mfa!$B:$B,Data_mfa!$A$81,env_ac_mfa!$C:$C,Data_mfa!$B$53,env_ac_mfa!$D:$D,Data_mfa!$B$54,env_ac_mfa!$E:$E,Data_mfa!$B$55)</f>
        <v>15.632999999999999</v>
      </c>
      <c r="I81" s="191">
        <f>SUMIFS(env_ac_mfa!$F:$F,env_ac_mfa!$A:$A,I57,env_ac_mfa!$B:$B,Data_mfa!$A$81,env_ac_mfa!$C:$C,Data_mfa!$B$53,env_ac_mfa!$D:$D,Data_mfa!$B$54,env_ac_mfa!$E:$E,Data_mfa!$B$55)</f>
        <v>16.899999999999999</v>
      </c>
      <c r="J81" s="191">
        <f>SUMIFS(env_ac_mfa!$F:$F,env_ac_mfa!$A:$A,J57,env_ac_mfa!$B:$B,Data_mfa!$A$81,env_ac_mfa!$C:$C,Data_mfa!$B$53,env_ac_mfa!$D:$D,Data_mfa!$B$54,env_ac_mfa!$E:$E,Data_mfa!$B$55)</f>
        <v>20.449000000000002</v>
      </c>
      <c r="K81" s="191">
        <f>SUMIFS(env_ac_mfa!$F:$F,env_ac_mfa!$A:$A,K57,env_ac_mfa!$B:$B,Data_mfa!$A$81,env_ac_mfa!$C:$C,Data_mfa!$B$53,env_ac_mfa!$D:$D,Data_mfa!$B$54,env_ac_mfa!$E:$E,Data_mfa!$B$55)</f>
        <v>22.114000000000001</v>
      </c>
      <c r="L81" s="191">
        <f>SUMIFS(env_ac_mfa!$F:$F,env_ac_mfa!$A:$A,L57,env_ac_mfa!$B:$B,Data_mfa!$A$81,env_ac_mfa!$C:$C,Data_mfa!$B$53,env_ac_mfa!$D:$D,Data_mfa!$B$54,env_ac_mfa!$E:$E,Data_mfa!$B$55)</f>
        <v>17.315000000000001</v>
      </c>
      <c r="M81" s="191">
        <f>SUMIFS(env_ac_mfa!$F:$F,env_ac_mfa!$A:$A,M57,env_ac_mfa!$B:$B,Data_mfa!$A$81,env_ac_mfa!$C:$C,Data_mfa!$B$53,env_ac_mfa!$D:$D,Data_mfa!$B$54,env_ac_mfa!$E:$E,Data_mfa!$B$55)</f>
        <v>13.576000000000001</v>
      </c>
      <c r="N81" s="191">
        <f>SUMIFS(env_ac_mfa!$F:$F,env_ac_mfa!$A:$A,N57,env_ac_mfa!$B:$B,Data_mfa!$A$81,env_ac_mfa!$C:$C,Data_mfa!$B$53,env_ac_mfa!$D:$D,Data_mfa!$B$54,env_ac_mfa!$E:$E,Data_mfa!$B$55)</f>
        <v>18.925000000000001</v>
      </c>
      <c r="O81" s="191">
        <f>SUMIFS(env_ac_mfa!$F:$F,env_ac_mfa!$A:$A,O57,env_ac_mfa!$B:$B,Data_mfa!$A$81,env_ac_mfa!$C:$C,Data_mfa!$B$53,env_ac_mfa!$D:$D,Data_mfa!$B$54,env_ac_mfa!$E:$E,Data_mfa!$B$55)</f>
        <v>17.91</v>
      </c>
      <c r="P81" s="191">
        <f>SUMIFS(env_ac_mfa!$F:$F,env_ac_mfa!$A:$A,P57,env_ac_mfa!$B:$B,Data_mfa!$A$81,env_ac_mfa!$C:$C,Data_mfa!$B$53,env_ac_mfa!$D:$D,Data_mfa!$B$54,env_ac_mfa!$E:$E,Data_mfa!$B$55)</f>
        <v>17.902999999999999</v>
      </c>
      <c r="Q81" s="191">
        <f>SUMIFS(env_ac_mfa!$F:$F,env_ac_mfa!$A:$A,Q57,env_ac_mfa!$B:$B,Data_mfa!$A$81,env_ac_mfa!$C:$C,Data_mfa!$B$53,env_ac_mfa!$D:$D,Data_mfa!$B$54,env_ac_mfa!$E:$E,Data_mfa!$B$55)</f>
        <v>18.684999999999999</v>
      </c>
      <c r="R81" s="191">
        <f>SUMIFS(env_ac_mfa!$F:$F,env_ac_mfa!$A:$A,R57,env_ac_mfa!$B:$B,Data_mfa!$A$81,env_ac_mfa!$C:$C,Data_mfa!$B$53,env_ac_mfa!$D:$D,Data_mfa!$B$54,env_ac_mfa!$E:$E,Data_mfa!$B$55)</f>
        <v>22.407</v>
      </c>
      <c r="S81" s="191">
        <f>SUMIFS(env_ac_mfa!$F:$F,env_ac_mfa!$A:$A,S57,env_ac_mfa!$B:$B,Data_mfa!$A$81,env_ac_mfa!$C:$C,Data_mfa!$B$53,env_ac_mfa!$D:$D,Data_mfa!$B$54,env_ac_mfa!$E:$E,Data_mfa!$B$55)</f>
        <v>22.811</v>
      </c>
      <c r="T81" s="191">
        <f>SUMIFS(env_ac_mfa!$F:$F,env_ac_mfa!$A:$A,T57,env_ac_mfa!$B:$B,Data_mfa!$A$81,env_ac_mfa!$C:$C,Data_mfa!$B$53,env_ac_mfa!$D:$D,Data_mfa!$B$54,env_ac_mfa!$E:$E,Data_mfa!$B$55)</f>
        <v>21.215</v>
      </c>
      <c r="U81" s="191">
        <f>SUMIFS(env_ac_mfa!$F:$F,env_ac_mfa!$A:$A,U57,env_ac_mfa!$B:$B,Data_mfa!$A$81,env_ac_mfa!$C:$C,Data_mfa!$B$53,env_ac_mfa!$D:$D,Data_mfa!$B$54,env_ac_mfa!$E:$E,Data_mfa!$B$55)</f>
        <v>22.992999999999999</v>
      </c>
      <c r="V81" s="191">
        <f>SUMIFS(env_ac_mfa!$F:$F,env_ac_mfa!$A:$A,V57,env_ac_mfa!$B:$B,Data_mfa!$A$81,env_ac_mfa!$C:$C,Data_mfa!$B$53,env_ac_mfa!$D:$D,Data_mfa!$B$54,env_ac_mfa!$E:$E,Data_mfa!$B$55)</f>
        <v>27.524999999999999</v>
      </c>
      <c r="W81" s="191">
        <f>SUMIFS(env_ac_mfa!$F:$F,env_ac_mfa!$A:$A,W57,env_ac_mfa!$B:$B,Data_mfa!$A$81,env_ac_mfa!$C:$C,Data_mfa!$B$53,env_ac_mfa!$D:$D,Data_mfa!$B$54,env_ac_mfa!$E:$E,Data_mfa!$B$55)</f>
        <v>28.478999999999999</v>
      </c>
      <c r="X81" s="191">
        <f>SUMIFS(env_ac_mfa!$F:$F,env_ac_mfa!$A:$A,X57,env_ac_mfa!$B:$B,Data_mfa!$A$81,env_ac_mfa!$C:$C,Data_mfa!$B$53,env_ac_mfa!$D:$D,Data_mfa!$B$54,env_ac_mfa!$E:$E,Data_mfa!$B$55)</f>
        <v>29.385999999999999</v>
      </c>
      <c r="Y81" s="191">
        <f>SUMIFS(env_ac_mfa!$F:$F,env_ac_mfa!$A:$A,$Y$57,env_ac_mfa!$B:$B,Data_mfa!$A81,env_ac_mfa!$C:$C,Data_mfa!$B$53,env_ac_mfa!$D:$D,Data_mfa!$B$54,env_ac_mfa!$E:$E,Data_mfa!$B$55)</f>
        <v>29.161999999999999</v>
      </c>
      <c r="Z81" s="191">
        <f>SUMIFS(env_ac_mfa!$F:$F,env_ac_mfa!$A:$A,$Z$57,env_ac_mfa!$B:$B,Data_mfa!$A81,env_ac_mfa!$C:$C,Data_mfa!$B$53,env_ac_mfa!$D:$D,Data_mfa!$B$54,env_ac_mfa!$E:$E,Data_mfa!$B$55)</f>
        <v>32.250999999999998</v>
      </c>
    </row>
    <row r="82" spans="1:28" x14ac:dyDescent="0.2">
      <c r="A82" s="179" t="s">
        <v>55</v>
      </c>
      <c r="B82" s="179" t="s">
        <v>23</v>
      </c>
      <c r="C82" s="191">
        <f>SUMIFS(env_ac_mfa!$F:$F,env_ac_mfa!$A:$A,C57,env_ac_mfa!$B:$B,Data_mfa!$A$82,env_ac_mfa!$C:$C,Data_mfa!$B$53,env_ac_mfa!$D:$D,Data_mfa!$B$54,env_ac_mfa!$E:$E,Data_mfa!$B$55)</f>
        <v>17.184999999999999</v>
      </c>
      <c r="D82" s="191">
        <f>SUMIFS(env_ac_mfa!$F:$F,env_ac_mfa!$A:$A,D57,env_ac_mfa!$B:$B,Data_mfa!$A$82,env_ac_mfa!$C:$C,Data_mfa!$B$53,env_ac_mfa!$D:$D,Data_mfa!$B$54,env_ac_mfa!$E:$E,Data_mfa!$B$55)</f>
        <v>16.866</v>
      </c>
      <c r="E82" s="191">
        <f>SUMIFS(env_ac_mfa!$F:$F,env_ac_mfa!$A:$A,E57,env_ac_mfa!$B:$B,Data_mfa!$A$82,env_ac_mfa!$C:$C,Data_mfa!$B$53,env_ac_mfa!$D:$D,Data_mfa!$B$54,env_ac_mfa!$E:$E,Data_mfa!$B$55)</f>
        <v>17.478000000000002</v>
      </c>
      <c r="F82" s="191">
        <f>SUMIFS(env_ac_mfa!$F:$F,env_ac_mfa!$A:$A,F57,env_ac_mfa!$B:$B,Data_mfa!$A$82,env_ac_mfa!$C:$C,Data_mfa!$B$53,env_ac_mfa!$D:$D,Data_mfa!$B$54,env_ac_mfa!$E:$E,Data_mfa!$B$55)</f>
        <v>18.896000000000001</v>
      </c>
      <c r="G82" s="191">
        <f>SUMIFS(env_ac_mfa!$F:$F,env_ac_mfa!$A:$A,G57,env_ac_mfa!$B:$B,Data_mfa!$A$82,env_ac_mfa!$C:$C,Data_mfa!$B$53,env_ac_mfa!$D:$D,Data_mfa!$B$54,env_ac_mfa!$E:$E,Data_mfa!$B$55)</f>
        <v>19.087</v>
      </c>
      <c r="H82" s="191">
        <f>SUMIFS(env_ac_mfa!$F:$F,env_ac_mfa!$A:$A,H57,env_ac_mfa!$B:$B,Data_mfa!$A$82,env_ac_mfa!$C:$C,Data_mfa!$B$53,env_ac_mfa!$D:$D,Data_mfa!$B$54,env_ac_mfa!$E:$E,Data_mfa!$B$55)</f>
        <v>18.472999999999999</v>
      </c>
      <c r="I82" s="191">
        <f>SUMIFS(env_ac_mfa!$F:$F,env_ac_mfa!$A:$A,I57,env_ac_mfa!$B:$B,Data_mfa!$A$82,env_ac_mfa!$C:$C,Data_mfa!$B$53,env_ac_mfa!$D:$D,Data_mfa!$B$54,env_ac_mfa!$E:$E,Data_mfa!$B$55)</f>
        <v>21.481999999999999</v>
      </c>
      <c r="J82" s="191">
        <f>SUMIFS(env_ac_mfa!$F:$F,env_ac_mfa!$A:$A,J57,env_ac_mfa!$B:$B,Data_mfa!$A$82,env_ac_mfa!$C:$C,Data_mfa!$B$53,env_ac_mfa!$D:$D,Data_mfa!$B$54,env_ac_mfa!$E:$E,Data_mfa!$B$55)</f>
        <v>23.651</v>
      </c>
      <c r="K82" s="191">
        <f>SUMIFS(env_ac_mfa!$F:$F,env_ac_mfa!$A:$A,K57,env_ac_mfa!$B:$B,Data_mfa!$A$82,env_ac_mfa!$C:$C,Data_mfa!$B$53,env_ac_mfa!$D:$D,Data_mfa!$B$54,env_ac_mfa!$E:$E,Data_mfa!$B$55)</f>
        <v>20.777000000000001</v>
      </c>
      <c r="L82" s="191">
        <f>SUMIFS(env_ac_mfa!$F:$F,env_ac_mfa!$A:$A,L57,env_ac_mfa!$B:$B,Data_mfa!$A$82,env_ac_mfa!$C:$C,Data_mfa!$B$53,env_ac_mfa!$D:$D,Data_mfa!$B$54,env_ac_mfa!$E:$E,Data_mfa!$B$55)</f>
        <v>17.016999999999999</v>
      </c>
      <c r="M82" s="191">
        <f>SUMIFS(env_ac_mfa!$F:$F,env_ac_mfa!$A:$A,M57,env_ac_mfa!$B:$B,Data_mfa!$A$82,env_ac_mfa!$C:$C,Data_mfa!$B$53,env_ac_mfa!$D:$D,Data_mfa!$B$54,env_ac_mfa!$E:$E,Data_mfa!$B$55)</f>
        <v>16.013999999999999</v>
      </c>
      <c r="N82" s="191">
        <f>SUMIFS(env_ac_mfa!$F:$F,env_ac_mfa!$A:$A,N57,env_ac_mfa!$B:$B,Data_mfa!$A$82,env_ac_mfa!$C:$C,Data_mfa!$B$53,env_ac_mfa!$D:$D,Data_mfa!$B$54,env_ac_mfa!$E:$E,Data_mfa!$B$55)</f>
        <v>14.39</v>
      </c>
      <c r="O82" s="191">
        <f>SUMIFS(env_ac_mfa!$F:$F,env_ac_mfa!$A:$A,O57,env_ac_mfa!$B:$B,Data_mfa!$A$82,env_ac_mfa!$C:$C,Data_mfa!$B$53,env_ac_mfa!$D:$D,Data_mfa!$B$54,env_ac_mfa!$E:$E,Data_mfa!$B$55)</f>
        <v>12.471</v>
      </c>
      <c r="P82" s="191">
        <f>SUMIFS(env_ac_mfa!$F:$F,env_ac_mfa!$A:$A,P57,env_ac_mfa!$B:$B,Data_mfa!$A$82,env_ac_mfa!$C:$C,Data_mfa!$B$53,env_ac_mfa!$D:$D,Data_mfa!$B$54,env_ac_mfa!$E:$E,Data_mfa!$B$55)</f>
        <v>12.212999999999999</v>
      </c>
      <c r="Q82" s="191">
        <f>SUMIFS(env_ac_mfa!$F:$F,env_ac_mfa!$A:$A,Q57,env_ac_mfa!$B:$B,Data_mfa!$A$82,env_ac_mfa!$C:$C,Data_mfa!$B$53,env_ac_mfa!$D:$D,Data_mfa!$B$54,env_ac_mfa!$E:$E,Data_mfa!$B$55)</f>
        <v>13.124000000000001</v>
      </c>
      <c r="R82" s="191">
        <f>SUMIFS(env_ac_mfa!$F:$F,env_ac_mfa!$A:$A,R57,env_ac_mfa!$B:$B,Data_mfa!$A$82,env_ac_mfa!$C:$C,Data_mfa!$B$53,env_ac_mfa!$D:$D,Data_mfa!$B$54,env_ac_mfa!$E:$E,Data_mfa!$B$55)</f>
        <v>13.305</v>
      </c>
      <c r="S82" s="191">
        <f>SUMIFS(env_ac_mfa!$F:$F,env_ac_mfa!$A:$A,S57,env_ac_mfa!$B:$B,Data_mfa!$A$82,env_ac_mfa!$C:$C,Data_mfa!$B$53,env_ac_mfa!$D:$D,Data_mfa!$B$54,env_ac_mfa!$E:$E,Data_mfa!$B$55)</f>
        <v>12.833</v>
      </c>
      <c r="T82" s="191">
        <f>SUMIFS(env_ac_mfa!$F:$F,env_ac_mfa!$A:$A,T57,env_ac_mfa!$B:$B,Data_mfa!$A$82,env_ac_mfa!$C:$C,Data_mfa!$B$53,env_ac_mfa!$D:$D,Data_mfa!$B$54,env_ac_mfa!$E:$E,Data_mfa!$B$55)</f>
        <v>13.106</v>
      </c>
      <c r="U82" s="191">
        <f>SUMIFS(env_ac_mfa!$F:$F,env_ac_mfa!$A:$A,U57,env_ac_mfa!$B:$B,Data_mfa!$A$82,env_ac_mfa!$C:$C,Data_mfa!$B$53,env_ac_mfa!$D:$D,Data_mfa!$B$54,env_ac_mfa!$E:$E,Data_mfa!$B$55)</f>
        <v>14.397</v>
      </c>
      <c r="V82" s="191">
        <f>SUMIFS(env_ac_mfa!$F:$F,env_ac_mfa!$A:$A,V57,env_ac_mfa!$B:$B,Data_mfa!$A$82,env_ac_mfa!$C:$C,Data_mfa!$B$53,env_ac_mfa!$D:$D,Data_mfa!$B$54,env_ac_mfa!$E:$E,Data_mfa!$B$55)</f>
        <v>13.537000000000001</v>
      </c>
      <c r="W82" s="191">
        <f>SUMIFS(env_ac_mfa!$F:$F,env_ac_mfa!$A:$A,W57,env_ac_mfa!$B:$B,Data_mfa!$A$82,env_ac_mfa!$C:$C,Data_mfa!$B$53,env_ac_mfa!$D:$D,Data_mfa!$B$54,env_ac_mfa!$E:$E,Data_mfa!$B$55)</f>
        <v>13.093</v>
      </c>
      <c r="X82" s="191">
        <f>SUMIFS(env_ac_mfa!$F:$F,env_ac_mfa!$A:$A,X57,env_ac_mfa!$B:$B,Data_mfa!$A$82,env_ac_mfa!$C:$C,Data_mfa!$B$53,env_ac_mfa!$D:$D,Data_mfa!$B$54,env_ac_mfa!$E:$E,Data_mfa!$B$55)</f>
        <v>14.12</v>
      </c>
      <c r="Y82" s="191">
        <f>SUMIFS(env_ac_mfa!$F:$F,env_ac_mfa!$A:$A,$Y$57,env_ac_mfa!$B:$B,Data_mfa!$A82,env_ac_mfa!$C:$C,Data_mfa!$B$53,env_ac_mfa!$D:$D,Data_mfa!$B$54,env_ac_mfa!$E:$E,Data_mfa!$B$55)</f>
        <v>14.664999999999999</v>
      </c>
      <c r="Z82" s="191">
        <f>SUMIFS(env_ac_mfa!$F:$F,env_ac_mfa!$A:$A,$Z$57,env_ac_mfa!$B:$B,Data_mfa!$A82,env_ac_mfa!$C:$C,Data_mfa!$B$53,env_ac_mfa!$D:$D,Data_mfa!$B$54,env_ac_mfa!$E:$E,Data_mfa!$B$55)</f>
        <v>16.768000000000001</v>
      </c>
    </row>
    <row r="83" spans="1:28" x14ac:dyDescent="0.2">
      <c r="A83" s="179" t="s">
        <v>63</v>
      </c>
      <c r="B83" s="179" t="s">
        <v>24</v>
      </c>
      <c r="C83" s="191">
        <f>SUMIFS(env_ac_mfa!$F:$F,env_ac_mfa!$A:$A,C57,env_ac_mfa!$B:$B,Data_mfa!$A$83,env_ac_mfa!$C:$C,Data_mfa!$B$53,env_ac_mfa!$D:$D,Data_mfa!$B$54,env_ac_mfa!$E:$E,Data_mfa!$B$55)</f>
        <v>10.071999999999999</v>
      </c>
      <c r="D83" s="191">
        <f>SUMIFS(env_ac_mfa!$F:$F,env_ac_mfa!$A:$A,D57,env_ac_mfa!$B:$B,Data_mfa!$A$83,env_ac_mfa!$C:$C,Data_mfa!$B$53,env_ac_mfa!$D:$D,Data_mfa!$B$54,env_ac_mfa!$E:$E,Data_mfa!$B$55)</f>
        <v>10.769</v>
      </c>
      <c r="E83" s="191">
        <f>SUMIFS(env_ac_mfa!$F:$F,env_ac_mfa!$A:$A,E57,env_ac_mfa!$B:$B,Data_mfa!$A$83,env_ac_mfa!$C:$C,Data_mfa!$B$53,env_ac_mfa!$D:$D,Data_mfa!$B$54,env_ac_mfa!$E:$E,Data_mfa!$B$55)</f>
        <v>11.244</v>
      </c>
      <c r="F83" s="191">
        <f>SUMIFS(env_ac_mfa!$F:$F,env_ac_mfa!$A:$A,F57,env_ac_mfa!$B:$B,Data_mfa!$A$83,env_ac_mfa!$C:$C,Data_mfa!$B$53,env_ac_mfa!$D:$D,Data_mfa!$B$54,env_ac_mfa!$E:$E,Data_mfa!$B$55)</f>
        <v>10.976000000000001</v>
      </c>
      <c r="G83" s="191">
        <f>SUMIFS(env_ac_mfa!$F:$F,env_ac_mfa!$A:$A,G57,env_ac_mfa!$B:$B,Data_mfa!$A$83,env_ac_mfa!$C:$C,Data_mfa!$B$53,env_ac_mfa!$D:$D,Data_mfa!$B$54,env_ac_mfa!$E:$E,Data_mfa!$B$55)</f>
        <v>12.632</v>
      </c>
      <c r="H83" s="191">
        <f>SUMIFS(env_ac_mfa!$F:$F,env_ac_mfa!$A:$A,H57,env_ac_mfa!$B:$B,Data_mfa!$A$83,env_ac_mfa!$C:$C,Data_mfa!$B$53,env_ac_mfa!$D:$D,Data_mfa!$B$54,env_ac_mfa!$E:$E,Data_mfa!$B$55)</f>
        <v>13.956</v>
      </c>
      <c r="I83" s="191">
        <f>SUMIFS(env_ac_mfa!$F:$F,env_ac_mfa!$A:$A,I57,env_ac_mfa!$B:$B,Data_mfa!$A$83,env_ac_mfa!$C:$C,Data_mfa!$B$53,env_ac_mfa!$D:$D,Data_mfa!$B$54,env_ac_mfa!$E:$E,Data_mfa!$B$55)</f>
        <v>13.827999999999999</v>
      </c>
      <c r="J83" s="191">
        <f>SUMIFS(env_ac_mfa!$F:$F,env_ac_mfa!$A:$A,J57,env_ac_mfa!$B:$B,Data_mfa!$A$83,env_ac_mfa!$C:$C,Data_mfa!$B$53,env_ac_mfa!$D:$D,Data_mfa!$B$54,env_ac_mfa!$E:$E,Data_mfa!$B$55)</f>
        <v>14.141</v>
      </c>
      <c r="K83" s="191">
        <f>SUMIFS(env_ac_mfa!$F:$F,env_ac_mfa!$A:$A,K57,env_ac_mfa!$B:$B,Data_mfa!$A$83,env_ac_mfa!$C:$C,Data_mfa!$B$53,env_ac_mfa!$D:$D,Data_mfa!$B$54,env_ac_mfa!$E:$E,Data_mfa!$B$55)</f>
        <v>15.773</v>
      </c>
      <c r="L83" s="191">
        <f>SUMIFS(env_ac_mfa!$F:$F,env_ac_mfa!$A:$A,L57,env_ac_mfa!$B:$B,Data_mfa!$A$83,env_ac_mfa!$C:$C,Data_mfa!$B$53,env_ac_mfa!$D:$D,Data_mfa!$B$54,env_ac_mfa!$E:$E,Data_mfa!$B$55)</f>
        <v>13.579000000000001</v>
      </c>
      <c r="M83" s="191">
        <f>SUMIFS(env_ac_mfa!$F:$F,env_ac_mfa!$A:$A,M57,env_ac_mfa!$B:$B,Data_mfa!$A$83,env_ac_mfa!$C:$C,Data_mfa!$B$53,env_ac_mfa!$D:$D,Data_mfa!$B$54,env_ac_mfa!$E:$E,Data_mfa!$B$55)</f>
        <v>13.31</v>
      </c>
      <c r="N83" s="191">
        <f>SUMIFS(env_ac_mfa!$F:$F,env_ac_mfa!$A:$A,N57,env_ac_mfa!$B:$B,Data_mfa!$A$83,env_ac_mfa!$C:$C,Data_mfa!$B$53,env_ac_mfa!$D:$D,Data_mfa!$B$54,env_ac_mfa!$E:$E,Data_mfa!$B$55)</f>
        <v>13.458</v>
      </c>
      <c r="O83" s="191">
        <f>SUMIFS(env_ac_mfa!$F:$F,env_ac_mfa!$A:$A,O57,env_ac_mfa!$B:$B,Data_mfa!$A$83,env_ac_mfa!$C:$C,Data_mfa!$B$53,env_ac_mfa!$D:$D,Data_mfa!$B$54,env_ac_mfa!$E:$E,Data_mfa!$B$55)</f>
        <v>11.86</v>
      </c>
      <c r="P83" s="191">
        <f>SUMIFS(env_ac_mfa!$F:$F,env_ac_mfa!$A:$A,P57,env_ac_mfa!$B:$B,Data_mfa!$A$83,env_ac_mfa!$C:$C,Data_mfa!$B$53,env_ac_mfa!$D:$D,Data_mfa!$B$54,env_ac_mfa!$E:$E,Data_mfa!$B$55)</f>
        <v>11.407</v>
      </c>
      <c r="Q83" s="191">
        <f>SUMIFS(env_ac_mfa!$F:$F,env_ac_mfa!$A:$A,Q57,env_ac_mfa!$B:$B,Data_mfa!$A$83,env_ac_mfa!$C:$C,Data_mfa!$B$53,env_ac_mfa!$D:$D,Data_mfa!$B$54,env_ac_mfa!$E:$E,Data_mfa!$B$55)</f>
        <v>12.532999999999999</v>
      </c>
      <c r="R83" s="191">
        <f>SUMIFS(env_ac_mfa!$F:$F,env_ac_mfa!$A:$A,R57,env_ac_mfa!$B:$B,Data_mfa!$A$83,env_ac_mfa!$C:$C,Data_mfa!$B$53,env_ac_mfa!$D:$D,Data_mfa!$B$54,env_ac_mfa!$E:$E,Data_mfa!$B$55)</f>
        <v>12.481999999999999</v>
      </c>
      <c r="S83" s="191">
        <f>SUMIFS(env_ac_mfa!$F:$F,env_ac_mfa!$A:$A,S57,env_ac_mfa!$B:$B,Data_mfa!$A$83,env_ac_mfa!$C:$C,Data_mfa!$B$53,env_ac_mfa!$D:$D,Data_mfa!$B$54,env_ac_mfa!$E:$E,Data_mfa!$B$55)</f>
        <v>12.396000000000001</v>
      </c>
      <c r="T83" s="191">
        <f>SUMIFS(env_ac_mfa!$F:$F,env_ac_mfa!$A:$A,T57,env_ac_mfa!$B:$B,Data_mfa!$A$83,env_ac_mfa!$C:$C,Data_mfa!$B$53,env_ac_mfa!$D:$D,Data_mfa!$B$54,env_ac_mfa!$E:$E,Data_mfa!$B$55)</f>
        <v>12.786</v>
      </c>
      <c r="U83" s="191">
        <f>SUMIFS(env_ac_mfa!$F:$F,env_ac_mfa!$A:$A,U57,env_ac_mfa!$B:$B,Data_mfa!$A$83,env_ac_mfa!$C:$C,Data_mfa!$B$53,env_ac_mfa!$D:$D,Data_mfa!$B$54,env_ac_mfa!$E:$E,Data_mfa!$B$55)</f>
        <v>13.502000000000001</v>
      </c>
      <c r="V83" s="191">
        <f>SUMIFS(env_ac_mfa!$F:$F,env_ac_mfa!$A:$A,V57,env_ac_mfa!$B:$B,Data_mfa!$A$83,env_ac_mfa!$C:$C,Data_mfa!$B$53,env_ac_mfa!$D:$D,Data_mfa!$B$54,env_ac_mfa!$E:$E,Data_mfa!$B$55)</f>
        <v>12.281000000000001</v>
      </c>
      <c r="W83" s="191">
        <f>SUMIFS(env_ac_mfa!$F:$F,env_ac_mfa!$A:$A,W57,env_ac_mfa!$B:$B,Data_mfa!$A$83,env_ac_mfa!$C:$C,Data_mfa!$B$53,env_ac_mfa!$D:$D,Data_mfa!$B$54,env_ac_mfa!$E:$E,Data_mfa!$B$55)</f>
        <v>11.871</v>
      </c>
      <c r="X83" s="191">
        <f>SUMIFS(env_ac_mfa!$F:$F,env_ac_mfa!$A:$A,X57,env_ac_mfa!$B:$B,Data_mfa!$A$83,env_ac_mfa!$C:$C,Data_mfa!$B$53,env_ac_mfa!$D:$D,Data_mfa!$B$54,env_ac_mfa!$E:$E,Data_mfa!$B$55)</f>
        <v>12.037000000000001</v>
      </c>
      <c r="Y83" s="191">
        <f>SUMIFS(env_ac_mfa!$F:$F,env_ac_mfa!$A:$A,$Y$57,env_ac_mfa!$B:$B,Data_mfa!$A83,env_ac_mfa!$C:$C,Data_mfa!$B$53,env_ac_mfa!$D:$D,Data_mfa!$B$54,env_ac_mfa!$E:$E,Data_mfa!$B$55)</f>
        <v>11.31</v>
      </c>
      <c r="Z83" s="191">
        <f>SUMIFS(env_ac_mfa!$F:$F,env_ac_mfa!$A:$A,$Z$57,env_ac_mfa!$B:$B,Data_mfa!$A83,env_ac_mfa!$C:$C,Data_mfa!$B$53,env_ac_mfa!$D:$D,Data_mfa!$B$54,env_ac_mfa!$E:$E,Data_mfa!$B$55)</f>
        <v>11.326000000000001</v>
      </c>
    </row>
    <row r="84" spans="1:28" x14ac:dyDescent="0.2">
      <c r="A84" s="179" t="s">
        <v>56</v>
      </c>
      <c r="B84" s="179" t="s">
        <v>25</v>
      </c>
      <c r="C84" s="191">
        <f>SUMIFS(env_ac_mfa!$F:$F,env_ac_mfa!$A:$A,C57,env_ac_mfa!$B:$B,Data_mfa!$A$84,env_ac_mfa!$C:$C,Data_mfa!$B$53,env_ac_mfa!$D:$D,Data_mfa!$B$54,env_ac_mfa!$E:$E,Data_mfa!$B$55)</f>
        <v>33.729999999999997</v>
      </c>
      <c r="D84" s="191">
        <f>SUMIFS(env_ac_mfa!$F:$F,env_ac_mfa!$A:$A,D57,env_ac_mfa!$B:$B,Data_mfa!$A$84,env_ac_mfa!$C:$C,Data_mfa!$B$53,env_ac_mfa!$D:$D,Data_mfa!$B$54,env_ac_mfa!$E:$E,Data_mfa!$B$55)</f>
        <v>34.353000000000002</v>
      </c>
      <c r="E84" s="191">
        <f>SUMIFS(env_ac_mfa!$F:$F,env_ac_mfa!$A:$A,E57,env_ac_mfa!$B:$B,Data_mfa!$A$84,env_ac_mfa!$C:$C,Data_mfa!$B$53,env_ac_mfa!$D:$D,Data_mfa!$B$54,env_ac_mfa!$E:$E,Data_mfa!$B$55)</f>
        <v>34.347000000000001</v>
      </c>
      <c r="F84" s="191">
        <f>SUMIFS(env_ac_mfa!$F:$F,env_ac_mfa!$A:$A,F57,env_ac_mfa!$B:$B,Data_mfa!$A$84,env_ac_mfa!$C:$C,Data_mfa!$B$53,env_ac_mfa!$D:$D,Data_mfa!$B$54,env_ac_mfa!$E:$E,Data_mfa!$B$55)</f>
        <v>35.875</v>
      </c>
      <c r="G84" s="191">
        <f>SUMIFS(env_ac_mfa!$F:$F,env_ac_mfa!$A:$A,G57,env_ac_mfa!$B:$B,Data_mfa!$A$84,env_ac_mfa!$C:$C,Data_mfa!$B$53,env_ac_mfa!$D:$D,Data_mfa!$B$54,env_ac_mfa!$E:$E,Data_mfa!$B$55)</f>
        <v>36.142000000000003</v>
      </c>
      <c r="H84" s="191">
        <f>SUMIFS(env_ac_mfa!$F:$F,env_ac_mfa!$A:$A,H57,env_ac_mfa!$B:$B,Data_mfa!$A$84,env_ac_mfa!$C:$C,Data_mfa!$B$53,env_ac_mfa!$D:$D,Data_mfa!$B$54,env_ac_mfa!$E:$E,Data_mfa!$B$55)</f>
        <v>36.664999999999999</v>
      </c>
      <c r="I84" s="191">
        <f>SUMIFS(env_ac_mfa!$F:$F,env_ac_mfa!$A:$A,I57,env_ac_mfa!$B:$B,Data_mfa!$A$84,env_ac_mfa!$C:$C,Data_mfa!$B$53,env_ac_mfa!$D:$D,Data_mfa!$B$54,env_ac_mfa!$E:$E,Data_mfa!$B$55)</f>
        <v>38.188000000000002</v>
      </c>
      <c r="J84" s="191">
        <f>SUMIFS(env_ac_mfa!$F:$F,env_ac_mfa!$A:$A,J57,env_ac_mfa!$B:$B,Data_mfa!$A$84,env_ac_mfa!$C:$C,Data_mfa!$B$53,env_ac_mfa!$D:$D,Data_mfa!$B$54,env_ac_mfa!$E:$E,Data_mfa!$B$55)</f>
        <v>38.75</v>
      </c>
      <c r="K84" s="191">
        <f>SUMIFS(env_ac_mfa!$F:$F,env_ac_mfa!$A:$A,K57,env_ac_mfa!$B:$B,Data_mfa!$A$84,env_ac_mfa!$C:$C,Data_mfa!$B$53,env_ac_mfa!$D:$D,Data_mfa!$B$54,env_ac_mfa!$E:$E,Data_mfa!$B$55)</f>
        <v>39.048000000000002</v>
      </c>
      <c r="L84" s="191">
        <f>SUMIFS(env_ac_mfa!$F:$F,env_ac_mfa!$A:$A,L57,env_ac_mfa!$B:$B,Data_mfa!$A$84,env_ac_mfa!$C:$C,Data_mfa!$B$53,env_ac_mfa!$D:$D,Data_mfa!$B$54,env_ac_mfa!$E:$E,Data_mfa!$B$55)</f>
        <v>32.029000000000003</v>
      </c>
      <c r="M84" s="191">
        <f>SUMIFS(env_ac_mfa!$F:$F,env_ac_mfa!$A:$A,M57,env_ac_mfa!$B:$B,Data_mfa!$A$84,env_ac_mfa!$C:$C,Data_mfa!$B$53,env_ac_mfa!$D:$D,Data_mfa!$B$54,env_ac_mfa!$E:$E,Data_mfa!$B$55)</f>
        <v>44.634</v>
      </c>
      <c r="N84" s="191">
        <f>SUMIFS(env_ac_mfa!$F:$F,env_ac_mfa!$A:$A,N57,env_ac_mfa!$B:$B,Data_mfa!$A$84,env_ac_mfa!$C:$C,Data_mfa!$B$53,env_ac_mfa!$D:$D,Data_mfa!$B$54,env_ac_mfa!$E:$E,Data_mfa!$B$55)</f>
        <v>43.552999999999997</v>
      </c>
      <c r="O84" s="191">
        <f>SUMIFS(env_ac_mfa!$F:$F,env_ac_mfa!$A:$A,O57,env_ac_mfa!$B:$B,Data_mfa!$A$84,env_ac_mfa!$C:$C,Data_mfa!$B$53,env_ac_mfa!$D:$D,Data_mfa!$B$54,env_ac_mfa!$E:$E,Data_mfa!$B$55)</f>
        <v>43.012999999999998</v>
      </c>
      <c r="P84" s="191">
        <f>SUMIFS(env_ac_mfa!$F:$F,env_ac_mfa!$A:$A,P57,env_ac_mfa!$B:$B,Data_mfa!$A$84,env_ac_mfa!$C:$C,Data_mfa!$B$53,env_ac_mfa!$D:$D,Data_mfa!$B$54,env_ac_mfa!$E:$E,Data_mfa!$B$55)</f>
        <v>48.604999999999997</v>
      </c>
      <c r="Q84" s="191">
        <f>SUMIFS(env_ac_mfa!$F:$F,env_ac_mfa!$A:$A,Q57,env_ac_mfa!$B:$B,Data_mfa!$A$84,env_ac_mfa!$C:$C,Data_mfa!$B$53,env_ac_mfa!$D:$D,Data_mfa!$B$54,env_ac_mfa!$E:$E,Data_mfa!$B$55)</f>
        <v>42.177999999999997</v>
      </c>
      <c r="R84" s="191">
        <f>SUMIFS(env_ac_mfa!$F:$F,env_ac_mfa!$A:$A,R57,env_ac_mfa!$B:$B,Data_mfa!$A$84,env_ac_mfa!$C:$C,Data_mfa!$B$53,env_ac_mfa!$D:$D,Data_mfa!$B$54,env_ac_mfa!$E:$E,Data_mfa!$B$55)</f>
        <v>40.970999999999997</v>
      </c>
      <c r="S84" s="191">
        <f>SUMIFS(env_ac_mfa!$F:$F,env_ac_mfa!$A:$A,S57,env_ac_mfa!$B:$B,Data_mfa!$A$84,env_ac_mfa!$C:$C,Data_mfa!$B$53,env_ac_mfa!$D:$D,Data_mfa!$B$54,env_ac_mfa!$E:$E,Data_mfa!$B$55)</f>
        <v>44.103999999999999</v>
      </c>
      <c r="T84" s="191">
        <f>SUMIFS(env_ac_mfa!$F:$F,env_ac_mfa!$A:$A,T57,env_ac_mfa!$B:$B,Data_mfa!$A$84,env_ac_mfa!$C:$C,Data_mfa!$B$53,env_ac_mfa!$D:$D,Data_mfa!$B$54,env_ac_mfa!$E:$E,Data_mfa!$B$55)</f>
        <v>42.518000000000001</v>
      </c>
      <c r="U84" s="191">
        <f>SUMIFS(env_ac_mfa!$F:$F,env_ac_mfa!$A:$A,U57,env_ac_mfa!$B:$B,Data_mfa!$A$84,env_ac_mfa!$C:$C,Data_mfa!$B$53,env_ac_mfa!$D:$D,Data_mfa!$B$54,env_ac_mfa!$E:$E,Data_mfa!$B$55)</f>
        <v>47.134</v>
      </c>
      <c r="V84" s="191">
        <f>SUMIFS(env_ac_mfa!$F:$F,env_ac_mfa!$A:$A,V57,env_ac_mfa!$B:$B,Data_mfa!$A$84,env_ac_mfa!$C:$C,Data_mfa!$B$53,env_ac_mfa!$D:$D,Data_mfa!$B$54,env_ac_mfa!$E:$E,Data_mfa!$B$55)</f>
        <v>44.816000000000003</v>
      </c>
      <c r="W84" s="191">
        <f>SUMIFS(env_ac_mfa!$F:$F,env_ac_mfa!$A:$A,W57,env_ac_mfa!$B:$B,Data_mfa!$A$84,env_ac_mfa!$C:$C,Data_mfa!$B$53,env_ac_mfa!$D:$D,Data_mfa!$B$54,env_ac_mfa!$E:$E,Data_mfa!$B$55)</f>
        <v>44.982999999999997</v>
      </c>
      <c r="X84" s="191">
        <f>SUMIFS(env_ac_mfa!$F:$F,env_ac_mfa!$A:$A,X57,env_ac_mfa!$B:$B,Data_mfa!$A$84,env_ac_mfa!$C:$C,Data_mfa!$B$53,env_ac_mfa!$D:$D,Data_mfa!$B$54,env_ac_mfa!$E:$E,Data_mfa!$B$55)</f>
        <v>44.198999999999998</v>
      </c>
      <c r="Y84" s="191">
        <f>SUMIFS(env_ac_mfa!$F:$F,env_ac_mfa!$A:$A,$Y$57,env_ac_mfa!$B:$B,Data_mfa!$A84,env_ac_mfa!$C:$C,Data_mfa!$B$53,env_ac_mfa!$D:$D,Data_mfa!$B$54,env_ac_mfa!$E:$E,Data_mfa!$B$55)</f>
        <v>46.29</v>
      </c>
      <c r="Z84" s="191">
        <f>SUMIFS(env_ac_mfa!$F:$F,env_ac_mfa!$A:$A,$Z$57,env_ac_mfa!$B:$B,Data_mfa!$A84,env_ac_mfa!$C:$C,Data_mfa!$B$53,env_ac_mfa!$D:$D,Data_mfa!$B$54,env_ac_mfa!$E:$E,Data_mfa!$B$55)</f>
        <v>42.406999999999996</v>
      </c>
    </row>
    <row r="85" spans="1:28" x14ac:dyDescent="0.2">
      <c r="A85" s="179" t="s">
        <v>57</v>
      </c>
      <c r="B85" s="179" t="s">
        <v>26</v>
      </c>
      <c r="C85" s="191">
        <f>SUMIFS(env_ac_mfa!$F:$F,env_ac_mfa!$A:$A,C57,env_ac_mfa!$B:$B,Data_mfa!$A$85,env_ac_mfa!$C:$C,Data_mfa!$B$53,env_ac_mfa!$D:$D,Data_mfa!$B$54,env_ac_mfa!$E:$E,Data_mfa!$B$55)</f>
        <v>20.265999999999998</v>
      </c>
      <c r="D85" s="191">
        <f>SUMIFS(env_ac_mfa!$F:$F,env_ac_mfa!$A:$A,D57,env_ac_mfa!$B:$B,Data_mfa!$A$85,env_ac_mfa!$C:$C,Data_mfa!$B$53,env_ac_mfa!$D:$D,Data_mfa!$B$54,env_ac_mfa!$E:$E,Data_mfa!$B$55)</f>
        <v>19.885000000000002</v>
      </c>
      <c r="E85" s="191">
        <f>SUMIFS(env_ac_mfa!$F:$F,env_ac_mfa!$A:$A,E57,env_ac_mfa!$B:$B,Data_mfa!$A$85,env_ac_mfa!$C:$C,Data_mfa!$B$53,env_ac_mfa!$D:$D,Data_mfa!$B$54,env_ac_mfa!$E:$E,Data_mfa!$B$55)</f>
        <v>20.187999999999999</v>
      </c>
      <c r="F85" s="191">
        <f>SUMIFS(env_ac_mfa!$F:$F,env_ac_mfa!$A:$A,F57,env_ac_mfa!$B:$B,Data_mfa!$A$85,env_ac_mfa!$C:$C,Data_mfa!$B$53,env_ac_mfa!$D:$D,Data_mfa!$B$54,env_ac_mfa!$E:$E,Data_mfa!$B$55)</f>
        <v>20.303000000000001</v>
      </c>
      <c r="G85" s="191">
        <f>SUMIFS(env_ac_mfa!$F:$F,env_ac_mfa!$A:$A,G57,env_ac_mfa!$B:$B,Data_mfa!$A$85,env_ac_mfa!$C:$C,Data_mfa!$B$53,env_ac_mfa!$D:$D,Data_mfa!$B$54,env_ac_mfa!$E:$E,Data_mfa!$B$55)</f>
        <v>20.872</v>
      </c>
      <c r="H85" s="191">
        <f>SUMIFS(env_ac_mfa!$F:$F,env_ac_mfa!$A:$A,H57,env_ac_mfa!$B:$B,Data_mfa!$A$85,env_ac_mfa!$C:$C,Data_mfa!$B$53,env_ac_mfa!$D:$D,Data_mfa!$B$54,env_ac_mfa!$E:$E,Data_mfa!$B$55)</f>
        <v>22.552</v>
      </c>
      <c r="I85" s="191">
        <f>SUMIFS(env_ac_mfa!$F:$F,env_ac_mfa!$A:$A,I57,env_ac_mfa!$B:$B,Data_mfa!$A$85,env_ac_mfa!$C:$C,Data_mfa!$B$53,env_ac_mfa!$D:$D,Data_mfa!$B$54,env_ac_mfa!$E:$E,Data_mfa!$B$55)</f>
        <v>21.015000000000001</v>
      </c>
      <c r="J85" s="191">
        <f>SUMIFS(env_ac_mfa!$F:$F,env_ac_mfa!$A:$A,J57,env_ac_mfa!$B:$B,Data_mfa!$A$85,env_ac_mfa!$C:$C,Data_mfa!$B$53,env_ac_mfa!$D:$D,Data_mfa!$B$54,env_ac_mfa!$E:$E,Data_mfa!$B$55)</f>
        <v>22.902999999999999</v>
      </c>
      <c r="K85" s="191">
        <f>SUMIFS(env_ac_mfa!$F:$F,env_ac_mfa!$A:$A,K57,env_ac_mfa!$B:$B,Data_mfa!$A$85,env_ac_mfa!$C:$C,Data_mfa!$B$53,env_ac_mfa!$D:$D,Data_mfa!$B$54,env_ac_mfa!$E:$E,Data_mfa!$B$55)</f>
        <v>22.59</v>
      </c>
      <c r="L85" s="191">
        <f>SUMIFS(env_ac_mfa!$F:$F,env_ac_mfa!$A:$A,L57,env_ac_mfa!$B:$B,Data_mfa!$A$85,env_ac_mfa!$C:$C,Data_mfa!$B$53,env_ac_mfa!$D:$D,Data_mfa!$B$54,env_ac_mfa!$E:$E,Data_mfa!$B$55)</f>
        <v>19.457999999999998</v>
      </c>
      <c r="M85" s="191">
        <f>SUMIFS(env_ac_mfa!$F:$F,env_ac_mfa!$A:$A,M57,env_ac_mfa!$B:$B,Data_mfa!$A$85,env_ac_mfa!$C:$C,Data_mfa!$B$53,env_ac_mfa!$D:$D,Data_mfa!$B$54,env_ac_mfa!$E:$E,Data_mfa!$B$55)</f>
        <v>21.922999999999998</v>
      </c>
      <c r="N85" s="191">
        <f>SUMIFS(env_ac_mfa!$F:$F,env_ac_mfa!$A:$A,N57,env_ac_mfa!$B:$B,Data_mfa!$A$85,env_ac_mfa!$C:$C,Data_mfa!$B$53,env_ac_mfa!$D:$D,Data_mfa!$B$54,env_ac_mfa!$E:$E,Data_mfa!$B$55)</f>
        <v>22.934999999999999</v>
      </c>
      <c r="O85" s="191">
        <f>SUMIFS(env_ac_mfa!$F:$F,env_ac_mfa!$A:$A,O57,env_ac_mfa!$B:$B,Data_mfa!$A$85,env_ac_mfa!$C:$C,Data_mfa!$B$53,env_ac_mfa!$D:$D,Data_mfa!$B$54,env_ac_mfa!$E:$E,Data_mfa!$B$55)</f>
        <v>22.672999999999998</v>
      </c>
      <c r="P85" s="191">
        <f>SUMIFS(env_ac_mfa!$F:$F,env_ac_mfa!$A:$A,P57,env_ac_mfa!$B:$B,Data_mfa!$A$85,env_ac_mfa!$C:$C,Data_mfa!$B$53,env_ac_mfa!$D:$D,Data_mfa!$B$54,env_ac_mfa!$E:$E,Data_mfa!$B$55)</f>
        <v>23.135999999999999</v>
      </c>
      <c r="Q85" s="191">
        <f>SUMIFS(env_ac_mfa!$F:$F,env_ac_mfa!$A:$A,Q57,env_ac_mfa!$B:$B,Data_mfa!$A$85,env_ac_mfa!$C:$C,Data_mfa!$B$53,env_ac_mfa!$D:$D,Data_mfa!$B$54,env_ac_mfa!$E:$E,Data_mfa!$B$55)</f>
        <v>23.449000000000002</v>
      </c>
      <c r="R85" s="191">
        <f>SUMIFS(env_ac_mfa!$F:$F,env_ac_mfa!$A:$A,R57,env_ac_mfa!$B:$B,Data_mfa!$A$85,env_ac_mfa!$C:$C,Data_mfa!$B$53,env_ac_mfa!$D:$D,Data_mfa!$B$54,env_ac_mfa!$E:$E,Data_mfa!$B$55)</f>
        <v>22.954000000000001</v>
      </c>
      <c r="S85" s="191">
        <f>SUMIFS(env_ac_mfa!$F:$F,env_ac_mfa!$A:$A,S57,env_ac_mfa!$B:$B,Data_mfa!$A$85,env_ac_mfa!$C:$C,Data_mfa!$B$53,env_ac_mfa!$D:$D,Data_mfa!$B$54,env_ac_mfa!$E:$E,Data_mfa!$B$55)</f>
        <v>23.169</v>
      </c>
      <c r="T85" s="191">
        <f>SUMIFS(env_ac_mfa!$F:$F,env_ac_mfa!$A:$A,T57,env_ac_mfa!$B:$B,Data_mfa!$A$85,env_ac_mfa!$C:$C,Data_mfa!$B$53,env_ac_mfa!$D:$D,Data_mfa!$B$54,env_ac_mfa!$E:$E,Data_mfa!$B$55)</f>
        <v>24.094999999999999</v>
      </c>
      <c r="U85" s="191">
        <f>SUMIFS(env_ac_mfa!$F:$F,env_ac_mfa!$A:$A,U57,env_ac_mfa!$B:$B,Data_mfa!$A$85,env_ac_mfa!$C:$C,Data_mfa!$B$53,env_ac_mfa!$D:$D,Data_mfa!$B$54,env_ac_mfa!$E:$E,Data_mfa!$B$55)</f>
        <v>24.654</v>
      </c>
      <c r="V85" s="191">
        <f>SUMIFS(env_ac_mfa!$F:$F,env_ac_mfa!$A:$A,V57,env_ac_mfa!$B:$B,Data_mfa!$A$85,env_ac_mfa!$C:$C,Data_mfa!$B$53,env_ac_mfa!$D:$D,Data_mfa!$B$54,env_ac_mfa!$E:$E,Data_mfa!$B$55)</f>
        <v>25.617000000000001</v>
      </c>
      <c r="W85" s="191">
        <f>SUMIFS(env_ac_mfa!$F:$F,env_ac_mfa!$A:$A,W57,env_ac_mfa!$B:$B,Data_mfa!$A$85,env_ac_mfa!$C:$C,Data_mfa!$B$53,env_ac_mfa!$D:$D,Data_mfa!$B$54,env_ac_mfa!$E:$E,Data_mfa!$B$55)</f>
        <v>24.315999999999999</v>
      </c>
      <c r="X85" s="191">
        <f>SUMIFS(env_ac_mfa!$F:$F,env_ac_mfa!$A:$A,X57,env_ac_mfa!$B:$B,Data_mfa!$A$85,env_ac_mfa!$C:$C,Data_mfa!$B$53,env_ac_mfa!$D:$D,Data_mfa!$B$54,env_ac_mfa!$E:$E,Data_mfa!$B$55)</f>
        <v>24.786000000000001</v>
      </c>
      <c r="Y85" s="191">
        <f>SUMIFS(env_ac_mfa!$F:$F,env_ac_mfa!$A:$A,$Y$57,env_ac_mfa!$B:$B,Data_mfa!$A85,env_ac_mfa!$C:$C,Data_mfa!$B$53,env_ac_mfa!$D:$D,Data_mfa!$B$54,env_ac_mfa!$E:$E,Data_mfa!$B$55)</f>
        <v>24.43</v>
      </c>
      <c r="Z85" s="191">
        <f>SUMIFS(env_ac_mfa!$F:$F,env_ac_mfa!$A:$A,$Z$57,env_ac_mfa!$B:$B,Data_mfa!$A85,env_ac_mfa!$C:$C,Data_mfa!$B$53,env_ac_mfa!$D:$D,Data_mfa!$B$54,env_ac_mfa!$E:$E,Data_mfa!$B$55)</f>
        <v>22.524000000000001</v>
      </c>
    </row>
    <row r="86" spans="1:28" x14ac:dyDescent="0.2">
      <c r="A86" s="179" t="s">
        <v>137</v>
      </c>
      <c r="B86" s="183" t="s">
        <v>138</v>
      </c>
      <c r="C86" s="191">
        <f>SUMIFS(env_ac_mfa!$F:$F,env_ac_mfa!$A:$A,C57,env_ac_mfa!$B:$B,Data_mfa!$A$86,env_ac_mfa!$C:$C,Data_mfa!$B$53,env_ac_mfa!$D:$D,Data_mfa!$B$54,env_ac_mfa!$E:$E,Data_mfa!$B$55)</f>
        <v>31.31</v>
      </c>
      <c r="D86" s="191">
        <f>SUMIFS(env_ac_mfa!$F:$F,env_ac_mfa!$A:$A,D57,env_ac_mfa!$B:$B,Data_mfa!$A$86,env_ac_mfa!$C:$C,Data_mfa!$B$53,env_ac_mfa!$D:$D,Data_mfa!$B$54,env_ac_mfa!$E:$E,Data_mfa!$B$55)</f>
        <v>27.913</v>
      </c>
      <c r="E86" s="191">
        <f>SUMIFS(env_ac_mfa!$F:$F,env_ac_mfa!$A:$A,E57,env_ac_mfa!$B:$B,Data_mfa!$A$86,env_ac_mfa!$C:$C,Data_mfa!$B$53,env_ac_mfa!$D:$D,Data_mfa!$B$54,env_ac_mfa!$E:$E,Data_mfa!$B$55)</f>
        <v>25.207999999999998</v>
      </c>
      <c r="F86" s="191">
        <f>SUMIFS(env_ac_mfa!$F:$F,env_ac_mfa!$A:$A,F57,env_ac_mfa!$B:$B,Data_mfa!$A$86,env_ac_mfa!$C:$C,Data_mfa!$B$53,env_ac_mfa!$D:$D,Data_mfa!$B$54,env_ac_mfa!$E:$E,Data_mfa!$B$55)</f>
        <v>27.396000000000001</v>
      </c>
      <c r="G86" s="191">
        <f>SUMIFS(env_ac_mfa!$F:$F,env_ac_mfa!$A:$A,G57,env_ac_mfa!$B:$B,Data_mfa!$A$86,env_ac_mfa!$C:$C,Data_mfa!$B$53,env_ac_mfa!$D:$D,Data_mfa!$B$54,env_ac_mfa!$E:$E,Data_mfa!$B$55)</f>
        <v>29.553000000000001</v>
      </c>
      <c r="H86" s="191">
        <f>SUMIFS(env_ac_mfa!$F:$F,env_ac_mfa!$A:$A,H57,env_ac_mfa!$B:$B,Data_mfa!$A$86,env_ac_mfa!$C:$C,Data_mfa!$B$53,env_ac_mfa!$D:$D,Data_mfa!$B$54,env_ac_mfa!$E:$E,Data_mfa!$B$55)</f>
        <v>29.695</v>
      </c>
      <c r="I86" s="191">
        <f>SUMIFS(env_ac_mfa!$F:$F,env_ac_mfa!$A:$A,I57,env_ac_mfa!$B:$B,Data_mfa!$A$86,env_ac_mfa!$C:$C,Data_mfa!$B$53,env_ac_mfa!$D:$D,Data_mfa!$B$54,env_ac_mfa!$E:$E,Data_mfa!$B$55)</f>
        <v>30.809000000000001</v>
      </c>
      <c r="J86" s="191">
        <f>SUMIFS(env_ac_mfa!$F:$F,env_ac_mfa!$A:$A,J57,env_ac_mfa!$B:$B,Data_mfa!$A$86,env_ac_mfa!$C:$C,Data_mfa!$B$53,env_ac_mfa!$D:$D,Data_mfa!$B$54,env_ac_mfa!$E:$E,Data_mfa!$B$55)</f>
        <v>29.571000000000002</v>
      </c>
      <c r="K86" s="191">
        <f>SUMIFS(env_ac_mfa!$F:$F,env_ac_mfa!$A:$A,K57,env_ac_mfa!$B:$B,Data_mfa!$A$86,env_ac_mfa!$C:$C,Data_mfa!$B$53,env_ac_mfa!$D:$D,Data_mfa!$B$54,env_ac_mfa!$E:$E,Data_mfa!$B$55)</f>
        <v>26.905999999999999</v>
      </c>
      <c r="L86" s="191">
        <f>SUMIFS(env_ac_mfa!$F:$F,env_ac_mfa!$A:$A,L57,env_ac_mfa!$B:$B,Data_mfa!$A$86,env_ac_mfa!$C:$C,Data_mfa!$B$53,env_ac_mfa!$D:$D,Data_mfa!$B$54,env_ac_mfa!$E:$E,Data_mfa!$B$55)</f>
        <v>17.861000000000001</v>
      </c>
      <c r="M86" s="191">
        <f>SUMIFS(env_ac_mfa!$F:$F,env_ac_mfa!$A:$A,M57,env_ac_mfa!$B:$B,Data_mfa!$A$86,env_ac_mfa!$C:$C,Data_mfa!$B$53,env_ac_mfa!$D:$D,Data_mfa!$B$54,env_ac_mfa!$E:$E,Data_mfa!$B$55)</f>
        <v>16.346</v>
      </c>
      <c r="N86" s="191">
        <f>SUMIFS(env_ac_mfa!$F:$F,env_ac_mfa!$A:$A,N57,env_ac_mfa!$B:$B,Data_mfa!$A$86,env_ac_mfa!$C:$C,Data_mfa!$B$53,env_ac_mfa!$D:$D,Data_mfa!$B$54,env_ac_mfa!$E:$E,Data_mfa!$B$55)</f>
        <v>15.233000000000001</v>
      </c>
      <c r="O86" s="191">
        <f>SUMIFS(env_ac_mfa!$F:$F,env_ac_mfa!$A:$A,O57,env_ac_mfa!$B:$B,Data_mfa!$A$86,env_ac_mfa!$C:$C,Data_mfa!$B$53,env_ac_mfa!$D:$D,Data_mfa!$B$54,env_ac_mfa!$E:$E,Data_mfa!$B$55)</f>
        <v>17.204000000000001</v>
      </c>
      <c r="P86" s="191">
        <f>SUMIFS(env_ac_mfa!$F:$F,env_ac_mfa!$A:$A,P57,env_ac_mfa!$B:$B,Data_mfa!$A$86,env_ac_mfa!$C:$C,Data_mfa!$B$53,env_ac_mfa!$D:$D,Data_mfa!$B$54,env_ac_mfa!$E:$E,Data_mfa!$B$55)</f>
        <v>17.085000000000001</v>
      </c>
      <c r="Q86" s="191">
        <f>SUMIFS(env_ac_mfa!$F:$F,env_ac_mfa!$A:$A,Q57,env_ac_mfa!$B:$B,Data_mfa!$A$86,env_ac_mfa!$C:$C,Data_mfa!$B$53,env_ac_mfa!$D:$D,Data_mfa!$B$54,env_ac_mfa!$E:$E,Data_mfa!$B$55)</f>
        <v>16.356999999999999</v>
      </c>
      <c r="R86" s="191">
        <f>SUMIFS(env_ac_mfa!$F:$F,env_ac_mfa!$A:$A,R57,env_ac_mfa!$B:$B,Data_mfa!$A$86,env_ac_mfa!$C:$C,Data_mfa!$B$53,env_ac_mfa!$D:$D,Data_mfa!$B$54,env_ac_mfa!$E:$E,Data_mfa!$B$55)</f>
        <v>18.239999999999998</v>
      </c>
      <c r="S86" s="191">
        <f>SUMIFS(env_ac_mfa!$F:$F,env_ac_mfa!$A:$A,S57,env_ac_mfa!$B:$B,Data_mfa!$A$86,env_ac_mfa!$C:$C,Data_mfa!$B$53,env_ac_mfa!$D:$D,Data_mfa!$B$54,env_ac_mfa!$E:$E,Data_mfa!$B$55)</f>
        <v>19.202999999999999</v>
      </c>
      <c r="T86" s="191">
        <f>SUMIFS(env_ac_mfa!$F:$F,env_ac_mfa!$A:$A,T57,env_ac_mfa!$B:$B,Data_mfa!$A$86,env_ac_mfa!$C:$C,Data_mfa!$B$53,env_ac_mfa!$D:$D,Data_mfa!$B$54,env_ac_mfa!$E:$E,Data_mfa!$B$55)</f>
        <v>21.49</v>
      </c>
      <c r="U86" s="191">
        <f>SUMIFS(env_ac_mfa!$F:$F,env_ac_mfa!$A:$A,U57,env_ac_mfa!$B:$B,Data_mfa!$A$86,env_ac_mfa!$C:$C,Data_mfa!$B$53,env_ac_mfa!$D:$D,Data_mfa!$B$54,env_ac_mfa!$E:$E,Data_mfa!$B$55)</f>
        <v>21.414000000000001</v>
      </c>
      <c r="V86" s="191">
        <f>SUMIFS(env_ac_mfa!$F:$F,env_ac_mfa!$A:$A,V57,env_ac_mfa!$B:$B,Data_mfa!$A$86,env_ac_mfa!$C:$C,Data_mfa!$B$53,env_ac_mfa!$D:$D,Data_mfa!$B$54,env_ac_mfa!$E:$E,Data_mfa!$B$55)</f>
        <v>18.274999999999999</v>
      </c>
      <c r="W86" s="191">
        <f>SUMIFS(env_ac_mfa!$F:$F,env_ac_mfa!$A:$A,W57,env_ac_mfa!$B:$B,Data_mfa!$A$86,env_ac_mfa!$C:$C,Data_mfa!$B$53,env_ac_mfa!$D:$D,Data_mfa!$B$54,env_ac_mfa!$E:$E,Data_mfa!$B$55)</f>
        <v>15.538</v>
      </c>
      <c r="X86" s="191">
        <f>SUMIFS(env_ac_mfa!$F:$F,env_ac_mfa!$A:$A,X57,env_ac_mfa!$B:$B,Data_mfa!$A$86,env_ac_mfa!$C:$C,Data_mfa!$B$53,env_ac_mfa!$D:$D,Data_mfa!$B$54,env_ac_mfa!$E:$E,Data_mfa!$B$55)</f>
        <v>17.221</v>
      </c>
      <c r="Y86" s="191">
        <f>SUMIFS(env_ac_mfa!$F:$F,env_ac_mfa!$A:$A,$Y$57,env_ac_mfa!$B:$B,Data_mfa!$A86,env_ac_mfa!$C:$C,Data_mfa!$B$53,env_ac_mfa!$D:$D,Data_mfa!$B$54,env_ac_mfa!$E:$E,Data_mfa!$B$55)</f>
        <v>18.754999999999999</v>
      </c>
      <c r="Z86" s="191" t="s">
        <v>70</v>
      </c>
      <c r="AA86" s="256"/>
      <c r="AB86" s="185"/>
    </row>
    <row r="87" spans="1:28" x14ac:dyDescent="0.2">
      <c r="A87" s="179" t="s">
        <v>65</v>
      </c>
      <c r="B87" s="179" t="s">
        <v>73</v>
      </c>
      <c r="C87" s="191">
        <f>SUMIFS(env_ac_mfa!$F:$F,env_ac_mfa!$A:$A,C57,env_ac_mfa!$B:$B,Data_mfa!$A$87,env_ac_mfa!$C:$C,Data_mfa!$B$53,env_ac_mfa!$D:$D,Data_mfa!$B$54,env_ac_mfa!$E:$E,Data_mfa!$B$55)</f>
        <v>17.286999999999999</v>
      </c>
      <c r="D87" s="191">
        <f>SUMIFS(env_ac_mfa!$F:$F,env_ac_mfa!$A:$A,D57,env_ac_mfa!$B:$B,Data_mfa!$A$87,env_ac_mfa!$C:$C,Data_mfa!$B$53,env_ac_mfa!$D:$D,Data_mfa!$B$54,env_ac_mfa!$E:$E,Data_mfa!$B$55)</f>
        <v>16.052</v>
      </c>
      <c r="E87" s="191">
        <f>SUMIFS(env_ac_mfa!$F:$F,env_ac_mfa!$A:$A,E57,env_ac_mfa!$B:$B,Data_mfa!$A$87,env_ac_mfa!$C:$C,Data_mfa!$B$53,env_ac_mfa!$D:$D,Data_mfa!$B$54,env_ac_mfa!$E:$E,Data_mfa!$B$55)</f>
        <v>15.451000000000001</v>
      </c>
      <c r="F87" s="191">
        <f>SUMIFS(env_ac_mfa!$F:$F,env_ac_mfa!$A:$A,F57,env_ac_mfa!$B:$B,Data_mfa!$A$87,env_ac_mfa!$C:$C,Data_mfa!$B$53,env_ac_mfa!$D:$D,Data_mfa!$B$54,env_ac_mfa!$E:$E,Data_mfa!$B$55)</f>
        <v>16.715</v>
      </c>
      <c r="G87" s="191">
        <f>SUMIFS(env_ac_mfa!$F:$F,env_ac_mfa!$A:$A,G57,env_ac_mfa!$B:$B,Data_mfa!$A$87,env_ac_mfa!$C:$C,Data_mfa!$B$53,env_ac_mfa!$D:$D,Data_mfa!$B$54,env_ac_mfa!$E:$E,Data_mfa!$B$55)</f>
        <v>17.98</v>
      </c>
      <c r="H87" s="191">
        <f>SUMIFS(env_ac_mfa!$F:$F,env_ac_mfa!$A:$A,H57,env_ac_mfa!$B:$B,Data_mfa!$A$87,env_ac_mfa!$C:$C,Data_mfa!$B$53,env_ac_mfa!$D:$D,Data_mfa!$B$54,env_ac_mfa!$E:$E,Data_mfa!$B$55)</f>
        <v>18.52</v>
      </c>
      <c r="I87" s="191">
        <f>SUMIFS(env_ac_mfa!$F:$F,env_ac_mfa!$A:$A,I57,env_ac_mfa!$B:$B,Data_mfa!$A$87,env_ac_mfa!$C:$C,Data_mfa!$B$53,env_ac_mfa!$D:$D,Data_mfa!$B$54,env_ac_mfa!$E:$E,Data_mfa!$B$55)</f>
        <v>23.533000000000001</v>
      </c>
      <c r="J87" s="191">
        <f>SUMIFS(env_ac_mfa!$F:$F,env_ac_mfa!$A:$A,J57,env_ac_mfa!$B:$B,Data_mfa!$A$87,env_ac_mfa!$C:$C,Data_mfa!$B$53,env_ac_mfa!$D:$D,Data_mfa!$B$54,env_ac_mfa!$E:$E,Data_mfa!$B$55)</f>
        <v>23.234000000000002</v>
      </c>
      <c r="K87" s="191">
        <f>SUMIFS(env_ac_mfa!$F:$F,env_ac_mfa!$A:$A,K57,env_ac_mfa!$B:$B,Data_mfa!$A$87,env_ac_mfa!$C:$C,Data_mfa!$B$53,env_ac_mfa!$D:$D,Data_mfa!$B$54,env_ac_mfa!$E:$E,Data_mfa!$B$55)</f>
        <v>27.15</v>
      </c>
      <c r="L87" s="191">
        <f>SUMIFS(env_ac_mfa!$F:$F,env_ac_mfa!$A:$A,L57,env_ac_mfa!$B:$B,Data_mfa!$A$87,env_ac_mfa!$C:$C,Data_mfa!$B$53,env_ac_mfa!$D:$D,Data_mfa!$B$54,env_ac_mfa!$E:$E,Data_mfa!$B$55)</f>
        <v>24.824999999999999</v>
      </c>
      <c r="M87" s="191">
        <f>SUMIFS(env_ac_mfa!$F:$F,env_ac_mfa!$A:$A,M57,env_ac_mfa!$B:$B,Data_mfa!$A$87,env_ac_mfa!$C:$C,Data_mfa!$B$53,env_ac_mfa!$D:$D,Data_mfa!$B$54,env_ac_mfa!$E:$E,Data_mfa!$B$55)</f>
        <v>25.957999999999998</v>
      </c>
      <c r="N87" s="191">
        <f>SUMIFS(env_ac_mfa!$F:$F,env_ac_mfa!$A:$A,N57,env_ac_mfa!$B:$B,Data_mfa!$A$87,env_ac_mfa!$C:$C,Data_mfa!$B$53,env_ac_mfa!$D:$D,Data_mfa!$B$54,env_ac_mfa!$E:$E,Data_mfa!$B$55)</f>
        <v>26.145</v>
      </c>
      <c r="O87" s="191">
        <f>SUMIFS(env_ac_mfa!$F:$F,env_ac_mfa!$A:$A,O57,env_ac_mfa!$B:$B,Data_mfa!$A$87,env_ac_mfa!$C:$C,Data_mfa!$B$53,env_ac_mfa!$D:$D,Data_mfa!$B$54,env_ac_mfa!$E:$E,Data_mfa!$B$55)</f>
        <v>27.381</v>
      </c>
      <c r="P87" s="191">
        <f>SUMIFS(env_ac_mfa!$F:$F,env_ac_mfa!$A:$A,P57,env_ac_mfa!$B:$B,Data_mfa!$A$87,env_ac_mfa!$C:$C,Data_mfa!$B$53,env_ac_mfa!$D:$D,Data_mfa!$B$54,env_ac_mfa!$E:$E,Data_mfa!$B$55)</f>
        <v>27.111000000000001</v>
      </c>
      <c r="Q87" s="191">
        <f>SUMIFS(env_ac_mfa!$F:$F,env_ac_mfa!$A:$A,Q57,env_ac_mfa!$B:$B,Data_mfa!$A$87,env_ac_mfa!$C:$C,Data_mfa!$B$53,env_ac_mfa!$D:$D,Data_mfa!$B$54,env_ac_mfa!$E:$E,Data_mfa!$B$55)</f>
        <v>26.114000000000001</v>
      </c>
      <c r="R87" s="191">
        <f>SUMIFS(env_ac_mfa!$F:$F,env_ac_mfa!$A:$A,R57,env_ac_mfa!$B:$B,Data_mfa!$A$87,env_ac_mfa!$C:$C,Data_mfa!$B$53,env_ac_mfa!$D:$D,Data_mfa!$B$54,env_ac_mfa!$E:$E,Data_mfa!$B$55)</f>
        <v>29.99</v>
      </c>
      <c r="S87" s="191">
        <f>SUMIFS(env_ac_mfa!$F:$F,env_ac_mfa!$A:$A,S57,env_ac_mfa!$B:$B,Data_mfa!$A$87,env_ac_mfa!$C:$C,Data_mfa!$B$53,env_ac_mfa!$D:$D,Data_mfa!$B$54,env_ac_mfa!$E:$E,Data_mfa!$B$55)</f>
        <v>24.460999999999999</v>
      </c>
      <c r="T87" s="191">
        <f>SUMIFS(env_ac_mfa!$F:$F,env_ac_mfa!$A:$A,T57,env_ac_mfa!$B:$B,Data_mfa!$A$87,env_ac_mfa!$C:$C,Data_mfa!$B$53,env_ac_mfa!$D:$D,Data_mfa!$B$54,env_ac_mfa!$E:$E,Data_mfa!$B$55)</f>
        <v>23.850999999999999</v>
      </c>
      <c r="U87" s="191">
        <f>SUMIFS(env_ac_mfa!$F:$F,env_ac_mfa!$A:$A,U57,env_ac_mfa!$B:$B,Data_mfa!$A$87,env_ac_mfa!$C:$C,Data_mfa!$B$53,env_ac_mfa!$D:$D,Data_mfa!$B$54,env_ac_mfa!$E:$E,Data_mfa!$B$55)</f>
        <v>26.190999999999999</v>
      </c>
      <c r="V87" s="191">
        <f>SUMIFS(env_ac_mfa!$F:$F,env_ac_mfa!$A:$A,V57,env_ac_mfa!$B:$B,Data_mfa!$A$87,env_ac_mfa!$C:$C,Data_mfa!$B$53,env_ac_mfa!$D:$D,Data_mfa!$B$54,env_ac_mfa!$E:$E,Data_mfa!$B$55)</f>
        <v>25.902000000000001</v>
      </c>
      <c r="W87" s="191">
        <f>SUMIFS(env_ac_mfa!$F:$F,env_ac_mfa!$A:$A,W57,env_ac_mfa!$B:$B,Data_mfa!$A$87,env_ac_mfa!$C:$C,Data_mfa!$B$53,env_ac_mfa!$D:$D,Data_mfa!$B$54,env_ac_mfa!$E:$E,Data_mfa!$B$55)</f>
        <v>23.684999999999999</v>
      </c>
      <c r="X87" s="191">
        <f>SUMIFS(env_ac_mfa!$F:$F,env_ac_mfa!$A:$A,X57,env_ac_mfa!$B:$B,Data_mfa!$A$87,env_ac_mfa!$C:$C,Data_mfa!$B$53,env_ac_mfa!$D:$D,Data_mfa!$B$54,env_ac_mfa!$E:$E,Data_mfa!$B$55)</f>
        <v>22.082000000000001</v>
      </c>
      <c r="Y87" s="191">
        <f>SUMIFS(env_ac_mfa!$F:$F,env_ac_mfa!$A:$A,$Y$57,env_ac_mfa!$B:$B,Data_mfa!$A87,env_ac_mfa!$C:$C,Data_mfa!$B$53,env_ac_mfa!$D:$D,Data_mfa!$B$54,env_ac_mfa!$E:$E,Data_mfa!$B$55)</f>
        <v>22.245000000000001</v>
      </c>
      <c r="Z87" s="191" t="s">
        <v>70</v>
      </c>
      <c r="AA87" s="256"/>
    </row>
    <row r="88" spans="1:28" x14ac:dyDescent="0.2">
      <c r="A88" s="179" t="s">
        <v>66</v>
      </c>
      <c r="B88" s="179" t="s">
        <v>74</v>
      </c>
      <c r="C88" s="191">
        <f>SUMIFS(env_ac_mfa!$F:$F,env_ac_mfa!$A:$A,C57,env_ac_mfa!$B:$B,Data_mfa!$A$88,env_ac_mfa!$C:$C,Data_mfa!$B$53,env_ac_mfa!$D:$D,Data_mfa!$B$54,env_ac_mfa!$E:$E,Data_mfa!$B$55)</f>
        <v>12.593</v>
      </c>
      <c r="D88" s="191">
        <f>SUMIFS(env_ac_mfa!$F:$F,env_ac_mfa!$A:$A,D57,env_ac_mfa!$B:$B,Data_mfa!$A$88,env_ac_mfa!$C:$C,Data_mfa!$B$53,env_ac_mfa!$D:$D,Data_mfa!$B$54,env_ac_mfa!$E:$E,Data_mfa!$B$55)</f>
        <v>12.516999999999999</v>
      </c>
      <c r="E88" s="191">
        <f>SUMIFS(env_ac_mfa!$F:$F,env_ac_mfa!$A:$A,E57,env_ac_mfa!$B:$B,Data_mfa!$A$88,env_ac_mfa!$C:$C,Data_mfa!$B$53,env_ac_mfa!$D:$D,Data_mfa!$B$54,env_ac_mfa!$E:$E,Data_mfa!$B$55)</f>
        <v>12.177</v>
      </c>
      <c r="F88" s="191">
        <f>SUMIFS(env_ac_mfa!$F:$F,env_ac_mfa!$A:$A,F57,env_ac_mfa!$B:$B,Data_mfa!$A$88,env_ac_mfa!$C:$C,Data_mfa!$B$53,env_ac_mfa!$D:$D,Data_mfa!$B$54,env_ac_mfa!$E:$E,Data_mfa!$B$55)</f>
        <v>11.628</v>
      </c>
      <c r="G88" s="191">
        <f>SUMIFS(env_ac_mfa!$F:$F,env_ac_mfa!$A:$A,G57,env_ac_mfa!$B:$B,Data_mfa!$A$88,env_ac_mfa!$C:$C,Data_mfa!$B$53,env_ac_mfa!$D:$D,Data_mfa!$B$54,env_ac_mfa!$E:$E,Data_mfa!$B$55)</f>
        <v>12.385</v>
      </c>
      <c r="H88" s="191">
        <f>SUMIFS(env_ac_mfa!$F:$F,env_ac_mfa!$A:$A,H57,env_ac_mfa!$B:$B,Data_mfa!$A$88,env_ac_mfa!$C:$C,Data_mfa!$B$53,env_ac_mfa!$D:$D,Data_mfa!$B$54,env_ac_mfa!$E:$E,Data_mfa!$B$55)</f>
        <v>12.468</v>
      </c>
      <c r="I88" s="191">
        <f>SUMIFS(env_ac_mfa!$F:$F,env_ac_mfa!$A:$A,I57,env_ac_mfa!$B:$B,Data_mfa!$A$88,env_ac_mfa!$C:$C,Data_mfa!$B$53,env_ac_mfa!$D:$D,Data_mfa!$B$54,env_ac_mfa!$E:$E,Data_mfa!$B$55)</f>
        <v>12.545999999999999</v>
      </c>
      <c r="J88" s="191">
        <f>SUMIFS(env_ac_mfa!$F:$F,env_ac_mfa!$A:$A,J57,env_ac_mfa!$B:$B,Data_mfa!$A$88,env_ac_mfa!$C:$C,Data_mfa!$B$53,env_ac_mfa!$D:$D,Data_mfa!$B$54,env_ac_mfa!$E:$E,Data_mfa!$B$55)</f>
        <v>12.467000000000001</v>
      </c>
      <c r="K88" s="191">
        <f>SUMIFS(env_ac_mfa!$F:$F,env_ac_mfa!$A:$A,K57,env_ac_mfa!$B:$B,Data_mfa!$A$88,env_ac_mfa!$C:$C,Data_mfa!$B$53,env_ac_mfa!$D:$D,Data_mfa!$B$54,env_ac_mfa!$E:$E,Data_mfa!$B$55)</f>
        <v>12.484999999999999</v>
      </c>
      <c r="L88" s="191">
        <f>SUMIFS(env_ac_mfa!$F:$F,env_ac_mfa!$A:$A,L57,env_ac_mfa!$B:$B,Data_mfa!$A$88,env_ac_mfa!$C:$C,Data_mfa!$B$53,env_ac_mfa!$D:$D,Data_mfa!$B$54,env_ac_mfa!$E:$E,Data_mfa!$B$55)</f>
        <v>12.340999999999999</v>
      </c>
      <c r="M88" s="191">
        <f>SUMIFS(env_ac_mfa!$F:$F,env_ac_mfa!$A:$A,M57,env_ac_mfa!$B:$B,Data_mfa!$A$88,env_ac_mfa!$C:$C,Data_mfa!$B$53,env_ac_mfa!$D:$D,Data_mfa!$B$54,env_ac_mfa!$E:$E,Data_mfa!$B$55)</f>
        <v>12.523</v>
      </c>
      <c r="N88" s="191">
        <f>SUMIFS(env_ac_mfa!$F:$F,env_ac_mfa!$A:$A,N57,env_ac_mfa!$B:$B,Data_mfa!$A$88,env_ac_mfa!$C:$C,Data_mfa!$B$53,env_ac_mfa!$D:$D,Data_mfa!$B$54,env_ac_mfa!$E:$E,Data_mfa!$B$55)</f>
        <v>12.673</v>
      </c>
      <c r="O88" s="191">
        <f>SUMIFS(env_ac_mfa!$F:$F,env_ac_mfa!$A:$A,O57,env_ac_mfa!$B:$B,Data_mfa!$A$88,env_ac_mfa!$C:$C,Data_mfa!$B$53,env_ac_mfa!$D:$D,Data_mfa!$B$54,env_ac_mfa!$E:$E,Data_mfa!$B$55)</f>
        <v>12.214</v>
      </c>
      <c r="P88" s="191">
        <f>SUMIFS(env_ac_mfa!$F:$F,env_ac_mfa!$A:$A,P57,env_ac_mfa!$B:$B,Data_mfa!$A$88,env_ac_mfa!$C:$C,Data_mfa!$B$53,env_ac_mfa!$D:$D,Data_mfa!$B$54,env_ac_mfa!$E:$E,Data_mfa!$B$55)</f>
        <v>12.353999999999999</v>
      </c>
      <c r="Q88" s="191">
        <f>SUMIFS(env_ac_mfa!$F:$F,env_ac_mfa!$A:$A,Q57,env_ac_mfa!$B:$B,Data_mfa!$A$88,env_ac_mfa!$C:$C,Data_mfa!$B$53,env_ac_mfa!$D:$D,Data_mfa!$B$54,env_ac_mfa!$E:$E,Data_mfa!$B$55)</f>
        <v>12.45</v>
      </c>
      <c r="R88" s="191">
        <f>SUMIFS(env_ac_mfa!$F:$F,env_ac_mfa!$A:$A,R57,env_ac_mfa!$B:$B,Data_mfa!$A$88,env_ac_mfa!$C:$C,Data_mfa!$B$53,env_ac_mfa!$D:$D,Data_mfa!$B$54,env_ac_mfa!$E:$E,Data_mfa!$B$55)</f>
        <v>11.497999999999999</v>
      </c>
      <c r="S88" s="191">
        <f>SUMIFS(env_ac_mfa!$F:$F,env_ac_mfa!$A:$A,S57,env_ac_mfa!$B:$B,Data_mfa!$A$88,env_ac_mfa!$C:$C,Data_mfa!$B$53,env_ac_mfa!$D:$D,Data_mfa!$B$54,env_ac_mfa!$E:$E,Data_mfa!$B$55)</f>
        <v>11.707000000000001</v>
      </c>
      <c r="T88" s="191">
        <f>SUMIFS(env_ac_mfa!$F:$F,env_ac_mfa!$A:$A,T57,env_ac_mfa!$B:$B,Data_mfa!$A$88,env_ac_mfa!$C:$C,Data_mfa!$B$53,env_ac_mfa!$D:$D,Data_mfa!$B$54,env_ac_mfa!$E:$E,Data_mfa!$B$55)</f>
        <v>11.334</v>
      </c>
      <c r="U88" s="191">
        <f>SUMIFS(env_ac_mfa!$F:$F,env_ac_mfa!$A:$A,U57,env_ac_mfa!$B:$B,Data_mfa!$A$88,env_ac_mfa!$C:$C,Data_mfa!$B$53,env_ac_mfa!$D:$D,Data_mfa!$B$54,env_ac_mfa!$E:$E,Data_mfa!$B$55)</f>
        <v>10.949</v>
      </c>
      <c r="V88" s="191">
        <f>SUMIFS(env_ac_mfa!$F:$F,env_ac_mfa!$A:$A,V57,env_ac_mfa!$B:$B,Data_mfa!$A$88,env_ac_mfa!$C:$C,Data_mfa!$B$53,env_ac_mfa!$D:$D,Data_mfa!$B$54,env_ac_mfa!$E:$E,Data_mfa!$B$55)</f>
        <v>11.013</v>
      </c>
      <c r="W88" s="191">
        <f>SUMIFS(env_ac_mfa!$F:$F,env_ac_mfa!$A:$A,W57,env_ac_mfa!$B:$B,Data_mfa!$A$88,env_ac_mfa!$C:$C,Data_mfa!$B$53,env_ac_mfa!$D:$D,Data_mfa!$B$54,env_ac_mfa!$E:$E,Data_mfa!$B$55)</f>
        <v>10.542999999999999</v>
      </c>
      <c r="X88" s="191">
        <f>SUMIFS(env_ac_mfa!$F:$F,env_ac_mfa!$A:$A,X57,env_ac_mfa!$B:$B,Data_mfa!$A$88,env_ac_mfa!$C:$C,Data_mfa!$B$53,env_ac_mfa!$D:$D,Data_mfa!$B$54,env_ac_mfa!$E:$E,Data_mfa!$B$55)</f>
        <v>10.423999999999999</v>
      </c>
      <c r="Y88" s="191">
        <f>SUMIFS(env_ac_mfa!$F:$F,env_ac_mfa!$A:$A,$Y$57,env_ac_mfa!$B:$B,Data_mfa!$A88,env_ac_mfa!$C:$C,Data_mfa!$B$53,env_ac_mfa!$D:$D,Data_mfa!$B$54,env_ac_mfa!$E:$E,Data_mfa!$B$55)</f>
        <v>10.302</v>
      </c>
      <c r="Z88" s="191" t="s">
        <v>70</v>
      </c>
      <c r="AA88" s="256"/>
    </row>
    <row r="89" spans="1:28" x14ac:dyDescent="0.2">
      <c r="A89" s="179" t="s">
        <v>58</v>
      </c>
      <c r="B89" s="179" t="s">
        <v>27</v>
      </c>
      <c r="C89" s="184" t="s">
        <v>70</v>
      </c>
      <c r="D89" s="184" t="s">
        <v>70</v>
      </c>
      <c r="E89" s="184" t="s">
        <v>70</v>
      </c>
      <c r="F89" s="184" t="s">
        <v>70</v>
      </c>
      <c r="G89" s="184" t="s">
        <v>70</v>
      </c>
      <c r="H89" s="184" t="s">
        <v>70</v>
      </c>
      <c r="I89" s="184" t="s">
        <v>70</v>
      </c>
      <c r="J89" s="184" t="s">
        <v>70</v>
      </c>
      <c r="K89" s="184" t="s">
        <v>70</v>
      </c>
      <c r="L89" s="184" t="s">
        <v>70</v>
      </c>
      <c r="M89" s="184" t="s">
        <v>70</v>
      </c>
      <c r="N89" s="184" t="s">
        <v>70</v>
      </c>
      <c r="O89" s="184" t="s">
        <v>70</v>
      </c>
      <c r="P89" s="184" t="s">
        <v>70</v>
      </c>
      <c r="Q89" s="184" t="s">
        <v>70</v>
      </c>
      <c r="R89" s="184" t="s">
        <v>70</v>
      </c>
      <c r="S89" s="184" t="s">
        <v>70</v>
      </c>
      <c r="T89" s="184" t="s">
        <v>70</v>
      </c>
      <c r="U89" s="184" t="s">
        <v>70</v>
      </c>
      <c r="V89" s="184" t="s">
        <v>70</v>
      </c>
      <c r="W89" s="184" t="s">
        <v>70</v>
      </c>
      <c r="X89" s="191" t="s">
        <v>70</v>
      </c>
      <c r="Y89" s="191" t="s">
        <v>70</v>
      </c>
      <c r="Z89" s="191" t="s">
        <v>70</v>
      </c>
    </row>
    <row r="90" spans="1:28" x14ac:dyDescent="0.2">
      <c r="A90" s="179" t="s">
        <v>67</v>
      </c>
      <c r="B90" s="179" t="s">
        <v>129</v>
      </c>
      <c r="C90" s="191" t="s">
        <v>70</v>
      </c>
      <c r="D90" s="191" t="s">
        <v>70</v>
      </c>
      <c r="E90" s="191" t="s">
        <v>70</v>
      </c>
      <c r="F90" s="191" t="s">
        <v>70</v>
      </c>
      <c r="G90" s="191" t="s">
        <v>70</v>
      </c>
      <c r="H90" s="191" t="s">
        <v>70</v>
      </c>
      <c r="I90" s="191" t="s">
        <v>70</v>
      </c>
      <c r="J90" s="191" t="s">
        <v>70</v>
      </c>
      <c r="K90" s="191" t="s">
        <v>70</v>
      </c>
      <c r="L90" s="191" t="s">
        <v>70</v>
      </c>
      <c r="M90" s="191">
        <f>SUMIFS(env_ac_mfa!$F:$F,env_ac_mfa!$A:$A,M57,env_ac_mfa!$B:$B,Data_mfa!$A$90,env_ac_mfa!$C:$C,Data_mfa!$B$53,env_ac_mfa!$D:$D,Data_mfa!$B$54,env_ac_mfa!$E:$E,Data_mfa!$B$55)</f>
        <v>10.372999999999999</v>
      </c>
      <c r="N90" s="191">
        <f>SUMIFS(env_ac_mfa!$F:$F,env_ac_mfa!$A:$A,N57,env_ac_mfa!$B:$B,Data_mfa!$A$90,env_ac_mfa!$C:$C,Data_mfa!$B$53,env_ac_mfa!$D:$D,Data_mfa!$B$54,env_ac_mfa!$E:$E,Data_mfa!$B$55)</f>
        <v>11.246</v>
      </c>
      <c r="O90" s="191">
        <f>SUMIFS(env_ac_mfa!$F:$F,env_ac_mfa!$A:$A,O57,env_ac_mfa!$B:$B,Data_mfa!$A$90,env_ac_mfa!$C:$C,Data_mfa!$B$53,env_ac_mfa!$D:$D,Data_mfa!$B$54,env_ac_mfa!$E:$E,Data_mfa!$B$55)</f>
        <v>10.856999999999999</v>
      </c>
      <c r="P90" s="191">
        <f>SUMIFS(env_ac_mfa!$F:$F,env_ac_mfa!$A:$A,P57,env_ac_mfa!$B:$B,Data_mfa!$A$90,env_ac_mfa!$C:$C,Data_mfa!$B$53,env_ac_mfa!$D:$D,Data_mfa!$B$54,env_ac_mfa!$E:$E,Data_mfa!$B$55)</f>
        <v>10.68</v>
      </c>
      <c r="Q90" s="191">
        <f>SUMIFS(env_ac_mfa!$F:$F,env_ac_mfa!$A:$A,Q57,env_ac_mfa!$B:$B,Data_mfa!$A$90,env_ac_mfa!$C:$C,Data_mfa!$B$53,env_ac_mfa!$D:$D,Data_mfa!$B$54,env_ac_mfa!$E:$E,Data_mfa!$B$55)</f>
        <v>10.702</v>
      </c>
      <c r="R90" s="191">
        <f>SUMIFS(env_ac_mfa!$F:$F,env_ac_mfa!$A:$A,R57,env_ac_mfa!$B:$B,Data_mfa!$A$90,env_ac_mfa!$C:$C,Data_mfa!$B$53,env_ac_mfa!$D:$D,Data_mfa!$B$54,env_ac_mfa!$E:$E,Data_mfa!$B$55)</f>
        <v>10.786</v>
      </c>
      <c r="S90" s="191">
        <f>SUMIFS(env_ac_mfa!$F:$F,env_ac_mfa!$A:$A,S57,env_ac_mfa!$B:$B,Data_mfa!$A$90,env_ac_mfa!$C:$C,Data_mfa!$B$53,env_ac_mfa!$D:$D,Data_mfa!$B$54,env_ac_mfa!$E:$E,Data_mfa!$B$55)</f>
        <v>10.55</v>
      </c>
      <c r="T90" s="191">
        <f>SUMIFS(env_ac_mfa!$F:$F,env_ac_mfa!$A:$A,T57,env_ac_mfa!$B:$B,Data_mfa!$A$90,env_ac_mfa!$C:$C,Data_mfa!$B$53,env_ac_mfa!$D:$D,Data_mfa!$B$54,env_ac_mfa!$E:$E,Data_mfa!$B$55)</f>
        <v>9.9469999999999992</v>
      </c>
      <c r="U90" s="191">
        <f>SUMIFS(env_ac_mfa!$F:$F,env_ac_mfa!$A:$A,U57,env_ac_mfa!$B:$B,Data_mfa!$A$90,env_ac_mfa!$C:$C,Data_mfa!$B$53,env_ac_mfa!$D:$D,Data_mfa!$B$54,env_ac_mfa!$E:$E,Data_mfa!$B$55)</f>
        <v>9.9960000000000004</v>
      </c>
      <c r="V90" s="191">
        <f>SUMIFS(env_ac_mfa!$F:$F,env_ac_mfa!$A:$A,V57,env_ac_mfa!$B:$B,Data_mfa!$A$90,env_ac_mfa!$C:$C,Data_mfa!$B$53,env_ac_mfa!$D:$D,Data_mfa!$B$54,env_ac_mfa!$E:$E,Data_mfa!$B$55)</f>
        <v>10.756</v>
      </c>
      <c r="W90" s="191">
        <f>SUMIFS(env_ac_mfa!$F:$F,env_ac_mfa!$A:$A,W57,env_ac_mfa!$B:$B,Data_mfa!$A$90,env_ac_mfa!$C:$C,Data_mfa!$B$53,env_ac_mfa!$D:$D,Data_mfa!$B$54,env_ac_mfa!$E:$E,Data_mfa!$B$55)</f>
        <v>10.609</v>
      </c>
      <c r="X90" s="191">
        <f>SUMIFS(env_ac_mfa!$F:$F,env_ac_mfa!$A:$A,X57,env_ac_mfa!$B:$B,Data_mfa!$A$90,env_ac_mfa!$C:$C,Data_mfa!$B$53,env_ac_mfa!$D:$D,Data_mfa!$B$54,env_ac_mfa!$E:$E,Data_mfa!$B$55)</f>
        <v>10.199999999999999</v>
      </c>
      <c r="Y90" s="191">
        <f>SUMIFS(env_ac_mfa!$F:$F,env_ac_mfa!$A:$A,$Y$57,env_ac_mfa!$B:$B,Data_mfa!$A90,env_ac_mfa!$C:$C,Data_mfa!$B$53,env_ac_mfa!$D:$D,Data_mfa!$B$54,env_ac_mfa!$E:$E,Data_mfa!$B$55)</f>
        <v>10.904999999999999</v>
      </c>
      <c r="Z90" s="191" t="s">
        <v>70</v>
      </c>
    </row>
    <row r="91" spans="1:28" x14ac:dyDescent="0.2">
      <c r="A91" s="179" t="s">
        <v>82</v>
      </c>
      <c r="B91" s="179" t="s">
        <v>81</v>
      </c>
      <c r="C91" s="191" t="s">
        <v>70</v>
      </c>
      <c r="D91" s="191" t="s">
        <v>70</v>
      </c>
      <c r="E91" s="191" t="s">
        <v>70</v>
      </c>
      <c r="F91" s="191" t="s">
        <v>70</v>
      </c>
      <c r="G91" s="191" t="s">
        <v>70</v>
      </c>
      <c r="H91" s="191" t="s">
        <v>70</v>
      </c>
      <c r="I91" s="191" t="s">
        <v>70</v>
      </c>
      <c r="J91" s="191" t="s">
        <v>70</v>
      </c>
      <c r="K91" s="191" t="s">
        <v>70</v>
      </c>
      <c r="L91" s="191" t="s">
        <v>70</v>
      </c>
      <c r="M91" s="191">
        <f>SUMIFS(env_ac_mfa!$F:$F,env_ac_mfa!$A:$A,M57,env_ac_mfa!$B:$B,Data_mfa!$A$91,env_ac_mfa!$C:$C,Data_mfa!$B$53,env_ac_mfa!$D:$D,Data_mfa!$B$54,env_ac_mfa!$E:$E,Data_mfa!$B$55)</f>
        <v>7.0170000000000003</v>
      </c>
      <c r="N91" s="191">
        <f>SUMIFS(env_ac_mfa!$F:$F,env_ac_mfa!$A:$A,N57,env_ac_mfa!$B:$B,Data_mfa!$A$91,env_ac_mfa!$C:$C,Data_mfa!$B$53,env_ac_mfa!$D:$D,Data_mfa!$B$54,env_ac_mfa!$E:$E,Data_mfa!$B$55)</f>
        <v>7.149</v>
      </c>
      <c r="O91" s="191">
        <f>SUMIFS(env_ac_mfa!$F:$F,env_ac_mfa!$A:$A,O57,env_ac_mfa!$B:$B,Data_mfa!$A$91,env_ac_mfa!$C:$C,Data_mfa!$B$53,env_ac_mfa!$D:$D,Data_mfa!$B$54,env_ac_mfa!$E:$E,Data_mfa!$B$55)</f>
        <v>7.226</v>
      </c>
      <c r="P91" s="191">
        <f>SUMIFS(env_ac_mfa!$F:$F,env_ac_mfa!$A:$A,P57,env_ac_mfa!$B:$B,Data_mfa!$A$91,env_ac_mfa!$C:$C,Data_mfa!$B$53,env_ac_mfa!$D:$D,Data_mfa!$B$54,env_ac_mfa!$E:$E,Data_mfa!$B$55)</f>
        <v>7.9640000000000004</v>
      </c>
      <c r="Q91" s="191">
        <f>SUMIFS(env_ac_mfa!$F:$F,env_ac_mfa!$A:$A,Q57,env_ac_mfa!$B:$B,Data_mfa!$A$91,env_ac_mfa!$C:$C,Data_mfa!$B$53,env_ac_mfa!$D:$D,Data_mfa!$B$54,env_ac_mfa!$E:$E,Data_mfa!$B$55)</f>
        <v>7.851</v>
      </c>
      <c r="R91" s="191">
        <f>SUMIFS(env_ac_mfa!$F:$F,env_ac_mfa!$A:$A,R57,env_ac_mfa!$B:$B,Data_mfa!$A$91,env_ac_mfa!$C:$C,Data_mfa!$B$53,env_ac_mfa!$D:$D,Data_mfa!$B$54,env_ac_mfa!$E:$E,Data_mfa!$B$55)</f>
        <v>9.07</v>
      </c>
      <c r="S91" s="191">
        <f>SUMIFS(env_ac_mfa!$F:$F,env_ac_mfa!$A:$A,S57,env_ac_mfa!$B:$B,Data_mfa!$A$91,env_ac_mfa!$C:$C,Data_mfa!$B$53,env_ac_mfa!$D:$D,Data_mfa!$B$54,env_ac_mfa!$E:$E,Data_mfa!$B$55)</f>
        <v>9.9359999999999999</v>
      </c>
      <c r="T91" s="191">
        <f>SUMIFS(env_ac_mfa!$F:$F,env_ac_mfa!$A:$A,T57,env_ac_mfa!$B:$B,Data_mfa!$A$91,env_ac_mfa!$C:$C,Data_mfa!$B$53,env_ac_mfa!$D:$D,Data_mfa!$B$54,env_ac_mfa!$E:$E,Data_mfa!$B$55)</f>
        <v>7.569</v>
      </c>
      <c r="U91" s="191">
        <f>SUMIFS(env_ac_mfa!$F:$F,env_ac_mfa!$A:$A,U57,env_ac_mfa!$B:$B,Data_mfa!$A$91,env_ac_mfa!$C:$C,Data_mfa!$B$53,env_ac_mfa!$D:$D,Data_mfa!$B$54,env_ac_mfa!$E:$E,Data_mfa!$B$55)</f>
        <v>8.0020000000000007</v>
      </c>
      <c r="V91" s="191">
        <f>SUMIFS(env_ac_mfa!$F:$F,env_ac_mfa!$A:$A,V57,env_ac_mfa!$B:$B,Data_mfa!$A$91,env_ac_mfa!$C:$C,Data_mfa!$B$53,env_ac_mfa!$D:$D,Data_mfa!$B$54,env_ac_mfa!$E:$E,Data_mfa!$B$55)</f>
        <v>7.8579999999999997</v>
      </c>
      <c r="W91" s="191">
        <f>SUMIFS(env_ac_mfa!$F:$F,env_ac_mfa!$A:$A,W57,env_ac_mfa!$B:$B,Data_mfa!$A$91,env_ac_mfa!$C:$C,Data_mfa!$B$53,env_ac_mfa!$D:$D,Data_mfa!$B$54,env_ac_mfa!$E:$E,Data_mfa!$B$55)</f>
        <v>6.7949999999999999</v>
      </c>
      <c r="X91" s="191">
        <f>SUMIFS(env_ac_mfa!$F:$F,env_ac_mfa!$A:$A,X57,env_ac_mfa!$B:$B,Data_mfa!$A$91,env_ac_mfa!$C:$C,Data_mfa!$B$53,env_ac_mfa!$D:$D,Data_mfa!$B$54,env_ac_mfa!$E:$E,Data_mfa!$B$55)</f>
        <v>7.19</v>
      </c>
      <c r="Y91" s="191" t="s">
        <v>70</v>
      </c>
      <c r="Z91" s="191" t="s">
        <v>70</v>
      </c>
    </row>
    <row r="92" spans="1:28" x14ac:dyDescent="0.2">
      <c r="A92" s="179" t="s">
        <v>68</v>
      </c>
      <c r="B92" s="179" t="s">
        <v>75</v>
      </c>
      <c r="C92" s="191" t="s">
        <v>70</v>
      </c>
      <c r="D92" s="191">
        <f>SUMIFS(env_ac_mfa!$F:$F,env_ac_mfa!$A:$A,D57,env_ac_mfa!$B:$B,Data_mfa!$A$92,env_ac_mfa!$C:$C,Data_mfa!$B$53,env_ac_mfa!$D:$D,Data_mfa!$B$54,env_ac_mfa!$E:$E,Data_mfa!$B$55)</f>
        <v>12.975</v>
      </c>
      <c r="E92" s="191">
        <f>SUMIFS(env_ac_mfa!$F:$F,env_ac_mfa!$A:$A,E57,env_ac_mfa!$B:$B,Data_mfa!$A$92,env_ac_mfa!$C:$C,Data_mfa!$B$53,env_ac_mfa!$D:$D,Data_mfa!$B$54,env_ac_mfa!$E:$E,Data_mfa!$B$55)</f>
        <v>13.83</v>
      </c>
      <c r="F92" s="191">
        <f>SUMIFS(env_ac_mfa!$F:$F,env_ac_mfa!$A:$A,F57,env_ac_mfa!$B:$B,Data_mfa!$A$92,env_ac_mfa!$C:$C,Data_mfa!$B$53,env_ac_mfa!$D:$D,Data_mfa!$B$54,env_ac_mfa!$E:$E,Data_mfa!$B$55)</f>
        <v>12.972</v>
      </c>
      <c r="G92" s="191">
        <f>SUMIFS(env_ac_mfa!$F:$F,env_ac_mfa!$A:$A,G57,env_ac_mfa!$B:$B,Data_mfa!$A$92,env_ac_mfa!$C:$C,Data_mfa!$B$53,env_ac_mfa!$D:$D,Data_mfa!$B$54,env_ac_mfa!$E:$E,Data_mfa!$B$55)</f>
        <v>14.583</v>
      </c>
      <c r="H92" s="191">
        <f>SUMIFS(env_ac_mfa!$F:$F,env_ac_mfa!$A:$A,H57,env_ac_mfa!$B:$B,Data_mfa!$A$92,env_ac_mfa!$C:$C,Data_mfa!$B$53,env_ac_mfa!$D:$D,Data_mfa!$B$54,env_ac_mfa!$E:$E,Data_mfa!$B$55)</f>
        <v>14.788</v>
      </c>
      <c r="I92" s="191">
        <f>SUMIFS(env_ac_mfa!$F:$F,env_ac_mfa!$A:$A,I57,env_ac_mfa!$B:$B,Data_mfa!$A$92,env_ac_mfa!$C:$C,Data_mfa!$B$53,env_ac_mfa!$D:$D,Data_mfa!$B$54,env_ac_mfa!$E:$E,Data_mfa!$B$55)</f>
        <v>15.214</v>
      </c>
      <c r="J92" s="191">
        <f>SUMIFS(env_ac_mfa!$F:$F,env_ac_mfa!$A:$A,J57,env_ac_mfa!$B:$B,Data_mfa!$A$92,env_ac_mfa!$C:$C,Data_mfa!$B$53,env_ac_mfa!$D:$D,Data_mfa!$B$54,env_ac_mfa!$E:$E,Data_mfa!$B$55)</f>
        <v>14.513999999999999</v>
      </c>
      <c r="K92" s="191">
        <f>SUMIFS(env_ac_mfa!$F:$F,env_ac_mfa!$A:$A,K57,env_ac_mfa!$B:$B,Data_mfa!$A$92,env_ac_mfa!$C:$C,Data_mfa!$B$53,env_ac_mfa!$D:$D,Data_mfa!$B$54,env_ac_mfa!$E:$E,Data_mfa!$B$55)</f>
        <v>15.457000000000001</v>
      </c>
      <c r="L92" s="191">
        <f>SUMIFS(env_ac_mfa!$F:$F,env_ac_mfa!$A:$A,L57,env_ac_mfa!$B:$B,Data_mfa!$A$92,env_ac_mfa!$C:$C,Data_mfa!$B$53,env_ac_mfa!$D:$D,Data_mfa!$B$54,env_ac_mfa!$E:$E,Data_mfa!$B$55)</f>
        <v>14.138999999999999</v>
      </c>
      <c r="M92" s="191">
        <f>SUMIFS(env_ac_mfa!$F:$F,env_ac_mfa!$A:$A,M57,env_ac_mfa!$B:$B,Data_mfa!$A$92,env_ac_mfa!$C:$C,Data_mfa!$B$53,env_ac_mfa!$D:$D,Data_mfa!$B$54,env_ac_mfa!$E:$E,Data_mfa!$B$55)</f>
        <v>15.073</v>
      </c>
      <c r="N92" s="191">
        <f>SUMIFS(env_ac_mfa!$F:$F,env_ac_mfa!$A:$A,N57,env_ac_mfa!$B:$B,Data_mfa!$A$92,env_ac_mfa!$C:$C,Data_mfa!$B$53,env_ac_mfa!$D:$D,Data_mfa!$B$54,env_ac_mfa!$E:$E,Data_mfa!$B$55)</f>
        <v>15.324999999999999</v>
      </c>
      <c r="O92" s="191">
        <f>SUMIFS(env_ac_mfa!$F:$F,env_ac_mfa!$A:$A,O57,env_ac_mfa!$B:$B,Data_mfa!$A$92,env_ac_mfa!$C:$C,Data_mfa!$B$53,env_ac_mfa!$D:$D,Data_mfa!$B$54,env_ac_mfa!$E:$E,Data_mfa!$B$55)</f>
        <v>13.941000000000001</v>
      </c>
      <c r="P92" s="191">
        <f>SUMIFS(env_ac_mfa!$F:$F,env_ac_mfa!$A:$A,P57,env_ac_mfa!$B:$B,Data_mfa!$A$92,env_ac_mfa!$C:$C,Data_mfa!$B$53,env_ac_mfa!$D:$D,Data_mfa!$B$54,env_ac_mfa!$E:$E,Data_mfa!$B$55)</f>
        <v>15.167</v>
      </c>
      <c r="Q92" s="191">
        <f>SUMIFS(env_ac_mfa!$F:$F,env_ac_mfa!$A:$A,Q57,env_ac_mfa!$B:$B,Data_mfa!$A$92,env_ac_mfa!$C:$C,Data_mfa!$B$53,env_ac_mfa!$D:$D,Data_mfa!$B$54,env_ac_mfa!$E:$E,Data_mfa!$B$55)</f>
        <v>14.375</v>
      </c>
      <c r="R92" s="191">
        <f>SUMIFS(env_ac_mfa!$F:$F,env_ac_mfa!$A:$A,R57,env_ac_mfa!$B:$B,Data_mfa!$A$92,env_ac_mfa!$C:$C,Data_mfa!$B$53,env_ac_mfa!$D:$D,Data_mfa!$B$54,env_ac_mfa!$E:$E,Data_mfa!$B$55)</f>
        <v>15.366</v>
      </c>
      <c r="S92" s="191">
        <f>SUMIFS(env_ac_mfa!$F:$F,env_ac_mfa!$A:$A,S57,env_ac_mfa!$B:$B,Data_mfa!$A$92,env_ac_mfa!$C:$C,Data_mfa!$B$53,env_ac_mfa!$D:$D,Data_mfa!$B$54,env_ac_mfa!$E:$E,Data_mfa!$B$55)</f>
        <v>16.829999999999998</v>
      </c>
      <c r="T92" s="191">
        <f>SUMIFS(env_ac_mfa!$F:$F,env_ac_mfa!$A:$A,T57,env_ac_mfa!$B:$B,Data_mfa!$A$92,env_ac_mfa!$C:$C,Data_mfa!$B$53,env_ac_mfa!$D:$D,Data_mfa!$B$54,env_ac_mfa!$E:$E,Data_mfa!$B$55)</f>
        <v>16.163</v>
      </c>
      <c r="U92" s="191">
        <f>SUMIFS(env_ac_mfa!$F:$F,env_ac_mfa!$A:$A,U57,env_ac_mfa!$B:$B,Data_mfa!$A$92,env_ac_mfa!$C:$C,Data_mfa!$B$53,env_ac_mfa!$D:$D,Data_mfa!$B$54,env_ac_mfa!$E:$E,Data_mfa!$B$55)</f>
        <v>16.928000000000001</v>
      </c>
      <c r="V92" s="191">
        <f>SUMIFS(env_ac_mfa!$F:$F,env_ac_mfa!$A:$A,V57,env_ac_mfa!$B:$B,Data_mfa!$A$92,env_ac_mfa!$C:$C,Data_mfa!$B$53,env_ac_mfa!$D:$D,Data_mfa!$B$54,env_ac_mfa!$E:$E,Data_mfa!$B$55)</f>
        <v>18.12</v>
      </c>
      <c r="W92" s="191">
        <f>SUMIFS(env_ac_mfa!$F:$F,env_ac_mfa!$A:$A,W57,env_ac_mfa!$B:$B,Data_mfa!$A$92,env_ac_mfa!$C:$C,Data_mfa!$B$53,env_ac_mfa!$D:$D,Data_mfa!$B$54,env_ac_mfa!$E:$E,Data_mfa!$B$55)</f>
        <v>19.042000000000002</v>
      </c>
      <c r="X92" s="191">
        <f>SUMIFS(env_ac_mfa!$F:$F,env_ac_mfa!$A:$A,X57,env_ac_mfa!$B:$B,Data_mfa!$A$92,env_ac_mfa!$C:$C,Data_mfa!$B$53,env_ac_mfa!$D:$D,Data_mfa!$B$54,env_ac_mfa!$E:$E,Data_mfa!$B$55)</f>
        <v>19.436</v>
      </c>
      <c r="Y92" s="191" t="s">
        <v>70</v>
      </c>
      <c r="Z92" s="191" t="s">
        <v>70</v>
      </c>
    </row>
    <row r="93" spans="1:28" x14ac:dyDescent="0.2">
      <c r="A93" s="179" t="s">
        <v>69</v>
      </c>
      <c r="B93" s="179" t="s">
        <v>236</v>
      </c>
      <c r="C93" s="191">
        <f>SUMIFS(env_ac_mfa!$F:$F,env_ac_mfa!$A:$A,C57,env_ac_mfa!$B:$B,Data_mfa!$A$93,env_ac_mfa!$C:$C,Data_mfa!$B$53,env_ac_mfa!$D:$D,Data_mfa!$B$54,env_ac_mfa!$E:$E,Data_mfa!$B$55)</f>
        <v>9.5749999999999993</v>
      </c>
      <c r="D93" s="191">
        <f>SUMIFS(env_ac_mfa!$F:$F,env_ac_mfa!$A:$A,D57,env_ac_mfa!$B:$B,Data_mfa!$A$93,env_ac_mfa!$C:$C,Data_mfa!$B$53,env_ac_mfa!$D:$D,Data_mfa!$B$54,env_ac_mfa!$E:$E,Data_mfa!$B$55)</f>
        <v>8.0670000000000002</v>
      </c>
      <c r="E93" s="191">
        <f>SUMIFS(env_ac_mfa!$F:$F,env_ac_mfa!$A:$A,E57,env_ac_mfa!$B:$B,Data_mfa!$A$93,env_ac_mfa!$C:$C,Data_mfa!$B$53,env_ac_mfa!$D:$D,Data_mfa!$B$54,env_ac_mfa!$E:$E,Data_mfa!$B$55)</f>
        <v>8.2170000000000005</v>
      </c>
      <c r="F93" s="191">
        <f>SUMIFS(env_ac_mfa!$F:$F,env_ac_mfa!$A:$A,F57,env_ac_mfa!$B:$B,Data_mfa!$A$93,env_ac_mfa!$C:$C,Data_mfa!$B$53,env_ac_mfa!$D:$D,Data_mfa!$B$54,env_ac_mfa!$E:$E,Data_mfa!$B$55)</f>
        <v>8.44</v>
      </c>
      <c r="G93" s="191">
        <f>SUMIFS(env_ac_mfa!$F:$F,env_ac_mfa!$A:$A,G57,env_ac_mfa!$B:$B,Data_mfa!$A$93,env_ac_mfa!$C:$C,Data_mfa!$B$53,env_ac_mfa!$D:$D,Data_mfa!$B$54,env_ac_mfa!$E:$E,Data_mfa!$B$55)</f>
        <v>8.73</v>
      </c>
      <c r="H93" s="191">
        <f>SUMIFS(env_ac_mfa!$F:$F,env_ac_mfa!$A:$A,H57,env_ac_mfa!$B:$B,Data_mfa!$A$93,env_ac_mfa!$C:$C,Data_mfa!$B$53,env_ac_mfa!$D:$D,Data_mfa!$B$54,env_ac_mfa!$E:$E,Data_mfa!$B$55)</f>
        <v>10.183</v>
      </c>
      <c r="I93" s="191">
        <f>SUMIFS(env_ac_mfa!$F:$F,env_ac_mfa!$A:$A,I57,env_ac_mfa!$B:$B,Data_mfa!$A$93,env_ac_mfa!$C:$C,Data_mfa!$B$53,env_ac_mfa!$D:$D,Data_mfa!$B$54,env_ac_mfa!$E:$E,Data_mfa!$B$55)</f>
        <v>11.494</v>
      </c>
      <c r="J93" s="191">
        <f>SUMIFS(env_ac_mfa!$F:$F,env_ac_mfa!$A:$A,J57,env_ac_mfa!$B:$B,Data_mfa!$A$93,env_ac_mfa!$C:$C,Data_mfa!$B$53,env_ac_mfa!$D:$D,Data_mfa!$B$54,env_ac_mfa!$E:$E,Data_mfa!$B$55)</f>
        <v>11.586</v>
      </c>
      <c r="K93" s="191">
        <f>SUMIFS(env_ac_mfa!$F:$F,env_ac_mfa!$A:$A,K57,env_ac_mfa!$B:$B,Data_mfa!$A$93,env_ac_mfa!$C:$C,Data_mfa!$B$53,env_ac_mfa!$D:$D,Data_mfa!$B$54,env_ac_mfa!$E:$E,Data_mfa!$B$55)</f>
        <v>11.359</v>
      </c>
      <c r="L93" s="191">
        <f>SUMIFS(env_ac_mfa!$F:$F,env_ac_mfa!$A:$A,L57,env_ac_mfa!$B:$B,Data_mfa!$A$93,env_ac_mfa!$C:$C,Data_mfa!$B$53,env_ac_mfa!$D:$D,Data_mfa!$B$54,env_ac_mfa!$E:$E,Data_mfa!$B$55)</f>
        <v>10.920999999999999</v>
      </c>
      <c r="M93" s="191">
        <f>SUMIFS(env_ac_mfa!$F:$F,env_ac_mfa!$A:$A,M57,env_ac_mfa!$B:$B,Data_mfa!$A$93,env_ac_mfa!$C:$C,Data_mfa!$B$53,env_ac_mfa!$D:$D,Data_mfa!$B$54,env_ac_mfa!$E:$E,Data_mfa!$B$55)</f>
        <v>12.901999999999999</v>
      </c>
      <c r="N93" s="191">
        <f>SUMIFS(env_ac_mfa!$F:$F,env_ac_mfa!$A:$A,N57,env_ac_mfa!$B:$B,Data_mfa!$A$93,env_ac_mfa!$C:$C,Data_mfa!$B$53,env_ac_mfa!$D:$D,Data_mfa!$B$54,env_ac_mfa!$E:$E,Data_mfa!$B$55)</f>
        <v>13.446999999999999</v>
      </c>
      <c r="O93" s="191">
        <f>SUMIFS(env_ac_mfa!$F:$F,env_ac_mfa!$A:$A,O57,env_ac_mfa!$B:$B,Data_mfa!$A$93,env_ac_mfa!$C:$C,Data_mfa!$B$53,env_ac_mfa!$D:$D,Data_mfa!$B$54,env_ac_mfa!$E:$E,Data_mfa!$B$55)</f>
        <v>11.861000000000001</v>
      </c>
      <c r="P93" s="191">
        <f>SUMIFS(env_ac_mfa!$F:$F,env_ac_mfa!$A:$A,P57,env_ac_mfa!$B:$B,Data_mfa!$A$93,env_ac_mfa!$C:$C,Data_mfa!$B$53,env_ac_mfa!$D:$D,Data_mfa!$B$54,env_ac_mfa!$E:$E,Data_mfa!$B$55)</f>
        <v>11.782999999999999</v>
      </c>
      <c r="Q93" s="191">
        <f>SUMIFS(env_ac_mfa!$F:$F,env_ac_mfa!$A:$A,Q57,env_ac_mfa!$B:$B,Data_mfa!$A$93,env_ac_mfa!$C:$C,Data_mfa!$B$53,env_ac_mfa!$D:$D,Data_mfa!$B$54,env_ac_mfa!$E:$E,Data_mfa!$B$55)</f>
        <v>12.076000000000001</v>
      </c>
      <c r="R93" s="191">
        <f>SUMIFS(env_ac_mfa!$F:$F,env_ac_mfa!$A:$A,R57,env_ac_mfa!$B:$B,Data_mfa!$A$93,env_ac_mfa!$C:$C,Data_mfa!$B$53,env_ac_mfa!$D:$D,Data_mfa!$B$54,env_ac_mfa!$E:$E,Data_mfa!$B$55)</f>
        <v>12.849</v>
      </c>
      <c r="S93" s="191">
        <f>SUMIFS(env_ac_mfa!$F:$F,env_ac_mfa!$A:$A,S57,env_ac_mfa!$B:$B,Data_mfa!$A$93,env_ac_mfa!$C:$C,Data_mfa!$B$53,env_ac_mfa!$D:$D,Data_mfa!$B$54,env_ac_mfa!$E:$E,Data_mfa!$B$55)</f>
        <v>12.898</v>
      </c>
      <c r="T93" s="191">
        <f>SUMIFS(env_ac_mfa!$F:$F,env_ac_mfa!$A:$A,T57,env_ac_mfa!$B:$B,Data_mfa!$A$93,env_ac_mfa!$C:$C,Data_mfa!$B$53,env_ac_mfa!$D:$D,Data_mfa!$B$54,env_ac_mfa!$E:$E,Data_mfa!$B$55)</f>
        <v>13.391999999999999</v>
      </c>
      <c r="U93" s="191">
        <f>SUMIFS(env_ac_mfa!$F:$F,env_ac_mfa!$A:$A,U57,env_ac_mfa!$B:$B,Data_mfa!$A$93,env_ac_mfa!$C:$C,Data_mfa!$B$53,env_ac_mfa!$D:$D,Data_mfa!$B$54,env_ac_mfa!$E:$E,Data_mfa!$B$55)</f>
        <v>12.154999999999999</v>
      </c>
      <c r="V93" s="191">
        <f>SUMIFS(env_ac_mfa!$F:$F,env_ac_mfa!$A:$A,V57,env_ac_mfa!$B:$B,Data_mfa!$A$93,env_ac_mfa!$C:$C,Data_mfa!$B$53,env_ac_mfa!$D:$D,Data_mfa!$B$54,env_ac_mfa!$E:$E,Data_mfa!$B$55)</f>
        <v>10.654999999999999</v>
      </c>
      <c r="W93" s="191">
        <f>SUMIFS(env_ac_mfa!$F:$F,env_ac_mfa!$A:$A,W57,env_ac_mfa!$B:$B,Data_mfa!$A$93,env_ac_mfa!$C:$C,Data_mfa!$B$53,env_ac_mfa!$D:$D,Data_mfa!$B$54,env_ac_mfa!$E:$E,Data_mfa!$B$55)</f>
        <v>11.404999999999999</v>
      </c>
      <c r="X93" s="191">
        <f>SUMIFS(env_ac_mfa!$F:$F,env_ac_mfa!$A:$A,X57,env_ac_mfa!$B:$B,Data_mfa!$A$93,env_ac_mfa!$C:$C,Data_mfa!$B$53,env_ac_mfa!$D:$D,Data_mfa!$B$54,env_ac_mfa!$E:$E,Data_mfa!$B$55)</f>
        <v>11.53</v>
      </c>
      <c r="Y93" s="191">
        <f>SUMIFS(env_ac_mfa!$F:$F,env_ac_mfa!$A:$A,$Y$57,env_ac_mfa!$B:$B,Data_mfa!$A93,env_ac_mfa!$C:$C,Data_mfa!$B$53,env_ac_mfa!$D:$D,Data_mfa!$B$54,env_ac_mfa!$E:$E,Data_mfa!$B$55)</f>
        <v>11.608000000000001</v>
      </c>
      <c r="Z93" s="191" t="s">
        <v>70</v>
      </c>
    </row>
    <row r="94" spans="1:28" x14ac:dyDescent="0.2">
      <c r="A94" s="179" t="s">
        <v>80</v>
      </c>
      <c r="B94" s="179" t="s">
        <v>79</v>
      </c>
      <c r="C94" s="191" t="s">
        <v>70</v>
      </c>
      <c r="D94" s="191" t="s">
        <v>70</v>
      </c>
      <c r="E94" s="191" t="s">
        <v>70</v>
      </c>
      <c r="F94" s="191" t="s">
        <v>70</v>
      </c>
      <c r="G94" s="191" t="s">
        <v>70</v>
      </c>
      <c r="H94" s="191" t="s">
        <v>70</v>
      </c>
      <c r="I94" s="191" t="s">
        <v>70</v>
      </c>
      <c r="J94" s="191" t="s">
        <v>70</v>
      </c>
      <c r="K94" s="191" t="s">
        <v>70</v>
      </c>
      <c r="L94" s="191" t="s">
        <v>70</v>
      </c>
      <c r="M94" s="191" t="s">
        <v>70</v>
      </c>
      <c r="N94" s="191" t="s">
        <v>70</v>
      </c>
      <c r="O94" s="191" t="s">
        <v>70</v>
      </c>
      <c r="P94" s="191" t="s">
        <v>70</v>
      </c>
      <c r="Q94" s="191" t="s">
        <v>70</v>
      </c>
      <c r="R94" s="191">
        <f>SUMIFS(env_ac_mfa!$F:$F,env_ac_mfa!$A:$A,R57,env_ac_mfa!$B:$B,Data_mfa!$A$94,env_ac_mfa!$C:$C,Data_mfa!$B$53,env_ac_mfa!$D:$D,Data_mfa!$B$54,env_ac_mfa!$E:$E,Data_mfa!$B$55)</f>
        <v>9.8719999999999999</v>
      </c>
      <c r="S94" s="191">
        <f>SUMIFS(env_ac_mfa!$F:$F,env_ac_mfa!$A:$A,S57,env_ac_mfa!$B:$B,Data_mfa!$A$94,env_ac_mfa!$C:$C,Data_mfa!$B$53,env_ac_mfa!$D:$D,Data_mfa!$B$54,env_ac_mfa!$E:$E,Data_mfa!$B$55)</f>
        <v>11.432</v>
      </c>
      <c r="T94" s="191">
        <f>SUMIFS(env_ac_mfa!$F:$F,env_ac_mfa!$A:$A,T57,env_ac_mfa!$B:$B,Data_mfa!$A$94,env_ac_mfa!$C:$C,Data_mfa!$B$53,env_ac_mfa!$D:$D,Data_mfa!$B$54,env_ac_mfa!$E:$E,Data_mfa!$B$55)</f>
        <v>10.632</v>
      </c>
      <c r="U94" s="191">
        <f>SUMIFS(env_ac_mfa!$F:$F,env_ac_mfa!$A:$A,U57,env_ac_mfa!$B:$B,Data_mfa!$A$94,env_ac_mfa!$C:$C,Data_mfa!$B$53,env_ac_mfa!$D:$D,Data_mfa!$B$54,env_ac_mfa!$E:$E,Data_mfa!$B$55)</f>
        <v>11.22</v>
      </c>
      <c r="V94" s="191">
        <f>SUMIFS(env_ac_mfa!$F:$F,env_ac_mfa!$A:$A,V57,env_ac_mfa!$B:$B,Data_mfa!$A$94,env_ac_mfa!$C:$C,Data_mfa!$B$53,env_ac_mfa!$D:$D,Data_mfa!$B$54,env_ac_mfa!$E:$E,Data_mfa!$B$55)</f>
        <v>11.247999999999999</v>
      </c>
      <c r="W94" s="191" t="s">
        <v>70</v>
      </c>
      <c r="X94" s="191" t="s">
        <v>70</v>
      </c>
      <c r="Y94" s="191" t="s">
        <v>70</v>
      </c>
      <c r="Z94" s="191" t="s">
        <v>70</v>
      </c>
    </row>
    <row r="95" spans="1:28" x14ac:dyDescent="0.2">
      <c r="AB95" s="192"/>
    </row>
    <row r="96" spans="1:28" x14ac:dyDescent="0.2">
      <c r="A96" s="172" t="s">
        <v>78</v>
      </c>
    </row>
    <row r="97" spans="1:30" x14ac:dyDescent="0.2">
      <c r="A97" s="172" t="s">
        <v>70</v>
      </c>
      <c r="B97" s="172" t="s">
        <v>77</v>
      </c>
    </row>
    <row r="99" spans="1:30" x14ac:dyDescent="0.2">
      <c r="A99" s="172" t="s">
        <v>107</v>
      </c>
      <c r="B99" s="172" t="s">
        <v>173</v>
      </c>
      <c r="C99" s="173" t="s">
        <v>183</v>
      </c>
      <c r="AB99" s="193"/>
      <c r="AC99" s="192"/>
    </row>
    <row r="100" spans="1:30" x14ac:dyDescent="0.2">
      <c r="A100" s="172" t="s">
        <v>106</v>
      </c>
      <c r="B100" s="172" t="s">
        <v>170</v>
      </c>
      <c r="C100" s="173" t="s">
        <v>180</v>
      </c>
    </row>
    <row r="101" spans="1:30" x14ac:dyDescent="0.2">
      <c r="A101" s="172" t="s">
        <v>105</v>
      </c>
      <c r="B101" s="172" t="s">
        <v>1</v>
      </c>
      <c r="C101" s="173" t="s">
        <v>181</v>
      </c>
    </row>
    <row r="103" spans="1:30" x14ac:dyDescent="0.2">
      <c r="A103" s="179" t="s">
        <v>104</v>
      </c>
      <c r="B103" s="179" t="s">
        <v>103</v>
      </c>
      <c r="C103" s="179" t="s">
        <v>102</v>
      </c>
      <c r="D103" s="179" t="s">
        <v>101</v>
      </c>
      <c r="E103" s="179" t="s">
        <v>100</v>
      </c>
      <c r="F103" s="179" t="s">
        <v>99</v>
      </c>
      <c r="G103" s="179" t="s">
        <v>98</v>
      </c>
      <c r="H103" s="179" t="s">
        <v>97</v>
      </c>
      <c r="I103" s="179" t="s">
        <v>96</v>
      </c>
      <c r="J103" s="179" t="s">
        <v>95</v>
      </c>
      <c r="K103" s="179" t="s">
        <v>94</v>
      </c>
      <c r="L103" s="179" t="s">
        <v>93</v>
      </c>
      <c r="M103" s="179" t="s">
        <v>92</v>
      </c>
      <c r="N103" s="179" t="s">
        <v>91</v>
      </c>
      <c r="O103" s="179" t="s">
        <v>90</v>
      </c>
      <c r="P103" s="179" t="s">
        <v>89</v>
      </c>
      <c r="Q103" s="179" t="s">
        <v>88</v>
      </c>
      <c r="R103" s="179" t="s">
        <v>87</v>
      </c>
      <c r="S103" s="179" t="s">
        <v>86</v>
      </c>
      <c r="T103" s="179" t="s">
        <v>85</v>
      </c>
      <c r="U103" s="179" t="s">
        <v>84</v>
      </c>
      <c r="V103" s="179" t="s">
        <v>168</v>
      </c>
      <c r="W103" s="179" t="s">
        <v>203</v>
      </c>
      <c r="X103" s="179" t="s">
        <v>221</v>
      </c>
      <c r="Y103" s="179" t="s">
        <v>233</v>
      </c>
      <c r="Z103" s="179" t="s">
        <v>251</v>
      </c>
      <c r="AB103" s="194" t="s">
        <v>214</v>
      </c>
    </row>
    <row r="104" spans="1:30" x14ac:dyDescent="0.2">
      <c r="A104" s="183" t="s">
        <v>135</v>
      </c>
      <c r="B104" s="179" t="s">
        <v>136</v>
      </c>
      <c r="C104" s="191">
        <f>SUMIFS(env_ac_mfa!$F:$F,env_ac_mfa!$A:$A,C103,env_ac_mfa!$B:$B,Data_mfa!$A$104,env_ac_mfa!$C:$C,Data_mfa!$B$99,env_ac_mfa!$D:$D,Data_mfa!$B$100,env_ac_mfa!$E:$E,Data_mfa!$B$101)</f>
        <v>100</v>
      </c>
      <c r="D104" s="191">
        <f>SUMIFS(env_ac_mfa!$F:$F,env_ac_mfa!$A:$A,D103,env_ac_mfa!$B:$B,Data_mfa!$A$104,env_ac_mfa!$C:$C,Data_mfa!$B$99,env_ac_mfa!$D:$D,Data_mfa!$B$100,env_ac_mfa!$E:$E,Data_mfa!$B$101)</f>
        <v>100.381</v>
      </c>
      <c r="E104" s="191">
        <f>SUMIFS(env_ac_mfa!$F:$F,env_ac_mfa!$A:$A,E103,env_ac_mfa!$B:$B,Data_mfa!$A$104,env_ac_mfa!$C:$C,Data_mfa!$B$99,env_ac_mfa!$D:$D,Data_mfa!$B$100,env_ac_mfa!$E:$E,Data_mfa!$B$101)</f>
        <v>101.491</v>
      </c>
      <c r="F104" s="191">
        <f>SUMIFS(env_ac_mfa!$F:$F,env_ac_mfa!$A:$A,F103,env_ac_mfa!$B:$B,Data_mfa!$A$104,env_ac_mfa!$C:$C,Data_mfa!$B$99,env_ac_mfa!$D:$D,Data_mfa!$B$100,env_ac_mfa!$E:$E,Data_mfa!$B$101)</f>
        <v>102.431</v>
      </c>
      <c r="G104" s="191">
        <f>SUMIFS(env_ac_mfa!$F:$F,env_ac_mfa!$A:$A,G103,env_ac_mfa!$B:$B,Data_mfa!$A$104,env_ac_mfa!$C:$C,Data_mfa!$B$99,env_ac_mfa!$D:$D,Data_mfa!$B$100,env_ac_mfa!$E:$E,Data_mfa!$B$101)</f>
        <v>106.97799999999999</v>
      </c>
      <c r="H104" s="191">
        <f>SUMIFS(env_ac_mfa!$F:$F,env_ac_mfa!$A:$A,H103,env_ac_mfa!$B:$B,Data_mfa!$A$104,env_ac_mfa!$C:$C,Data_mfa!$B$99,env_ac_mfa!$D:$D,Data_mfa!$B$100,env_ac_mfa!$E:$E,Data_mfa!$B$101)</f>
        <v>108.113</v>
      </c>
      <c r="I104" s="191">
        <f>SUMIFS(env_ac_mfa!$F:$F,env_ac_mfa!$A:$A,I103,env_ac_mfa!$B:$B,Data_mfa!$A$104,env_ac_mfa!$C:$C,Data_mfa!$B$99,env_ac_mfa!$D:$D,Data_mfa!$B$100,env_ac_mfa!$E:$E,Data_mfa!$B$101)</f>
        <v>110.676</v>
      </c>
      <c r="J104" s="191">
        <f>SUMIFS(env_ac_mfa!$F:$F,env_ac_mfa!$A:$A,J103,env_ac_mfa!$B:$B,Data_mfa!$A$104,env_ac_mfa!$C:$C,Data_mfa!$B$99,env_ac_mfa!$D:$D,Data_mfa!$B$100,env_ac_mfa!$E:$E,Data_mfa!$B$101)</f>
        <v>114.758</v>
      </c>
      <c r="K104" s="191">
        <f>SUMIFS(env_ac_mfa!$F:$F,env_ac_mfa!$A:$A,K103,env_ac_mfa!$B:$B,Data_mfa!$A$104,env_ac_mfa!$C:$C,Data_mfa!$B$99,env_ac_mfa!$D:$D,Data_mfa!$B$100,env_ac_mfa!$E:$E,Data_mfa!$B$101)</f>
        <v>112.65</v>
      </c>
      <c r="L104" s="191">
        <f>SUMIFS(env_ac_mfa!$F:$F,env_ac_mfa!$A:$A,L103,env_ac_mfa!$B:$B,Data_mfa!$A$104,env_ac_mfa!$C:$C,Data_mfa!$B$99,env_ac_mfa!$D:$D,Data_mfa!$B$100,env_ac_mfa!$E:$E,Data_mfa!$B$101)</f>
        <v>99.010999999999996</v>
      </c>
      <c r="M104" s="191">
        <f>SUMIFS(env_ac_mfa!$F:$F,env_ac_mfa!$A:$A,M103,env_ac_mfa!$B:$B,Data_mfa!$A$104,env_ac_mfa!$C:$C,Data_mfa!$B$99,env_ac_mfa!$D:$D,Data_mfa!$B$100,env_ac_mfa!$E:$E,Data_mfa!$B$101)</f>
        <v>96.932000000000002</v>
      </c>
      <c r="N104" s="191">
        <f>SUMIFS(env_ac_mfa!$F:$F,env_ac_mfa!$A:$A,N103,env_ac_mfa!$B:$B,Data_mfa!$A$104,env_ac_mfa!$C:$C,Data_mfa!$B$99,env_ac_mfa!$D:$D,Data_mfa!$B$100,env_ac_mfa!$E:$E,Data_mfa!$B$101)</f>
        <v>101.843</v>
      </c>
      <c r="O104" s="191">
        <f>SUMIFS(env_ac_mfa!$F:$F,env_ac_mfa!$A:$A,O103,env_ac_mfa!$B:$B,Data_mfa!$A$104,env_ac_mfa!$C:$C,Data_mfa!$B$99,env_ac_mfa!$D:$D,Data_mfa!$B$100,env_ac_mfa!$E:$E,Data_mfa!$B$101)</f>
        <v>93.947999999999993</v>
      </c>
      <c r="P104" s="191">
        <f>SUMIFS(env_ac_mfa!$F:$F,env_ac_mfa!$A:$A,P103,env_ac_mfa!$B:$B,Data_mfa!$A$104,env_ac_mfa!$C:$C,Data_mfa!$B$99,env_ac_mfa!$D:$D,Data_mfa!$B$100,env_ac_mfa!$E:$E,Data_mfa!$B$101)</f>
        <v>91.706999999999994</v>
      </c>
      <c r="Q104" s="191">
        <f>SUMIFS(env_ac_mfa!$F:$F,env_ac_mfa!$A:$A,Q103,env_ac_mfa!$B:$B,Data_mfa!$A$104,env_ac_mfa!$C:$C,Data_mfa!$B$99,env_ac_mfa!$D:$D,Data_mfa!$B$100,env_ac_mfa!$E:$E,Data_mfa!$B$101)</f>
        <v>92.677000000000007</v>
      </c>
      <c r="R104" s="191">
        <f>SUMIFS(env_ac_mfa!$F:$F,env_ac_mfa!$A:$A,R103,env_ac_mfa!$B:$B,Data_mfa!$A$104,env_ac_mfa!$C:$C,Data_mfa!$B$99,env_ac_mfa!$D:$D,Data_mfa!$B$100,env_ac_mfa!$E:$E,Data_mfa!$B$101)</f>
        <v>93.013000000000005</v>
      </c>
      <c r="S104" s="191">
        <f>SUMIFS(env_ac_mfa!$F:$F,env_ac_mfa!$A:$A,S103,env_ac_mfa!$B:$B,Data_mfa!$A$104,env_ac_mfa!$C:$C,Data_mfa!$B$99,env_ac_mfa!$D:$D,Data_mfa!$B$100,env_ac_mfa!$E:$E,Data_mfa!$B$101)</f>
        <v>92.760999999999996</v>
      </c>
      <c r="T104" s="191">
        <f>SUMIFS(env_ac_mfa!$F:$F,env_ac_mfa!$A:$A,T103,env_ac_mfa!$B:$B,Data_mfa!$A$104,env_ac_mfa!$C:$C,Data_mfa!$B$99,env_ac_mfa!$D:$D,Data_mfa!$B$100,env_ac_mfa!$E:$E,Data_mfa!$B$101)</f>
        <v>95.144000000000005</v>
      </c>
      <c r="U104" s="191">
        <f>SUMIFS(env_ac_mfa!$F:$F,env_ac_mfa!$A:$A,U103,env_ac_mfa!$B:$B,Data_mfa!$A$104,env_ac_mfa!$C:$C,Data_mfa!$B$99,env_ac_mfa!$D:$D,Data_mfa!$B$100,env_ac_mfa!$E:$E,Data_mfa!$B$101)</f>
        <v>97.061000000000007</v>
      </c>
      <c r="V104" s="191">
        <f>SUMIFS(env_ac_mfa!$F:$F,env_ac_mfa!$A:$A,V103,env_ac_mfa!$B:$B,Data_mfa!$A$104,env_ac_mfa!$C:$C,Data_mfa!$B$99,env_ac_mfa!$D:$D,Data_mfa!$B$100,env_ac_mfa!$E:$E,Data_mfa!$B$101)</f>
        <v>97.543000000000006</v>
      </c>
      <c r="W104" s="191">
        <f>SUMIFS(env_ac_mfa!$F:$F,env_ac_mfa!$A:$A,W103,env_ac_mfa!$B:$B,Data_mfa!$A$104,env_ac_mfa!$C:$C,Data_mfa!$B$99,env_ac_mfa!$D:$D,Data_mfa!$B$100,env_ac_mfa!$E:$E,Data_mfa!$B$101)</f>
        <v>93.403000000000006</v>
      </c>
      <c r="X104" s="191">
        <f>SUMIFS(env_ac_mfa!$F:$F,env_ac_mfa!$A:$A,X103,env_ac_mfa!$B:$B,Data_mfa!$A$104,env_ac_mfa!$C:$C,Data_mfa!$B$99,env_ac_mfa!$D:$D,Data_mfa!$B$100,env_ac_mfa!$E:$E,Data_mfa!$B$101)</f>
        <v>97.405000000000001</v>
      </c>
      <c r="Y104" s="191">
        <f>SUMIFS(env_ac_mfa!$F:$F,env_ac_mfa!$A:$A,$Y$103,env_ac_mfa!$B:$B,Data_mfa!$A104,env_ac_mfa!$C:$C,Data_mfa!$B$99,env_ac_mfa!$D:$D,Data_mfa!$B$100,env_ac_mfa!$E:$E,Data_mfa!$B$101)</f>
        <v>96.456999999999994</v>
      </c>
      <c r="Z104" s="191">
        <f>SUMIFS(env_ac_mfa!$F:$F,env_ac_mfa!$A:$A,$Z$103,env_ac_mfa!$B:$B,Data_mfa!$A104,env_ac_mfa!$C:$C,Data_mfa!$B$99,env_ac_mfa!$D:$D,Data_mfa!$B$100,env_ac_mfa!$E:$E,Data_mfa!$B$101)</f>
        <v>94.263000000000005</v>
      </c>
      <c r="AB104" s="185">
        <f>((Z104/C104)^(1/(Z$103-C$103)))-1</f>
        <v>-2.5654617437670391E-3</v>
      </c>
      <c r="AC104" s="192"/>
      <c r="AD104" s="187"/>
    </row>
    <row r="105" spans="1:30" x14ac:dyDescent="0.2">
      <c r="A105" s="179" t="s">
        <v>33</v>
      </c>
      <c r="B105" s="179" t="s">
        <v>2</v>
      </c>
      <c r="C105" s="191">
        <f>SUMIFS(env_ac_mfa!$F:$F,env_ac_mfa!$A:$A,C103,env_ac_mfa!$B:$B,Data_mfa!$A$105,env_ac_mfa!$C:$C,Data_mfa!$B$99,env_ac_mfa!$D:$D,Data_mfa!$B$100,env_ac_mfa!$E:$E,Data_mfa!$B$101)</f>
        <v>100</v>
      </c>
      <c r="D105" s="191">
        <f>SUMIFS(env_ac_mfa!$F:$F,env_ac_mfa!$A:$A,D103,env_ac_mfa!$B:$B,Data_mfa!$A$105,env_ac_mfa!$C:$C,Data_mfa!$B$99,env_ac_mfa!$D:$D,Data_mfa!$B$100,env_ac_mfa!$E:$E,Data_mfa!$B$101)</f>
        <v>115.746</v>
      </c>
      <c r="E105" s="191">
        <f>SUMIFS(env_ac_mfa!$F:$F,env_ac_mfa!$A:$A,E103,env_ac_mfa!$B:$B,Data_mfa!$A$105,env_ac_mfa!$C:$C,Data_mfa!$B$99,env_ac_mfa!$D:$D,Data_mfa!$B$100,env_ac_mfa!$E:$E,Data_mfa!$B$101)</f>
        <v>103.91500000000001</v>
      </c>
      <c r="F105" s="191">
        <f>SUMIFS(env_ac_mfa!$F:$F,env_ac_mfa!$A:$A,F103,env_ac_mfa!$B:$B,Data_mfa!$A$105,env_ac_mfa!$C:$C,Data_mfa!$B$99,env_ac_mfa!$D:$D,Data_mfa!$B$100,env_ac_mfa!$E:$E,Data_mfa!$B$101)</f>
        <v>102.029</v>
      </c>
      <c r="G105" s="191">
        <f>SUMIFS(env_ac_mfa!$F:$F,env_ac_mfa!$A:$A,G103,env_ac_mfa!$B:$B,Data_mfa!$A$105,env_ac_mfa!$C:$C,Data_mfa!$B$99,env_ac_mfa!$D:$D,Data_mfa!$B$100,env_ac_mfa!$E:$E,Data_mfa!$B$101)</f>
        <v>101.146</v>
      </c>
      <c r="H105" s="191">
        <f>SUMIFS(env_ac_mfa!$F:$F,env_ac_mfa!$A:$A,H103,env_ac_mfa!$B:$B,Data_mfa!$A$105,env_ac_mfa!$C:$C,Data_mfa!$B$99,env_ac_mfa!$D:$D,Data_mfa!$B$100,env_ac_mfa!$E:$E,Data_mfa!$B$101)</f>
        <v>96.823999999999998</v>
      </c>
      <c r="I105" s="191">
        <f>SUMIFS(env_ac_mfa!$F:$F,env_ac_mfa!$A:$A,I103,env_ac_mfa!$B:$B,Data_mfa!$A$105,env_ac_mfa!$C:$C,Data_mfa!$B$99,env_ac_mfa!$D:$D,Data_mfa!$B$100,env_ac_mfa!$E:$E,Data_mfa!$B$101)</f>
        <v>100.88200000000001</v>
      </c>
      <c r="J105" s="191">
        <f>SUMIFS(env_ac_mfa!$F:$F,env_ac_mfa!$A:$A,J103,env_ac_mfa!$B:$B,Data_mfa!$A$105,env_ac_mfa!$C:$C,Data_mfa!$B$99,env_ac_mfa!$D:$D,Data_mfa!$B$100,env_ac_mfa!$E:$E,Data_mfa!$B$101)</f>
        <v>107.842</v>
      </c>
      <c r="K105" s="191">
        <f>SUMIFS(env_ac_mfa!$F:$F,env_ac_mfa!$A:$A,K103,env_ac_mfa!$B:$B,Data_mfa!$A$105,env_ac_mfa!$C:$C,Data_mfa!$B$99,env_ac_mfa!$D:$D,Data_mfa!$B$100,env_ac_mfa!$E:$E,Data_mfa!$B$101)</f>
        <v>107.158</v>
      </c>
      <c r="L105" s="191">
        <f>SUMIFS(env_ac_mfa!$F:$F,env_ac_mfa!$A:$A,L103,env_ac_mfa!$B:$B,Data_mfa!$A$105,env_ac_mfa!$C:$C,Data_mfa!$B$99,env_ac_mfa!$D:$D,Data_mfa!$B$100,env_ac_mfa!$E:$E,Data_mfa!$B$101)</f>
        <v>97.412999999999997</v>
      </c>
      <c r="M105" s="191">
        <f>SUMIFS(env_ac_mfa!$F:$F,env_ac_mfa!$A:$A,M103,env_ac_mfa!$B:$B,Data_mfa!$A$105,env_ac_mfa!$C:$C,Data_mfa!$B$99,env_ac_mfa!$D:$D,Data_mfa!$B$100,env_ac_mfa!$E:$E,Data_mfa!$B$101)</f>
        <v>97.186999999999998</v>
      </c>
      <c r="N105" s="191">
        <f>SUMIFS(env_ac_mfa!$F:$F,env_ac_mfa!$A:$A,N103,env_ac_mfa!$B:$B,Data_mfa!$A$105,env_ac_mfa!$C:$C,Data_mfa!$B$99,env_ac_mfa!$D:$D,Data_mfa!$B$100,env_ac_mfa!$E:$E,Data_mfa!$B$101)</f>
        <v>104.215</v>
      </c>
      <c r="O105" s="191">
        <f>SUMIFS(env_ac_mfa!$F:$F,env_ac_mfa!$A:$A,O103,env_ac_mfa!$B:$B,Data_mfa!$A$105,env_ac_mfa!$C:$C,Data_mfa!$B$99,env_ac_mfa!$D:$D,Data_mfa!$B$100,env_ac_mfa!$E:$E,Data_mfa!$B$101)</f>
        <v>96.418000000000006</v>
      </c>
      <c r="P105" s="191">
        <f>SUMIFS(env_ac_mfa!$F:$F,env_ac_mfa!$A:$A,P103,env_ac_mfa!$B:$B,Data_mfa!$A$105,env_ac_mfa!$C:$C,Data_mfa!$B$99,env_ac_mfa!$D:$D,Data_mfa!$B$100,env_ac_mfa!$E:$E,Data_mfa!$B$101)</f>
        <v>95.168999999999997</v>
      </c>
      <c r="Q105" s="191">
        <f>SUMIFS(env_ac_mfa!$F:$F,env_ac_mfa!$A:$A,Q103,env_ac_mfa!$B:$B,Data_mfa!$A$105,env_ac_mfa!$C:$C,Data_mfa!$B$99,env_ac_mfa!$D:$D,Data_mfa!$B$100,env_ac_mfa!$E:$E,Data_mfa!$B$101)</f>
        <v>94.956999999999994</v>
      </c>
      <c r="R105" s="191">
        <f>SUMIFS(env_ac_mfa!$F:$F,env_ac_mfa!$A:$A,R103,env_ac_mfa!$B:$B,Data_mfa!$A$105,env_ac_mfa!$C:$C,Data_mfa!$B$99,env_ac_mfa!$D:$D,Data_mfa!$B$100,env_ac_mfa!$E:$E,Data_mfa!$B$101)</f>
        <v>94.210999999999999</v>
      </c>
      <c r="S105" s="191">
        <f>SUMIFS(env_ac_mfa!$F:$F,env_ac_mfa!$A:$A,S103,env_ac_mfa!$B:$B,Data_mfa!$A$105,env_ac_mfa!$C:$C,Data_mfa!$B$99,env_ac_mfa!$D:$D,Data_mfa!$B$100,env_ac_mfa!$E:$E,Data_mfa!$B$101)</f>
        <v>94.207999999999998</v>
      </c>
      <c r="T105" s="191">
        <f>SUMIFS(env_ac_mfa!$F:$F,env_ac_mfa!$A:$A,T103,env_ac_mfa!$B:$B,Data_mfa!$A$105,env_ac_mfa!$C:$C,Data_mfa!$B$99,env_ac_mfa!$D:$D,Data_mfa!$B$100,env_ac_mfa!$E:$E,Data_mfa!$B$101)</f>
        <v>96.363</v>
      </c>
      <c r="U105" s="191">
        <f>SUMIFS(env_ac_mfa!$F:$F,env_ac_mfa!$A:$A,U103,env_ac_mfa!$B:$B,Data_mfa!$A$105,env_ac_mfa!$C:$C,Data_mfa!$B$99,env_ac_mfa!$D:$D,Data_mfa!$B$100,env_ac_mfa!$E:$E,Data_mfa!$B$101)</f>
        <v>92.754000000000005</v>
      </c>
      <c r="V105" s="191">
        <f>SUMIFS(env_ac_mfa!$F:$F,env_ac_mfa!$A:$A,V103,env_ac_mfa!$B:$B,Data_mfa!$A$105,env_ac_mfa!$C:$C,Data_mfa!$B$99,env_ac_mfa!$D:$D,Data_mfa!$B$100,env_ac_mfa!$E:$E,Data_mfa!$B$101)</f>
        <v>96.66</v>
      </c>
      <c r="W105" s="191">
        <f>SUMIFS(env_ac_mfa!$F:$F,env_ac_mfa!$A:$A,W103,env_ac_mfa!$B:$B,Data_mfa!$A$105,env_ac_mfa!$C:$C,Data_mfa!$B$99,env_ac_mfa!$D:$D,Data_mfa!$B$100,env_ac_mfa!$E:$E,Data_mfa!$B$101)</f>
        <v>88.543000000000006</v>
      </c>
      <c r="X105" s="191">
        <f>SUMIFS(env_ac_mfa!$F:$F,env_ac_mfa!$A:$A,X103,env_ac_mfa!$B:$B,Data_mfa!$A$105,env_ac_mfa!$C:$C,Data_mfa!$B$99,env_ac_mfa!$D:$D,Data_mfa!$B$100,env_ac_mfa!$E:$E,Data_mfa!$B$101)</f>
        <v>87.04</v>
      </c>
      <c r="Y105" s="191">
        <f>SUMIFS(env_ac_mfa!$F:$F,env_ac_mfa!$A:$A,$Y$103,env_ac_mfa!$B:$B,Data_mfa!$A105,env_ac_mfa!$C:$C,Data_mfa!$B$99,env_ac_mfa!$D:$D,Data_mfa!$B$100,env_ac_mfa!$E:$E,Data_mfa!$B$101)</f>
        <v>96.334000000000003</v>
      </c>
      <c r="Z105" s="191">
        <f>SUMIFS(env_ac_mfa!$F:$F,env_ac_mfa!$A:$A,$Z$103,env_ac_mfa!$B:$B,Data_mfa!$A105,env_ac_mfa!$C:$C,Data_mfa!$B$99,env_ac_mfa!$D:$D,Data_mfa!$B$100,env_ac_mfa!$E:$E,Data_mfa!$B$101)</f>
        <v>107.175</v>
      </c>
      <c r="AB105" s="185">
        <f t="shared" ref="AB105:AB131" si="2">((Z105/C105)^(1/(Z$103-C$103)))-1</f>
        <v>3.0172744235577031E-3</v>
      </c>
      <c r="AD105" s="187"/>
    </row>
    <row r="106" spans="1:30" x14ac:dyDescent="0.2">
      <c r="A106" s="179" t="s">
        <v>34</v>
      </c>
      <c r="B106" s="179" t="s">
        <v>3</v>
      </c>
      <c r="C106" s="191">
        <f>SUMIFS(env_ac_mfa!$F:$F,env_ac_mfa!$A:$A,C103,env_ac_mfa!$B:$B,Data_mfa!$A$106,env_ac_mfa!$C:$C,Data_mfa!$B$99,env_ac_mfa!$D:$D,Data_mfa!$B$100,env_ac_mfa!$E:$E,Data_mfa!$B$101)</f>
        <v>100</v>
      </c>
      <c r="D106" s="191">
        <f>SUMIFS(env_ac_mfa!$F:$F,env_ac_mfa!$A:$A,D103,env_ac_mfa!$B:$B,Data_mfa!$A$106,env_ac_mfa!$C:$C,Data_mfa!$B$99,env_ac_mfa!$D:$D,Data_mfa!$B$100,env_ac_mfa!$E:$E,Data_mfa!$B$101)</f>
        <v>106.818</v>
      </c>
      <c r="E106" s="191">
        <f>SUMIFS(env_ac_mfa!$F:$F,env_ac_mfa!$A:$A,E103,env_ac_mfa!$B:$B,Data_mfa!$A$106,env_ac_mfa!$C:$C,Data_mfa!$B$99,env_ac_mfa!$D:$D,Data_mfa!$B$100,env_ac_mfa!$E:$E,Data_mfa!$B$101)</f>
        <v>109.03400000000001</v>
      </c>
      <c r="F106" s="191">
        <f>SUMIFS(env_ac_mfa!$F:$F,env_ac_mfa!$A:$A,F103,env_ac_mfa!$B:$B,Data_mfa!$A$106,env_ac_mfa!$C:$C,Data_mfa!$B$99,env_ac_mfa!$D:$D,Data_mfa!$B$100,env_ac_mfa!$E:$E,Data_mfa!$B$101)</f>
        <v>110.264</v>
      </c>
      <c r="G106" s="191">
        <f>SUMIFS(env_ac_mfa!$F:$F,env_ac_mfa!$A:$A,G103,env_ac_mfa!$B:$B,Data_mfa!$A$106,env_ac_mfa!$C:$C,Data_mfa!$B$99,env_ac_mfa!$D:$D,Data_mfa!$B$100,env_ac_mfa!$E:$E,Data_mfa!$B$101)</f>
        <v>123.834</v>
      </c>
      <c r="H106" s="191">
        <f>SUMIFS(env_ac_mfa!$F:$F,env_ac_mfa!$A:$A,H103,env_ac_mfa!$B:$B,Data_mfa!$A$106,env_ac_mfa!$C:$C,Data_mfa!$B$99,env_ac_mfa!$D:$D,Data_mfa!$B$100,env_ac_mfa!$E:$E,Data_mfa!$B$101)</f>
        <v>125.504</v>
      </c>
      <c r="I106" s="191">
        <f>SUMIFS(env_ac_mfa!$F:$F,env_ac_mfa!$A:$A,I103,env_ac_mfa!$B:$B,Data_mfa!$A$106,env_ac_mfa!$C:$C,Data_mfa!$B$99,env_ac_mfa!$D:$D,Data_mfa!$B$100,env_ac_mfa!$E:$E,Data_mfa!$B$101)</f>
        <v>136.358</v>
      </c>
      <c r="J106" s="191">
        <f>SUMIFS(env_ac_mfa!$F:$F,env_ac_mfa!$A:$A,J103,env_ac_mfa!$B:$B,Data_mfa!$A$106,env_ac_mfa!$C:$C,Data_mfa!$B$99,env_ac_mfa!$D:$D,Data_mfa!$B$100,env_ac_mfa!$E:$E,Data_mfa!$B$101)</f>
        <v>140.834</v>
      </c>
      <c r="K106" s="191">
        <f>SUMIFS(env_ac_mfa!$F:$F,env_ac_mfa!$A:$A,K103,env_ac_mfa!$B:$B,Data_mfa!$A$106,env_ac_mfa!$C:$C,Data_mfa!$B$99,env_ac_mfa!$D:$D,Data_mfa!$B$100,env_ac_mfa!$E:$E,Data_mfa!$B$101)</f>
        <v>151.79499999999999</v>
      </c>
      <c r="L106" s="191">
        <f>SUMIFS(env_ac_mfa!$F:$F,env_ac_mfa!$A:$A,L103,env_ac_mfa!$B:$B,Data_mfa!$A$106,env_ac_mfa!$C:$C,Data_mfa!$B$99,env_ac_mfa!$D:$D,Data_mfa!$B$100,env_ac_mfa!$E:$E,Data_mfa!$B$101)</f>
        <v>121.29</v>
      </c>
      <c r="M106" s="191">
        <f>SUMIFS(env_ac_mfa!$F:$F,env_ac_mfa!$A:$A,M103,env_ac_mfa!$B:$B,Data_mfa!$A$106,env_ac_mfa!$C:$C,Data_mfa!$B$99,env_ac_mfa!$D:$D,Data_mfa!$B$100,env_ac_mfa!$E:$E,Data_mfa!$B$101)</f>
        <v>119.637</v>
      </c>
      <c r="N106" s="191">
        <f>SUMIFS(env_ac_mfa!$F:$F,env_ac_mfa!$A:$A,N103,env_ac_mfa!$B:$B,Data_mfa!$A$106,env_ac_mfa!$C:$C,Data_mfa!$B$99,env_ac_mfa!$D:$D,Data_mfa!$B$100,env_ac_mfa!$E:$E,Data_mfa!$B$101)</f>
        <v>132.48599999999999</v>
      </c>
      <c r="O106" s="191">
        <f>SUMIFS(env_ac_mfa!$F:$F,env_ac_mfa!$A:$A,O103,env_ac_mfa!$B:$B,Data_mfa!$A$106,env_ac_mfa!$C:$C,Data_mfa!$B$99,env_ac_mfa!$D:$D,Data_mfa!$B$100,env_ac_mfa!$E:$E,Data_mfa!$B$101)</f>
        <v>127.34099999999999</v>
      </c>
      <c r="P106" s="191">
        <f>SUMIFS(env_ac_mfa!$F:$F,env_ac_mfa!$A:$A,P103,env_ac_mfa!$B:$B,Data_mfa!$A$106,env_ac_mfa!$C:$C,Data_mfa!$B$99,env_ac_mfa!$D:$D,Data_mfa!$B$100,env_ac_mfa!$E:$E,Data_mfa!$B$101)</f>
        <v>122.944</v>
      </c>
      <c r="Q106" s="191">
        <f>SUMIFS(env_ac_mfa!$F:$F,env_ac_mfa!$A:$A,Q103,env_ac_mfa!$B:$B,Data_mfa!$A$106,env_ac_mfa!$C:$C,Data_mfa!$B$99,env_ac_mfa!$D:$D,Data_mfa!$B$100,env_ac_mfa!$E:$E,Data_mfa!$B$101)</f>
        <v>134.74299999999999</v>
      </c>
      <c r="R106" s="191">
        <f>SUMIFS(env_ac_mfa!$F:$F,env_ac_mfa!$A:$A,R103,env_ac_mfa!$B:$B,Data_mfa!$A$106,env_ac_mfa!$C:$C,Data_mfa!$B$99,env_ac_mfa!$D:$D,Data_mfa!$B$100,env_ac_mfa!$E:$E,Data_mfa!$B$101)</f>
        <v>151.489</v>
      </c>
      <c r="S106" s="191">
        <f>SUMIFS(env_ac_mfa!$F:$F,env_ac_mfa!$A:$A,S103,env_ac_mfa!$B:$B,Data_mfa!$A$106,env_ac_mfa!$C:$C,Data_mfa!$B$99,env_ac_mfa!$D:$D,Data_mfa!$B$100,env_ac_mfa!$E:$E,Data_mfa!$B$101)</f>
        <v>133.63900000000001</v>
      </c>
      <c r="T106" s="191">
        <f>SUMIFS(env_ac_mfa!$F:$F,env_ac_mfa!$A:$A,T103,env_ac_mfa!$B:$B,Data_mfa!$A$106,env_ac_mfa!$C:$C,Data_mfa!$B$99,env_ac_mfa!$D:$D,Data_mfa!$B$100,env_ac_mfa!$E:$E,Data_mfa!$B$101)</f>
        <v>137.91999999999999</v>
      </c>
      <c r="U106" s="191">
        <f>SUMIFS(env_ac_mfa!$F:$F,env_ac_mfa!$A:$A,U103,env_ac_mfa!$B:$B,Data_mfa!$A$106,env_ac_mfa!$C:$C,Data_mfa!$B$99,env_ac_mfa!$D:$D,Data_mfa!$B$100,env_ac_mfa!$E:$E,Data_mfa!$B$101)</f>
        <v>141.48099999999999</v>
      </c>
      <c r="V106" s="191">
        <f>SUMIFS(env_ac_mfa!$F:$F,env_ac_mfa!$A:$A,V103,env_ac_mfa!$B:$B,Data_mfa!$A$106,env_ac_mfa!$C:$C,Data_mfa!$B$99,env_ac_mfa!$D:$D,Data_mfa!$B$100,env_ac_mfa!$E:$E,Data_mfa!$B$101)</f>
        <v>142.59899999999999</v>
      </c>
      <c r="W106" s="191">
        <f>SUMIFS(env_ac_mfa!$F:$F,env_ac_mfa!$A:$A,W103,env_ac_mfa!$B:$B,Data_mfa!$A$106,env_ac_mfa!$C:$C,Data_mfa!$B$99,env_ac_mfa!$D:$D,Data_mfa!$B$100,env_ac_mfa!$E:$E,Data_mfa!$B$101)</f>
        <v>140.33500000000001</v>
      </c>
      <c r="X106" s="191">
        <f>SUMIFS(env_ac_mfa!$F:$F,env_ac_mfa!$A:$A,X103,env_ac_mfa!$B:$B,Data_mfa!$A$106,env_ac_mfa!$C:$C,Data_mfa!$B$99,env_ac_mfa!$D:$D,Data_mfa!$B$100,env_ac_mfa!$E:$E,Data_mfa!$B$101)</f>
        <v>155.26599999999999</v>
      </c>
      <c r="Y106" s="191">
        <f>SUMIFS(env_ac_mfa!$F:$F,env_ac_mfa!$A:$A,$Y$103,env_ac_mfa!$B:$B,Data_mfa!$A106,env_ac_mfa!$C:$C,Data_mfa!$B$99,env_ac_mfa!$D:$D,Data_mfa!$B$100,env_ac_mfa!$E:$E,Data_mfa!$B$101)</f>
        <v>160.88200000000001</v>
      </c>
      <c r="Z106" s="191">
        <f>SUMIFS(env_ac_mfa!$F:$F,env_ac_mfa!$A:$A,$Z$103,env_ac_mfa!$B:$B,Data_mfa!$A106,env_ac_mfa!$C:$C,Data_mfa!$B$99,env_ac_mfa!$D:$D,Data_mfa!$B$100,env_ac_mfa!$E:$E,Data_mfa!$B$101)</f>
        <v>144.53700000000001</v>
      </c>
      <c r="AB106" s="185">
        <f t="shared" si="2"/>
        <v>1.6144826259159695E-2</v>
      </c>
      <c r="AD106" s="187"/>
    </row>
    <row r="107" spans="1:30" x14ac:dyDescent="0.2">
      <c r="A107" s="179" t="s">
        <v>35</v>
      </c>
      <c r="B107" s="179" t="s">
        <v>128</v>
      </c>
      <c r="C107" s="191">
        <f>SUMIFS(env_ac_mfa!$F:$F,env_ac_mfa!$A:$A,C103,env_ac_mfa!$B:$B,Data_mfa!$A$107,env_ac_mfa!$C:$C,Data_mfa!$B$99,env_ac_mfa!$D:$D,Data_mfa!$B$100,env_ac_mfa!$E:$E,Data_mfa!$B$101)</f>
        <v>100</v>
      </c>
      <c r="D107" s="191">
        <f>SUMIFS(env_ac_mfa!$F:$F,env_ac_mfa!$A:$A,D103,env_ac_mfa!$B:$B,Data_mfa!$A$107,env_ac_mfa!$C:$C,Data_mfa!$B$99,env_ac_mfa!$D:$D,Data_mfa!$B$100,env_ac_mfa!$E:$E,Data_mfa!$B$101)</f>
        <v>101.084</v>
      </c>
      <c r="E107" s="191">
        <f>SUMIFS(env_ac_mfa!$F:$F,env_ac_mfa!$A:$A,E103,env_ac_mfa!$B:$B,Data_mfa!$A$107,env_ac_mfa!$C:$C,Data_mfa!$B$99,env_ac_mfa!$D:$D,Data_mfa!$B$100,env_ac_mfa!$E:$E,Data_mfa!$B$101)</f>
        <v>96.451999999999998</v>
      </c>
      <c r="F107" s="191">
        <f>SUMIFS(env_ac_mfa!$F:$F,env_ac_mfa!$A:$A,F103,env_ac_mfa!$B:$B,Data_mfa!$A$107,env_ac_mfa!$C:$C,Data_mfa!$B$99,env_ac_mfa!$D:$D,Data_mfa!$B$100,env_ac_mfa!$E:$E,Data_mfa!$B$101)</f>
        <v>99.191000000000003</v>
      </c>
      <c r="G107" s="191">
        <f>SUMIFS(env_ac_mfa!$F:$F,env_ac_mfa!$A:$A,G103,env_ac_mfa!$B:$B,Data_mfa!$A$107,env_ac_mfa!$C:$C,Data_mfa!$B$99,env_ac_mfa!$D:$D,Data_mfa!$B$100,env_ac_mfa!$E:$E,Data_mfa!$B$101)</f>
        <v>105.30500000000001</v>
      </c>
      <c r="H107" s="191">
        <f>SUMIFS(env_ac_mfa!$F:$F,env_ac_mfa!$A:$A,H103,env_ac_mfa!$B:$B,Data_mfa!$A$107,env_ac_mfa!$C:$C,Data_mfa!$B$99,env_ac_mfa!$D:$D,Data_mfa!$B$100,env_ac_mfa!$E:$E,Data_mfa!$B$101)</f>
        <v>104.459</v>
      </c>
      <c r="I107" s="191">
        <f>SUMIFS(env_ac_mfa!$F:$F,env_ac_mfa!$A:$A,I103,env_ac_mfa!$B:$B,Data_mfa!$A$107,env_ac_mfa!$C:$C,Data_mfa!$B$99,env_ac_mfa!$D:$D,Data_mfa!$B$100,env_ac_mfa!$E:$E,Data_mfa!$B$101)</f>
        <v>107.745</v>
      </c>
      <c r="J107" s="191">
        <f>SUMIFS(env_ac_mfa!$F:$F,env_ac_mfa!$A:$A,J103,env_ac_mfa!$B:$B,Data_mfa!$A$107,env_ac_mfa!$C:$C,Data_mfa!$B$99,env_ac_mfa!$D:$D,Data_mfa!$B$100,env_ac_mfa!$E:$E,Data_mfa!$B$101)</f>
        <v>109.32299999999999</v>
      </c>
      <c r="K107" s="191">
        <f>SUMIFS(env_ac_mfa!$F:$F,env_ac_mfa!$A:$A,K103,env_ac_mfa!$B:$B,Data_mfa!$A$107,env_ac_mfa!$C:$C,Data_mfa!$B$99,env_ac_mfa!$D:$D,Data_mfa!$B$100,env_ac_mfa!$E:$E,Data_mfa!$B$101)</f>
        <v>107.61</v>
      </c>
      <c r="L107" s="191">
        <f>SUMIFS(env_ac_mfa!$F:$F,env_ac_mfa!$A:$A,L103,env_ac_mfa!$B:$B,Data_mfa!$A$107,env_ac_mfa!$C:$C,Data_mfa!$B$99,env_ac_mfa!$D:$D,Data_mfa!$B$100,env_ac_mfa!$E:$E,Data_mfa!$B$101)</f>
        <v>98.222999999999999</v>
      </c>
      <c r="M107" s="191">
        <f>SUMIFS(env_ac_mfa!$F:$F,env_ac_mfa!$A:$A,M103,env_ac_mfa!$B:$B,Data_mfa!$A$107,env_ac_mfa!$C:$C,Data_mfa!$B$99,env_ac_mfa!$D:$D,Data_mfa!$B$100,env_ac_mfa!$E:$E,Data_mfa!$B$101)</f>
        <v>93.293000000000006</v>
      </c>
      <c r="N107" s="191">
        <f>SUMIFS(env_ac_mfa!$F:$F,env_ac_mfa!$A:$A,N103,env_ac_mfa!$B:$B,Data_mfa!$A$107,env_ac_mfa!$C:$C,Data_mfa!$B$99,env_ac_mfa!$D:$D,Data_mfa!$B$100,env_ac_mfa!$E:$E,Data_mfa!$B$101)</f>
        <v>98.477999999999994</v>
      </c>
      <c r="O107" s="191">
        <f>SUMIFS(env_ac_mfa!$F:$F,env_ac_mfa!$A:$A,O103,env_ac_mfa!$B:$B,Data_mfa!$A$107,env_ac_mfa!$C:$C,Data_mfa!$B$99,env_ac_mfa!$D:$D,Data_mfa!$B$100,env_ac_mfa!$E:$E,Data_mfa!$B$101)</f>
        <v>87.581000000000003</v>
      </c>
      <c r="P107" s="191">
        <f>SUMIFS(env_ac_mfa!$F:$F,env_ac_mfa!$A:$A,P103,env_ac_mfa!$B:$B,Data_mfa!$A$107,env_ac_mfa!$C:$C,Data_mfa!$B$99,env_ac_mfa!$D:$D,Data_mfa!$B$100,env_ac_mfa!$E:$E,Data_mfa!$B$101)</f>
        <v>86.224000000000004</v>
      </c>
      <c r="Q107" s="191">
        <f>SUMIFS(env_ac_mfa!$F:$F,env_ac_mfa!$A:$A,Q103,env_ac_mfa!$B:$B,Data_mfa!$A$107,env_ac_mfa!$C:$C,Data_mfa!$B$99,env_ac_mfa!$D:$D,Data_mfa!$B$100,env_ac_mfa!$E:$E,Data_mfa!$B$101)</f>
        <v>89.156999999999996</v>
      </c>
      <c r="R107" s="191">
        <f>SUMIFS(env_ac_mfa!$F:$F,env_ac_mfa!$A:$A,R103,env_ac_mfa!$B:$B,Data_mfa!$A$107,env_ac_mfa!$C:$C,Data_mfa!$B$99,env_ac_mfa!$D:$D,Data_mfa!$B$100,env_ac_mfa!$E:$E,Data_mfa!$B$101)</f>
        <v>92.936999999999998</v>
      </c>
      <c r="S107" s="191">
        <f>SUMIFS(env_ac_mfa!$F:$F,env_ac_mfa!$A:$A,S103,env_ac_mfa!$B:$B,Data_mfa!$A$107,env_ac_mfa!$C:$C,Data_mfa!$B$99,env_ac_mfa!$D:$D,Data_mfa!$B$100,env_ac_mfa!$E:$E,Data_mfa!$B$101)</f>
        <v>91.682000000000002</v>
      </c>
      <c r="T107" s="191">
        <f>SUMIFS(env_ac_mfa!$F:$F,env_ac_mfa!$A:$A,T103,env_ac_mfa!$B:$B,Data_mfa!$A$107,env_ac_mfa!$C:$C,Data_mfa!$B$99,env_ac_mfa!$D:$D,Data_mfa!$B$100,env_ac_mfa!$E:$E,Data_mfa!$B$101)</f>
        <v>93.055000000000007</v>
      </c>
      <c r="U107" s="191">
        <f>SUMIFS(env_ac_mfa!$F:$F,env_ac_mfa!$A:$A,U103,env_ac_mfa!$B:$B,Data_mfa!$A$107,env_ac_mfa!$C:$C,Data_mfa!$B$99,env_ac_mfa!$D:$D,Data_mfa!$B$100,env_ac_mfa!$E:$E,Data_mfa!$B$101)</f>
        <v>94.558999999999997</v>
      </c>
      <c r="V107" s="191">
        <f>SUMIFS(env_ac_mfa!$F:$F,env_ac_mfa!$A:$A,V103,env_ac_mfa!$B:$B,Data_mfa!$A$107,env_ac_mfa!$C:$C,Data_mfa!$B$99,env_ac_mfa!$D:$D,Data_mfa!$B$100,env_ac_mfa!$E:$E,Data_mfa!$B$101)</f>
        <v>95.427000000000007</v>
      </c>
      <c r="W107" s="191">
        <f>SUMIFS(env_ac_mfa!$F:$F,env_ac_mfa!$A:$A,W103,env_ac_mfa!$B:$B,Data_mfa!$A$107,env_ac_mfa!$C:$C,Data_mfa!$B$99,env_ac_mfa!$D:$D,Data_mfa!$B$100,env_ac_mfa!$E:$E,Data_mfa!$B$101)</f>
        <v>88.367999999999995</v>
      </c>
      <c r="X107" s="191">
        <f>SUMIFS(env_ac_mfa!$F:$F,env_ac_mfa!$A:$A,X103,env_ac_mfa!$B:$B,Data_mfa!$A$107,env_ac_mfa!$C:$C,Data_mfa!$B$99,env_ac_mfa!$D:$D,Data_mfa!$B$100,env_ac_mfa!$E:$E,Data_mfa!$B$101)</f>
        <v>92.674000000000007</v>
      </c>
      <c r="Y107" s="191">
        <f>SUMIFS(env_ac_mfa!$F:$F,env_ac_mfa!$A:$A,$Y$103,env_ac_mfa!$B:$B,Data_mfa!$A107,env_ac_mfa!$C:$C,Data_mfa!$B$99,env_ac_mfa!$D:$D,Data_mfa!$B$100,env_ac_mfa!$E:$E,Data_mfa!$B$101)</f>
        <v>93.405000000000001</v>
      </c>
      <c r="Z107" s="191">
        <f>SUMIFS(env_ac_mfa!$F:$F,env_ac_mfa!$A:$A,$Z$103,env_ac_mfa!$B:$B,Data_mfa!$A107,env_ac_mfa!$C:$C,Data_mfa!$B$99,env_ac_mfa!$D:$D,Data_mfa!$B$100,env_ac_mfa!$E:$E,Data_mfa!$B$101)</f>
        <v>90.534000000000006</v>
      </c>
      <c r="AB107" s="185">
        <f t="shared" si="2"/>
        <v>-4.3143496090699562E-3</v>
      </c>
      <c r="AD107" s="187"/>
    </row>
    <row r="108" spans="1:30" x14ac:dyDescent="0.2">
      <c r="A108" s="179" t="s">
        <v>36</v>
      </c>
      <c r="B108" s="179" t="s">
        <v>4</v>
      </c>
      <c r="C108" s="191">
        <f>SUMIFS(env_ac_mfa!$F:$F,env_ac_mfa!$A:$A,C103,env_ac_mfa!$B:$B,Data_mfa!$A$108,env_ac_mfa!$C:$C,Data_mfa!$B$99,env_ac_mfa!$D:$D,Data_mfa!$B$100,env_ac_mfa!$E:$E,Data_mfa!$B$101)</f>
        <v>100</v>
      </c>
      <c r="D108" s="191">
        <f>SUMIFS(env_ac_mfa!$F:$F,env_ac_mfa!$A:$A,D103,env_ac_mfa!$B:$B,Data_mfa!$A$108,env_ac_mfa!$C:$C,Data_mfa!$B$99,env_ac_mfa!$D:$D,Data_mfa!$B$100,env_ac_mfa!$E:$E,Data_mfa!$B$101)</f>
        <v>98.141999999999996</v>
      </c>
      <c r="E108" s="191">
        <f>SUMIFS(env_ac_mfa!$F:$F,env_ac_mfa!$A:$A,E103,env_ac_mfa!$B:$B,Data_mfa!$A$108,env_ac_mfa!$C:$C,Data_mfa!$B$99,env_ac_mfa!$D:$D,Data_mfa!$B$100,env_ac_mfa!$E:$E,Data_mfa!$B$101)</f>
        <v>93.988</v>
      </c>
      <c r="F108" s="191">
        <f>SUMIFS(env_ac_mfa!$F:$F,env_ac_mfa!$A:$A,F103,env_ac_mfa!$B:$B,Data_mfa!$A$108,env_ac_mfa!$C:$C,Data_mfa!$B$99,env_ac_mfa!$D:$D,Data_mfa!$B$100,env_ac_mfa!$E:$E,Data_mfa!$B$101)</f>
        <v>96.707999999999998</v>
      </c>
      <c r="G108" s="191">
        <f>SUMIFS(env_ac_mfa!$F:$F,env_ac_mfa!$A:$A,G103,env_ac_mfa!$B:$B,Data_mfa!$A$108,env_ac_mfa!$C:$C,Data_mfa!$B$99,env_ac_mfa!$D:$D,Data_mfa!$B$100,env_ac_mfa!$E:$E,Data_mfa!$B$101)</f>
        <v>101.753</v>
      </c>
      <c r="H108" s="191">
        <f>SUMIFS(env_ac_mfa!$F:$F,env_ac_mfa!$A:$A,H103,env_ac_mfa!$B:$B,Data_mfa!$A$108,env_ac_mfa!$C:$C,Data_mfa!$B$99,env_ac_mfa!$D:$D,Data_mfa!$B$100,env_ac_mfa!$E:$E,Data_mfa!$B$101)</f>
        <v>110.319</v>
      </c>
      <c r="I108" s="191">
        <f>SUMIFS(env_ac_mfa!$F:$F,env_ac_mfa!$A:$A,I103,env_ac_mfa!$B:$B,Data_mfa!$A$108,env_ac_mfa!$C:$C,Data_mfa!$B$99,env_ac_mfa!$D:$D,Data_mfa!$B$100,env_ac_mfa!$E:$E,Data_mfa!$B$101)</f>
        <v>117.349</v>
      </c>
      <c r="J108" s="191">
        <f>SUMIFS(env_ac_mfa!$F:$F,env_ac_mfa!$A:$A,J103,env_ac_mfa!$B:$B,Data_mfa!$A$108,env_ac_mfa!$C:$C,Data_mfa!$B$99,env_ac_mfa!$D:$D,Data_mfa!$B$100,env_ac_mfa!$E:$E,Data_mfa!$B$101)</f>
        <v>113.741</v>
      </c>
      <c r="K108" s="191">
        <f>SUMIFS(env_ac_mfa!$F:$F,env_ac_mfa!$A:$A,K103,env_ac_mfa!$B:$B,Data_mfa!$A$108,env_ac_mfa!$C:$C,Data_mfa!$B$99,env_ac_mfa!$D:$D,Data_mfa!$B$100,env_ac_mfa!$E:$E,Data_mfa!$B$101)</f>
        <v>109.02</v>
      </c>
      <c r="L108" s="191">
        <f>SUMIFS(env_ac_mfa!$F:$F,env_ac_mfa!$A:$A,L103,env_ac_mfa!$B:$B,Data_mfa!$A$108,env_ac_mfa!$C:$C,Data_mfa!$B$99,env_ac_mfa!$D:$D,Data_mfa!$B$100,env_ac_mfa!$E:$E,Data_mfa!$B$101)</f>
        <v>91.680999999999997</v>
      </c>
      <c r="M108" s="191">
        <f>SUMIFS(env_ac_mfa!$F:$F,env_ac_mfa!$A:$A,M103,env_ac_mfa!$B:$B,Data_mfa!$A$108,env_ac_mfa!$C:$C,Data_mfa!$B$99,env_ac_mfa!$D:$D,Data_mfa!$B$100,env_ac_mfa!$E:$E,Data_mfa!$B$101)</f>
        <v>85.944000000000003</v>
      </c>
      <c r="N108" s="191">
        <f>SUMIFS(env_ac_mfa!$F:$F,env_ac_mfa!$A:$A,N103,env_ac_mfa!$B:$B,Data_mfa!$A$108,env_ac_mfa!$C:$C,Data_mfa!$B$99,env_ac_mfa!$D:$D,Data_mfa!$B$100,env_ac_mfa!$E:$E,Data_mfa!$B$101)</f>
        <v>95.781999999999996</v>
      </c>
      <c r="O108" s="191">
        <f>SUMIFS(env_ac_mfa!$F:$F,env_ac_mfa!$A:$A,O103,env_ac_mfa!$B:$B,Data_mfa!$A$108,env_ac_mfa!$C:$C,Data_mfa!$B$99,env_ac_mfa!$D:$D,Data_mfa!$B$100,env_ac_mfa!$E:$E,Data_mfa!$B$101)</f>
        <v>96.162000000000006</v>
      </c>
      <c r="P108" s="191">
        <f>SUMIFS(env_ac_mfa!$F:$F,env_ac_mfa!$A:$A,P103,env_ac_mfa!$B:$B,Data_mfa!$A$108,env_ac_mfa!$C:$C,Data_mfa!$B$99,env_ac_mfa!$D:$D,Data_mfa!$B$100,env_ac_mfa!$E:$E,Data_mfa!$B$101)</f>
        <v>90.81</v>
      </c>
      <c r="Q108" s="191">
        <f>SUMIFS(env_ac_mfa!$F:$F,env_ac_mfa!$A:$A,Q103,env_ac_mfa!$B:$B,Data_mfa!$A$108,env_ac_mfa!$C:$C,Data_mfa!$B$99,env_ac_mfa!$D:$D,Data_mfa!$B$100,env_ac_mfa!$E:$E,Data_mfa!$B$101)</f>
        <v>91.254000000000005</v>
      </c>
      <c r="R108" s="191">
        <f>SUMIFS(env_ac_mfa!$F:$F,env_ac_mfa!$A:$A,R103,env_ac_mfa!$B:$B,Data_mfa!$A$108,env_ac_mfa!$C:$C,Data_mfa!$B$99,env_ac_mfa!$D:$D,Data_mfa!$B$100,env_ac_mfa!$E:$E,Data_mfa!$B$101)</f>
        <v>94.975999999999999</v>
      </c>
      <c r="S108" s="191">
        <f>SUMIFS(env_ac_mfa!$F:$F,env_ac_mfa!$A:$A,S103,env_ac_mfa!$B:$B,Data_mfa!$A$108,env_ac_mfa!$C:$C,Data_mfa!$B$99,env_ac_mfa!$D:$D,Data_mfa!$B$100,env_ac_mfa!$E:$E,Data_mfa!$B$101)</f>
        <v>97.784999999999997</v>
      </c>
      <c r="T108" s="191">
        <f>SUMIFS(env_ac_mfa!$F:$F,env_ac_mfa!$A:$A,T103,env_ac_mfa!$B:$B,Data_mfa!$A$108,env_ac_mfa!$C:$C,Data_mfa!$B$99,env_ac_mfa!$D:$D,Data_mfa!$B$100,env_ac_mfa!$E:$E,Data_mfa!$B$101)</f>
        <v>101.33799999999999</v>
      </c>
      <c r="U108" s="191">
        <f>SUMIFS(env_ac_mfa!$F:$F,env_ac_mfa!$A:$A,U103,env_ac_mfa!$B:$B,Data_mfa!$A$108,env_ac_mfa!$C:$C,Data_mfa!$B$99,env_ac_mfa!$D:$D,Data_mfa!$B$100,env_ac_mfa!$E:$E,Data_mfa!$B$101)</f>
        <v>101.73099999999999</v>
      </c>
      <c r="V108" s="191">
        <f>SUMIFS(env_ac_mfa!$F:$F,env_ac_mfa!$A:$A,V103,env_ac_mfa!$B:$B,Data_mfa!$A$108,env_ac_mfa!$C:$C,Data_mfa!$B$99,env_ac_mfa!$D:$D,Data_mfa!$B$100,env_ac_mfa!$E:$E,Data_mfa!$B$101)</f>
        <v>102.794</v>
      </c>
      <c r="W108" s="191">
        <f>SUMIFS(env_ac_mfa!$F:$F,env_ac_mfa!$A:$A,W103,env_ac_mfa!$B:$B,Data_mfa!$A$108,env_ac_mfa!$C:$C,Data_mfa!$B$99,env_ac_mfa!$D:$D,Data_mfa!$B$100,env_ac_mfa!$E:$E,Data_mfa!$B$101)</f>
        <v>100.03400000000001</v>
      </c>
      <c r="X108" s="191">
        <f>SUMIFS(env_ac_mfa!$F:$F,env_ac_mfa!$A:$A,X103,env_ac_mfa!$B:$B,Data_mfa!$A$108,env_ac_mfa!$C:$C,Data_mfa!$B$99,env_ac_mfa!$D:$D,Data_mfa!$B$100,env_ac_mfa!$E:$E,Data_mfa!$B$101)</f>
        <v>104.38200000000001</v>
      </c>
      <c r="Y108" s="191">
        <f>SUMIFS(env_ac_mfa!$F:$F,env_ac_mfa!$A:$A,$Y$103,env_ac_mfa!$B:$B,Data_mfa!$A108,env_ac_mfa!$C:$C,Data_mfa!$B$99,env_ac_mfa!$D:$D,Data_mfa!$B$100,env_ac_mfa!$E:$E,Data_mfa!$B$101)</f>
        <v>108.681</v>
      </c>
      <c r="Z108" s="191">
        <f>SUMIFS(env_ac_mfa!$F:$F,env_ac_mfa!$A:$A,$Z$103,env_ac_mfa!$B:$B,Data_mfa!$A108,env_ac_mfa!$C:$C,Data_mfa!$B$99,env_ac_mfa!$D:$D,Data_mfa!$B$100,env_ac_mfa!$E:$E,Data_mfa!$B$101)</f>
        <v>101.86199999999999</v>
      </c>
      <c r="AB108" s="185">
        <f t="shared" si="2"/>
        <v>8.0244222238845531E-4</v>
      </c>
      <c r="AD108" s="187"/>
    </row>
    <row r="109" spans="1:30" x14ac:dyDescent="0.2">
      <c r="A109" s="179" t="s">
        <v>37</v>
      </c>
      <c r="B109" s="179" t="s">
        <v>5</v>
      </c>
      <c r="C109" s="191">
        <f>SUMIFS(env_ac_mfa!$F:$F,env_ac_mfa!$A:$A,C103,env_ac_mfa!$B:$B,Data_mfa!$A$109,env_ac_mfa!$C:$C,Data_mfa!$B$99,env_ac_mfa!$D:$D,Data_mfa!$B$100,env_ac_mfa!$E:$E,Data_mfa!$B$101)</f>
        <v>100</v>
      </c>
      <c r="D109" s="191">
        <f>SUMIFS(env_ac_mfa!$F:$F,env_ac_mfa!$A:$A,D103,env_ac_mfa!$B:$B,Data_mfa!$A$109,env_ac_mfa!$C:$C,Data_mfa!$B$99,env_ac_mfa!$D:$D,Data_mfa!$B$100,env_ac_mfa!$E:$E,Data_mfa!$B$101)</f>
        <v>94.632999999999996</v>
      </c>
      <c r="E109" s="191">
        <f>SUMIFS(env_ac_mfa!$F:$F,env_ac_mfa!$A:$A,E103,env_ac_mfa!$B:$B,Data_mfa!$A$109,env_ac_mfa!$C:$C,Data_mfa!$B$99,env_ac_mfa!$D:$D,Data_mfa!$B$100,env_ac_mfa!$E:$E,Data_mfa!$B$101)</f>
        <v>92.5</v>
      </c>
      <c r="F109" s="191">
        <f>SUMIFS(env_ac_mfa!$F:$F,env_ac_mfa!$A:$A,F103,env_ac_mfa!$B:$B,Data_mfa!$A$109,env_ac_mfa!$C:$C,Data_mfa!$B$99,env_ac_mfa!$D:$D,Data_mfa!$B$100,env_ac_mfa!$E:$E,Data_mfa!$B$101)</f>
        <v>91.308000000000007</v>
      </c>
      <c r="G109" s="191">
        <f>SUMIFS(env_ac_mfa!$F:$F,env_ac_mfa!$A:$A,G103,env_ac_mfa!$B:$B,Data_mfa!$A$109,env_ac_mfa!$C:$C,Data_mfa!$B$99,env_ac_mfa!$D:$D,Data_mfa!$B$100,env_ac_mfa!$E:$E,Data_mfa!$B$101)</f>
        <v>91.831999999999994</v>
      </c>
      <c r="H109" s="191">
        <f>SUMIFS(env_ac_mfa!$F:$F,env_ac_mfa!$A:$A,H103,env_ac_mfa!$B:$B,Data_mfa!$A$109,env_ac_mfa!$C:$C,Data_mfa!$B$99,env_ac_mfa!$D:$D,Data_mfa!$B$100,env_ac_mfa!$E:$E,Data_mfa!$B$101)</f>
        <v>89.474999999999994</v>
      </c>
      <c r="I109" s="191">
        <f>SUMIFS(env_ac_mfa!$F:$F,env_ac_mfa!$A:$A,I103,env_ac_mfa!$B:$B,Data_mfa!$A$109,env_ac_mfa!$C:$C,Data_mfa!$B$99,env_ac_mfa!$D:$D,Data_mfa!$B$100,env_ac_mfa!$E:$E,Data_mfa!$B$101)</f>
        <v>91.936000000000007</v>
      </c>
      <c r="J109" s="191">
        <f>SUMIFS(env_ac_mfa!$F:$F,env_ac_mfa!$A:$A,J103,env_ac_mfa!$B:$B,Data_mfa!$A$109,env_ac_mfa!$C:$C,Data_mfa!$B$99,env_ac_mfa!$D:$D,Data_mfa!$B$100,env_ac_mfa!$E:$E,Data_mfa!$B$101)</f>
        <v>91.465999999999994</v>
      </c>
      <c r="K109" s="191">
        <f>SUMIFS(env_ac_mfa!$F:$F,env_ac_mfa!$A:$A,K103,env_ac_mfa!$B:$B,Data_mfa!$A$109,env_ac_mfa!$C:$C,Data_mfa!$B$99,env_ac_mfa!$D:$D,Data_mfa!$B$100,env_ac_mfa!$E:$E,Data_mfa!$B$101)</f>
        <v>90.191999999999993</v>
      </c>
      <c r="L109" s="191">
        <f>SUMIFS(env_ac_mfa!$F:$F,env_ac_mfa!$A:$A,L103,env_ac_mfa!$B:$B,Data_mfa!$A$109,env_ac_mfa!$C:$C,Data_mfa!$B$99,env_ac_mfa!$D:$D,Data_mfa!$B$100,env_ac_mfa!$E:$E,Data_mfa!$B$101)</f>
        <v>85.766999999999996</v>
      </c>
      <c r="M109" s="191">
        <f>SUMIFS(env_ac_mfa!$F:$F,env_ac_mfa!$A:$A,M103,env_ac_mfa!$B:$B,Data_mfa!$A$109,env_ac_mfa!$C:$C,Data_mfa!$B$99,env_ac_mfa!$D:$D,Data_mfa!$B$100,env_ac_mfa!$E:$E,Data_mfa!$B$101)</f>
        <v>86.387</v>
      </c>
      <c r="N109" s="191">
        <f>SUMIFS(env_ac_mfa!$F:$F,env_ac_mfa!$A:$A,N103,env_ac_mfa!$B:$B,Data_mfa!$A$109,env_ac_mfa!$C:$C,Data_mfa!$B$99,env_ac_mfa!$D:$D,Data_mfa!$B$100,env_ac_mfa!$E:$E,Data_mfa!$B$101)</f>
        <v>92.213999999999999</v>
      </c>
      <c r="O109" s="191">
        <f>SUMIFS(env_ac_mfa!$F:$F,env_ac_mfa!$A:$A,O103,env_ac_mfa!$B:$B,Data_mfa!$A$109,env_ac_mfa!$C:$C,Data_mfa!$B$99,env_ac_mfa!$D:$D,Data_mfa!$B$100,env_ac_mfa!$E:$E,Data_mfa!$B$101)</f>
        <v>89.02</v>
      </c>
      <c r="P109" s="191">
        <f>SUMIFS(env_ac_mfa!$F:$F,env_ac_mfa!$A:$A,P103,env_ac_mfa!$B:$B,Data_mfa!$A$109,env_ac_mfa!$C:$C,Data_mfa!$B$99,env_ac_mfa!$D:$D,Data_mfa!$B$100,env_ac_mfa!$E:$E,Data_mfa!$B$101)</f>
        <v>89.06</v>
      </c>
      <c r="Q109" s="191">
        <f>SUMIFS(env_ac_mfa!$F:$F,env_ac_mfa!$A:$A,Q103,env_ac_mfa!$B:$B,Data_mfa!$A$109,env_ac_mfa!$C:$C,Data_mfa!$B$99,env_ac_mfa!$D:$D,Data_mfa!$B$100,env_ac_mfa!$E:$E,Data_mfa!$B$101)</f>
        <v>89.899000000000001</v>
      </c>
      <c r="R109" s="191">
        <f>SUMIFS(env_ac_mfa!$F:$F,env_ac_mfa!$A:$A,R103,env_ac_mfa!$B:$B,Data_mfa!$A$109,env_ac_mfa!$C:$C,Data_mfa!$B$99,env_ac_mfa!$D:$D,Data_mfa!$B$100,env_ac_mfa!$E:$E,Data_mfa!$B$101)</f>
        <v>87.093999999999994</v>
      </c>
      <c r="S109" s="191">
        <f>SUMIFS(env_ac_mfa!$F:$F,env_ac_mfa!$A:$A,S103,env_ac_mfa!$B:$B,Data_mfa!$A$109,env_ac_mfa!$C:$C,Data_mfa!$B$99,env_ac_mfa!$D:$D,Data_mfa!$B$100,env_ac_mfa!$E:$E,Data_mfa!$B$101)</f>
        <v>88.156999999999996</v>
      </c>
      <c r="T109" s="191">
        <f>SUMIFS(env_ac_mfa!$F:$F,env_ac_mfa!$A:$A,T103,env_ac_mfa!$B:$B,Data_mfa!$A$109,env_ac_mfa!$C:$C,Data_mfa!$B$99,env_ac_mfa!$D:$D,Data_mfa!$B$100,env_ac_mfa!$E:$E,Data_mfa!$B$101)</f>
        <v>89.385999999999996</v>
      </c>
      <c r="U109" s="191">
        <f>SUMIFS(env_ac_mfa!$F:$F,env_ac_mfa!$A:$A,U103,env_ac_mfa!$B:$B,Data_mfa!$A$109,env_ac_mfa!$C:$C,Data_mfa!$B$99,env_ac_mfa!$D:$D,Data_mfa!$B$100,env_ac_mfa!$E:$E,Data_mfa!$B$101)</f>
        <v>86.456999999999994</v>
      </c>
      <c r="V109" s="191">
        <f>SUMIFS(env_ac_mfa!$F:$F,env_ac_mfa!$A:$A,V103,env_ac_mfa!$B:$B,Data_mfa!$A$109,env_ac_mfa!$C:$C,Data_mfa!$B$99,env_ac_mfa!$D:$D,Data_mfa!$B$100,env_ac_mfa!$E:$E,Data_mfa!$B$101)</f>
        <v>83.55</v>
      </c>
      <c r="W109" s="191">
        <f>SUMIFS(env_ac_mfa!$F:$F,env_ac_mfa!$A:$A,W103,env_ac_mfa!$B:$B,Data_mfa!$A$109,env_ac_mfa!$C:$C,Data_mfa!$B$99,env_ac_mfa!$D:$D,Data_mfa!$B$100,env_ac_mfa!$E:$E,Data_mfa!$B$101)</f>
        <v>80.998000000000005</v>
      </c>
      <c r="X109" s="191">
        <f>SUMIFS(env_ac_mfa!$F:$F,env_ac_mfa!$A:$A,X103,env_ac_mfa!$B:$B,Data_mfa!$A$109,env_ac_mfa!$C:$C,Data_mfa!$B$99,env_ac_mfa!$D:$D,Data_mfa!$B$100,env_ac_mfa!$E:$E,Data_mfa!$B$101)</f>
        <v>83.376000000000005</v>
      </c>
      <c r="Y109" s="191">
        <f>SUMIFS(env_ac_mfa!$F:$F,env_ac_mfa!$A:$A,$Y$103,env_ac_mfa!$B:$B,Data_mfa!$A109,env_ac_mfa!$C:$C,Data_mfa!$B$99,env_ac_mfa!$D:$D,Data_mfa!$B$100,env_ac_mfa!$E:$E,Data_mfa!$B$101)</f>
        <v>79.709000000000003</v>
      </c>
      <c r="Z109" s="191">
        <f>SUMIFS(env_ac_mfa!$F:$F,env_ac_mfa!$A:$A,$Z$103,env_ac_mfa!$B:$B,Data_mfa!$A109,env_ac_mfa!$C:$C,Data_mfa!$B$99,env_ac_mfa!$D:$D,Data_mfa!$B$100,env_ac_mfa!$E:$E,Data_mfa!$B$101)</f>
        <v>74.909000000000006</v>
      </c>
      <c r="AB109" s="185">
        <f t="shared" si="2"/>
        <v>-1.2482145482756501E-2</v>
      </c>
      <c r="AD109" s="187"/>
    </row>
    <row r="110" spans="1:30" x14ac:dyDescent="0.2">
      <c r="A110" s="179" t="s">
        <v>38</v>
      </c>
      <c r="B110" s="179" t="s">
        <v>6</v>
      </c>
      <c r="C110" s="191">
        <f>SUMIFS(env_ac_mfa!$F:$F,env_ac_mfa!$A:$A,C103,env_ac_mfa!$B:$B,Data_mfa!$A$110,env_ac_mfa!$C:$C,Data_mfa!$B$99,env_ac_mfa!$D:$D,Data_mfa!$B$100,env_ac_mfa!$E:$E,Data_mfa!$B$101)</f>
        <v>100</v>
      </c>
      <c r="D110" s="191">
        <f>SUMIFS(env_ac_mfa!$F:$F,env_ac_mfa!$A:$A,D103,env_ac_mfa!$B:$B,Data_mfa!$A$110,env_ac_mfa!$C:$C,Data_mfa!$B$99,env_ac_mfa!$D:$D,Data_mfa!$B$100,env_ac_mfa!$E:$E,Data_mfa!$B$101)</f>
        <v>101.72199999999999</v>
      </c>
      <c r="E110" s="191">
        <f>SUMIFS(env_ac_mfa!$F:$F,env_ac_mfa!$A:$A,E103,env_ac_mfa!$B:$B,Data_mfa!$A$110,env_ac_mfa!$C:$C,Data_mfa!$B$99,env_ac_mfa!$D:$D,Data_mfa!$B$100,env_ac_mfa!$E:$E,Data_mfa!$B$101)</f>
        <v>111.86199999999999</v>
      </c>
      <c r="F110" s="191">
        <f>SUMIFS(env_ac_mfa!$F:$F,env_ac_mfa!$A:$A,F103,env_ac_mfa!$B:$B,Data_mfa!$A$110,env_ac_mfa!$C:$C,Data_mfa!$B$99,env_ac_mfa!$D:$D,Data_mfa!$B$100,env_ac_mfa!$E:$E,Data_mfa!$B$101)</f>
        <v>145.67699999999999</v>
      </c>
      <c r="G110" s="191">
        <f>SUMIFS(env_ac_mfa!$F:$F,env_ac_mfa!$A:$A,G103,env_ac_mfa!$B:$B,Data_mfa!$A$110,env_ac_mfa!$C:$C,Data_mfa!$B$99,env_ac_mfa!$D:$D,Data_mfa!$B$100,env_ac_mfa!$E:$E,Data_mfa!$B$101)</f>
        <v>139.14099999999999</v>
      </c>
      <c r="H110" s="191">
        <f>SUMIFS(env_ac_mfa!$F:$F,env_ac_mfa!$A:$A,H103,env_ac_mfa!$B:$B,Data_mfa!$A$110,env_ac_mfa!$C:$C,Data_mfa!$B$99,env_ac_mfa!$D:$D,Data_mfa!$B$100,env_ac_mfa!$E:$E,Data_mfa!$B$101)</f>
        <v>142.54499999999999</v>
      </c>
      <c r="I110" s="191">
        <f>SUMIFS(env_ac_mfa!$F:$F,env_ac_mfa!$A:$A,I103,env_ac_mfa!$B:$B,Data_mfa!$A$110,env_ac_mfa!$C:$C,Data_mfa!$B$99,env_ac_mfa!$D:$D,Data_mfa!$B$100,env_ac_mfa!$E:$E,Data_mfa!$B$101)</f>
        <v>151.10599999999999</v>
      </c>
      <c r="J110" s="191">
        <f>SUMIFS(env_ac_mfa!$F:$F,env_ac_mfa!$A:$A,J103,env_ac_mfa!$B:$B,Data_mfa!$A$110,env_ac_mfa!$C:$C,Data_mfa!$B$99,env_ac_mfa!$D:$D,Data_mfa!$B$100,env_ac_mfa!$E:$E,Data_mfa!$B$101)</f>
        <v>178.49799999999999</v>
      </c>
      <c r="K110" s="191">
        <f>SUMIFS(env_ac_mfa!$F:$F,env_ac_mfa!$A:$A,K103,env_ac_mfa!$B:$B,Data_mfa!$A$110,env_ac_mfa!$C:$C,Data_mfa!$B$99,env_ac_mfa!$D:$D,Data_mfa!$B$100,env_ac_mfa!$E:$E,Data_mfa!$B$101)</f>
        <v>155.96199999999999</v>
      </c>
      <c r="L110" s="191">
        <f>SUMIFS(env_ac_mfa!$F:$F,env_ac_mfa!$A:$A,L103,env_ac_mfa!$B:$B,Data_mfa!$A$110,env_ac_mfa!$C:$C,Data_mfa!$B$99,env_ac_mfa!$D:$D,Data_mfa!$B$100,env_ac_mfa!$E:$E,Data_mfa!$B$101)</f>
        <v>150.767</v>
      </c>
      <c r="M110" s="191">
        <f>SUMIFS(env_ac_mfa!$F:$F,env_ac_mfa!$A:$A,M103,env_ac_mfa!$B:$B,Data_mfa!$A$110,env_ac_mfa!$C:$C,Data_mfa!$B$99,env_ac_mfa!$D:$D,Data_mfa!$B$100,env_ac_mfa!$E:$E,Data_mfa!$B$101)</f>
        <v>149.25299999999999</v>
      </c>
      <c r="N110" s="191">
        <f>SUMIFS(env_ac_mfa!$F:$F,env_ac_mfa!$A:$A,N103,env_ac_mfa!$B:$B,Data_mfa!$A$110,env_ac_mfa!$C:$C,Data_mfa!$B$99,env_ac_mfa!$D:$D,Data_mfa!$B$100,env_ac_mfa!$E:$E,Data_mfa!$B$101)</f>
        <v>160.91200000000001</v>
      </c>
      <c r="O110" s="191">
        <f>SUMIFS(env_ac_mfa!$F:$F,env_ac_mfa!$A:$A,O103,env_ac_mfa!$B:$B,Data_mfa!$A$110,env_ac_mfa!$C:$C,Data_mfa!$B$99,env_ac_mfa!$D:$D,Data_mfa!$B$100,env_ac_mfa!$E:$E,Data_mfa!$B$101)</f>
        <v>163.40100000000001</v>
      </c>
      <c r="P110" s="191">
        <f>SUMIFS(env_ac_mfa!$F:$F,env_ac_mfa!$A:$A,P103,env_ac_mfa!$B:$B,Data_mfa!$A$110,env_ac_mfa!$C:$C,Data_mfa!$B$99,env_ac_mfa!$D:$D,Data_mfa!$B$100,env_ac_mfa!$E:$E,Data_mfa!$B$101)</f>
        <v>172.73</v>
      </c>
      <c r="Q110" s="191">
        <f>SUMIFS(env_ac_mfa!$F:$F,env_ac_mfa!$A:$A,Q103,env_ac_mfa!$B:$B,Data_mfa!$A$110,env_ac_mfa!$C:$C,Data_mfa!$B$99,env_ac_mfa!$D:$D,Data_mfa!$B$100,env_ac_mfa!$E:$E,Data_mfa!$B$101)</f>
        <v>164.374</v>
      </c>
      <c r="R110" s="191">
        <f>SUMIFS(env_ac_mfa!$F:$F,env_ac_mfa!$A:$A,R103,env_ac_mfa!$B:$B,Data_mfa!$A$110,env_ac_mfa!$C:$C,Data_mfa!$B$99,env_ac_mfa!$D:$D,Data_mfa!$B$100,env_ac_mfa!$E:$E,Data_mfa!$B$101)</f>
        <v>162.874</v>
      </c>
      <c r="S110" s="191">
        <f>SUMIFS(env_ac_mfa!$F:$F,env_ac_mfa!$A:$A,S103,env_ac_mfa!$B:$B,Data_mfa!$A$110,env_ac_mfa!$C:$C,Data_mfa!$B$99,env_ac_mfa!$D:$D,Data_mfa!$B$100,env_ac_mfa!$E:$E,Data_mfa!$B$101)</f>
        <v>157.512</v>
      </c>
      <c r="T110" s="191">
        <f>SUMIFS(env_ac_mfa!$F:$F,env_ac_mfa!$A:$A,T103,env_ac_mfa!$B:$B,Data_mfa!$A$110,env_ac_mfa!$C:$C,Data_mfa!$B$99,env_ac_mfa!$D:$D,Data_mfa!$B$100,env_ac_mfa!$E:$E,Data_mfa!$B$101)</f>
        <v>186.90100000000001</v>
      </c>
      <c r="U110" s="191">
        <f>SUMIFS(env_ac_mfa!$F:$F,env_ac_mfa!$A:$A,U103,env_ac_mfa!$B:$B,Data_mfa!$A$110,env_ac_mfa!$C:$C,Data_mfa!$B$99,env_ac_mfa!$D:$D,Data_mfa!$B$100,env_ac_mfa!$E:$E,Data_mfa!$B$101)</f>
        <v>193.98099999999999</v>
      </c>
      <c r="V110" s="191">
        <f>SUMIFS(env_ac_mfa!$F:$F,env_ac_mfa!$A:$A,V103,env_ac_mfa!$B:$B,Data_mfa!$A$110,env_ac_mfa!$C:$C,Data_mfa!$B$99,env_ac_mfa!$D:$D,Data_mfa!$B$100,env_ac_mfa!$E:$E,Data_mfa!$B$101)</f>
        <v>174.79900000000001</v>
      </c>
      <c r="W110" s="191">
        <f>SUMIFS(env_ac_mfa!$F:$F,env_ac_mfa!$A:$A,W103,env_ac_mfa!$B:$B,Data_mfa!$A$110,env_ac_mfa!$C:$C,Data_mfa!$B$99,env_ac_mfa!$D:$D,Data_mfa!$B$100,env_ac_mfa!$E:$E,Data_mfa!$B$101)</f>
        <v>167.01599999999999</v>
      </c>
      <c r="X110" s="191">
        <f>SUMIFS(env_ac_mfa!$F:$F,env_ac_mfa!$A:$A,X103,env_ac_mfa!$B:$B,Data_mfa!$A$110,env_ac_mfa!$C:$C,Data_mfa!$B$99,env_ac_mfa!$D:$D,Data_mfa!$B$100,env_ac_mfa!$E:$E,Data_mfa!$B$101)</f>
        <v>160.67400000000001</v>
      </c>
      <c r="Y110" s="191">
        <f>SUMIFS(env_ac_mfa!$F:$F,env_ac_mfa!$A:$A,$Y$103,env_ac_mfa!$B:$B,Data_mfa!$A110,env_ac_mfa!$C:$C,Data_mfa!$B$99,env_ac_mfa!$D:$D,Data_mfa!$B$100,env_ac_mfa!$E:$E,Data_mfa!$B$101)</f>
        <v>169.804</v>
      </c>
      <c r="Z110" s="191">
        <f>SUMIFS(env_ac_mfa!$F:$F,env_ac_mfa!$A:$A,$Z$103,env_ac_mfa!$B:$B,Data_mfa!$A110,env_ac_mfa!$C:$C,Data_mfa!$B$99,env_ac_mfa!$D:$D,Data_mfa!$B$100,env_ac_mfa!$E:$E,Data_mfa!$B$101)</f>
        <v>180.22499999999999</v>
      </c>
      <c r="AB110" s="185">
        <f t="shared" si="2"/>
        <v>2.5941016022558383E-2</v>
      </c>
      <c r="AD110" s="187"/>
    </row>
    <row r="111" spans="1:30" x14ac:dyDescent="0.2">
      <c r="A111" s="179" t="s">
        <v>39</v>
      </c>
      <c r="B111" s="179" t="s">
        <v>7</v>
      </c>
      <c r="C111" s="191">
        <f>SUMIFS(env_ac_mfa!$F:$F,env_ac_mfa!$A:$A,C103,env_ac_mfa!$B:$B,Data_mfa!$A$111,env_ac_mfa!$C:$C,Data_mfa!$B$99,env_ac_mfa!$D:$D,Data_mfa!$B$100,env_ac_mfa!$E:$E,Data_mfa!$B$101)</f>
        <v>100</v>
      </c>
      <c r="D111" s="191">
        <f>SUMIFS(env_ac_mfa!$F:$F,env_ac_mfa!$A:$A,D103,env_ac_mfa!$B:$B,Data_mfa!$A$111,env_ac_mfa!$C:$C,Data_mfa!$B$99,env_ac_mfa!$D:$D,Data_mfa!$B$100,env_ac_mfa!$E:$E,Data_mfa!$B$101)</f>
        <v>100.771</v>
      </c>
      <c r="E111" s="191">
        <f>SUMIFS(env_ac_mfa!$F:$F,env_ac_mfa!$A:$A,E103,env_ac_mfa!$B:$B,Data_mfa!$A$111,env_ac_mfa!$C:$C,Data_mfa!$B$99,env_ac_mfa!$D:$D,Data_mfa!$B$100,env_ac_mfa!$E:$E,Data_mfa!$B$101)</f>
        <v>101.63800000000001</v>
      </c>
      <c r="F111" s="191">
        <f>SUMIFS(env_ac_mfa!$F:$F,env_ac_mfa!$A:$A,F103,env_ac_mfa!$B:$B,Data_mfa!$A$111,env_ac_mfa!$C:$C,Data_mfa!$B$99,env_ac_mfa!$D:$D,Data_mfa!$B$100,env_ac_mfa!$E:$E,Data_mfa!$B$101)</f>
        <v>117.255</v>
      </c>
      <c r="G111" s="191">
        <f>SUMIFS(env_ac_mfa!$F:$F,env_ac_mfa!$A:$A,G103,env_ac_mfa!$B:$B,Data_mfa!$A$111,env_ac_mfa!$C:$C,Data_mfa!$B$99,env_ac_mfa!$D:$D,Data_mfa!$B$100,env_ac_mfa!$E:$E,Data_mfa!$B$101)</f>
        <v>124.26600000000001</v>
      </c>
      <c r="H111" s="191">
        <f>SUMIFS(env_ac_mfa!$F:$F,env_ac_mfa!$A:$A,H103,env_ac_mfa!$B:$B,Data_mfa!$A$111,env_ac_mfa!$C:$C,Data_mfa!$B$99,env_ac_mfa!$D:$D,Data_mfa!$B$100,env_ac_mfa!$E:$E,Data_mfa!$B$101)</f>
        <v>127.7</v>
      </c>
      <c r="I111" s="191">
        <f>SUMIFS(env_ac_mfa!$F:$F,env_ac_mfa!$A:$A,I103,env_ac_mfa!$B:$B,Data_mfa!$A$111,env_ac_mfa!$C:$C,Data_mfa!$B$99,env_ac_mfa!$D:$D,Data_mfa!$B$100,env_ac_mfa!$E:$E,Data_mfa!$B$101)</f>
        <v>135.31299999999999</v>
      </c>
      <c r="J111" s="191">
        <f>SUMIFS(env_ac_mfa!$F:$F,env_ac_mfa!$A:$A,J103,env_ac_mfa!$B:$B,Data_mfa!$A$111,env_ac_mfa!$C:$C,Data_mfa!$B$99,env_ac_mfa!$D:$D,Data_mfa!$B$100,env_ac_mfa!$E:$E,Data_mfa!$B$101)</f>
        <v>138.62899999999999</v>
      </c>
      <c r="K111" s="191">
        <f>SUMIFS(env_ac_mfa!$F:$F,env_ac_mfa!$A:$A,K103,env_ac_mfa!$B:$B,Data_mfa!$A$111,env_ac_mfa!$C:$C,Data_mfa!$B$99,env_ac_mfa!$D:$D,Data_mfa!$B$100,env_ac_mfa!$E:$E,Data_mfa!$B$101)</f>
        <v>122.696</v>
      </c>
      <c r="L111" s="191">
        <f>SUMIFS(env_ac_mfa!$F:$F,env_ac_mfa!$A:$A,L103,env_ac_mfa!$B:$B,Data_mfa!$A$111,env_ac_mfa!$C:$C,Data_mfa!$B$99,env_ac_mfa!$D:$D,Data_mfa!$B$100,env_ac_mfa!$E:$E,Data_mfa!$B$101)</f>
        <v>94.399000000000001</v>
      </c>
      <c r="M111" s="191">
        <f>SUMIFS(env_ac_mfa!$F:$F,env_ac_mfa!$A:$A,M103,env_ac_mfa!$B:$B,Data_mfa!$A$111,env_ac_mfa!$C:$C,Data_mfa!$B$99,env_ac_mfa!$D:$D,Data_mfa!$B$100,env_ac_mfa!$E:$E,Data_mfa!$B$101)</f>
        <v>81.974999999999994</v>
      </c>
      <c r="N111" s="191">
        <f>SUMIFS(env_ac_mfa!$F:$F,env_ac_mfa!$A:$A,N103,env_ac_mfa!$B:$B,Data_mfa!$A$111,env_ac_mfa!$C:$C,Data_mfa!$B$99,env_ac_mfa!$D:$D,Data_mfa!$B$100,env_ac_mfa!$E:$E,Data_mfa!$B$101)</f>
        <v>70.92</v>
      </c>
      <c r="O111" s="191">
        <f>SUMIFS(env_ac_mfa!$F:$F,env_ac_mfa!$A:$A,O103,env_ac_mfa!$B:$B,Data_mfa!$A$111,env_ac_mfa!$C:$C,Data_mfa!$B$99,env_ac_mfa!$D:$D,Data_mfa!$B$100,env_ac_mfa!$E:$E,Data_mfa!$B$101)</f>
        <v>71.033000000000001</v>
      </c>
      <c r="P111" s="191">
        <f>SUMIFS(env_ac_mfa!$F:$F,env_ac_mfa!$A:$A,P103,env_ac_mfa!$B:$B,Data_mfa!$A$111,env_ac_mfa!$C:$C,Data_mfa!$B$99,env_ac_mfa!$D:$D,Data_mfa!$B$100,env_ac_mfa!$E:$E,Data_mfa!$B$101)</f>
        <v>76.040999999999997</v>
      </c>
      <c r="Q111" s="191">
        <f>SUMIFS(env_ac_mfa!$F:$F,env_ac_mfa!$A:$A,Q103,env_ac_mfa!$B:$B,Data_mfa!$A$111,env_ac_mfa!$C:$C,Data_mfa!$B$99,env_ac_mfa!$D:$D,Data_mfa!$B$100,env_ac_mfa!$E:$E,Data_mfa!$B$101)</f>
        <v>74.158000000000001</v>
      </c>
      <c r="R111" s="191">
        <f>SUMIFS(env_ac_mfa!$F:$F,env_ac_mfa!$A:$A,R103,env_ac_mfa!$B:$B,Data_mfa!$A$111,env_ac_mfa!$C:$C,Data_mfa!$B$99,env_ac_mfa!$D:$D,Data_mfa!$B$100,env_ac_mfa!$E:$E,Data_mfa!$B$101)</f>
        <v>76.507000000000005</v>
      </c>
      <c r="S111" s="191">
        <f>SUMIFS(env_ac_mfa!$F:$F,env_ac_mfa!$A:$A,S103,env_ac_mfa!$B:$B,Data_mfa!$A$111,env_ac_mfa!$C:$C,Data_mfa!$B$99,env_ac_mfa!$D:$D,Data_mfa!$B$100,env_ac_mfa!$E:$E,Data_mfa!$B$101)</f>
        <v>81.727999999999994</v>
      </c>
      <c r="T111" s="191">
        <f>SUMIFS(env_ac_mfa!$F:$F,env_ac_mfa!$A:$A,T103,env_ac_mfa!$B:$B,Data_mfa!$A$111,env_ac_mfa!$C:$C,Data_mfa!$B$99,env_ac_mfa!$D:$D,Data_mfa!$B$100,env_ac_mfa!$E:$E,Data_mfa!$B$101)</f>
        <v>86.596999999999994</v>
      </c>
      <c r="U111" s="191">
        <f>SUMIFS(env_ac_mfa!$F:$F,env_ac_mfa!$A:$A,U103,env_ac_mfa!$B:$B,Data_mfa!$A$111,env_ac_mfa!$C:$C,Data_mfa!$B$99,env_ac_mfa!$D:$D,Data_mfa!$B$100,env_ac_mfa!$E:$E,Data_mfa!$B$101)</f>
        <v>92.087999999999994</v>
      </c>
      <c r="V111" s="191">
        <f>SUMIFS(env_ac_mfa!$F:$F,env_ac_mfa!$A:$A,V103,env_ac_mfa!$B:$B,Data_mfa!$A$111,env_ac_mfa!$C:$C,Data_mfa!$B$99,env_ac_mfa!$D:$D,Data_mfa!$B$100,env_ac_mfa!$E:$E,Data_mfa!$B$101)</f>
        <v>93.971999999999994</v>
      </c>
      <c r="W111" s="191">
        <f>SUMIFS(env_ac_mfa!$F:$F,env_ac_mfa!$A:$A,W103,env_ac_mfa!$B:$B,Data_mfa!$A$111,env_ac_mfa!$C:$C,Data_mfa!$B$99,env_ac_mfa!$D:$D,Data_mfa!$B$100,env_ac_mfa!$E:$E,Data_mfa!$B$101)</f>
        <v>88.667000000000002</v>
      </c>
      <c r="X111" s="191">
        <f>SUMIFS(env_ac_mfa!$F:$F,env_ac_mfa!$A:$A,X103,env_ac_mfa!$B:$B,Data_mfa!$A$111,env_ac_mfa!$C:$C,Data_mfa!$B$99,env_ac_mfa!$D:$D,Data_mfa!$B$100,env_ac_mfa!$E:$E,Data_mfa!$B$101)</f>
        <v>88.504999999999995</v>
      </c>
      <c r="Y111" s="191">
        <f>SUMIFS(env_ac_mfa!$F:$F,env_ac_mfa!$A:$A,$Y$103,env_ac_mfa!$B:$B,Data_mfa!$A111,env_ac_mfa!$C:$C,Data_mfa!$B$99,env_ac_mfa!$D:$D,Data_mfa!$B$100,env_ac_mfa!$E:$E,Data_mfa!$B$101)</f>
        <v>90.372</v>
      </c>
      <c r="Z111" s="191">
        <f>SUMIFS(env_ac_mfa!$F:$F,env_ac_mfa!$A:$A,$Z$103,env_ac_mfa!$B:$B,Data_mfa!$A111,env_ac_mfa!$C:$C,Data_mfa!$B$99,env_ac_mfa!$D:$D,Data_mfa!$B$100,env_ac_mfa!$E:$E,Data_mfa!$B$101)</f>
        <v>80.668999999999997</v>
      </c>
      <c r="AB111" s="185">
        <f t="shared" si="2"/>
        <v>-9.296337772709995E-3</v>
      </c>
      <c r="AD111" s="187"/>
    </row>
    <row r="112" spans="1:30" x14ac:dyDescent="0.2">
      <c r="A112" s="179" t="s">
        <v>40</v>
      </c>
      <c r="B112" s="179" t="s">
        <v>8</v>
      </c>
      <c r="C112" s="191">
        <f>SUMIFS(env_ac_mfa!$F:$F,env_ac_mfa!$A:$A,C103,env_ac_mfa!$B:$B,Data_mfa!$A$112,env_ac_mfa!$C:$C,Data_mfa!$B$99,env_ac_mfa!$D:$D,Data_mfa!$B$100,env_ac_mfa!$E:$E,Data_mfa!$B$101)</f>
        <v>100</v>
      </c>
      <c r="D112" s="191">
        <f>SUMIFS(env_ac_mfa!$F:$F,env_ac_mfa!$A:$A,D103,env_ac_mfa!$B:$B,Data_mfa!$A$112,env_ac_mfa!$C:$C,Data_mfa!$B$99,env_ac_mfa!$D:$D,Data_mfa!$B$100,env_ac_mfa!$E:$E,Data_mfa!$B$101)</f>
        <v>105.88200000000001</v>
      </c>
      <c r="E112" s="191">
        <f>SUMIFS(env_ac_mfa!$F:$F,env_ac_mfa!$A:$A,E103,env_ac_mfa!$B:$B,Data_mfa!$A$112,env_ac_mfa!$C:$C,Data_mfa!$B$99,env_ac_mfa!$D:$D,Data_mfa!$B$100,env_ac_mfa!$E:$E,Data_mfa!$B$101)</f>
        <v>108.631</v>
      </c>
      <c r="F112" s="191">
        <f>SUMIFS(env_ac_mfa!$F:$F,env_ac_mfa!$A:$A,F103,env_ac_mfa!$B:$B,Data_mfa!$A$112,env_ac_mfa!$C:$C,Data_mfa!$B$99,env_ac_mfa!$D:$D,Data_mfa!$B$100,env_ac_mfa!$E:$E,Data_mfa!$B$101)</f>
        <v>119.188</v>
      </c>
      <c r="G112" s="191">
        <f>SUMIFS(env_ac_mfa!$F:$F,env_ac_mfa!$A:$A,G103,env_ac_mfa!$B:$B,Data_mfa!$A$112,env_ac_mfa!$C:$C,Data_mfa!$B$99,env_ac_mfa!$D:$D,Data_mfa!$B$100,env_ac_mfa!$E:$E,Data_mfa!$B$101)</f>
        <v>117.077</v>
      </c>
      <c r="H112" s="191">
        <f>SUMIFS(env_ac_mfa!$F:$F,env_ac_mfa!$A:$A,H103,env_ac_mfa!$B:$B,Data_mfa!$A$112,env_ac_mfa!$C:$C,Data_mfa!$B$99,env_ac_mfa!$D:$D,Data_mfa!$B$100,env_ac_mfa!$E:$E,Data_mfa!$B$101)</f>
        <v>117.069</v>
      </c>
      <c r="I112" s="191">
        <f>SUMIFS(env_ac_mfa!$F:$F,env_ac_mfa!$A:$A,I103,env_ac_mfa!$B:$B,Data_mfa!$A$112,env_ac_mfa!$C:$C,Data_mfa!$B$99,env_ac_mfa!$D:$D,Data_mfa!$B$100,env_ac_mfa!$E:$E,Data_mfa!$B$101)</f>
        <v>115.01300000000001</v>
      </c>
      <c r="J112" s="191">
        <f>SUMIFS(env_ac_mfa!$F:$F,env_ac_mfa!$A:$A,J103,env_ac_mfa!$B:$B,Data_mfa!$A$112,env_ac_mfa!$C:$C,Data_mfa!$B$99,env_ac_mfa!$D:$D,Data_mfa!$B$100,env_ac_mfa!$E:$E,Data_mfa!$B$101)</f>
        <v>157.36699999999999</v>
      </c>
      <c r="K112" s="191">
        <f>SUMIFS(env_ac_mfa!$F:$F,env_ac_mfa!$A:$A,K103,env_ac_mfa!$B:$B,Data_mfa!$A$112,env_ac_mfa!$C:$C,Data_mfa!$B$99,env_ac_mfa!$D:$D,Data_mfa!$B$100,env_ac_mfa!$E:$E,Data_mfa!$B$101)</f>
        <v>156.042</v>
      </c>
      <c r="L112" s="191">
        <f>SUMIFS(env_ac_mfa!$F:$F,env_ac_mfa!$A:$A,L103,env_ac_mfa!$B:$B,Data_mfa!$A$112,env_ac_mfa!$C:$C,Data_mfa!$B$99,env_ac_mfa!$D:$D,Data_mfa!$B$100,env_ac_mfa!$E:$E,Data_mfa!$B$101)</f>
        <v>134.524</v>
      </c>
      <c r="M112" s="191">
        <f>SUMIFS(env_ac_mfa!$F:$F,env_ac_mfa!$A:$A,M103,env_ac_mfa!$B:$B,Data_mfa!$A$112,env_ac_mfa!$C:$C,Data_mfa!$B$99,env_ac_mfa!$D:$D,Data_mfa!$B$100,env_ac_mfa!$E:$E,Data_mfa!$B$101)</f>
        <v>117.84</v>
      </c>
      <c r="N112" s="191">
        <f>SUMIFS(env_ac_mfa!$F:$F,env_ac_mfa!$A:$A,N103,env_ac_mfa!$B:$B,Data_mfa!$A$112,env_ac_mfa!$C:$C,Data_mfa!$B$99,env_ac_mfa!$D:$D,Data_mfa!$B$100,env_ac_mfa!$E:$E,Data_mfa!$B$101)</f>
        <v>107.4</v>
      </c>
      <c r="O112" s="191">
        <f>SUMIFS(env_ac_mfa!$F:$F,env_ac_mfa!$A:$A,O103,env_ac_mfa!$B:$B,Data_mfa!$A$112,env_ac_mfa!$C:$C,Data_mfa!$B$99,env_ac_mfa!$D:$D,Data_mfa!$B$100,env_ac_mfa!$E:$E,Data_mfa!$B$101)</f>
        <v>98.974999999999994</v>
      </c>
      <c r="P112" s="191">
        <f>SUMIFS(env_ac_mfa!$F:$F,env_ac_mfa!$A:$A,P103,env_ac_mfa!$B:$B,Data_mfa!$A$112,env_ac_mfa!$C:$C,Data_mfa!$B$99,env_ac_mfa!$D:$D,Data_mfa!$B$100,env_ac_mfa!$E:$E,Data_mfa!$B$101)</f>
        <v>91.879000000000005</v>
      </c>
      <c r="Q112" s="191">
        <f>SUMIFS(env_ac_mfa!$F:$F,env_ac_mfa!$A:$A,Q103,env_ac_mfa!$B:$B,Data_mfa!$A$112,env_ac_mfa!$C:$C,Data_mfa!$B$99,env_ac_mfa!$D:$D,Data_mfa!$B$100,env_ac_mfa!$E:$E,Data_mfa!$B$101)</f>
        <v>94.54</v>
      </c>
      <c r="R112" s="191">
        <f>SUMIFS(env_ac_mfa!$F:$F,env_ac_mfa!$A:$A,R103,env_ac_mfa!$B:$B,Data_mfa!$A$112,env_ac_mfa!$C:$C,Data_mfa!$B$99,env_ac_mfa!$D:$D,Data_mfa!$B$100,env_ac_mfa!$E:$E,Data_mfa!$B$101)</f>
        <v>90.082999999999998</v>
      </c>
      <c r="S112" s="191">
        <f>SUMIFS(env_ac_mfa!$F:$F,env_ac_mfa!$A:$A,S103,env_ac_mfa!$B:$B,Data_mfa!$A$112,env_ac_mfa!$C:$C,Data_mfa!$B$99,env_ac_mfa!$D:$D,Data_mfa!$B$100,env_ac_mfa!$E:$E,Data_mfa!$B$101)</f>
        <v>85.054000000000002</v>
      </c>
      <c r="T112" s="191">
        <f>SUMIFS(env_ac_mfa!$F:$F,env_ac_mfa!$A:$A,T103,env_ac_mfa!$B:$B,Data_mfa!$A$112,env_ac_mfa!$C:$C,Data_mfa!$B$99,env_ac_mfa!$D:$D,Data_mfa!$B$100,env_ac_mfa!$E:$E,Data_mfa!$B$101)</f>
        <v>83.929000000000002</v>
      </c>
      <c r="U112" s="191">
        <f>SUMIFS(env_ac_mfa!$F:$F,env_ac_mfa!$A:$A,U103,env_ac_mfa!$B:$B,Data_mfa!$A$112,env_ac_mfa!$C:$C,Data_mfa!$B$99,env_ac_mfa!$D:$D,Data_mfa!$B$100,env_ac_mfa!$E:$E,Data_mfa!$B$101)</f>
        <v>81.575999999999993</v>
      </c>
      <c r="V112" s="191">
        <f>SUMIFS(env_ac_mfa!$F:$F,env_ac_mfa!$A:$A,V103,env_ac_mfa!$B:$B,Data_mfa!$A$112,env_ac_mfa!$C:$C,Data_mfa!$B$99,env_ac_mfa!$D:$D,Data_mfa!$B$100,env_ac_mfa!$E:$E,Data_mfa!$B$101)</f>
        <v>77.441000000000003</v>
      </c>
      <c r="W112" s="191">
        <f>SUMIFS(env_ac_mfa!$F:$F,env_ac_mfa!$A:$A,W103,env_ac_mfa!$B:$B,Data_mfa!$A$112,env_ac_mfa!$C:$C,Data_mfa!$B$99,env_ac_mfa!$D:$D,Data_mfa!$B$100,env_ac_mfa!$E:$E,Data_mfa!$B$101)</f>
        <v>68.08</v>
      </c>
      <c r="X112" s="191">
        <f>SUMIFS(env_ac_mfa!$F:$F,env_ac_mfa!$A:$A,X103,env_ac_mfa!$B:$B,Data_mfa!$A$112,env_ac_mfa!$C:$C,Data_mfa!$B$99,env_ac_mfa!$D:$D,Data_mfa!$B$100,env_ac_mfa!$E:$E,Data_mfa!$B$101)</f>
        <v>69.394999999999996</v>
      </c>
      <c r="Y112" s="191">
        <f>SUMIFS(env_ac_mfa!$F:$F,env_ac_mfa!$A:$A,$Y$103,env_ac_mfa!$B:$B,Data_mfa!$A112,env_ac_mfa!$C:$C,Data_mfa!$B$99,env_ac_mfa!$D:$D,Data_mfa!$B$100,env_ac_mfa!$E:$E,Data_mfa!$B$101)</f>
        <v>70.680999999999997</v>
      </c>
      <c r="Z112" s="191">
        <f>SUMIFS(env_ac_mfa!$F:$F,env_ac_mfa!$A:$A,$Z$103,env_ac_mfa!$B:$B,Data_mfa!$A112,env_ac_mfa!$C:$C,Data_mfa!$B$99,env_ac_mfa!$D:$D,Data_mfa!$B$100,env_ac_mfa!$E:$E,Data_mfa!$B$101)</f>
        <v>70.733000000000004</v>
      </c>
      <c r="AB112" s="185">
        <f t="shared" si="2"/>
        <v>-1.4941938594086768E-2</v>
      </c>
      <c r="AD112" s="187"/>
    </row>
    <row r="113" spans="1:30" x14ac:dyDescent="0.2">
      <c r="A113" s="179" t="s">
        <v>41</v>
      </c>
      <c r="B113" s="179" t="s">
        <v>9</v>
      </c>
      <c r="C113" s="191">
        <f>SUMIFS(env_ac_mfa!$F:$F,env_ac_mfa!$A:$A,C103,env_ac_mfa!$B:$B,Data_mfa!$A$113,env_ac_mfa!$C:$C,Data_mfa!$B$99,env_ac_mfa!$D:$D,Data_mfa!$B$100,env_ac_mfa!$E:$E,Data_mfa!$B$101)</f>
        <v>100</v>
      </c>
      <c r="D113" s="191">
        <f>SUMIFS(env_ac_mfa!$F:$F,env_ac_mfa!$A:$A,D103,env_ac_mfa!$B:$B,Data_mfa!$A$113,env_ac_mfa!$C:$C,Data_mfa!$B$99,env_ac_mfa!$D:$D,Data_mfa!$B$100,env_ac_mfa!$E:$E,Data_mfa!$B$101)</f>
        <v>102.962</v>
      </c>
      <c r="E113" s="191">
        <f>SUMIFS(env_ac_mfa!$F:$F,env_ac_mfa!$A:$A,E103,env_ac_mfa!$B:$B,Data_mfa!$A$113,env_ac_mfa!$C:$C,Data_mfa!$B$99,env_ac_mfa!$D:$D,Data_mfa!$B$100,env_ac_mfa!$E:$E,Data_mfa!$B$101)</f>
        <v>112.184</v>
      </c>
      <c r="F113" s="191">
        <f>SUMIFS(env_ac_mfa!$F:$F,env_ac_mfa!$A:$A,F103,env_ac_mfa!$B:$B,Data_mfa!$A$113,env_ac_mfa!$C:$C,Data_mfa!$B$99,env_ac_mfa!$D:$D,Data_mfa!$B$100,env_ac_mfa!$E:$E,Data_mfa!$B$101)</f>
        <v>118.44799999999999</v>
      </c>
      <c r="G113" s="191">
        <f>SUMIFS(env_ac_mfa!$F:$F,env_ac_mfa!$A:$A,G103,env_ac_mfa!$B:$B,Data_mfa!$A$113,env_ac_mfa!$C:$C,Data_mfa!$B$99,env_ac_mfa!$D:$D,Data_mfa!$B$100,env_ac_mfa!$E:$E,Data_mfa!$B$101)</f>
        <v>121.932</v>
      </c>
      <c r="H113" s="191">
        <f>SUMIFS(env_ac_mfa!$F:$F,env_ac_mfa!$A:$A,H103,env_ac_mfa!$B:$B,Data_mfa!$A$113,env_ac_mfa!$C:$C,Data_mfa!$B$99,env_ac_mfa!$D:$D,Data_mfa!$B$100,env_ac_mfa!$E:$E,Data_mfa!$B$101)</f>
        <v>125.84</v>
      </c>
      <c r="I113" s="191">
        <f>SUMIFS(env_ac_mfa!$F:$F,env_ac_mfa!$A:$A,I103,env_ac_mfa!$B:$B,Data_mfa!$A$113,env_ac_mfa!$C:$C,Data_mfa!$B$99,env_ac_mfa!$D:$D,Data_mfa!$B$100,env_ac_mfa!$E:$E,Data_mfa!$B$101)</f>
        <v>131.858</v>
      </c>
      <c r="J113" s="191">
        <f>SUMIFS(env_ac_mfa!$F:$F,env_ac_mfa!$A:$A,J103,env_ac_mfa!$B:$B,Data_mfa!$A$113,env_ac_mfa!$C:$C,Data_mfa!$B$99,env_ac_mfa!$D:$D,Data_mfa!$B$100,env_ac_mfa!$E:$E,Data_mfa!$B$101)</f>
        <v>135.047</v>
      </c>
      <c r="K113" s="191">
        <f>SUMIFS(env_ac_mfa!$F:$F,env_ac_mfa!$A:$A,K103,env_ac_mfa!$B:$B,Data_mfa!$A$113,env_ac_mfa!$C:$C,Data_mfa!$B$99,env_ac_mfa!$D:$D,Data_mfa!$B$100,env_ac_mfa!$E:$E,Data_mfa!$B$101)</f>
        <v>117.684</v>
      </c>
      <c r="L113" s="191">
        <f>SUMIFS(env_ac_mfa!$F:$F,env_ac_mfa!$A:$A,L103,env_ac_mfa!$B:$B,Data_mfa!$A$113,env_ac_mfa!$C:$C,Data_mfa!$B$99,env_ac_mfa!$D:$D,Data_mfa!$B$100,env_ac_mfa!$E:$E,Data_mfa!$B$101)</f>
        <v>96.057000000000002</v>
      </c>
      <c r="M113" s="191">
        <f>SUMIFS(env_ac_mfa!$F:$F,env_ac_mfa!$A:$A,M103,env_ac_mfa!$B:$B,Data_mfa!$A$113,env_ac_mfa!$C:$C,Data_mfa!$B$99,env_ac_mfa!$D:$D,Data_mfa!$B$100,env_ac_mfa!$E:$E,Data_mfa!$B$101)</f>
        <v>85.32</v>
      </c>
      <c r="N113" s="191">
        <f>SUMIFS(env_ac_mfa!$F:$F,env_ac_mfa!$A:$A,N103,env_ac_mfa!$B:$B,Data_mfa!$A$113,env_ac_mfa!$C:$C,Data_mfa!$B$99,env_ac_mfa!$D:$D,Data_mfa!$B$100,env_ac_mfa!$E:$E,Data_mfa!$B$101)</f>
        <v>75.289000000000001</v>
      </c>
      <c r="O113" s="191">
        <f>SUMIFS(env_ac_mfa!$F:$F,env_ac_mfa!$A:$A,O103,env_ac_mfa!$B:$B,Data_mfa!$A$113,env_ac_mfa!$C:$C,Data_mfa!$B$99,env_ac_mfa!$D:$D,Data_mfa!$B$100,env_ac_mfa!$E:$E,Data_mfa!$B$101)</f>
        <v>59.9</v>
      </c>
      <c r="P113" s="191">
        <f>SUMIFS(env_ac_mfa!$F:$F,env_ac_mfa!$A:$A,P103,env_ac_mfa!$B:$B,Data_mfa!$A$113,env_ac_mfa!$C:$C,Data_mfa!$B$99,env_ac_mfa!$D:$D,Data_mfa!$B$100,env_ac_mfa!$E:$E,Data_mfa!$B$101)</f>
        <v>56.241</v>
      </c>
      <c r="Q113" s="191">
        <f>SUMIFS(env_ac_mfa!$F:$F,env_ac_mfa!$A:$A,Q103,env_ac_mfa!$B:$B,Data_mfa!$A$113,env_ac_mfa!$C:$C,Data_mfa!$B$99,env_ac_mfa!$D:$D,Data_mfa!$B$100,env_ac_mfa!$E:$E,Data_mfa!$B$101)</f>
        <v>56.811</v>
      </c>
      <c r="R113" s="191">
        <f>SUMIFS(env_ac_mfa!$F:$F,env_ac_mfa!$A:$A,R103,env_ac_mfa!$B:$B,Data_mfa!$A$113,env_ac_mfa!$C:$C,Data_mfa!$B$99,env_ac_mfa!$D:$D,Data_mfa!$B$100,env_ac_mfa!$E:$E,Data_mfa!$B$101)</f>
        <v>59.39</v>
      </c>
      <c r="S113" s="191">
        <f>SUMIFS(env_ac_mfa!$F:$F,env_ac_mfa!$A:$A,S103,env_ac_mfa!$B:$B,Data_mfa!$A$113,env_ac_mfa!$C:$C,Data_mfa!$B$99,env_ac_mfa!$D:$D,Data_mfa!$B$100,env_ac_mfa!$E:$E,Data_mfa!$B$101)</f>
        <v>57.966999999999999</v>
      </c>
      <c r="T113" s="191">
        <f>SUMIFS(env_ac_mfa!$F:$F,env_ac_mfa!$A:$A,T103,env_ac_mfa!$B:$B,Data_mfa!$A$113,env_ac_mfa!$C:$C,Data_mfa!$B$99,env_ac_mfa!$D:$D,Data_mfa!$B$100,env_ac_mfa!$E:$E,Data_mfa!$B$101)</f>
        <v>59.18</v>
      </c>
      <c r="U113" s="191">
        <f>SUMIFS(env_ac_mfa!$F:$F,env_ac_mfa!$A:$A,U103,env_ac_mfa!$B:$B,Data_mfa!$A$113,env_ac_mfa!$C:$C,Data_mfa!$B$99,env_ac_mfa!$D:$D,Data_mfa!$B$100,env_ac_mfa!$E:$E,Data_mfa!$B$101)</f>
        <v>64.584999999999994</v>
      </c>
      <c r="V113" s="191">
        <f>SUMIFS(env_ac_mfa!$F:$F,env_ac_mfa!$A:$A,V103,env_ac_mfa!$B:$B,Data_mfa!$A$113,env_ac_mfa!$C:$C,Data_mfa!$B$99,env_ac_mfa!$D:$D,Data_mfa!$B$100,env_ac_mfa!$E:$E,Data_mfa!$B$101)</f>
        <v>63.256</v>
      </c>
      <c r="W113" s="191">
        <f>SUMIFS(env_ac_mfa!$F:$F,env_ac_mfa!$A:$A,W103,env_ac_mfa!$B:$B,Data_mfa!$A$113,env_ac_mfa!$C:$C,Data_mfa!$B$99,env_ac_mfa!$D:$D,Data_mfa!$B$100,env_ac_mfa!$E:$E,Data_mfa!$B$101)</f>
        <v>61.613</v>
      </c>
      <c r="X113" s="191">
        <f>SUMIFS(env_ac_mfa!$F:$F,env_ac_mfa!$A:$A,X103,env_ac_mfa!$B:$B,Data_mfa!$A$113,env_ac_mfa!$C:$C,Data_mfa!$B$99,env_ac_mfa!$D:$D,Data_mfa!$B$100,env_ac_mfa!$E:$E,Data_mfa!$B$101)</f>
        <v>63.558999999999997</v>
      </c>
      <c r="Y113" s="191">
        <f>SUMIFS(env_ac_mfa!$F:$F,env_ac_mfa!$A:$A,$Y$103,env_ac_mfa!$B:$B,Data_mfa!$A113,env_ac_mfa!$C:$C,Data_mfa!$B$99,env_ac_mfa!$D:$D,Data_mfa!$B$100,env_ac_mfa!$E:$E,Data_mfa!$B$101)</f>
        <v>60.764000000000003</v>
      </c>
      <c r="Z113" s="191">
        <f>SUMIFS(env_ac_mfa!$F:$F,env_ac_mfa!$A:$A,$Z$103,env_ac_mfa!$B:$B,Data_mfa!$A113,env_ac_mfa!$C:$C,Data_mfa!$B$99,env_ac_mfa!$D:$D,Data_mfa!$B$100,env_ac_mfa!$E:$E,Data_mfa!$B$101)</f>
        <v>56.649000000000001</v>
      </c>
      <c r="AB113" s="185">
        <f t="shared" si="2"/>
        <v>-2.4405758576191761E-2</v>
      </c>
      <c r="AD113" s="187"/>
    </row>
    <row r="114" spans="1:30" x14ac:dyDescent="0.2">
      <c r="A114" s="179" t="s">
        <v>42</v>
      </c>
      <c r="B114" s="179" t="s">
        <v>10</v>
      </c>
      <c r="C114" s="191">
        <f>SUMIFS(env_ac_mfa!$F:$F,env_ac_mfa!$A:$A,C103,env_ac_mfa!$B:$B,Data_mfa!$A$114,env_ac_mfa!$C:$C,Data_mfa!$B$99,env_ac_mfa!$D:$D,Data_mfa!$B$100,env_ac_mfa!$E:$E,Data_mfa!$B$101)</f>
        <v>100</v>
      </c>
      <c r="D114" s="191">
        <f>SUMIFS(env_ac_mfa!$F:$F,env_ac_mfa!$A:$A,D103,env_ac_mfa!$B:$B,Data_mfa!$A$114,env_ac_mfa!$C:$C,Data_mfa!$B$99,env_ac_mfa!$D:$D,Data_mfa!$B$100,env_ac_mfa!$E:$E,Data_mfa!$B$101)</f>
        <v>96.341999999999999</v>
      </c>
      <c r="E114" s="191">
        <f>SUMIFS(env_ac_mfa!$F:$F,env_ac_mfa!$A:$A,E103,env_ac_mfa!$B:$B,Data_mfa!$A$114,env_ac_mfa!$C:$C,Data_mfa!$B$99,env_ac_mfa!$D:$D,Data_mfa!$B$100,env_ac_mfa!$E:$E,Data_mfa!$B$101)</f>
        <v>96.936000000000007</v>
      </c>
      <c r="F114" s="191">
        <f>SUMIFS(env_ac_mfa!$F:$F,env_ac_mfa!$A:$A,F103,env_ac_mfa!$B:$B,Data_mfa!$A$114,env_ac_mfa!$C:$C,Data_mfa!$B$99,env_ac_mfa!$D:$D,Data_mfa!$B$100,env_ac_mfa!$E:$E,Data_mfa!$B$101)</f>
        <v>91.1</v>
      </c>
      <c r="G114" s="191">
        <f>SUMIFS(env_ac_mfa!$F:$F,env_ac_mfa!$A:$A,G103,env_ac_mfa!$B:$B,Data_mfa!$A$114,env_ac_mfa!$C:$C,Data_mfa!$B$99,env_ac_mfa!$D:$D,Data_mfa!$B$100,env_ac_mfa!$E:$E,Data_mfa!$B$101)</f>
        <v>100.199</v>
      </c>
      <c r="H114" s="191">
        <f>SUMIFS(env_ac_mfa!$F:$F,env_ac_mfa!$A:$A,H103,env_ac_mfa!$B:$B,Data_mfa!$A$114,env_ac_mfa!$C:$C,Data_mfa!$B$99,env_ac_mfa!$D:$D,Data_mfa!$B$100,env_ac_mfa!$E:$E,Data_mfa!$B$101)</f>
        <v>97.084999999999994</v>
      </c>
      <c r="I114" s="191">
        <f>SUMIFS(env_ac_mfa!$F:$F,env_ac_mfa!$A:$A,I103,env_ac_mfa!$B:$B,Data_mfa!$A$114,env_ac_mfa!$C:$C,Data_mfa!$B$99,env_ac_mfa!$D:$D,Data_mfa!$B$100,env_ac_mfa!$E:$E,Data_mfa!$B$101)</f>
        <v>99.231999999999999</v>
      </c>
      <c r="J114" s="191">
        <f>SUMIFS(env_ac_mfa!$F:$F,env_ac_mfa!$A:$A,J103,env_ac_mfa!$B:$B,Data_mfa!$A$114,env_ac_mfa!$C:$C,Data_mfa!$B$99,env_ac_mfa!$D:$D,Data_mfa!$B$100,env_ac_mfa!$E:$E,Data_mfa!$B$101)</f>
        <v>103.28100000000001</v>
      </c>
      <c r="K114" s="191">
        <f>SUMIFS(env_ac_mfa!$F:$F,env_ac_mfa!$A:$A,K103,env_ac_mfa!$B:$B,Data_mfa!$A$114,env_ac_mfa!$C:$C,Data_mfa!$B$99,env_ac_mfa!$D:$D,Data_mfa!$B$100,env_ac_mfa!$E:$E,Data_mfa!$B$101)</f>
        <v>101.107</v>
      </c>
      <c r="L114" s="191">
        <f>SUMIFS(env_ac_mfa!$F:$F,env_ac_mfa!$A:$A,L103,env_ac_mfa!$B:$B,Data_mfa!$A$114,env_ac_mfa!$C:$C,Data_mfa!$B$99,env_ac_mfa!$D:$D,Data_mfa!$B$100,env_ac_mfa!$E:$E,Data_mfa!$B$101)</f>
        <v>90.340999999999994</v>
      </c>
      <c r="M114" s="191">
        <f>SUMIFS(env_ac_mfa!$F:$F,env_ac_mfa!$A:$A,M103,env_ac_mfa!$B:$B,Data_mfa!$A$114,env_ac_mfa!$C:$C,Data_mfa!$B$99,env_ac_mfa!$D:$D,Data_mfa!$B$100,env_ac_mfa!$E:$E,Data_mfa!$B$101)</f>
        <v>88.602999999999994</v>
      </c>
      <c r="N114" s="191">
        <f>SUMIFS(env_ac_mfa!$F:$F,env_ac_mfa!$A:$A,N103,env_ac_mfa!$B:$B,Data_mfa!$A$114,env_ac_mfa!$C:$C,Data_mfa!$B$99,env_ac_mfa!$D:$D,Data_mfa!$B$100,env_ac_mfa!$E:$E,Data_mfa!$B$101)</f>
        <v>90.997</v>
      </c>
      <c r="O114" s="191">
        <f>SUMIFS(env_ac_mfa!$F:$F,env_ac_mfa!$A:$A,O103,env_ac_mfa!$B:$B,Data_mfa!$A$114,env_ac_mfa!$C:$C,Data_mfa!$B$99,env_ac_mfa!$D:$D,Data_mfa!$B$100,env_ac_mfa!$E:$E,Data_mfa!$B$101)</f>
        <v>88.951999999999998</v>
      </c>
      <c r="P114" s="191">
        <f>SUMIFS(env_ac_mfa!$F:$F,env_ac_mfa!$A:$A,P103,env_ac_mfa!$B:$B,Data_mfa!$A$114,env_ac_mfa!$C:$C,Data_mfa!$B$99,env_ac_mfa!$D:$D,Data_mfa!$B$100,env_ac_mfa!$E:$E,Data_mfa!$B$101)</f>
        <v>89.144000000000005</v>
      </c>
      <c r="Q114" s="191">
        <f>SUMIFS(env_ac_mfa!$F:$F,env_ac_mfa!$A:$A,Q103,env_ac_mfa!$B:$B,Data_mfa!$A$114,env_ac_mfa!$C:$C,Data_mfa!$B$99,env_ac_mfa!$D:$D,Data_mfa!$B$100,env_ac_mfa!$E:$E,Data_mfa!$B$101)</f>
        <v>88.156999999999996</v>
      </c>
      <c r="R114" s="191">
        <f>SUMIFS(env_ac_mfa!$F:$F,env_ac_mfa!$A:$A,R103,env_ac_mfa!$B:$B,Data_mfa!$A$114,env_ac_mfa!$C:$C,Data_mfa!$B$99,env_ac_mfa!$D:$D,Data_mfa!$B$100,env_ac_mfa!$E:$E,Data_mfa!$B$101)</f>
        <v>83.453000000000003</v>
      </c>
      <c r="S114" s="191">
        <f>SUMIFS(env_ac_mfa!$F:$F,env_ac_mfa!$A:$A,S103,env_ac_mfa!$B:$B,Data_mfa!$A$114,env_ac_mfa!$C:$C,Data_mfa!$B$99,env_ac_mfa!$D:$D,Data_mfa!$B$100,env_ac_mfa!$E:$E,Data_mfa!$B$101)</f>
        <v>82.254000000000005</v>
      </c>
      <c r="T114" s="191">
        <f>SUMIFS(env_ac_mfa!$F:$F,env_ac_mfa!$A:$A,T103,env_ac_mfa!$B:$B,Data_mfa!$A$114,env_ac_mfa!$C:$C,Data_mfa!$B$99,env_ac_mfa!$D:$D,Data_mfa!$B$100,env_ac_mfa!$E:$E,Data_mfa!$B$101)</f>
        <v>89.126999999999995</v>
      </c>
      <c r="U114" s="191">
        <f>SUMIFS(env_ac_mfa!$F:$F,env_ac_mfa!$A:$A,U103,env_ac_mfa!$B:$B,Data_mfa!$A$114,env_ac_mfa!$C:$C,Data_mfa!$B$99,env_ac_mfa!$D:$D,Data_mfa!$B$100,env_ac_mfa!$E:$E,Data_mfa!$B$101)</f>
        <v>87.923000000000002</v>
      </c>
      <c r="V114" s="191">
        <f>SUMIFS(env_ac_mfa!$F:$F,env_ac_mfa!$A:$A,V103,env_ac_mfa!$B:$B,Data_mfa!$A$114,env_ac_mfa!$C:$C,Data_mfa!$B$99,env_ac_mfa!$D:$D,Data_mfa!$B$100,env_ac_mfa!$E:$E,Data_mfa!$B$101)</f>
        <v>90.453000000000003</v>
      </c>
      <c r="W114" s="191">
        <f>SUMIFS(env_ac_mfa!$F:$F,env_ac_mfa!$A:$A,W103,env_ac_mfa!$B:$B,Data_mfa!$A$114,env_ac_mfa!$C:$C,Data_mfa!$B$99,env_ac_mfa!$D:$D,Data_mfa!$B$100,env_ac_mfa!$E:$E,Data_mfa!$B$101)</f>
        <v>82.3</v>
      </c>
      <c r="X114" s="191">
        <f>SUMIFS(env_ac_mfa!$F:$F,env_ac_mfa!$A:$A,X103,env_ac_mfa!$B:$B,Data_mfa!$A$114,env_ac_mfa!$C:$C,Data_mfa!$B$99,env_ac_mfa!$D:$D,Data_mfa!$B$100,env_ac_mfa!$E:$E,Data_mfa!$B$101)</f>
        <v>90.674999999999997</v>
      </c>
      <c r="Y114" s="191">
        <f>SUMIFS(env_ac_mfa!$F:$F,env_ac_mfa!$A:$A,$Y$103,env_ac_mfa!$B:$B,Data_mfa!$A114,env_ac_mfa!$C:$C,Data_mfa!$B$99,env_ac_mfa!$D:$D,Data_mfa!$B$100,env_ac_mfa!$E:$E,Data_mfa!$B$101)</f>
        <v>85.888999999999996</v>
      </c>
      <c r="Z114" s="191">
        <f>SUMIFS(env_ac_mfa!$F:$F,env_ac_mfa!$A:$A,$Z$103,env_ac_mfa!$B:$B,Data_mfa!$A114,env_ac_mfa!$C:$C,Data_mfa!$B$99,env_ac_mfa!$D:$D,Data_mfa!$B$100,env_ac_mfa!$E:$E,Data_mfa!$B$101)</f>
        <v>86.021000000000001</v>
      </c>
      <c r="AB114" s="185">
        <f t="shared" si="2"/>
        <v>-6.5255171893809916E-3</v>
      </c>
      <c r="AD114" s="187"/>
    </row>
    <row r="115" spans="1:30" x14ac:dyDescent="0.2">
      <c r="A115" s="179" t="s">
        <v>43</v>
      </c>
      <c r="B115" s="179" t="s">
        <v>30</v>
      </c>
      <c r="C115" s="191">
        <f>SUMIFS(env_ac_mfa!$F:$F,env_ac_mfa!$A:$A,C103,env_ac_mfa!$B:$B,Data_mfa!$A$115,env_ac_mfa!$C:$C,Data_mfa!$B$99,env_ac_mfa!$D:$D,Data_mfa!$B$100,env_ac_mfa!$E:$E,Data_mfa!$B$101)</f>
        <v>100</v>
      </c>
      <c r="D115" s="191">
        <f>SUMIFS(env_ac_mfa!$F:$F,env_ac_mfa!$A:$A,D103,env_ac_mfa!$B:$B,Data_mfa!$A$115,env_ac_mfa!$C:$C,Data_mfa!$B$99,env_ac_mfa!$D:$D,Data_mfa!$B$100,env_ac_mfa!$E:$E,Data_mfa!$B$101)</f>
        <v>120.726</v>
      </c>
      <c r="E115" s="191">
        <f>SUMIFS(env_ac_mfa!$F:$F,env_ac_mfa!$A:$A,E103,env_ac_mfa!$B:$B,Data_mfa!$A$115,env_ac_mfa!$C:$C,Data_mfa!$B$99,env_ac_mfa!$D:$D,Data_mfa!$B$100,env_ac_mfa!$E:$E,Data_mfa!$B$101)</f>
        <v>139.328</v>
      </c>
      <c r="F115" s="191">
        <f>SUMIFS(env_ac_mfa!$F:$F,env_ac_mfa!$A:$A,F103,env_ac_mfa!$B:$B,Data_mfa!$A$115,env_ac_mfa!$C:$C,Data_mfa!$B$99,env_ac_mfa!$D:$D,Data_mfa!$B$100,env_ac_mfa!$E:$E,Data_mfa!$B$101)</f>
        <v>148.30699999999999</v>
      </c>
      <c r="G115" s="191">
        <f>SUMIFS(env_ac_mfa!$F:$F,env_ac_mfa!$A:$A,G103,env_ac_mfa!$B:$B,Data_mfa!$A$115,env_ac_mfa!$C:$C,Data_mfa!$B$99,env_ac_mfa!$D:$D,Data_mfa!$B$100,env_ac_mfa!$E:$E,Data_mfa!$B$101)</f>
        <v>167.61199999999999</v>
      </c>
      <c r="H115" s="191">
        <f>SUMIFS(env_ac_mfa!$F:$F,env_ac_mfa!$A:$A,H103,env_ac_mfa!$B:$B,Data_mfa!$A$115,env_ac_mfa!$C:$C,Data_mfa!$B$99,env_ac_mfa!$D:$D,Data_mfa!$B$100,env_ac_mfa!$E:$E,Data_mfa!$B$101)</f>
        <v>161.726</v>
      </c>
      <c r="I115" s="191">
        <f>SUMIFS(env_ac_mfa!$F:$F,env_ac_mfa!$A:$A,I103,env_ac_mfa!$B:$B,Data_mfa!$A$115,env_ac_mfa!$C:$C,Data_mfa!$B$99,env_ac_mfa!$D:$D,Data_mfa!$B$100,env_ac_mfa!$E:$E,Data_mfa!$B$101)</f>
        <v>171.37200000000001</v>
      </c>
      <c r="J115" s="191">
        <f>SUMIFS(env_ac_mfa!$F:$F,env_ac_mfa!$A:$A,J103,env_ac_mfa!$B:$B,Data_mfa!$A$115,env_ac_mfa!$C:$C,Data_mfa!$B$99,env_ac_mfa!$D:$D,Data_mfa!$B$100,env_ac_mfa!$E:$E,Data_mfa!$B$101)</f>
        <v>171.63</v>
      </c>
      <c r="K115" s="191">
        <f>SUMIFS(env_ac_mfa!$F:$F,env_ac_mfa!$A:$A,K103,env_ac_mfa!$B:$B,Data_mfa!$A$115,env_ac_mfa!$C:$C,Data_mfa!$B$99,env_ac_mfa!$D:$D,Data_mfa!$B$100,env_ac_mfa!$E:$E,Data_mfa!$B$101)</f>
        <v>194.45400000000001</v>
      </c>
      <c r="L115" s="191">
        <f>SUMIFS(env_ac_mfa!$F:$F,env_ac_mfa!$A:$A,L103,env_ac_mfa!$B:$B,Data_mfa!$A$115,env_ac_mfa!$C:$C,Data_mfa!$B$99,env_ac_mfa!$D:$D,Data_mfa!$B$100,env_ac_mfa!$E:$E,Data_mfa!$B$101)</f>
        <v>153.63999999999999</v>
      </c>
      <c r="M115" s="191">
        <f>SUMIFS(env_ac_mfa!$F:$F,env_ac_mfa!$A:$A,M103,env_ac_mfa!$B:$B,Data_mfa!$A$115,env_ac_mfa!$C:$C,Data_mfa!$B$99,env_ac_mfa!$D:$D,Data_mfa!$B$100,env_ac_mfa!$E:$E,Data_mfa!$B$101)</f>
        <v>130.268</v>
      </c>
      <c r="N115" s="191">
        <f>SUMIFS(env_ac_mfa!$F:$F,env_ac_mfa!$A:$A,N103,env_ac_mfa!$B:$B,Data_mfa!$A$115,env_ac_mfa!$C:$C,Data_mfa!$B$99,env_ac_mfa!$D:$D,Data_mfa!$B$100,env_ac_mfa!$E:$E,Data_mfa!$B$101)</f>
        <v>129.79499999999999</v>
      </c>
      <c r="O115" s="191">
        <f>SUMIFS(env_ac_mfa!$F:$F,env_ac_mfa!$A:$A,O103,env_ac_mfa!$B:$B,Data_mfa!$A$115,env_ac_mfa!$C:$C,Data_mfa!$B$99,env_ac_mfa!$D:$D,Data_mfa!$B$100,env_ac_mfa!$E:$E,Data_mfa!$B$101)</f>
        <v>119.364</v>
      </c>
      <c r="P115" s="191">
        <f>SUMIFS(env_ac_mfa!$F:$F,env_ac_mfa!$A:$A,P103,env_ac_mfa!$B:$B,Data_mfa!$A$115,env_ac_mfa!$C:$C,Data_mfa!$B$99,env_ac_mfa!$D:$D,Data_mfa!$B$100,env_ac_mfa!$E:$E,Data_mfa!$B$101)</f>
        <v>122.80200000000001</v>
      </c>
      <c r="Q115" s="191">
        <f>SUMIFS(env_ac_mfa!$F:$F,env_ac_mfa!$A:$A,Q103,env_ac_mfa!$B:$B,Data_mfa!$A$115,env_ac_mfa!$C:$C,Data_mfa!$B$99,env_ac_mfa!$D:$D,Data_mfa!$B$100,env_ac_mfa!$E:$E,Data_mfa!$B$101)</f>
        <v>112.84</v>
      </c>
      <c r="R115" s="191">
        <f>SUMIFS(env_ac_mfa!$F:$F,env_ac_mfa!$A:$A,R103,env_ac_mfa!$B:$B,Data_mfa!$A$115,env_ac_mfa!$C:$C,Data_mfa!$B$99,env_ac_mfa!$D:$D,Data_mfa!$B$100,env_ac_mfa!$E:$E,Data_mfa!$B$101)</f>
        <v>119.194</v>
      </c>
      <c r="S115" s="191">
        <f>SUMIFS(env_ac_mfa!$F:$F,env_ac_mfa!$A:$A,S103,env_ac_mfa!$B:$B,Data_mfa!$A$115,env_ac_mfa!$C:$C,Data_mfa!$B$99,env_ac_mfa!$D:$D,Data_mfa!$B$100,env_ac_mfa!$E:$E,Data_mfa!$B$101)</f>
        <v>122.102</v>
      </c>
      <c r="T115" s="191">
        <f>SUMIFS(env_ac_mfa!$F:$F,env_ac_mfa!$A:$A,T103,env_ac_mfa!$B:$B,Data_mfa!$A$115,env_ac_mfa!$C:$C,Data_mfa!$B$99,env_ac_mfa!$D:$D,Data_mfa!$B$100,env_ac_mfa!$E:$E,Data_mfa!$B$101)</f>
        <v>120.577</v>
      </c>
      <c r="U115" s="191">
        <f>SUMIFS(env_ac_mfa!$F:$F,env_ac_mfa!$A:$A,U103,env_ac_mfa!$B:$B,Data_mfa!$A$115,env_ac_mfa!$C:$C,Data_mfa!$B$99,env_ac_mfa!$D:$D,Data_mfa!$B$100,env_ac_mfa!$E:$E,Data_mfa!$B$101)</f>
        <v>123.64700000000001</v>
      </c>
      <c r="V115" s="191">
        <f>SUMIFS(env_ac_mfa!$F:$F,env_ac_mfa!$A:$A,V103,env_ac_mfa!$B:$B,Data_mfa!$A$115,env_ac_mfa!$C:$C,Data_mfa!$B$99,env_ac_mfa!$D:$D,Data_mfa!$B$100,env_ac_mfa!$E:$E,Data_mfa!$B$101)</f>
        <v>127.623</v>
      </c>
      <c r="W115" s="191">
        <f>SUMIFS(env_ac_mfa!$F:$F,env_ac_mfa!$A:$A,W103,env_ac_mfa!$B:$B,Data_mfa!$A$115,env_ac_mfa!$C:$C,Data_mfa!$B$99,env_ac_mfa!$D:$D,Data_mfa!$B$100,env_ac_mfa!$E:$E,Data_mfa!$B$101)</f>
        <v>129.68199999999999</v>
      </c>
      <c r="X115" s="191">
        <f>SUMIFS(env_ac_mfa!$F:$F,env_ac_mfa!$A:$A,X103,env_ac_mfa!$B:$B,Data_mfa!$A$115,env_ac_mfa!$C:$C,Data_mfa!$B$99,env_ac_mfa!$D:$D,Data_mfa!$B$100,env_ac_mfa!$E:$E,Data_mfa!$B$101)</f>
        <v>130.59399999999999</v>
      </c>
      <c r="Y115" s="191">
        <f>SUMIFS(env_ac_mfa!$F:$F,env_ac_mfa!$A:$A,$Y$103,env_ac_mfa!$B:$B,Data_mfa!$A115,env_ac_mfa!$C:$C,Data_mfa!$B$99,env_ac_mfa!$D:$D,Data_mfa!$B$100,env_ac_mfa!$E:$E,Data_mfa!$B$101)</f>
        <v>134.03</v>
      </c>
      <c r="Z115" s="191">
        <f>SUMIFS(env_ac_mfa!$F:$F,env_ac_mfa!$A:$A,$Z$103,env_ac_mfa!$B:$B,Data_mfa!$A115,env_ac_mfa!$C:$C,Data_mfa!$B$99,env_ac_mfa!$D:$D,Data_mfa!$B$100,env_ac_mfa!$E:$E,Data_mfa!$B$101)</f>
        <v>139.37200000000001</v>
      </c>
      <c r="AB115" s="185">
        <f t="shared" si="2"/>
        <v>1.4538427553192568E-2</v>
      </c>
      <c r="AD115" s="187"/>
    </row>
    <row r="116" spans="1:30" x14ac:dyDescent="0.2">
      <c r="A116" s="179" t="s">
        <v>44</v>
      </c>
      <c r="B116" s="179" t="s">
        <v>11</v>
      </c>
      <c r="C116" s="191">
        <f>SUMIFS(env_ac_mfa!$F:$F,env_ac_mfa!$A:$A,C103,env_ac_mfa!$B:$B,Data_mfa!$A$116,env_ac_mfa!$C:$C,Data_mfa!$B$99,env_ac_mfa!$D:$D,Data_mfa!$B$100,env_ac_mfa!$E:$E,Data_mfa!$B$101)</f>
        <v>100</v>
      </c>
      <c r="D116" s="191">
        <f>SUMIFS(env_ac_mfa!$F:$F,env_ac_mfa!$A:$A,D103,env_ac_mfa!$B:$B,Data_mfa!$A$116,env_ac_mfa!$C:$C,Data_mfa!$B$99,env_ac_mfa!$D:$D,Data_mfa!$B$100,env_ac_mfa!$E:$E,Data_mfa!$B$101)</f>
        <v>101.565</v>
      </c>
      <c r="E116" s="191">
        <f>SUMIFS(env_ac_mfa!$F:$F,env_ac_mfa!$A:$A,E103,env_ac_mfa!$B:$B,Data_mfa!$A$116,env_ac_mfa!$C:$C,Data_mfa!$B$99,env_ac_mfa!$D:$D,Data_mfa!$B$100,env_ac_mfa!$E:$E,Data_mfa!$B$101)</f>
        <v>106.968</v>
      </c>
      <c r="F116" s="191">
        <f>SUMIFS(env_ac_mfa!$F:$F,env_ac_mfa!$A:$A,F103,env_ac_mfa!$B:$B,Data_mfa!$A$116,env_ac_mfa!$C:$C,Data_mfa!$B$99,env_ac_mfa!$D:$D,Data_mfa!$B$100,env_ac_mfa!$E:$E,Data_mfa!$B$101)</f>
        <v>105.643</v>
      </c>
      <c r="G116" s="191">
        <f>SUMIFS(env_ac_mfa!$F:$F,env_ac_mfa!$A:$A,G103,env_ac_mfa!$B:$B,Data_mfa!$A$116,env_ac_mfa!$C:$C,Data_mfa!$B$99,env_ac_mfa!$D:$D,Data_mfa!$B$100,env_ac_mfa!$E:$E,Data_mfa!$B$101)</f>
        <v>109.49</v>
      </c>
      <c r="H116" s="191">
        <f>SUMIFS(env_ac_mfa!$F:$F,env_ac_mfa!$A:$A,H103,env_ac_mfa!$B:$B,Data_mfa!$A$116,env_ac_mfa!$C:$C,Data_mfa!$B$99,env_ac_mfa!$D:$D,Data_mfa!$B$100,env_ac_mfa!$E:$E,Data_mfa!$B$101)</f>
        <v>110.334</v>
      </c>
      <c r="I116" s="191">
        <f>SUMIFS(env_ac_mfa!$F:$F,env_ac_mfa!$A:$A,I103,env_ac_mfa!$B:$B,Data_mfa!$A$116,env_ac_mfa!$C:$C,Data_mfa!$B$99,env_ac_mfa!$D:$D,Data_mfa!$B$100,env_ac_mfa!$E:$E,Data_mfa!$B$101)</f>
        <v>112.67400000000001</v>
      </c>
      <c r="J116" s="191">
        <f>SUMIFS(env_ac_mfa!$F:$F,env_ac_mfa!$A:$A,J103,env_ac_mfa!$B:$B,Data_mfa!$A$116,env_ac_mfa!$C:$C,Data_mfa!$B$99,env_ac_mfa!$D:$D,Data_mfa!$B$100,env_ac_mfa!$E:$E,Data_mfa!$B$101)</f>
        <v>109.758</v>
      </c>
      <c r="K116" s="191">
        <f>SUMIFS(env_ac_mfa!$F:$F,env_ac_mfa!$A:$A,K103,env_ac_mfa!$B:$B,Data_mfa!$A$116,env_ac_mfa!$C:$C,Data_mfa!$B$99,env_ac_mfa!$D:$D,Data_mfa!$B$100,env_ac_mfa!$E:$E,Data_mfa!$B$101)</f>
        <v>105.18600000000001</v>
      </c>
      <c r="L116" s="191">
        <f>SUMIFS(env_ac_mfa!$F:$F,env_ac_mfa!$A:$A,L103,env_ac_mfa!$B:$B,Data_mfa!$A$116,env_ac_mfa!$C:$C,Data_mfa!$B$99,env_ac_mfa!$D:$D,Data_mfa!$B$100,env_ac_mfa!$E:$E,Data_mfa!$B$101)</f>
        <v>93.971999999999994</v>
      </c>
      <c r="M116" s="191">
        <f>SUMIFS(env_ac_mfa!$F:$F,env_ac_mfa!$A:$A,M103,env_ac_mfa!$B:$B,Data_mfa!$A$116,env_ac_mfa!$C:$C,Data_mfa!$B$99,env_ac_mfa!$D:$D,Data_mfa!$B$100,env_ac_mfa!$E:$E,Data_mfa!$B$101)</f>
        <v>90.984999999999999</v>
      </c>
      <c r="N116" s="191">
        <f>SUMIFS(env_ac_mfa!$F:$F,env_ac_mfa!$A:$A,N103,env_ac_mfa!$B:$B,Data_mfa!$A$116,env_ac_mfa!$C:$C,Data_mfa!$B$99,env_ac_mfa!$D:$D,Data_mfa!$B$100,env_ac_mfa!$E:$E,Data_mfa!$B$101)</f>
        <v>92.042000000000002</v>
      </c>
      <c r="O116" s="191">
        <f>SUMIFS(env_ac_mfa!$F:$F,env_ac_mfa!$A:$A,O103,env_ac_mfa!$B:$B,Data_mfa!$A$116,env_ac_mfa!$C:$C,Data_mfa!$B$99,env_ac_mfa!$D:$D,Data_mfa!$B$100,env_ac_mfa!$E:$E,Data_mfa!$B$101)</f>
        <v>78.534000000000006</v>
      </c>
      <c r="P116" s="191">
        <f>SUMIFS(env_ac_mfa!$F:$F,env_ac_mfa!$A:$A,P103,env_ac_mfa!$B:$B,Data_mfa!$A$116,env_ac_mfa!$C:$C,Data_mfa!$B$99,env_ac_mfa!$D:$D,Data_mfa!$B$100,env_ac_mfa!$E:$E,Data_mfa!$B$101)</f>
        <v>66.525999999999996</v>
      </c>
      <c r="Q116" s="191">
        <f>SUMIFS(env_ac_mfa!$F:$F,env_ac_mfa!$A:$A,Q103,env_ac_mfa!$B:$B,Data_mfa!$A$116,env_ac_mfa!$C:$C,Data_mfa!$B$99,env_ac_mfa!$D:$D,Data_mfa!$B$100,env_ac_mfa!$E:$E,Data_mfa!$B$101)</f>
        <v>66.144999999999996</v>
      </c>
      <c r="R116" s="191">
        <f>SUMIFS(env_ac_mfa!$F:$F,env_ac_mfa!$A:$A,R103,env_ac_mfa!$B:$B,Data_mfa!$A$116,env_ac_mfa!$C:$C,Data_mfa!$B$99,env_ac_mfa!$D:$D,Data_mfa!$B$100,env_ac_mfa!$E:$E,Data_mfa!$B$101)</f>
        <v>64.057000000000002</v>
      </c>
      <c r="S116" s="191">
        <f>SUMIFS(env_ac_mfa!$F:$F,env_ac_mfa!$A:$A,S103,env_ac_mfa!$B:$B,Data_mfa!$A$116,env_ac_mfa!$C:$C,Data_mfa!$B$99,env_ac_mfa!$D:$D,Data_mfa!$B$100,env_ac_mfa!$E:$E,Data_mfa!$B$101)</f>
        <v>64.283000000000001</v>
      </c>
      <c r="T116" s="191">
        <f>SUMIFS(env_ac_mfa!$F:$F,env_ac_mfa!$A:$A,T103,env_ac_mfa!$B:$B,Data_mfa!$A$116,env_ac_mfa!$C:$C,Data_mfa!$B$99,env_ac_mfa!$D:$D,Data_mfa!$B$100,env_ac_mfa!$E:$E,Data_mfa!$B$101)</f>
        <v>63.895000000000003</v>
      </c>
      <c r="U116" s="191">
        <f>SUMIFS(env_ac_mfa!$F:$F,env_ac_mfa!$A:$A,U103,env_ac_mfa!$B:$B,Data_mfa!$A$116,env_ac_mfa!$C:$C,Data_mfa!$B$99,env_ac_mfa!$D:$D,Data_mfa!$B$100,env_ac_mfa!$E:$E,Data_mfa!$B$101)</f>
        <v>64.72</v>
      </c>
      <c r="V116" s="191">
        <f>SUMIFS(env_ac_mfa!$F:$F,env_ac_mfa!$A:$A,V103,env_ac_mfa!$B:$B,Data_mfa!$A$116,env_ac_mfa!$C:$C,Data_mfa!$B$99,env_ac_mfa!$D:$D,Data_mfa!$B$100,env_ac_mfa!$E:$E,Data_mfa!$B$101)</f>
        <v>66.266999999999996</v>
      </c>
      <c r="W116" s="191">
        <f>SUMIFS(env_ac_mfa!$F:$F,env_ac_mfa!$A:$A,W103,env_ac_mfa!$B:$B,Data_mfa!$A$116,env_ac_mfa!$C:$C,Data_mfa!$B$99,env_ac_mfa!$D:$D,Data_mfa!$B$100,env_ac_mfa!$E:$E,Data_mfa!$B$101)</f>
        <v>60.893000000000001</v>
      </c>
      <c r="X116" s="191">
        <f>SUMIFS(env_ac_mfa!$F:$F,env_ac_mfa!$A:$A,X103,env_ac_mfa!$B:$B,Data_mfa!$A$116,env_ac_mfa!$C:$C,Data_mfa!$B$99,env_ac_mfa!$D:$D,Data_mfa!$B$100,env_ac_mfa!$E:$E,Data_mfa!$B$101)</f>
        <v>67.054000000000002</v>
      </c>
      <c r="Y116" s="191">
        <f>SUMIFS(env_ac_mfa!$F:$F,env_ac_mfa!$A:$A,$Y$103,env_ac_mfa!$B:$B,Data_mfa!$A116,env_ac_mfa!$C:$C,Data_mfa!$B$99,env_ac_mfa!$D:$D,Data_mfa!$B$100,env_ac_mfa!$E:$E,Data_mfa!$B$101)</f>
        <v>67.97</v>
      </c>
      <c r="Z116" s="191">
        <f>SUMIFS(env_ac_mfa!$F:$F,env_ac_mfa!$A:$A,$Z$103,env_ac_mfa!$B:$B,Data_mfa!$A116,env_ac_mfa!$C:$C,Data_mfa!$B$99,env_ac_mfa!$D:$D,Data_mfa!$B$100,env_ac_mfa!$E:$E,Data_mfa!$B$101)</f>
        <v>66.126000000000005</v>
      </c>
      <c r="AB116" s="185">
        <f t="shared" si="2"/>
        <v>-1.7822235448692769E-2</v>
      </c>
      <c r="AD116" s="187"/>
    </row>
    <row r="117" spans="1:30" x14ac:dyDescent="0.2">
      <c r="A117" s="179" t="s">
        <v>45</v>
      </c>
      <c r="B117" s="179" t="s">
        <v>12</v>
      </c>
      <c r="C117" s="191">
        <f>SUMIFS(env_ac_mfa!$F:$F,env_ac_mfa!$A:$A,C103,env_ac_mfa!$B:$B,Data_mfa!$A$117,env_ac_mfa!$C:$C,Data_mfa!$B$99,env_ac_mfa!$D:$D,Data_mfa!$B$100,env_ac_mfa!$E:$E,Data_mfa!$B$101)</f>
        <v>100</v>
      </c>
      <c r="D117" s="191">
        <f>SUMIFS(env_ac_mfa!$F:$F,env_ac_mfa!$A:$A,D103,env_ac_mfa!$B:$B,Data_mfa!$A$117,env_ac_mfa!$C:$C,Data_mfa!$B$99,env_ac_mfa!$D:$D,Data_mfa!$B$100,env_ac_mfa!$E:$E,Data_mfa!$B$101)</f>
        <v>100.01600000000001</v>
      </c>
      <c r="E117" s="191">
        <f>SUMIFS(env_ac_mfa!$F:$F,env_ac_mfa!$A:$A,E103,env_ac_mfa!$B:$B,Data_mfa!$A$117,env_ac_mfa!$C:$C,Data_mfa!$B$99,env_ac_mfa!$D:$D,Data_mfa!$B$100,env_ac_mfa!$E:$E,Data_mfa!$B$101)</f>
        <v>108.533</v>
      </c>
      <c r="F117" s="191">
        <f>SUMIFS(env_ac_mfa!$F:$F,env_ac_mfa!$A:$A,F103,env_ac_mfa!$B:$B,Data_mfa!$A$117,env_ac_mfa!$C:$C,Data_mfa!$B$99,env_ac_mfa!$D:$D,Data_mfa!$B$100,env_ac_mfa!$E:$E,Data_mfa!$B$101)</f>
        <v>95.501000000000005</v>
      </c>
      <c r="G117" s="191">
        <f>SUMIFS(env_ac_mfa!$F:$F,env_ac_mfa!$A:$A,G103,env_ac_mfa!$B:$B,Data_mfa!$A$117,env_ac_mfa!$C:$C,Data_mfa!$B$99,env_ac_mfa!$D:$D,Data_mfa!$B$100,env_ac_mfa!$E:$E,Data_mfa!$B$101)</f>
        <v>106.72499999999999</v>
      </c>
      <c r="H117" s="191">
        <f>SUMIFS(env_ac_mfa!$F:$F,env_ac_mfa!$A:$A,H103,env_ac_mfa!$B:$B,Data_mfa!$A$117,env_ac_mfa!$C:$C,Data_mfa!$B$99,env_ac_mfa!$D:$D,Data_mfa!$B$100,env_ac_mfa!$E:$E,Data_mfa!$B$101)</f>
        <v>109.005</v>
      </c>
      <c r="I117" s="191">
        <f>SUMIFS(env_ac_mfa!$F:$F,env_ac_mfa!$A:$A,I103,env_ac_mfa!$B:$B,Data_mfa!$A$117,env_ac_mfa!$C:$C,Data_mfa!$B$99,env_ac_mfa!$D:$D,Data_mfa!$B$100,env_ac_mfa!$E:$E,Data_mfa!$B$101)</f>
        <v>107.845</v>
      </c>
      <c r="J117" s="191">
        <f>SUMIFS(env_ac_mfa!$F:$F,env_ac_mfa!$A:$A,J103,env_ac_mfa!$B:$B,Data_mfa!$A$117,env_ac_mfa!$C:$C,Data_mfa!$B$99,env_ac_mfa!$D:$D,Data_mfa!$B$100,env_ac_mfa!$E:$E,Data_mfa!$B$101)</f>
        <v>124.164</v>
      </c>
      <c r="K117" s="191">
        <f>SUMIFS(env_ac_mfa!$F:$F,env_ac_mfa!$A:$A,K103,env_ac_mfa!$B:$B,Data_mfa!$A$117,env_ac_mfa!$C:$C,Data_mfa!$B$99,env_ac_mfa!$D:$D,Data_mfa!$B$100,env_ac_mfa!$E:$E,Data_mfa!$B$101)</f>
        <v>186.834</v>
      </c>
      <c r="L117" s="191">
        <f>SUMIFS(env_ac_mfa!$F:$F,env_ac_mfa!$A:$A,L103,env_ac_mfa!$B:$B,Data_mfa!$A$117,env_ac_mfa!$C:$C,Data_mfa!$B$99,env_ac_mfa!$D:$D,Data_mfa!$B$100,env_ac_mfa!$E:$E,Data_mfa!$B$101)</f>
        <v>146.73099999999999</v>
      </c>
      <c r="M117" s="191">
        <f>SUMIFS(env_ac_mfa!$F:$F,env_ac_mfa!$A:$A,M103,env_ac_mfa!$B:$B,Data_mfa!$A$117,env_ac_mfa!$C:$C,Data_mfa!$B$99,env_ac_mfa!$D:$D,Data_mfa!$B$100,env_ac_mfa!$E:$E,Data_mfa!$B$101)</f>
        <v>136.68700000000001</v>
      </c>
      <c r="N117" s="191">
        <f>SUMIFS(env_ac_mfa!$F:$F,env_ac_mfa!$A:$A,N103,env_ac_mfa!$B:$B,Data_mfa!$A$117,env_ac_mfa!$C:$C,Data_mfa!$B$99,env_ac_mfa!$D:$D,Data_mfa!$B$100,env_ac_mfa!$E:$E,Data_mfa!$B$101)</f>
        <v>134.17699999999999</v>
      </c>
      <c r="O117" s="191">
        <f>SUMIFS(env_ac_mfa!$F:$F,env_ac_mfa!$A:$A,O103,env_ac_mfa!$B:$B,Data_mfa!$A$117,env_ac_mfa!$C:$C,Data_mfa!$B$99,env_ac_mfa!$D:$D,Data_mfa!$B$100,env_ac_mfa!$E:$E,Data_mfa!$B$101)</f>
        <v>98.44</v>
      </c>
      <c r="P117" s="191">
        <f>SUMIFS(env_ac_mfa!$F:$F,env_ac_mfa!$A:$A,P103,env_ac_mfa!$B:$B,Data_mfa!$A$117,env_ac_mfa!$C:$C,Data_mfa!$B$99,env_ac_mfa!$D:$D,Data_mfa!$B$100,env_ac_mfa!$E:$E,Data_mfa!$B$101)</f>
        <v>71.061000000000007</v>
      </c>
      <c r="Q117" s="191">
        <f>SUMIFS(env_ac_mfa!$F:$F,env_ac_mfa!$A:$A,Q103,env_ac_mfa!$B:$B,Data_mfa!$A$117,env_ac_mfa!$C:$C,Data_mfa!$B$99,env_ac_mfa!$D:$D,Data_mfa!$B$100,env_ac_mfa!$E:$E,Data_mfa!$B$101)</f>
        <v>70.554000000000002</v>
      </c>
      <c r="R117" s="191">
        <f>SUMIFS(env_ac_mfa!$F:$F,env_ac_mfa!$A:$A,R103,env_ac_mfa!$B:$B,Data_mfa!$A$117,env_ac_mfa!$C:$C,Data_mfa!$B$99,env_ac_mfa!$D:$D,Data_mfa!$B$100,env_ac_mfa!$E:$E,Data_mfa!$B$101)</f>
        <v>70.906999999999996</v>
      </c>
      <c r="S117" s="191">
        <f>SUMIFS(env_ac_mfa!$F:$F,env_ac_mfa!$A:$A,S103,env_ac_mfa!$B:$B,Data_mfa!$A$117,env_ac_mfa!$C:$C,Data_mfa!$B$99,env_ac_mfa!$D:$D,Data_mfa!$B$100,env_ac_mfa!$E:$E,Data_mfa!$B$101)</f>
        <v>78.870999999999995</v>
      </c>
      <c r="T117" s="191">
        <f>SUMIFS(env_ac_mfa!$F:$F,env_ac_mfa!$A:$A,T103,env_ac_mfa!$B:$B,Data_mfa!$A$117,env_ac_mfa!$C:$C,Data_mfa!$B$99,env_ac_mfa!$D:$D,Data_mfa!$B$100,env_ac_mfa!$E:$E,Data_mfa!$B$101)</f>
        <v>93.506</v>
      </c>
      <c r="U117" s="191">
        <f>SUMIFS(env_ac_mfa!$F:$F,env_ac_mfa!$A:$A,U103,env_ac_mfa!$B:$B,Data_mfa!$A$117,env_ac_mfa!$C:$C,Data_mfa!$B$99,env_ac_mfa!$D:$D,Data_mfa!$B$100,env_ac_mfa!$E:$E,Data_mfa!$B$101)</f>
        <v>93.117999999999995</v>
      </c>
      <c r="V117" s="191">
        <f>SUMIFS(env_ac_mfa!$F:$F,env_ac_mfa!$A:$A,V103,env_ac_mfa!$B:$B,Data_mfa!$A$117,env_ac_mfa!$C:$C,Data_mfa!$B$99,env_ac_mfa!$D:$D,Data_mfa!$B$100,env_ac_mfa!$E:$E,Data_mfa!$B$101)</f>
        <v>100.301</v>
      </c>
      <c r="W117" s="191">
        <f>SUMIFS(env_ac_mfa!$F:$F,env_ac_mfa!$A:$A,W103,env_ac_mfa!$B:$B,Data_mfa!$A$117,env_ac_mfa!$C:$C,Data_mfa!$B$99,env_ac_mfa!$D:$D,Data_mfa!$B$100,env_ac_mfa!$E:$E,Data_mfa!$B$101)</f>
        <v>96.375</v>
      </c>
      <c r="X117" s="191">
        <f>SUMIFS(env_ac_mfa!$F:$F,env_ac_mfa!$A:$A,X103,env_ac_mfa!$B:$B,Data_mfa!$A$117,env_ac_mfa!$C:$C,Data_mfa!$B$99,env_ac_mfa!$D:$D,Data_mfa!$B$100,env_ac_mfa!$E:$E,Data_mfa!$B$101)</f>
        <v>104.17100000000001</v>
      </c>
      <c r="Y117" s="191">
        <f>SUMIFS(env_ac_mfa!$F:$F,env_ac_mfa!$A:$A,$Y$103,env_ac_mfa!$B:$B,Data_mfa!$A117,env_ac_mfa!$C:$C,Data_mfa!$B$99,env_ac_mfa!$D:$D,Data_mfa!$B$100,env_ac_mfa!$E:$E,Data_mfa!$B$101)</f>
        <v>102.77800000000001</v>
      </c>
      <c r="Z117" s="191">
        <f>SUMIFS(env_ac_mfa!$F:$F,env_ac_mfa!$A:$A,$Z$103,env_ac_mfa!$B:$B,Data_mfa!$A117,env_ac_mfa!$C:$C,Data_mfa!$B$99,env_ac_mfa!$D:$D,Data_mfa!$B$100,env_ac_mfa!$E:$E,Data_mfa!$B$101)</f>
        <v>112.154</v>
      </c>
      <c r="AB117" s="185">
        <f t="shared" si="2"/>
        <v>4.9995318495341667E-3</v>
      </c>
      <c r="AD117" s="187"/>
    </row>
    <row r="118" spans="1:30" x14ac:dyDescent="0.2">
      <c r="A118" s="179" t="s">
        <v>46</v>
      </c>
      <c r="B118" s="179" t="s">
        <v>13</v>
      </c>
      <c r="C118" s="191">
        <f>SUMIFS(env_ac_mfa!$F:$F,env_ac_mfa!$A:$A,C103,env_ac_mfa!$B:$B,Data_mfa!$A$118,env_ac_mfa!$C:$C,Data_mfa!$B$99,env_ac_mfa!$D:$D,Data_mfa!$B$100,env_ac_mfa!$E:$E,Data_mfa!$B$101)</f>
        <v>100</v>
      </c>
      <c r="D118" s="191">
        <f>SUMIFS(env_ac_mfa!$F:$F,env_ac_mfa!$A:$A,D103,env_ac_mfa!$B:$B,Data_mfa!$A$118,env_ac_mfa!$C:$C,Data_mfa!$B$99,env_ac_mfa!$D:$D,Data_mfa!$B$100,env_ac_mfa!$E:$E,Data_mfa!$B$101)</f>
        <v>104.33499999999999</v>
      </c>
      <c r="E118" s="191">
        <f>SUMIFS(env_ac_mfa!$F:$F,env_ac_mfa!$A:$A,E103,env_ac_mfa!$B:$B,Data_mfa!$A$118,env_ac_mfa!$C:$C,Data_mfa!$B$99,env_ac_mfa!$D:$D,Data_mfa!$B$100,env_ac_mfa!$E:$E,Data_mfa!$B$101)</f>
        <v>115.646</v>
      </c>
      <c r="F118" s="191">
        <f>SUMIFS(env_ac_mfa!$F:$F,env_ac_mfa!$A:$A,F103,env_ac_mfa!$B:$B,Data_mfa!$A$118,env_ac_mfa!$C:$C,Data_mfa!$B$99,env_ac_mfa!$D:$D,Data_mfa!$B$100,env_ac_mfa!$E:$E,Data_mfa!$B$101)</f>
        <v>126.089</v>
      </c>
      <c r="G118" s="191">
        <f>SUMIFS(env_ac_mfa!$F:$F,env_ac_mfa!$A:$A,G103,env_ac_mfa!$B:$B,Data_mfa!$A$118,env_ac_mfa!$C:$C,Data_mfa!$B$99,env_ac_mfa!$D:$D,Data_mfa!$B$100,env_ac_mfa!$E:$E,Data_mfa!$B$101)</f>
        <v>142.661</v>
      </c>
      <c r="H118" s="191">
        <f>SUMIFS(env_ac_mfa!$F:$F,env_ac_mfa!$A:$A,H103,env_ac_mfa!$B:$B,Data_mfa!$A$118,env_ac_mfa!$C:$C,Data_mfa!$B$99,env_ac_mfa!$D:$D,Data_mfa!$B$100,env_ac_mfa!$E:$E,Data_mfa!$B$101)</f>
        <v>164.06899999999999</v>
      </c>
      <c r="I118" s="191">
        <f>SUMIFS(env_ac_mfa!$F:$F,env_ac_mfa!$A:$A,I103,env_ac_mfa!$B:$B,Data_mfa!$A$118,env_ac_mfa!$C:$C,Data_mfa!$B$99,env_ac_mfa!$D:$D,Data_mfa!$B$100,env_ac_mfa!$E:$E,Data_mfa!$B$101)</f>
        <v>185.10900000000001</v>
      </c>
      <c r="J118" s="191">
        <f>SUMIFS(env_ac_mfa!$F:$F,env_ac_mfa!$A:$A,J103,env_ac_mfa!$B:$B,Data_mfa!$A$118,env_ac_mfa!$C:$C,Data_mfa!$B$99,env_ac_mfa!$D:$D,Data_mfa!$B$100,env_ac_mfa!$E:$E,Data_mfa!$B$101)</f>
        <v>215.542</v>
      </c>
      <c r="K118" s="191">
        <f>SUMIFS(env_ac_mfa!$F:$F,env_ac_mfa!$A:$A,K103,env_ac_mfa!$B:$B,Data_mfa!$A$118,env_ac_mfa!$C:$C,Data_mfa!$B$99,env_ac_mfa!$D:$D,Data_mfa!$B$100,env_ac_mfa!$E:$E,Data_mfa!$B$101)</f>
        <v>192.87299999999999</v>
      </c>
      <c r="L118" s="191">
        <f>SUMIFS(env_ac_mfa!$F:$F,env_ac_mfa!$A:$A,L103,env_ac_mfa!$B:$B,Data_mfa!$A$118,env_ac_mfa!$C:$C,Data_mfa!$B$99,env_ac_mfa!$D:$D,Data_mfa!$B$100,env_ac_mfa!$E:$E,Data_mfa!$B$101)</f>
        <v>114.32599999999999</v>
      </c>
      <c r="M118" s="191">
        <f>SUMIFS(env_ac_mfa!$F:$F,env_ac_mfa!$A:$A,M103,env_ac_mfa!$B:$B,Data_mfa!$A$118,env_ac_mfa!$C:$C,Data_mfa!$B$99,env_ac_mfa!$D:$D,Data_mfa!$B$100,env_ac_mfa!$E:$E,Data_mfa!$B$101)</f>
        <v>130.70500000000001</v>
      </c>
      <c r="N118" s="191">
        <f>SUMIFS(env_ac_mfa!$F:$F,env_ac_mfa!$A:$A,N103,env_ac_mfa!$B:$B,Data_mfa!$A$118,env_ac_mfa!$C:$C,Data_mfa!$B$99,env_ac_mfa!$D:$D,Data_mfa!$B$100,env_ac_mfa!$E:$E,Data_mfa!$B$101)</f>
        <v>151.09100000000001</v>
      </c>
      <c r="O118" s="191">
        <f>SUMIFS(env_ac_mfa!$F:$F,env_ac_mfa!$A:$A,O103,env_ac_mfa!$B:$B,Data_mfa!$A$118,env_ac_mfa!$C:$C,Data_mfa!$B$99,env_ac_mfa!$D:$D,Data_mfa!$B$100,env_ac_mfa!$E:$E,Data_mfa!$B$101)</f>
        <v>151.79900000000001</v>
      </c>
      <c r="P118" s="191">
        <f>SUMIFS(env_ac_mfa!$F:$F,env_ac_mfa!$A:$A,P103,env_ac_mfa!$B:$B,Data_mfa!$A$118,env_ac_mfa!$C:$C,Data_mfa!$B$99,env_ac_mfa!$D:$D,Data_mfa!$B$100,env_ac_mfa!$E:$E,Data_mfa!$B$101)</f>
        <v>163.983</v>
      </c>
      <c r="Q118" s="191">
        <f>SUMIFS(env_ac_mfa!$F:$F,env_ac_mfa!$A:$A,Q103,env_ac_mfa!$B:$B,Data_mfa!$A$118,env_ac_mfa!$C:$C,Data_mfa!$B$99,env_ac_mfa!$D:$D,Data_mfa!$B$100,env_ac_mfa!$E:$E,Data_mfa!$B$101)</f>
        <v>156.685</v>
      </c>
      <c r="R118" s="191">
        <f>SUMIFS(env_ac_mfa!$F:$F,env_ac_mfa!$A:$A,R103,env_ac_mfa!$B:$B,Data_mfa!$A$118,env_ac_mfa!$C:$C,Data_mfa!$B$99,env_ac_mfa!$D:$D,Data_mfa!$B$100,env_ac_mfa!$E:$E,Data_mfa!$B$101)</f>
        <v>167.57499999999999</v>
      </c>
      <c r="S118" s="191">
        <f>SUMIFS(env_ac_mfa!$F:$F,env_ac_mfa!$A:$A,S103,env_ac_mfa!$B:$B,Data_mfa!$A$118,env_ac_mfa!$C:$C,Data_mfa!$B$99,env_ac_mfa!$D:$D,Data_mfa!$B$100,env_ac_mfa!$E:$E,Data_mfa!$B$101)</f>
        <v>150.37799999999999</v>
      </c>
      <c r="T118" s="191">
        <f>SUMIFS(env_ac_mfa!$F:$F,env_ac_mfa!$A:$A,T103,env_ac_mfa!$B:$B,Data_mfa!$A$118,env_ac_mfa!$C:$C,Data_mfa!$B$99,env_ac_mfa!$D:$D,Data_mfa!$B$100,env_ac_mfa!$E:$E,Data_mfa!$B$101)</f>
        <v>168.303</v>
      </c>
      <c r="U118" s="191">
        <f>SUMIFS(env_ac_mfa!$F:$F,env_ac_mfa!$A:$A,U103,env_ac_mfa!$B:$B,Data_mfa!$A$118,env_ac_mfa!$C:$C,Data_mfa!$B$99,env_ac_mfa!$D:$D,Data_mfa!$B$100,env_ac_mfa!$E:$E,Data_mfa!$B$101)</f>
        <v>183.37</v>
      </c>
      <c r="V118" s="191">
        <f>SUMIFS(env_ac_mfa!$F:$F,env_ac_mfa!$A:$A,V103,env_ac_mfa!$B:$B,Data_mfa!$A$118,env_ac_mfa!$C:$C,Data_mfa!$B$99,env_ac_mfa!$D:$D,Data_mfa!$B$100,env_ac_mfa!$E:$E,Data_mfa!$B$101)</f>
        <v>183.73400000000001</v>
      </c>
      <c r="W118" s="191">
        <f>SUMIFS(env_ac_mfa!$F:$F,env_ac_mfa!$A:$A,W103,env_ac_mfa!$B:$B,Data_mfa!$A$118,env_ac_mfa!$C:$C,Data_mfa!$B$99,env_ac_mfa!$D:$D,Data_mfa!$B$100,env_ac_mfa!$E:$E,Data_mfa!$B$101)</f>
        <v>184.40700000000001</v>
      </c>
      <c r="X118" s="191">
        <f>SUMIFS(env_ac_mfa!$F:$F,env_ac_mfa!$A:$A,X103,env_ac_mfa!$B:$B,Data_mfa!$A$118,env_ac_mfa!$C:$C,Data_mfa!$B$99,env_ac_mfa!$D:$D,Data_mfa!$B$100,env_ac_mfa!$E:$E,Data_mfa!$B$101)</f>
        <v>198.82599999999999</v>
      </c>
      <c r="Y118" s="191">
        <f>SUMIFS(env_ac_mfa!$F:$F,env_ac_mfa!$A:$A,$Y$103,env_ac_mfa!$B:$B,Data_mfa!$A118,env_ac_mfa!$C:$C,Data_mfa!$B$99,env_ac_mfa!$D:$D,Data_mfa!$B$100,env_ac_mfa!$E:$E,Data_mfa!$B$101)</f>
        <v>200.02099999999999</v>
      </c>
      <c r="Z118" s="191">
        <f>SUMIFS(env_ac_mfa!$F:$F,env_ac_mfa!$A:$A,$Z$103,env_ac_mfa!$B:$B,Data_mfa!$A118,env_ac_mfa!$C:$C,Data_mfa!$B$99,env_ac_mfa!$D:$D,Data_mfa!$B$100,env_ac_mfa!$E:$E,Data_mfa!$B$101)</f>
        <v>209.83</v>
      </c>
      <c r="AB118" s="185">
        <f t="shared" si="2"/>
        <v>3.2747714719838283E-2</v>
      </c>
      <c r="AD118" s="187"/>
    </row>
    <row r="119" spans="1:30" x14ac:dyDescent="0.2">
      <c r="A119" s="179" t="s">
        <v>47</v>
      </c>
      <c r="B119" s="179" t="s">
        <v>14</v>
      </c>
      <c r="C119" s="191">
        <f>SUMIFS(env_ac_mfa!$F:$F,env_ac_mfa!$A:$A,C103,env_ac_mfa!$B:$B,Data_mfa!$A$119,env_ac_mfa!$C:$C,Data_mfa!$B$99,env_ac_mfa!$D:$D,Data_mfa!$B$100,env_ac_mfa!$E:$E,Data_mfa!$B$101)</f>
        <v>100</v>
      </c>
      <c r="D119" s="191">
        <f>SUMIFS(env_ac_mfa!$F:$F,env_ac_mfa!$A:$A,D103,env_ac_mfa!$B:$B,Data_mfa!$A$119,env_ac_mfa!$C:$C,Data_mfa!$B$99,env_ac_mfa!$D:$D,Data_mfa!$B$100,env_ac_mfa!$E:$E,Data_mfa!$B$101)</f>
        <v>89.786000000000001</v>
      </c>
      <c r="E119" s="191">
        <f>SUMIFS(env_ac_mfa!$F:$F,env_ac_mfa!$A:$A,E103,env_ac_mfa!$B:$B,Data_mfa!$A$119,env_ac_mfa!$C:$C,Data_mfa!$B$99,env_ac_mfa!$D:$D,Data_mfa!$B$100,env_ac_mfa!$E:$E,Data_mfa!$B$101)</f>
        <v>108.155</v>
      </c>
      <c r="F119" s="191">
        <f>SUMIFS(env_ac_mfa!$F:$F,env_ac_mfa!$A:$A,F103,env_ac_mfa!$B:$B,Data_mfa!$A$119,env_ac_mfa!$C:$C,Data_mfa!$B$99,env_ac_mfa!$D:$D,Data_mfa!$B$100,env_ac_mfa!$E:$E,Data_mfa!$B$101)</f>
        <v>126.795</v>
      </c>
      <c r="G119" s="191">
        <f>SUMIFS(env_ac_mfa!$F:$F,env_ac_mfa!$A:$A,G103,env_ac_mfa!$B:$B,Data_mfa!$A$119,env_ac_mfa!$C:$C,Data_mfa!$B$99,env_ac_mfa!$D:$D,Data_mfa!$B$100,env_ac_mfa!$E:$E,Data_mfa!$B$101)</f>
        <v>135.46700000000001</v>
      </c>
      <c r="H119" s="191">
        <f>SUMIFS(env_ac_mfa!$F:$F,env_ac_mfa!$A:$A,H103,env_ac_mfa!$B:$B,Data_mfa!$A$119,env_ac_mfa!$C:$C,Data_mfa!$B$99,env_ac_mfa!$D:$D,Data_mfa!$B$100,env_ac_mfa!$E:$E,Data_mfa!$B$101)</f>
        <v>140.19200000000001</v>
      </c>
      <c r="I119" s="191">
        <f>SUMIFS(env_ac_mfa!$F:$F,env_ac_mfa!$A:$A,I103,env_ac_mfa!$B:$B,Data_mfa!$A$119,env_ac_mfa!$C:$C,Data_mfa!$B$99,env_ac_mfa!$D:$D,Data_mfa!$B$100,env_ac_mfa!$E:$E,Data_mfa!$B$101)</f>
        <v>141.172</v>
      </c>
      <c r="J119" s="191">
        <f>SUMIFS(env_ac_mfa!$F:$F,env_ac_mfa!$A:$A,J103,env_ac_mfa!$B:$B,Data_mfa!$A$119,env_ac_mfa!$C:$C,Data_mfa!$B$99,env_ac_mfa!$D:$D,Data_mfa!$B$100,env_ac_mfa!$E:$E,Data_mfa!$B$101)</f>
        <v>167.05199999999999</v>
      </c>
      <c r="K119" s="191">
        <f>SUMIFS(env_ac_mfa!$F:$F,env_ac_mfa!$A:$A,K103,env_ac_mfa!$B:$B,Data_mfa!$A$119,env_ac_mfa!$C:$C,Data_mfa!$B$99,env_ac_mfa!$D:$D,Data_mfa!$B$100,env_ac_mfa!$E:$E,Data_mfa!$B$101)</f>
        <v>177.48400000000001</v>
      </c>
      <c r="L119" s="191">
        <f>SUMIFS(env_ac_mfa!$F:$F,env_ac_mfa!$A:$A,L103,env_ac_mfa!$B:$B,Data_mfa!$A$119,env_ac_mfa!$C:$C,Data_mfa!$B$99,env_ac_mfa!$D:$D,Data_mfa!$B$100,env_ac_mfa!$E:$E,Data_mfa!$B$101)</f>
        <v>119.661</v>
      </c>
      <c r="M119" s="191">
        <f>SUMIFS(env_ac_mfa!$F:$F,env_ac_mfa!$A:$A,M103,env_ac_mfa!$B:$B,Data_mfa!$A$119,env_ac_mfa!$C:$C,Data_mfa!$B$99,env_ac_mfa!$D:$D,Data_mfa!$B$100,env_ac_mfa!$E:$E,Data_mfa!$B$101)</f>
        <v>131.84100000000001</v>
      </c>
      <c r="N119" s="191">
        <f>SUMIFS(env_ac_mfa!$F:$F,env_ac_mfa!$A:$A,N103,env_ac_mfa!$B:$B,Data_mfa!$A$119,env_ac_mfa!$C:$C,Data_mfa!$B$99,env_ac_mfa!$D:$D,Data_mfa!$B$100,env_ac_mfa!$E:$E,Data_mfa!$B$101)</f>
        <v>143.024</v>
      </c>
      <c r="O119" s="191">
        <f>SUMIFS(env_ac_mfa!$F:$F,env_ac_mfa!$A:$A,O103,env_ac_mfa!$B:$B,Data_mfa!$A$119,env_ac_mfa!$C:$C,Data_mfa!$B$99,env_ac_mfa!$D:$D,Data_mfa!$B$100,env_ac_mfa!$E:$E,Data_mfa!$B$101)</f>
        <v>131.226</v>
      </c>
      <c r="P119" s="191">
        <f>SUMIFS(env_ac_mfa!$F:$F,env_ac_mfa!$A:$A,P103,env_ac_mfa!$B:$B,Data_mfa!$A$119,env_ac_mfa!$C:$C,Data_mfa!$B$99,env_ac_mfa!$D:$D,Data_mfa!$B$100,env_ac_mfa!$E:$E,Data_mfa!$B$101)</f>
        <v>158.852</v>
      </c>
      <c r="Q119" s="191">
        <f>SUMIFS(env_ac_mfa!$F:$F,env_ac_mfa!$A:$A,Q103,env_ac_mfa!$B:$B,Data_mfa!$A$119,env_ac_mfa!$C:$C,Data_mfa!$B$99,env_ac_mfa!$D:$D,Data_mfa!$B$100,env_ac_mfa!$E:$E,Data_mfa!$B$101)</f>
        <v>149.11799999999999</v>
      </c>
      <c r="R119" s="191">
        <f>SUMIFS(env_ac_mfa!$F:$F,env_ac_mfa!$A:$A,R103,env_ac_mfa!$B:$B,Data_mfa!$A$119,env_ac_mfa!$C:$C,Data_mfa!$B$99,env_ac_mfa!$D:$D,Data_mfa!$B$100,env_ac_mfa!$E:$E,Data_mfa!$B$101)</f>
        <v>149.09</v>
      </c>
      <c r="S119" s="191">
        <f>SUMIFS(env_ac_mfa!$F:$F,env_ac_mfa!$A:$A,S103,env_ac_mfa!$B:$B,Data_mfa!$A$119,env_ac_mfa!$C:$C,Data_mfa!$B$99,env_ac_mfa!$D:$D,Data_mfa!$B$100,env_ac_mfa!$E:$E,Data_mfa!$B$101)</f>
        <v>154.37299999999999</v>
      </c>
      <c r="T119" s="191">
        <f>SUMIFS(env_ac_mfa!$F:$F,env_ac_mfa!$A:$A,T103,env_ac_mfa!$B:$B,Data_mfa!$A$119,env_ac_mfa!$C:$C,Data_mfa!$B$99,env_ac_mfa!$D:$D,Data_mfa!$B$100,env_ac_mfa!$E:$E,Data_mfa!$B$101)</f>
        <v>172.83199999999999</v>
      </c>
      <c r="U119" s="191">
        <f>SUMIFS(env_ac_mfa!$F:$F,env_ac_mfa!$A:$A,U103,env_ac_mfa!$B:$B,Data_mfa!$A$119,env_ac_mfa!$C:$C,Data_mfa!$B$99,env_ac_mfa!$D:$D,Data_mfa!$B$100,env_ac_mfa!$E:$E,Data_mfa!$B$101)</f>
        <v>169.95099999999999</v>
      </c>
      <c r="V119" s="191">
        <f>SUMIFS(env_ac_mfa!$F:$F,env_ac_mfa!$A:$A,V103,env_ac_mfa!$B:$B,Data_mfa!$A$119,env_ac_mfa!$C:$C,Data_mfa!$B$99,env_ac_mfa!$D:$D,Data_mfa!$B$100,env_ac_mfa!$E:$E,Data_mfa!$B$101)</f>
        <v>181.55</v>
      </c>
      <c r="W119" s="191">
        <f>SUMIFS(env_ac_mfa!$F:$F,env_ac_mfa!$A:$A,W103,env_ac_mfa!$B:$B,Data_mfa!$A$119,env_ac_mfa!$C:$C,Data_mfa!$B$99,env_ac_mfa!$D:$D,Data_mfa!$B$100,env_ac_mfa!$E:$E,Data_mfa!$B$101)</f>
        <v>192.01300000000001</v>
      </c>
      <c r="X119" s="191">
        <f>SUMIFS(env_ac_mfa!$F:$F,env_ac_mfa!$A:$A,X103,env_ac_mfa!$B:$B,Data_mfa!$A$119,env_ac_mfa!$C:$C,Data_mfa!$B$99,env_ac_mfa!$D:$D,Data_mfa!$B$100,env_ac_mfa!$E:$E,Data_mfa!$B$101)</f>
        <v>199.16800000000001</v>
      </c>
      <c r="Y119" s="191">
        <f>SUMIFS(env_ac_mfa!$F:$F,env_ac_mfa!$A:$A,$Y$103,env_ac_mfa!$B:$B,Data_mfa!$A119,env_ac_mfa!$C:$C,Data_mfa!$B$99,env_ac_mfa!$D:$D,Data_mfa!$B$100,env_ac_mfa!$E:$E,Data_mfa!$B$101)</f>
        <v>195.14099999999999</v>
      </c>
      <c r="Z119" s="191">
        <f>SUMIFS(env_ac_mfa!$F:$F,env_ac_mfa!$A:$A,$Z$103,env_ac_mfa!$B:$B,Data_mfa!$A119,env_ac_mfa!$C:$C,Data_mfa!$B$99,env_ac_mfa!$D:$D,Data_mfa!$B$100,env_ac_mfa!$E:$E,Data_mfa!$B$101)</f>
        <v>203.28899999999999</v>
      </c>
      <c r="AB119" s="185">
        <f t="shared" si="2"/>
        <v>3.1326686449447916E-2</v>
      </c>
      <c r="AD119" s="187"/>
    </row>
    <row r="120" spans="1:30" x14ac:dyDescent="0.2">
      <c r="A120" s="179" t="s">
        <v>48</v>
      </c>
      <c r="B120" s="179" t="s">
        <v>15</v>
      </c>
      <c r="C120" s="191">
        <f>SUMIFS(env_ac_mfa!$F:$F,env_ac_mfa!$A:$A,C103,env_ac_mfa!$B:$B,Data_mfa!$A$120,env_ac_mfa!$C:$C,Data_mfa!$B$99,env_ac_mfa!$D:$D,Data_mfa!$B$100,env_ac_mfa!$E:$E,Data_mfa!$B$101)</f>
        <v>100</v>
      </c>
      <c r="D120" s="191">
        <f>SUMIFS(env_ac_mfa!$F:$F,env_ac_mfa!$A:$A,D103,env_ac_mfa!$B:$B,Data_mfa!$A$120,env_ac_mfa!$C:$C,Data_mfa!$B$99,env_ac_mfa!$D:$D,Data_mfa!$B$100,env_ac_mfa!$E:$E,Data_mfa!$B$101)</f>
        <v>91.635000000000005</v>
      </c>
      <c r="E120" s="191">
        <f>SUMIFS(env_ac_mfa!$F:$F,env_ac_mfa!$A:$A,E103,env_ac_mfa!$B:$B,Data_mfa!$A$120,env_ac_mfa!$C:$C,Data_mfa!$B$99,env_ac_mfa!$D:$D,Data_mfa!$B$100,env_ac_mfa!$E:$E,Data_mfa!$B$101)</f>
        <v>99.701999999999998</v>
      </c>
      <c r="F120" s="191">
        <f>SUMIFS(env_ac_mfa!$F:$F,env_ac_mfa!$A:$A,F103,env_ac_mfa!$B:$B,Data_mfa!$A$120,env_ac_mfa!$C:$C,Data_mfa!$B$99,env_ac_mfa!$D:$D,Data_mfa!$B$100,env_ac_mfa!$E:$E,Data_mfa!$B$101)</f>
        <v>102.321</v>
      </c>
      <c r="G120" s="191">
        <f>SUMIFS(env_ac_mfa!$F:$F,env_ac_mfa!$A:$A,G103,env_ac_mfa!$B:$B,Data_mfa!$A$120,env_ac_mfa!$C:$C,Data_mfa!$B$99,env_ac_mfa!$D:$D,Data_mfa!$B$100,env_ac_mfa!$E:$E,Data_mfa!$B$101)</f>
        <v>106.762</v>
      </c>
      <c r="H120" s="191">
        <f>SUMIFS(env_ac_mfa!$F:$F,env_ac_mfa!$A:$A,H103,env_ac_mfa!$B:$B,Data_mfa!$A$120,env_ac_mfa!$C:$C,Data_mfa!$B$99,env_ac_mfa!$D:$D,Data_mfa!$B$100,env_ac_mfa!$E:$E,Data_mfa!$B$101)</f>
        <v>102.98099999999999</v>
      </c>
      <c r="I120" s="191">
        <f>SUMIFS(env_ac_mfa!$F:$F,env_ac_mfa!$A:$A,I103,env_ac_mfa!$B:$B,Data_mfa!$A$120,env_ac_mfa!$C:$C,Data_mfa!$B$99,env_ac_mfa!$D:$D,Data_mfa!$B$100,env_ac_mfa!$E:$E,Data_mfa!$B$101)</f>
        <v>114.64700000000001</v>
      </c>
      <c r="J120" s="191">
        <f>SUMIFS(env_ac_mfa!$F:$F,env_ac_mfa!$A:$A,J103,env_ac_mfa!$B:$B,Data_mfa!$A$120,env_ac_mfa!$C:$C,Data_mfa!$B$99,env_ac_mfa!$D:$D,Data_mfa!$B$100,env_ac_mfa!$E:$E,Data_mfa!$B$101)</f>
        <v>111.68300000000001</v>
      </c>
      <c r="K120" s="191">
        <f>SUMIFS(env_ac_mfa!$F:$F,env_ac_mfa!$A:$A,K103,env_ac_mfa!$B:$B,Data_mfa!$A$120,env_ac_mfa!$C:$C,Data_mfa!$B$99,env_ac_mfa!$D:$D,Data_mfa!$B$100,env_ac_mfa!$E:$E,Data_mfa!$B$101)</f>
        <v>99.481999999999999</v>
      </c>
      <c r="L120" s="191">
        <f>SUMIFS(env_ac_mfa!$F:$F,env_ac_mfa!$A:$A,L103,env_ac_mfa!$B:$B,Data_mfa!$A$120,env_ac_mfa!$C:$C,Data_mfa!$B$99,env_ac_mfa!$D:$D,Data_mfa!$B$100,env_ac_mfa!$E:$E,Data_mfa!$B$101)</f>
        <v>96.522999999999996</v>
      </c>
      <c r="M120" s="191">
        <f>SUMIFS(env_ac_mfa!$F:$F,env_ac_mfa!$A:$A,M103,env_ac_mfa!$B:$B,Data_mfa!$A$120,env_ac_mfa!$C:$C,Data_mfa!$B$99,env_ac_mfa!$D:$D,Data_mfa!$B$100,env_ac_mfa!$E:$E,Data_mfa!$B$101)</f>
        <v>97.751000000000005</v>
      </c>
      <c r="N120" s="191">
        <f>SUMIFS(env_ac_mfa!$F:$F,env_ac_mfa!$A:$A,N103,env_ac_mfa!$B:$B,Data_mfa!$A$120,env_ac_mfa!$C:$C,Data_mfa!$B$99,env_ac_mfa!$D:$D,Data_mfa!$B$100,env_ac_mfa!$E:$E,Data_mfa!$B$101)</f>
        <v>99.126999999999995</v>
      </c>
      <c r="O120" s="191">
        <f>SUMIFS(env_ac_mfa!$F:$F,env_ac_mfa!$A:$A,O103,env_ac_mfa!$B:$B,Data_mfa!$A$120,env_ac_mfa!$C:$C,Data_mfa!$B$99,env_ac_mfa!$D:$D,Data_mfa!$B$100,env_ac_mfa!$E:$E,Data_mfa!$B$101)</f>
        <v>98.281000000000006</v>
      </c>
      <c r="P120" s="191">
        <f>SUMIFS(env_ac_mfa!$F:$F,env_ac_mfa!$A:$A,P103,env_ac_mfa!$B:$B,Data_mfa!$A$120,env_ac_mfa!$C:$C,Data_mfa!$B$99,env_ac_mfa!$D:$D,Data_mfa!$B$100,env_ac_mfa!$E:$E,Data_mfa!$B$101)</f>
        <v>99.016000000000005</v>
      </c>
      <c r="Q120" s="191">
        <f>SUMIFS(env_ac_mfa!$F:$F,env_ac_mfa!$A:$A,Q103,env_ac_mfa!$B:$B,Data_mfa!$A$120,env_ac_mfa!$C:$C,Data_mfa!$B$99,env_ac_mfa!$D:$D,Data_mfa!$B$100,env_ac_mfa!$E:$E,Data_mfa!$B$101)</f>
        <v>104.087</v>
      </c>
      <c r="R120" s="191">
        <f>SUMIFS(env_ac_mfa!$F:$F,env_ac_mfa!$A:$A,R103,env_ac_mfa!$B:$B,Data_mfa!$A$120,env_ac_mfa!$C:$C,Data_mfa!$B$99,env_ac_mfa!$D:$D,Data_mfa!$B$100,env_ac_mfa!$E:$E,Data_mfa!$B$101)</f>
        <v>119.29900000000001</v>
      </c>
      <c r="S120" s="191">
        <f>SUMIFS(env_ac_mfa!$F:$F,env_ac_mfa!$A:$A,S103,env_ac_mfa!$B:$B,Data_mfa!$A$120,env_ac_mfa!$C:$C,Data_mfa!$B$99,env_ac_mfa!$D:$D,Data_mfa!$B$100,env_ac_mfa!$E:$E,Data_mfa!$B$101)</f>
        <v>120.208</v>
      </c>
      <c r="T120" s="191">
        <f>SUMIFS(env_ac_mfa!$F:$F,env_ac_mfa!$A:$A,T103,env_ac_mfa!$B:$B,Data_mfa!$A$120,env_ac_mfa!$C:$C,Data_mfa!$B$99,env_ac_mfa!$D:$D,Data_mfa!$B$100,env_ac_mfa!$E:$E,Data_mfa!$B$101)</f>
        <v>127.366</v>
      </c>
      <c r="U120" s="191">
        <f>SUMIFS(env_ac_mfa!$F:$F,env_ac_mfa!$A:$A,U103,env_ac_mfa!$B:$B,Data_mfa!$A$120,env_ac_mfa!$C:$C,Data_mfa!$B$99,env_ac_mfa!$D:$D,Data_mfa!$B$100,env_ac_mfa!$E:$E,Data_mfa!$B$101)</f>
        <v>120.149</v>
      </c>
      <c r="V120" s="191">
        <f>SUMIFS(env_ac_mfa!$F:$F,env_ac_mfa!$A:$A,V103,env_ac_mfa!$B:$B,Data_mfa!$A$120,env_ac_mfa!$C:$C,Data_mfa!$B$99,env_ac_mfa!$D:$D,Data_mfa!$B$100,env_ac_mfa!$E:$E,Data_mfa!$B$101)</f>
        <v>121.66200000000001</v>
      </c>
      <c r="W120" s="191">
        <f>SUMIFS(env_ac_mfa!$F:$F,env_ac_mfa!$A:$A,W103,env_ac_mfa!$B:$B,Data_mfa!$A$120,env_ac_mfa!$C:$C,Data_mfa!$B$99,env_ac_mfa!$D:$D,Data_mfa!$B$100,env_ac_mfa!$E:$E,Data_mfa!$B$101)</f>
        <v>124.82</v>
      </c>
      <c r="X120" s="191">
        <f>SUMIFS(env_ac_mfa!$F:$F,env_ac_mfa!$A:$A,X103,env_ac_mfa!$B:$B,Data_mfa!$A$120,env_ac_mfa!$C:$C,Data_mfa!$B$99,env_ac_mfa!$D:$D,Data_mfa!$B$100,env_ac_mfa!$E:$E,Data_mfa!$B$101)</f>
        <v>135.482</v>
      </c>
      <c r="Y120" s="191">
        <f>SUMIFS(env_ac_mfa!$F:$F,env_ac_mfa!$A:$A,$Y$103,env_ac_mfa!$B:$B,Data_mfa!$A120,env_ac_mfa!$C:$C,Data_mfa!$B$99,env_ac_mfa!$D:$D,Data_mfa!$B$100,env_ac_mfa!$E:$E,Data_mfa!$B$101)</f>
        <v>128.446</v>
      </c>
      <c r="Z120" s="191">
        <f>SUMIFS(env_ac_mfa!$F:$F,env_ac_mfa!$A:$A,$Z$103,env_ac_mfa!$B:$B,Data_mfa!$A120,env_ac_mfa!$C:$C,Data_mfa!$B$99,env_ac_mfa!$D:$D,Data_mfa!$B$100,env_ac_mfa!$E:$E,Data_mfa!$B$101)</f>
        <v>120.80500000000001</v>
      </c>
      <c r="AB120" s="185">
        <f t="shared" si="2"/>
        <v>8.2515750474587701E-3</v>
      </c>
      <c r="AD120" s="187"/>
    </row>
    <row r="121" spans="1:30" x14ac:dyDescent="0.2">
      <c r="A121" s="179" t="s">
        <v>49</v>
      </c>
      <c r="B121" s="179" t="s">
        <v>16</v>
      </c>
      <c r="C121" s="191">
        <f>SUMIFS(env_ac_mfa!$F:$F,env_ac_mfa!$A:$A,C103,env_ac_mfa!$B:$B,Data_mfa!$A$121,env_ac_mfa!$C:$C,Data_mfa!$B$99,env_ac_mfa!$D:$D,Data_mfa!$B$100,env_ac_mfa!$E:$E,Data_mfa!$B$101)</f>
        <v>100</v>
      </c>
      <c r="D121" s="191">
        <f>SUMIFS(env_ac_mfa!$F:$F,env_ac_mfa!$A:$A,D103,env_ac_mfa!$B:$B,Data_mfa!$A$121,env_ac_mfa!$C:$C,Data_mfa!$B$99,env_ac_mfa!$D:$D,Data_mfa!$B$100,env_ac_mfa!$E:$E,Data_mfa!$B$101)</f>
        <v>113.378</v>
      </c>
      <c r="E121" s="191">
        <f>SUMIFS(env_ac_mfa!$F:$F,env_ac_mfa!$A:$A,E103,env_ac_mfa!$B:$B,Data_mfa!$A$121,env_ac_mfa!$C:$C,Data_mfa!$B$99,env_ac_mfa!$D:$D,Data_mfa!$B$100,env_ac_mfa!$E:$E,Data_mfa!$B$101)</f>
        <v>109.042</v>
      </c>
      <c r="F121" s="191">
        <f>SUMIFS(env_ac_mfa!$F:$F,env_ac_mfa!$A:$A,F103,env_ac_mfa!$B:$B,Data_mfa!$A$121,env_ac_mfa!$C:$C,Data_mfa!$B$99,env_ac_mfa!$D:$D,Data_mfa!$B$100,env_ac_mfa!$E:$E,Data_mfa!$B$101)</f>
        <v>110.842</v>
      </c>
      <c r="G121" s="191">
        <f>SUMIFS(env_ac_mfa!$F:$F,env_ac_mfa!$A:$A,G103,env_ac_mfa!$B:$B,Data_mfa!$A$121,env_ac_mfa!$C:$C,Data_mfa!$B$99,env_ac_mfa!$D:$D,Data_mfa!$B$100,env_ac_mfa!$E:$E,Data_mfa!$B$101)</f>
        <v>130.09899999999999</v>
      </c>
      <c r="H121" s="191">
        <f>SUMIFS(env_ac_mfa!$F:$F,env_ac_mfa!$A:$A,H103,env_ac_mfa!$B:$B,Data_mfa!$A$121,env_ac_mfa!$C:$C,Data_mfa!$B$99,env_ac_mfa!$D:$D,Data_mfa!$B$100,env_ac_mfa!$E:$E,Data_mfa!$B$101)</f>
        <v>149.29400000000001</v>
      </c>
      <c r="I121" s="191">
        <f>SUMIFS(env_ac_mfa!$F:$F,env_ac_mfa!$A:$A,I103,env_ac_mfa!$B:$B,Data_mfa!$A$121,env_ac_mfa!$C:$C,Data_mfa!$B$99,env_ac_mfa!$D:$D,Data_mfa!$B$100,env_ac_mfa!$E:$E,Data_mfa!$B$101)</f>
        <v>124.94</v>
      </c>
      <c r="J121" s="191">
        <f>SUMIFS(env_ac_mfa!$F:$F,env_ac_mfa!$A:$A,J103,env_ac_mfa!$B:$B,Data_mfa!$A$121,env_ac_mfa!$C:$C,Data_mfa!$B$99,env_ac_mfa!$D:$D,Data_mfa!$B$100,env_ac_mfa!$E:$E,Data_mfa!$B$101)</f>
        <v>97.626999999999995</v>
      </c>
      <c r="K121" s="191">
        <f>SUMIFS(env_ac_mfa!$F:$F,env_ac_mfa!$A:$A,K103,env_ac_mfa!$B:$B,Data_mfa!$A$121,env_ac_mfa!$C:$C,Data_mfa!$B$99,env_ac_mfa!$D:$D,Data_mfa!$B$100,env_ac_mfa!$E:$E,Data_mfa!$B$101)</f>
        <v>109.518</v>
      </c>
      <c r="L121" s="191">
        <f>SUMIFS(env_ac_mfa!$F:$F,env_ac_mfa!$A:$A,L103,env_ac_mfa!$B:$B,Data_mfa!$A$121,env_ac_mfa!$C:$C,Data_mfa!$B$99,env_ac_mfa!$D:$D,Data_mfa!$B$100,env_ac_mfa!$E:$E,Data_mfa!$B$101)</f>
        <v>89.224000000000004</v>
      </c>
      <c r="M121" s="191">
        <f>SUMIFS(env_ac_mfa!$F:$F,env_ac_mfa!$A:$A,M103,env_ac_mfa!$B:$B,Data_mfa!$A$121,env_ac_mfa!$C:$C,Data_mfa!$B$99,env_ac_mfa!$D:$D,Data_mfa!$B$100,env_ac_mfa!$E:$E,Data_mfa!$B$101)</f>
        <v>81.658000000000001</v>
      </c>
      <c r="N121" s="191">
        <f>SUMIFS(env_ac_mfa!$F:$F,env_ac_mfa!$A:$A,N103,env_ac_mfa!$B:$B,Data_mfa!$A$121,env_ac_mfa!$C:$C,Data_mfa!$B$99,env_ac_mfa!$D:$D,Data_mfa!$B$100,env_ac_mfa!$E:$E,Data_mfa!$B$101)</f>
        <v>81.998999999999995</v>
      </c>
      <c r="O121" s="191">
        <f>SUMIFS(env_ac_mfa!$F:$F,env_ac_mfa!$A:$A,O103,env_ac_mfa!$B:$B,Data_mfa!$A$121,env_ac_mfa!$C:$C,Data_mfa!$B$99,env_ac_mfa!$D:$D,Data_mfa!$B$100,env_ac_mfa!$E:$E,Data_mfa!$B$101)</f>
        <v>71.825000000000003</v>
      </c>
      <c r="P121" s="191">
        <f>SUMIFS(env_ac_mfa!$F:$F,env_ac_mfa!$A:$A,P103,env_ac_mfa!$B:$B,Data_mfa!$A$121,env_ac_mfa!$C:$C,Data_mfa!$B$99,env_ac_mfa!$D:$D,Data_mfa!$B$100,env_ac_mfa!$E:$E,Data_mfa!$B$101)</f>
        <v>82.263000000000005</v>
      </c>
      <c r="Q121" s="191">
        <f>SUMIFS(env_ac_mfa!$F:$F,env_ac_mfa!$A:$A,Q103,env_ac_mfa!$B:$B,Data_mfa!$A$121,env_ac_mfa!$C:$C,Data_mfa!$B$99,env_ac_mfa!$D:$D,Data_mfa!$B$100,env_ac_mfa!$E:$E,Data_mfa!$B$101)</f>
        <v>105.73</v>
      </c>
      <c r="R121" s="191">
        <f>SUMIFS(env_ac_mfa!$F:$F,env_ac_mfa!$A:$A,R103,env_ac_mfa!$B:$B,Data_mfa!$A$121,env_ac_mfa!$C:$C,Data_mfa!$B$99,env_ac_mfa!$D:$D,Data_mfa!$B$100,env_ac_mfa!$E:$E,Data_mfa!$B$101)</f>
        <v>103.93300000000001</v>
      </c>
      <c r="S121" s="191">
        <f>SUMIFS(env_ac_mfa!$F:$F,env_ac_mfa!$A:$A,S103,env_ac_mfa!$B:$B,Data_mfa!$A$121,env_ac_mfa!$C:$C,Data_mfa!$B$99,env_ac_mfa!$D:$D,Data_mfa!$B$100,env_ac_mfa!$E:$E,Data_mfa!$B$101)</f>
        <v>99.509</v>
      </c>
      <c r="T121" s="191">
        <f>SUMIFS(env_ac_mfa!$F:$F,env_ac_mfa!$A:$A,T103,env_ac_mfa!$B:$B,Data_mfa!$A$121,env_ac_mfa!$C:$C,Data_mfa!$B$99,env_ac_mfa!$D:$D,Data_mfa!$B$100,env_ac_mfa!$E:$E,Data_mfa!$B$101)</f>
        <v>111.51</v>
      </c>
      <c r="U121" s="191">
        <f>SUMIFS(env_ac_mfa!$F:$F,env_ac_mfa!$A:$A,U103,env_ac_mfa!$B:$B,Data_mfa!$A$121,env_ac_mfa!$C:$C,Data_mfa!$B$99,env_ac_mfa!$D:$D,Data_mfa!$B$100,env_ac_mfa!$E:$E,Data_mfa!$B$101)</f>
        <v>127.551</v>
      </c>
      <c r="V121" s="191">
        <f>SUMIFS(env_ac_mfa!$F:$F,env_ac_mfa!$A:$A,V103,env_ac_mfa!$B:$B,Data_mfa!$A$121,env_ac_mfa!$C:$C,Data_mfa!$B$99,env_ac_mfa!$D:$D,Data_mfa!$B$100,env_ac_mfa!$E:$E,Data_mfa!$B$101)</f>
        <v>132.43199999999999</v>
      </c>
      <c r="W121" s="191">
        <f>SUMIFS(env_ac_mfa!$F:$F,env_ac_mfa!$A:$A,W103,env_ac_mfa!$B:$B,Data_mfa!$A$121,env_ac_mfa!$C:$C,Data_mfa!$B$99,env_ac_mfa!$D:$D,Data_mfa!$B$100,env_ac_mfa!$E:$E,Data_mfa!$B$101)</f>
        <v>114.477</v>
      </c>
      <c r="X121" s="191">
        <f>SUMIFS(env_ac_mfa!$F:$F,env_ac_mfa!$A:$A,X103,env_ac_mfa!$B:$B,Data_mfa!$A$121,env_ac_mfa!$C:$C,Data_mfa!$B$99,env_ac_mfa!$D:$D,Data_mfa!$B$100,env_ac_mfa!$E:$E,Data_mfa!$B$101)</f>
        <v>113.557</v>
      </c>
      <c r="Y121" s="191">
        <f>SUMIFS(env_ac_mfa!$F:$F,env_ac_mfa!$A:$A,$Y$103,env_ac_mfa!$B:$B,Data_mfa!$A121,env_ac_mfa!$C:$C,Data_mfa!$B$99,env_ac_mfa!$D:$D,Data_mfa!$B$100,env_ac_mfa!$E:$E,Data_mfa!$B$101)</f>
        <v>107.336</v>
      </c>
      <c r="Z121" s="191">
        <f>SUMIFS(env_ac_mfa!$F:$F,env_ac_mfa!$A:$A,$Z$103,env_ac_mfa!$B:$B,Data_mfa!$A121,env_ac_mfa!$C:$C,Data_mfa!$B$99,env_ac_mfa!$D:$D,Data_mfa!$B$100,env_ac_mfa!$E:$E,Data_mfa!$B$101)</f>
        <v>121.411</v>
      </c>
      <c r="AB121" s="185">
        <f t="shared" si="2"/>
        <v>8.4709509971958585E-3</v>
      </c>
      <c r="AD121" s="187"/>
    </row>
    <row r="122" spans="1:30" x14ac:dyDescent="0.2">
      <c r="A122" s="179" t="s">
        <v>50</v>
      </c>
      <c r="B122" s="179" t="s">
        <v>17</v>
      </c>
      <c r="C122" s="191">
        <f>SUMIFS(env_ac_mfa!$F:$F,env_ac_mfa!$A:$A,C103,env_ac_mfa!$B:$B,Data_mfa!$A$122,env_ac_mfa!$C:$C,Data_mfa!$B$99,env_ac_mfa!$D:$D,Data_mfa!$B$100,env_ac_mfa!$E:$E,Data_mfa!$B$101)</f>
        <v>100</v>
      </c>
      <c r="D122" s="191">
        <f>SUMIFS(env_ac_mfa!$F:$F,env_ac_mfa!$A:$A,D103,env_ac_mfa!$B:$B,Data_mfa!$A$122,env_ac_mfa!$C:$C,Data_mfa!$B$99,env_ac_mfa!$D:$D,Data_mfa!$B$100,env_ac_mfa!$E:$E,Data_mfa!$B$101)</f>
        <v>96.38</v>
      </c>
      <c r="E122" s="191">
        <f>SUMIFS(env_ac_mfa!$F:$F,env_ac_mfa!$A:$A,E103,env_ac_mfa!$B:$B,Data_mfa!$A$122,env_ac_mfa!$C:$C,Data_mfa!$B$99,env_ac_mfa!$D:$D,Data_mfa!$B$100,env_ac_mfa!$E:$E,Data_mfa!$B$101)</f>
        <v>92.77</v>
      </c>
      <c r="F122" s="191">
        <f>SUMIFS(env_ac_mfa!$F:$F,env_ac_mfa!$A:$A,F103,env_ac_mfa!$B:$B,Data_mfa!$A$122,env_ac_mfa!$C:$C,Data_mfa!$B$99,env_ac_mfa!$D:$D,Data_mfa!$B$100,env_ac_mfa!$E:$E,Data_mfa!$B$101)</f>
        <v>110.67</v>
      </c>
      <c r="G122" s="191">
        <f>SUMIFS(env_ac_mfa!$F:$F,env_ac_mfa!$A:$A,G103,env_ac_mfa!$B:$B,Data_mfa!$A$122,env_ac_mfa!$C:$C,Data_mfa!$B$99,env_ac_mfa!$D:$D,Data_mfa!$B$100,env_ac_mfa!$E:$E,Data_mfa!$B$101)</f>
        <v>112.22499999999999</v>
      </c>
      <c r="H122" s="191">
        <f>SUMIFS(env_ac_mfa!$F:$F,env_ac_mfa!$A:$A,H103,env_ac_mfa!$B:$B,Data_mfa!$A$122,env_ac_mfa!$C:$C,Data_mfa!$B$99,env_ac_mfa!$D:$D,Data_mfa!$B$100,env_ac_mfa!$E:$E,Data_mfa!$B$101)</f>
        <v>98.111000000000004</v>
      </c>
      <c r="I122" s="191">
        <f>SUMIFS(env_ac_mfa!$F:$F,env_ac_mfa!$A:$A,I103,env_ac_mfa!$B:$B,Data_mfa!$A$122,env_ac_mfa!$C:$C,Data_mfa!$B$99,env_ac_mfa!$D:$D,Data_mfa!$B$100,env_ac_mfa!$E:$E,Data_mfa!$B$101)</f>
        <v>119.827</v>
      </c>
      <c r="J122" s="191">
        <f>SUMIFS(env_ac_mfa!$F:$F,env_ac_mfa!$A:$A,J103,env_ac_mfa!$B:$B,Data_mfa!$A$122,env_ac_mfa!$C:$C,Data_mfa!$B$99,env_ac_mfa!$D:$D,Data_mfa!$B$100,env_ac_mfa!$E:$E,Data_mfa!$B$101)</f>
        <v>99.24</v>
      </c>
      <c r="K122" s="191">
        <f>SUMIFS(env_ac_mfa!$F:$F,env_ac_mfa!$A:$A,K103,env_ac_mfa!$B:$B,Data_mfa!$A$122,env_ac_mfa!$C:$C,Data_mfa!$B$99,env_ac_mfa!$D:$D,Data_mfa!$B$100,env_ac_mfa!$E:$E,Data_mfa!$B$101)</f>
        <v>88.573999999999998</v>
      </c>
      <c r="L122" s="191">
        <f>SUMIFS(env_ac_mfa!$F:$F,env_ac_mfa!$A:$A,L103,env_ac_mfa!$B:$B,Data_mfa!$A$122,env_ac_mfa!$C:$C,Data_mfa!$B$99,env_ac_mfa!$D:$D,Data_mfa!$B$100,env_ac_mfa!$E:$E,Data_mfa!$B$101)</f>
        <v>93.972999999999999</v>
      </c>
      <c r="M122" s="191">
        <f>SUMIFS(env_ac_mfa!$F:$F,env_ac_mfa!$A:$A,M103,env_ac_mfa!$B:$B,Data_mfa!$A$122,env_ac_mfa!$C:$C,Data_mfa!$B$99,env_ac_mfa!$D:$D,Data_mfa!$B$100,env_ac_mfa!$E:$E,Data_mfa!$B$101)</f>
        <v>81.367000000000004</v>
      </c>
      <c r="N122" s="191">
        <f>SUMIFS(env_ac_mfa!$F:$F,env_ac_mfa!$A:$A,N103,env_ac_mfa!$B:$B,Data_mfa!$A$122,env_ac_mfa!$C:$C,Data_mfa!$B$99,env_ac_mfa!$D:$D,Data_mfa!$B$100,env_ac_mfa!$E:$E,Data_mfa!$B$101)</f>
        <v>107.206</v>
      </c>
      <c r="O122" s="191">
        <f>SUMIFS(env_ac_mfa!$F:$F,env_ac_mfa!$A:$A,O103,env_ac_mfa!$B:$B,Data_mfa!$A$122,env_ac_mfa!$C:$C,Data_mfa!$B$99,env_ac_mfa!$D:$D,Data_mfa!$B$100,env_ac_mfa!$E:$E,Data_mfa!$B$101)</f>
        <v>122.104</v>
      </c>
      <c r="P122" s="191">
        <f>SUMIFS(env_ac_mfa!$F:$F,env_ac_mfa!$A:$A,P103,env_ac_mfa!$B:$B,Data_mfa!$A$122,env_ac_mfa!$C:$C,Data_mfa!$B$99,env_ac_mfa!$D:$D,Data_mfa!$B$100,env_ac_mfa!$E:$E,Data_mfa!$B$101)</f>
        <v>101.96</v>
      </c>
      <c r="Q122" s="191">
        <f>SUMIFS(env_ac_mfa!$F:$F,env_ac_mfa!$A:$A,Q103,env_ac_mfa!$B:$B,Data_mfa!$A$122,env_ac_mfa!$C:$C,Data_mfa!$B$99,env_ac_mfa!$D:$D,Data_mfa!$B$100,env_ac_mfa!$E:$E,Data_mfa!$B$101)</f>
        <v>141.25200000000001</v>
      </c>
      <c r="R122" s="191">
        <f>SUMIFS(env_ac_mfa!$F:$F,env_ac_mfa!$A:$A,R103,env_ac_mfa!$B:$B,Data_mfa!$A$122,env_ac_mfa!$C:$C,Data_mfa!$B$99,env_ac_mfa!$D:$D,Data_mfa!$B$100,env_ac_mfa!$E:$E,Data_mfa!$B$101)</f>
        <v>168.31299999999999</v>
      </c>
      <c r="S122" s="191">
        <f>SUMIFS(env_ac_mfa!$F:$F,env_ac_mfa!$A:$A,S103,env_ac_mfa!$B:$B,Data_mfa!$A$122,env_ac_mfa!$C:$C,Data_mfa!$B$99,env_ac_mfa!$D:$D,Data_mfa!$B$100,env_ac_mfa!$E:$E,Data_mfa!$B$101)</f>
        <v>169.42</v>
      </c>
      <c r="T122" s="191">
        <f>SUMIFS(env_ac_mfa!$F:$F,env_ac_mfa!$A:$A,T103,env_ac_mfa!$B:$B,Data_mfa!$A$122,env_ac_mfa!$C:$C,Data_mfa!$B$99,env_ac_mfa!$D:$D,Data_mfa!$B$100,env_ac_mfa!$E:$E,Data_mfa!$B$101)</f>
        <v>145.98500000000001</v>
      </c>
      <c r="U122" s="191">
        <f>SUMIFS(env_ac_mfa!$F:$F,env_ac_mfa!$A:$A,U103,env_ac_mfa!$B:$B,Data_mfa!$A$122,env_ac_mfa!$C:$C,Data_mfa!$B$99,env_ac_mfa!$D:$D,Data_mfa!$B$100,env_ac_mfa!$E:$E,Data_mfa!$B$101)</f>
        <v>172.303</v>
      </c>
      <c r="V122" s="191">
        <f>SUMIFS(env_ac_mfa!$F:$F,env_ac_mfa!$A:$A,V103,env_ac_mfa!$B:$B,Data_mfa!$A$122,env_ac_mfa!$C:$C,Data_mfa!$B$99,env_ac_mfa!$D:$D,Data_mfa!$B$100,env_ac_mfa!$E:$E,Data_mfa!$B$101)</f>
        <v>164.17699999999999</v>
      </c>
      <c r="W122" s="191">
        <f>SUMIFS(env_ac_mfa!$F:$F,env_ac_mfa!$A:$A,W103,env_ac_mfa!$B:$B,Data_mfa!$A$122,env_ac_mfa!$C:$C,Data_mfa!$B$99,env_ac_mfa!$D:$D,Data_mfa!$B$100,env_ac_mfa!$E:$E,Data_mfa!$B$101)</f>
        <v>180.61099999999999</v>
      </c>
      <c r="X122" s="191">
        <f>SUMIFS(env_ac_mfa!$F:$F,env_ac_mfa!$A:$A,X103,env_ac_mfa!$B:$B,Data_mfa!$A$122,env_ac_mfa!$C:$C,Data_mfa!$B$99,env_ac_mfa!$D:$D,Data_mfa!$B$100,env_ac_mfa!$E:$E,Data_mfa!$B$101)</f>
        <v>159.58600000000001</v>
      </c>
      <c r="Y122" s="191">
        <f>SUMIFS(env_ac_mfa!$F:$F,env_ac_mfa!$A:$A,$Y$103,env_ac_mfa!$B:$B,Data_mfa!$A122,env_ac_mfa!$C:$C,Data_mfa!$B$99,env_ac_mfa!$D:$D,Data_mfa!$B$100,env_ac_mfa!$E:$E,Data_mfa!$B$101)</f>
        <v>147.518</v>
      </c>
      <c r="Z122" s="191">
        <f>SUMIFS(env_ac_mfa!$F:$F,env_ac_mfa!$A:$A,$Z$103,env_ac_mfa!$B:$B,Data_mfa!$A122,env_ac_mfa!$C:$C,Data_mfa!$B$99,env_ac_mfa!$D:$D,Data_mfa!$B$100,env_ac_mfa!$E:$E,Data_mfa!$B$101)</f>
        <v>151.1</v>
      </c>
      <c r="AB122" s="185">
        <f t="shared" si="2"/>
        <v>1.8108602772294535E-2</v>
      </c>
      <c r="AD122" s="187"/>
    </row>
    <row r="123" spans="1:30" x14ac:dyDescent="0.2">
      <c r="A123" s="179" t="s">
        <v>51</v>
      </c>
      <c r="B123" s="179" t="s">
        <v>18</v>
      </c>
      <c r="C123" s="191">
        <f>SUMIFS(env_ac_mfa!$F:$F,env_ac_mfa!$A:$A,C103,env_ac_mfa!$B:$B,Data_mfa!$A$123,env_ac_mfa!$C:$C,Data_mfa!$B$99,env_ac_mfa!$D:$D,Data_mfa!$B$100,env_ac_mfa!$E:$E,Data_mfa!$B$101)</f>
        <v>100</v>
      </c>
      <c r="D123" s="191">
        <f>SUMIFS(env_ac_mfa!$F:$F,env_ac_mfa!$A:$A,D103,env_ac_mfa!$B:$B,Data_mfa!$A$123,env_ac_mfa!$C:$C,Data_mfa!$B$99,env_ac_mfa!$D:$D,Data_mfa!$B$100,env_ac_mfa!$E:$E,Data_mfa!$B$101)</f>
        <v>99.3</v>
      </c>
      <c r="E123" s="191">
        <f>SUMIFS(env_ac_mfa!$F:$F,env_ac_mfa!$A:$A,E103,env_ac_mfa!$B:$B,Data_mfa!$A$123,env_ac_mfa!$C:$C,Data_mfa!$B$99,env_ac_mfa!$D:$D,Data_mfa!$B$100,env_ac_mfa!$E:$E,Data_mfa!$B$101)</f>
        <v>88.543000000000006</v>
      </c>
      <c r="F123" s="191">
        <f>SUMIFS(env_ac_mfa!$F:$F,env_ac_mfa!$A:$A,F103,env_ac_mfa!$B:$B,Data_mfa!$A$123,env_ac_mfa!$C:$C,Data_mfa!$B$99,env_ac_mfa!$D:$D,Data_mfa!$B$100,env_ac_mfa!$E:$E,Data_mfa!$B$101)</f>
        <v>86.295000000000002</v>
      </c>
      <c r="G123" s="191">
        <f>SUMIFS(env_ac_mfa!$F:$F,env_ac_mfa!$A:$A,G103,env_ac_mfa!$B:$B,Data_mfa!$A$123,env_ac_mfa!$C:$C,Data_mfa!$B$99,env_ac_mfa!$D:$D,Data_mfa!$B$100,env_ac_mfa!$E:$E,Data_mfa!$B$101)</f>
        <v>91.813999999999993</v>
      </c>
      <c r="H123" s="191">
        <f>SUMIFS(env_ac_mfa!$F:$F,env_ac_mfa!$A:$A,H103,env_ac_mfa!$B:$B,Data_mfa!$A$123,env_ac_mfa!$C:$C,Data_mfa!$B$99,env_ac_mfa!$D:$D,Data_mfa!$B$100,env_ac_mfa!$E:$E,Data_mfa!$B$101)</f>
        <v>90.066999999999993</v>
      </c>
      <c r="I123" s="191">
        <f>SUMIFS(env_ac_mfa!$F:$F,env_ac_mfa!$A:$A,I103,env_ac_mfa!$B:$B,Data_mfa!$A$123,env_ac_mfa!$C:$C,Data_mfa!$B$99,env_ac_mfa!$D:$D,Data_mfa!$B$100,env_ac_mfa!$E:$E,Data_mfa!$B$101)</f>
        <v>92.203999999999994</v>
      </c>
      <c r="J123" s="191">
        <f>SUMIFS(env_ac_mfa!$F:$F,env_ac_mfa!$A:$A,J103,env_ac_mfa!$B:$B,Data_mfa!$A$123,env_ac_mfa!$C:$C,Data_mfa!$B$99,env_ac_mfa!$D:$D,Data_mfa!$B$100,env_ac_mfa!$E:$E,Data_mfa!$B$101)</f>
        <v>96.372</v>
      </c>
      <c r="K123" s="191">
        <f>SUMIFS(env_ac_mfa!$F:$F,env_ac_mfa!$A:$A,K103,env_ac_mfa!$B:$B,Data_mfa!$A$123,env_ac_mfa!$C:$C,Data_mfa!$B$99,env_ac_mfa!$D:$D,Data_mfa!$B$100,env_ac_mfa!$E:$E,Data_mfa!$B$101)</f>
        <v>101.851</v>
      </c>
      <c r="L123" s="191">
        <f>SUMIFS(env_ac_mfa!$F:$F,env_ac_mfa!$A:$A,L103,env_ac_mfa!$B:$B,Data_mfa!$A$123,env_ac_mfa!$C:$C,Data_mfa!$B$99,env_ac_mfa!$D:$D,Data_mfa!$B$100,env_ac_mfa!$E:$E,Data_mfa!$B$101)</f>
        <v>95.242999999999995</v>
      </c>
      <c r="M123" s="191">
        <f>SUMIFS(env_ac_mfa!$F:$F,env_ac_mfa!$A:$A,M103,env_ac_mfa!$B:$B,Data_mfa!$A$123,env_ac_mfa!$C:$C,Data_mfa!$B$99,env_ac_mfa!$D:$D,Data_mfa!$B$100,env_ac_mfa!$E:$E,Data_mfa!$B$101)</f>
        <v>95.346999999999994</v>
      </c>
      <c r="N123" s="191">
        <f>SUMIFS(env_ac_mfa!$F:$F,env_ac_mfa!$A:$A,N103,env_ac_mfa!$B:$B,Data_mfa!$A$123,env_ac_mfa!$C:$C,Data_mfa!$B$99,env_ac_mfa!$D:$D,Data_mfa!$B$100,env_ac_mfa!$E:$E,Data_mfa!$B$101)</f>
        <v>94.763999999999996</v>
      </c>
      <c r="O123" s="191">
        <f>SUMIFS(env_ac_mfa!$F:$F,env_ac_mfa!$A:$A,O103,env_ac_mfa!$B:$B,Data_mfa!$A$123,env_ac_mfa!$C:$C,Data_mfa!$B$99,env_ac_mfa!$D:$D,Data_mfa!$B$100,env_ac_mfa!$E:$E,Data_mfa!$B$101)</f>
        <v>91.367999999999995</v>
      </c>
      <c r="P123" s="191">
        <f>SUMIFS(env_ac_mfa!$F:$F,env_ac_mfa!$A:$A,P103,env_ac_mfa!$B:$B,Data_mfa!$A$123,env_ac_mfa!$C:$C,Data_mfa!$B$99,env_ac_mfa!$D:$D,Data_mfa!$B$100,env_ac_mfa!$E:$E,Data_mfa!$B$101)</f>
        <v>86.956999999999994</v>
      </c>
      <c r="Q123" s="191">
        <f>SUMIFS(env_ac_mfa!$F:$F,env_ac_mfa!$A:$A,Q103,env_ac_mfa!$B:$B,Data_mfa!$A$123,env_ac_mfa!$C:$C,Data_mfa!$B$99,env_ac_mfa!$D:$D,Data_mfa!$B$100,env_ac_mfa!$E:$E,Data_mfa!$B$101)</f>
        <v>88.652000000000001</v>
      </c>
      <c r="R123" s="191">
        <f>SUMIFS(env_ac_mfa!$F:$F,env_ac_mfa!$A:$A,R103,env_ac_mfa!$B:$B,Data_mfa!$A$123,env_ac_mfa!$C:$C,Data_mfa!$B$99,env_ac_mfa!$D:$D,Data_mfa!$B$100,env_ac_mfa!$E:$E,Data_mfa!$B$101)</f>
        <v>90.674000000000007</v>
      </c>
      <c r="S123" s="191">
        <f>SUMIFS(env_ac_mfa!$F:$F,env_ac_mfa!$A:$A,S103,env_ac_mfa!$B:$B,Data_mfa!$A$123,env_ac_mfa!$C:$C,Data_mfa!$B$99,env_ac_mfa!$D:$D,Data_mfa!$B$100,env_ac_mfa!$E:$E,Data_mfa!$B$101)</f>
        <v>83.313000000000002</v>
      </c>
      <c r="T123" s="191">
        <f>SUMIFS(env_ac_mfa!$F:$F,env_ac_mfa!$A:$A,T103,env_ac_mfa!$B:$B,Data_mfa!$A$123,env_ac_mfa!$C:$C,Data_mfa!$B$99,env_ac_mfa!$D:$D,Data_mfa!$B$100,env_ac_mfa!$E:$E,Data_mfa!$B$101)</f>
        <v>92.334000000000003</v>
      </c>
      <c r="U123" s="191">
        <f>SUMIFS(env_ac_mfa!$F:$F,env_ac_mfa!$A:$A,U103,env_ac_mfa!$B:$B,Data_mfa!$A$123,env_ac_mfa!$C:$C,Data_mfa!$B$99,env_ac_mfa!$D:$D,Data_mfa!$B$100,env_ac_mfa!$E:$E,Data_mfa!$B$101)</f>
        <v>97.072000000000003</v>
      </c>
      <c r="V123" s="191">
        <f>SUMIFS(env_ac_mfa!$F:$F,env_ac_mfa!$A:$A,V103,env_ac_mfa!$B:$B,Data_mfa!$A$123,env_ac_mfa!$C:$C,Data_mfa!$B$99,env_ac_mfa!$D:$D,Data_mfa!$B$100,env_ac_mfa!$E:$E,Data_mfa!$B$101)</f>
        <v>94.411000000000001</v>
      </c>
      <c r="W123" s="191">
        <f>SUMIFS(env_ac_mfa!$F:$F,env_ac_mfa!$A:$A,W103,env_ac_mfa!$B:$B,Data_mfa!$A$123,env_ac_mfa!$C:$C,Data_mfa!$B$99,env_ac_mfa!$D:$D,Data_mfa!$B$100,env_ac_mfa!$E:$E,Data_mfa!$B$101)</f>
        <v>86.165999999999997</v>
      </c>
      <c r="X123" s="191">
        <f>SUMIFS(env_ac_mfa!$F:$F,env_ac_mfa!$A:$A,X103,env_ac_mfa!$B:$B,Data_mfa!$A$123,env_ac_mfa!$C:$C,Data_mfa!$B$99,env_ac_mfa!$D:$D,Data_mfa!$B$100,env_ac_mfa!$E:$E,Data_mfa!$B$101)</f>
        <v>81.942999999999998</v>
      </c>
      <c r="Y123" s="191">
        <f>SUMIFS(env_ac_mfa!$F:$F,env_ac_mfa!$A:$A,$Y$103,env_ac_mfa!$B:$B,Data_mfa!$A123,env_ac_mfa!$C:$C,Data_mfa!$B$99,env_ac_mfa!$D:$D,Data_mfa!$B$100,env_ac_mfa!$E:$E,Data_mfa!$B$101)</f>
        <v>89.34</v>
      </c>
      <c r="Z123" s="191">
        <f>SUMIFS(env_ac_mfa!$F:$F,env_ac_mfa!$A:$A,$Z$103,env_ac_mfa!$B:$B,Data_mfa!$A123,env_ac_mfa!$C:$C,Data_mfa!$B$99,env_ac_mfa!$D:$D,Data_mfa!$B$100,env_ac_mfa!$E:$E,Data_mfa!$B$101)</f>
        <v>76.478999999999999</v>
      </c>
      <c r="AB123" s="185">
        <f t="shared" si="2"/>
        <v>-1.1591167991478302E-2</v>
      </c>
      <c r="AD123" s="187"/>
    </row>
    <row r="124" spans="1:30" x14ac:dyDescent="0.2">
      <c r="A124" s="179" t="s">
        <v>52</v>
      </c>
      <c r="B124" s="179" t="s">
        <v>19</v>
      </c>
      <c r="C124" s="191">
        <f>SUMIFS(env_ac_mfa!$F:$F,env_ac_mfa!$A:$A,C103,env_ac_mfa!$B:$B,Data_mfa!$A$124,env_ac_mfa!$C:$C,Data_mfa!$B$99,env_ac_mfa!$D:$D,Data_mfa!$B$100,env_ac_mfa!$E:$E,Data_mfa!$B$101)</f>
        <v>100</v>
      </c>
      <c r="D124" s="191">
        <f>SUMIFS(env_ac_mfa!$F:$F,env_ac_mfa!$A:$A,D103,env_ac_mfa!$B:$B,Data_mfa!$A$124,env_ac_mfa!$C:$C,Data_mfa!$B$99,env_ac_mfa!$D:$D,Data_mfa!$B$100,env_ac_mfa!$E:$E,Data_mfa!$B$101)</f>
        <v>97.247</v>
      </c>
      <c r="E124" s="191">
        <f>SUMIFS(env_ac_mfa!$F:$F,env_ac_mfa!$A:$A,E103,env_ac_mfa!$B:$B,Data_mfa!$A$124,env_ac_mfa!$C:$C,Data_mfa!$B$99,env_ac_mfa!$D:$D,Data_mfa!$B$100,env_ac_mfa!$E:$E,Data_mfa!$B$101)</f>
        <v>103.44499999999999</v>
      </c>
      <c r="F124" s="191">
        <f>SUMIFS(env_ac_mfa!$F:$F,env_ac_mfa!$A:$A,F103,env_ac_mfa!$B:$B,Data_mfa!$A$124,env_ac_mfa!$C:$C,Data_mfa!$B$99,env_ac_mfa!$D:$D,Data_mfa!$B$100,env_ac_mfa!$E:$E,Data_mfa!$B$101)</f>
        <v>99.513000000000005</v>
      </c>
      <c r="G124" s="191">
        <f>SUMIFS(env_ac_mfa!$F:$F,env_ac_mfa!$A:$A,G103,env_ac_mfa!$B:$B,Data_mfa!$A$124,env_ac_mfa!$C:$C,Data_mfa!$B$99,env_ac_mfa!$D:$D,Data_mfa!$B$100,env_ac_mfa!$E:$E,Data_mfa!$B$101)</f>
        <v>103.67400000000001</v>
      </c>
      <c r="H124" s="191">
        <f>SUMIFS(env_ac_mfa!$F:$F,env_ac_mfa!$A:$A,H103,env_ac_mfa!$B:$B,Data_mfa!$A$124,env_ac_mfa!$C:$C,Data_mfa!$B$99,env_ac_mfa!$D:$D,Data_mfa!$B$100,env_ac_mfa!$E:$E,Data_mfa!$B$101)</f>
        <v>107.05</v>
      </c>
      <c r="I124" s="191">
        <f>SUMIFS(env_ac_mfa!$F:$F,env_ac_mfa!$A:$A,I103,env_ac_mfa!$B:$B,Data_mfa!$A$124,env_ac_mfa!$C:$C,Data_mfa!$B$99,env_ac_mfa!$D:$D,Data_mfa!$B$100,env_ac_mfa!$E:$E,Data_mfa!$B$101)</f>
        <v>108.806</v>
      </c>
      <c r="J124" s="191">
        <f>SUMIFS(env_ac_mfa!$F:$F,env_ac_mfa!$A:$A,J103,env_ac_mfa!$B:$B,Data_mfa!$A$124,env_ac_mfa!$C:$C,Data_mfa!$B$99,env_ac_mfa!$D:$D,Data_mfa!$B$100,env_ac_mfa!$E:$E,Data_mfa!$B$101)</f>
        <v>110.508</v>
      </c>
      <c r="K124" s="191">
        <f>SUMIFS(env_ac_mfa!$F:$F,env_ac_mfa!$A:$A,K103,env_ac_mfa!$B:$B,Data_mfa!$A$124,env_ac_mfa!$C:$C,Data_mfa!$B$99,env_ac_mfa!$D:$D,Data_mfa!$B$100,env_ac_mfa!$E:$E,Data_mfa!$B$101)</f>
        <v>107.729</v>
      </c>
      <c r="L124" s="191">
        <f>SUMIFS(env_ac_mfa!$F:$F,env_ac_mfa!$A:$A,L103,env_ac_mfa!$B:$B,Data_mfa!$A$124,env_ac_mfa!$C:$C,Data_mfa!$B$99,env_ac_mfa!$D:$D,Data_mfa!$B$100,env_ac_mfa!$E:$E,Data_mfa!$B$101)</f>
        <v>100.571</v>
      </c>
      <c r="M124" s="191">
        <f>SUMIFS(env_ac_mfa!$F:$F,env_ac_mfa!$A:$A,M103,env_ac_mfa!$B:$B,Data_mfa!$A$124,env_ac_mfa!$C:$C,Data_mfa!$B$99,env_ac_mfa!$D:$D,Data_mfa!$B$100,env_ac_mfa!$E:$E,Data_mfa!$B$101)</f>
        <v>101.16500000000001</v>
      </c>
      <c r="N124" s="191">
        <f>SUMIFS(env_ac_mfa!$F:$F,env_ac_mfa!$A:$A,N103,env_ac_mfa!$B:$B,Data_mfa!$A$124,env_ac_mfa!$C:$C,Data_mfa!$B$99,env_ac_mfa!$D:$D,Data_mfa!$B$100,env_ac_mfa!$E:$E,Data_mfa!$B$101)</f>
        <v>107.22</v>
      </c>
      <c r="O124" s="191">
        <f>SUMIFS(env_ac_mfa!$F:$F,env_ac_mfa!$A:$A,O103,env_ac_mfa!$B:$B,Data_mfa!$A$124,env_ac_mfa!$C:$C,Data_mfa!$B$99,env_ac_mfa!$D:$D,Data_mfa!$B$100,env_ac_mfa!$E:$E,Data_mfa!$B$101)</f>
        <v>101.76600000000001</v>
      </c>
      <c r="P124" s="191">
        <f>SUMIFS(env_ac_mfa!$F:$F,env_ac_mfa!$A:$A,P103,env_ac_mfa!$B:$B,Data_mfa!$A$124,env_ac_mfa!$C:$C,Data_mfa!$B$99,env_ac_mfa!$D:$D,Data_mfa!$B$100,env_ac_mfa!$E:$E,Data_mfa!$B$101)</f>
        <v>99.622</v>
      </c>
      <c r="Q124" s="191">
        <f>SUMIFS(env_ac_mfa!$F:$F,env_ac_mfa!$A:$A,Q103,env_ac_mfa!$B:$B,Data_mfa!$A$124,env_ac_mfa!$C:$C,Data_mfa!$B$99,env_ac_mfa!$D:$D,Data_mfa!$B$100,env_ac_mfa!$E:$E,Data_mfa!$B$101)</f>
        <v>102.083</v>
      </c>
      <c r="R124" s="191">
        <f>SUMIFS(env_ac_mfa!$F:$F,env_ac_mfa!$A:$A,R103,env_ac_mfa!$B:$B,Data_mfa!$A$124,env_ac_mfa!$C:$C,Data_mfa!$B$99,env_ac_mfa!$D:$D,Data_mfa!$B$100,env_ac_mfa!$E:$E,Data_mfa!$B$101)</f>
        <v>98.613</v>
      </c>
      <c r="S124" s="191">
        <f>SUMIFS(env_ac_mfa!$F:$F,env_ac_mfa!$A:$A,S103,env_ac_mfa!$B:$B,Data_mfa!$A$124,env_ac_mfa!$C:$C,Data_mfa!$B$99,env_ac_mfa!$D:$D,Data_mfa!$B$100,env_ac_mfa!$E:$E,Data_mfa!$B$101)</f>
        <v>100.497</v>
      </c>
      <c r="T124" s="191">
        <f>SUMIFS(env_ac_mfa!$F:$F,env_ac_mfa!$A:$A,T103,env_ac_mfa!$B:$B,Data_mfa!$A$124,env_ac_mfa!$C:$C,Data_mfa!$B$99,env_ac_mfa!$D:$D,Data_mfa!$B$100,env_ac_mfa!$E:$E,Data_mfa!$B$101)</f>
        <v>100.785</v>
      </c>
      <c r="U124" s="191">
        <f>SUMIFS(env_ac_mfa!$F:$F,env_ac_mfa!$A:$A,U103,env_ac_mfa!$B:$B,Data_mfa!$A$124,env_ac_mfa!$C:$C,Data_mfa!$B$99,env_ac_mfa!$D:$D,Data_mfa!$B$100,env_ac_mfa!$E:$E,Data_mfa!$B$101)</f>
        <v>101.07899999999999</v>
      </c>
      <c r="V124" s="191">
        <f>SUMIFS(env_ac_mfa!$F:$F,env_ac_mfa!$A:$A,V103,env_ac_mfa!$B:$B,Data_mfa!$A$124,env_ac_mfa!$C:$C,Data_mfa!$B$99,env_ac_mfa!$D:$D,Data_mfa!$B$100,env_ac_mfa!$E:$E,Data_mfa!$B$101)</f>
        <v>102.831</v>
      </c>
      <c r="W124" s="191">
        <f>SUMIFS(env_ac_mfa!$F:$F,env_ac_mfa!$A:$A,W103,env_ac_mfa!$B:$B,Data_mfa!$A$124,env_ac_mfa!$C:$C,Data_mfa!$B$99,env_ac_mfa!$D:$D,Data_mfa!$B$100,env_ac_mfa!$E:$E,Data_mfa!$B$101)</f>
        <v>103.542</v>
      </c>
      <c r="X124" s="191">
        <f>SUMIFS(env_ac_mfa!$F:$F,env_ac_mfa!$A:$A,X103,env_ac_mfa!$B:$B,Data_mfa!$A$124,env_ac_mfa!$C:$C,Data_mfa!$B$99,env_ac_mfa!$D:$D,Data_mfa!$B$100,env_ac_mfa!$E:$E,Data_mfa!$B$101)</f>
        <v>107.21899999999999</v>
      </c>
      <c r="Y124" s="191">
        <f>SUMIFS(env_ac_mfa!$F:$F,env_ac_mfa!$A:$A,$Y$103,env_ac_mfa!$B:$B,Data_mfa!$A124,env_ac_mfa!$C:$C,Data_mfa!$B$99,env_ac_mfa!$D:$D,Data_mfa!$B$100,env_ac_mfa!$E:$E,Data_mfa!$B$101)</f>
        <v>100.179</v>
      </c>
      <c r="Z124" s="191">
        <f>SUMIFS(env_ac_mfa!$F:$F,env_ac_mfa!$A:$A,$Z$103,env_ac_mfa!$B:$B,Data_mfa!$A124,env_ac_mfa!$C:$C,Data_mfa!$B$99,env_ac_mfa!$D:$D,Data_mfa!$B$100,env_ac_mfa!$E:$E,Data_mfa!$B$101)</f>
        <v>96.361000000000004</v>
      </c>
      <c r="AB124" s="185">
        <f t="shared" si="2"/>
        <v>-1.6103815308164959E-3</v>
      </c>
      <c r="AD124" s="187"/>
    </row>
    <row r="125" spans="1:30" x14ac:dyDescent="0.2">
      <c r="A125" s="179" t="s">
        <v>62</v>
      </c>
      <c r="B125" s="179" t="s">
        <v>20</v>
      </c>
      <c r="C125" s="191">
        <f>SUMIFS(env_ac_mfa!$F:$F,env_ac_mfa!$A:$A,C103,env_ac_mfa!$B:$B,Data_mfa!$A$125,env_ac_mfa!$C:$C,Data_mfa!$B$99,env_ac_mfa!$D:$D,Data_mfa!$B$100,env_ac_mfa!$E:$E,Data_mfa!$B$101)</f>
        <v>100</v>
      </c>
      <c r="D125" s="191">
        <f>SUMIFS(env_ac_mfa!$F:$F,env_ac_mfa!$A:$A,D103,env_ac_mfa!$B:$B,Data_mfa!$A$125,env_ac_mfa!$C:$C,Data_mfa!$B$99,env_ac_mfa!$D:$D,Data_mfa!$B$100,env_ac_mfa!$E:$E,Data_mfa!$B$101)</f>
        <v>95.593999999999994</v>
      </c>
      <c r="E125" s="191">
        <f>SUMIFS(env_ac_mfa!$F:$F,env_ac_mfa!$A:$A,E103,env_ac_mfa!$B:$B,Data_mfa!$A$125,env_ac_mfa!$C:$C,Data_mfa!$B$99,env_ac_mfa!$D:$D,Data_mfa!$B$100,env_ac_mfa!$E:$E,Data_mfa!$B$101)</f>
        <v>92.989000000000004</v>
      </c>
      <c r="F125" s="191">
        <f>SUMIFS(env_ac_mfa!$F:$F,env_ac_mfa!$A:$A,F103,env_ac_mfa!$B:$B,Data_mfa!$A$125,env_ac_mfa!$C:$C,Data_mfa!$B$99,env_ac_mfa!$D:$D,Data_mfa!$B$100,env_ac_mfa!$E:$E,Data_mfa!$B$101)</f>
        <v>94.863</v>
      </c>
      <c r="G125" s="191">
        <f>SUMIFS(env_ac_mfa!$F:$F,env_ac_mfa!$A:$A,G103,env_ac_mfa!$B:$B,Data_mfa!$A$125,env_ac_mfa!$C:$C,Data_mfa!$B$99,env_ac_mfa!$D:$D,Data_mfa!$B$100,env_ac_mfa!$E:$E,Data_mfa!$B$101)</f>
        <v>100.559</v>
      </c>
      <c r="H125" s="191">
        <f>SUMIFS(env_ac_mfa!$F:$F,env_ac_mfa!$A:$A,H103,env_ac_mfa!$B:$B,Data_mfa!$A$125,env_ac_mfa!$C:$C,Data_mfa!$B$99,env_ac_mfa!$D:$D,Data_mfa!$B$100,env_ac_mfa!$E:$E,Data_mfa!$B$101)</f>
        <v>102.172</v>
      </c>
      <c r="I125" s="191">
        <f>SUMIFS(env_ac_mfa!$F:$F,env_ac_mfa!$A:$A,I103,env_ac_mfa!$B:$B,Data_mfa!$A$125,env_ac_mfa!$C:$C,Data_mfa!$B$99,env_ac_mfa!$D:$D,Data_mfa!$B$100,env_ac_mfa!$E:$E,Data_mfa!$B$101)</f>
        <v>104.779</v>
      </c>
      <c r="J125" s="191">
        <f>SUMIFS(env_ac_mfa!$F:$F,env_ac_mfa!$A:$A,J103,env_ac_mfa!$B:$B,Data_mfa!$A$125,env_ac_mfa!$C:$C,Data_mfa!$B$99,env_ac_mfa!$D:$D,Data_mfa!$B$100,env_ac_mfa!$E:$E,Data_mfa!$B$101)</f>
        <v>116.117</v>
      </c>
      <c r="K125" s="191">
        <f>SUMIFS(env_ac_mfa!$F:$F,env_ac_mfa!$A:$A,K103,env_ac_mfa!$B:$B,Data_mfa!$A$125,env_ac_mfa!$C:$C,Data_mfa!$B$99,env_ac_mfa!$D:$D,Data_mfa!$B$100,env_ac_mfa!$E:$E,Data_mfa!$B$101)</f>
        <v>119.443</v>
      </c>
      <c r="L125" s="191">
        <f>SUMIFS(env_ac_mfa!$F:$F,env_ac_mfa!$A:$A,L103,env_ac_mfa!$B:$B,Data_mfa!$A$125,env_ac_mfa!$C:$C,Data_mfa!$B$99,env_ac_mfa!$D:$D,Data_mfa!$B$100,env_ac_mfa!$E:$E,Data_mfa!$B$101)</f>
        <v>114.453</v>
      </c>
      <c r="M125" s="191">
        <f>SUMIFS(env_ac_mfa!$F:$F,env_ac_mfa!$A:$A,M103,env_ac_mfa!$B:$B,Data_mfa!$A$125,env_ac_mfa!$C:$C,Data_mfa!$B$99,env_ac_mfa!$D:$D,Data_mfa!$B$100,env_ac_mfa!$E:$E,Data_mfa!$B$101)</f>
        <v>120.24299999999999</v>
      </c>
      <c r="N125" s="191">
        <f>SUMIFS(env_ac_mfa!$F:$F,env_ac_mfa!$A:$A,N103,env_ac_mfa!$B:$B,Data_mfa!$A$125,env_ac_mfa!$C:$C,Data_mfa!$B$99,env_ac_mfa!$D:$D,Data_mfa!$B$100,env_ac_mfa!$E:$E,Data_mfa!$B$101)</f>
        <v>148.94300000000001</v>
      </c>
      <c r="O125" s="191">
        <f>SUMIFS(env_ac_mfa!$F:$F,env_ac_mfa!$A:$A,O103,env_ac_mfa!$B:$B,Data_mfa!$A$125,env_ac_mfa!$C:$C,Data_mfa!$B$99,env_ac_mfa!$D:$D,Data_mfa!$B$100,env_ac_mfa!$E:$E,Data_mfa!$B$101)</f>
        <v>127.738</v>
      </c>
      <c r="P125" s="191">
        <f>SUMIFS(env_ac_mfa!$F:$F,env_ac_mfa!$A:$A,P103,env_ac_mfa!$B:$B,Data_mfa!$A$125,env_ac_mfa!$C:$C,Data_mfa!$B$99,env_ac_mfa!$D:$D,Data_mfa!$B$100,env_ac_mfa!$E:$E,Data_mfa!$B$101)</f>
        <v>121.818</v>
      </c>
      <c r="Q125" s="191">
        <f>SUMIFS(env_ac_mfa!$F:$F,env_ac_mfa!$A:$A,Q103,env_ac_mfa!$B:$B,Data_mfa!$A$125,env_ac_mfa!$C:$C,Data_mfa!$B$99,env_ac_mfa!$D:$D,Data_mfa!$B$100,env_ac_mfa!$E:$E,Data_mfa!$B$101)</f>
        <v>120.718</v>
      </c>
      <c r="R125" s="191">
        <f>SUMIFS(env_ac_mfa!$F:$F,env_ac_mfa!$A:$A,R103,env_ac_mfa!$B:$B,Data_mfa!$A$125,env_ac_mfa!$C:$C,Data_mfa!$B$99,env_ac_mfa!$D:$D,Data_mfa!$B$100,env_ac_mfa!$E:$E,Data_mfa!$B$101)</f>
        <v>119.824</v>
      </c>
      <c r="S125" s="191">
        <f>SUMIFS(env_ac_mfa!$F:$F,env_ac_mfa!$A:$A,S103,env_ac_mfa!$B:$B,Data_mfa!$A$125,env_ac_mfa!$C:$C,Data_mfa!$B$99,env_ac_mfa!$D:$D,Data_mfa!$B$100,env_ac_mfa!$E:$E,Data_mfa!$B$101)</f>
        <v>123.042</v>
      </c>
      <c r="T125" s="191">
        <f>SUMIFS(env_ac_mfa!$F:$F,env_ac_mfa!$A:$A,T103,env_ac_mfa!$B:$B,Data_mfa!$A$125,env_ac_mfa!$C:$C,Data_mfa!$B$99,env_ac_mfa!$D:$D,Data_mfa!$B$100,env_ac_mfa!$E:$E,Data_mfa!$B$101)</f>
        <v>130.97300000000001</v>
      </c>
      <c r="U125" s="191">
        <f>SUMIFS(env_ac_mfa!$F:$F,env_ac_mfa!$A:$A,U103,env_ac_mfa!$B:$B,Data_mfa!$A$125,env_ac_mfa!$C:$C,Data_mfa!$B$99,env_ac_mfa!$D:$D,Data_mfa!$B$100,env_ac_mfa!$E:$E,Data_mfa!$B$101)</f>
        <v>134.37299999999999</v>
      </c>
      <c r="V125" s="191">
        <f>SUMIFS(env_ac_mfa!$F:$F,env_ac_mfa!$A:$A,V103,env_ac_mfa!$B:$B,Data_mfa!$A$125,env_ac_mfa!$C:$C,Data_mfa!$B$99,env_ac_mfa!$D:$D,Data_mfa!$B$100,env_ac_mfa!$E:$E,Data_mfa!$B$101)</f>
        <v>127.89700000000001</v>
      </c>
      <c r="W125" s="191">
        <f>SUMIFS(env_ac_mfa!$F:$F,env_ac_mfa!$A:$A,W103,env_ac_mfa!$B:$B,Data_mfa!$A$125,env_ac_mfa!$C:$C,Data_mfa!$B$99,env_ac_mfa!$D:$D,Data_mfa!$B$100,env_ac_mfa!$E:$E,Data_mfa!$B$101)</f>
        <v>126.34</v>
      </c>
      <c r="X125" s="191">
        <f>SUMIFS(env_ac_mfa!$F:$F,env_ac_mfa!$A:$A,X103,env_ac_mfa!$B:$B,Data_mfa!$A$125,env_ac_mfa!$C:$C,Data_mfa!$B$99,env_ac_mfa!$D:$D,Data_mfa!$B$100,env_ac_mfa!$E:$E,Data_mfa!$B$101)</f>
        <v>129.29300000000001</v>
      </c>
      <c r="Y125" s="191">
        <f>SUMIFS(env_ac_mfa!$F:$F,env_ac_mfa!$A:$A,$Y$103,env_ac_mfa!$B:$B,Data_mfa!$A125,env_ac_mfa!$C:$C,Data_mfa!$B$99,env_ac_mfa!$D:$D,Data_mfa!$B$100,env_ac_mfa!$E:$E,Data_mfa!$B$101)</f>
        <v>129.13499999999999</v>
      </c>
      <c r="Z125" s="191">
        <f>SUMIFS(env_ac_mfa!$F:$F,env_ac_mfa!$A:$A,$Z$103,env_ac_mfa!$B:$B,Data_mfa!$A125,env_ac_mfa!$C:$C,Data_mfa!$B$99,env_ac_mfa!$D:$D,Data_mfa!$B$100,env_ac_mfa!$E:$E,Data_mfa!$B$101)</f>
        <v>126.69499999999999</v>
      </c>
      <c r="AB125" s="185">
        <f t="shared" si="2"/>
        <v>1.0340595498703253E-2</v>
      </c>
      <c r="AD125" s="187"/>
    </row>
    <row r="126" spans="1:30" x14ac:dyDescent="0.2">
      <c r="A126" s="179" t="s">
        <v>53</v>
      </c>
      <c r="B126" s="179" t="s">
        <v>21</v>
      </c>
      <c r="C126" s="191">
        <f>SUMIFS(env_ac_mfa!$F:$F,env_ac_mfa!$A:$A,C103,env_ac_mfa!$B:$B,Data_mfa!$A$126,env_ac_mfa!$C:$C,Data_mfa!$B$99,env_ac_mfa!$D:$D,Data_mfa!$B$100,env_ac_mfa!$E:$E,Data_mfa!$B$101)</f>
        <v>100</v>
      </c>
      <c r="D126" s="191">
        <f>SUMIFS(env_ac_mfa!$F:$F,env_ac_mfa!$A:$A,D103,env_ac_mfa!$B:$B,Data_mfa!$A$126,env_ac_mfa!$C:$C,Data_mfa!$B$99,env_ac_mfa!$D:$D,Data_mfa!$B$100,env_ac_mfa!$E:$E,Data_mfa!$B$101)</f>
        <v>104.788</v>
      </c>
      <c r="E126" s="191">
        <f>SUMIFS(env_ac_mfa!$F:$F,env_ac_mfa!$A:$A,E103,env_ac_mfa!$B:$B,Data_mfa!$A$126,env_ac_mfa!$C:$C,Data_mfa!$B$99,env_ac_mfa!$D:$D,Data_mfa!$B$100,env_ac_mfa!$E:$E,Data_mfa!$B$101)</f>
        <v>101.666</v>
      </c>
      <c r="F126" s="191">
        <f>SUMIFS(env_ac_mfa!$F:$F,env_ac_mfa!$A:$A,F103,env_ac_mfa!$B:$B,Data_mfa!$A$126,env_ac_mfa!$C:$C,Data_mfa!$B$99,env_ac_mfa!$D:$D,Data_mfa!$B$100,env_ac_mfa!$E:$E,Data_mfa!$B$101)</f>
        <v>89.733000000000004</v>
      </c>
      <c r="G126" s="191">
        <f>SUMIFS(env_ac_mfa!$F:$F,env_ac_mfa!$A:$A,G103,env_ac_mfa!$B:$B,Data_mfa!$A$126,env_ac_mfa!$C:$C,Data_mfa!$B$99,env_ac_mfa!$D:$D,Data_mfa!$B$100,env_ac_mfa!$E:$E,Data_mfa!$B$101)</f>
        <v>97.45</v>
      </c>
      <c r="H126" s="191">
        <f>SUMIFS(env_ac_mfa!$F:$F,env_ac_mfa!$A:$A,H103,env_ac_mfa!$B:$B,Data_mfa!$A$126,env_ac_mfa!$C:$C,Data_mfa!$B$99,env_ac_mfa!$D:$D,Data_mfa!$B$100,env_ac_mfa!$E:$E,Data_mfa!$B$101)</f>
        <v>97.018000000000001</v>
      </c>
      <c r="I126" s="191">
        <f>SUMIFS(env_ac_mfa!$F:$F,env_ac_mfa!$A:$A,I103,env_ac_mfa!$B:$B,Data_mfa!$A$126,env_ac_mfa!$C:$C,Data_mfa!$B$99,env_ac_mfa!$D:$D,Data_mfa!$B$100,env_ac_mfa!$E:$E,Data_mfa!$B$101)</f>
        <v>110.059</v>
      </c>
      <c r="J126" s="191">
        <f>SUMIFS(env_ac_mfa!$F:$F,env_ac_mfa!$A:$A,J103,env_ac_mfa!$B:$B,Data_mfa!$A$126,env_ac_mfa!$C:$C,Data_mfa!$B$99,env_ac_mfa!$D:$D,Data_mfa!$B$100,env_ac_mfa!$E:$E,Data_mfa!$B$101)</f>
        <v>114.245</v>
      </c>
      <c r="K126" s="191">
        <f>SUMIFS(env_ac_mfa!$F:$F,env_ac_mfa!$A:$A,K103,env_ac_mfa!$B:$B,Data_mfa!$A$126,env_ac_mfa!$C:$C,Data_mfa!$B$99,env_ac_mfa!$D:$D,Data_mfa!$B$100,env_ac_mfa!$E:$E,Data_mfa!$B$101)</f>
        <v>119.417</v>
      </c>
      <c r="L126" s="191">
        <f>SUMIFS(env_ac_mfa!$F:$F,env_ac_mfa!$A:$A,L103,env_ac_mfa!$B:$B,Data_mfa!$A$126,env_ac_mfa!$C:$C,Data_mfa!$B$99,env_ac_mfa!$D:$D,Data_mfa!$B$100,env_ac_mfa!$E:$E,Data_mfa!$B$101)</f>
        <v>107.77</v>
      </c>
      <c r="M126" s="191">
        <f>SUMIFS(env_ac_mfa!$F:$F,env_ac_mfa!$A:$A,M103,env_ac_mfa!$B:$B,Data_mfa!$A$126,env_ac_mfa!$C:$C,Data_mfa!$B$99,env_ac_mfa!$D:$D,Data_mfa!$B$100,env_ac_mfa!$E:$E,Data_mfa!$B$101)</f>
        <v>100.37</v>
      </c>
      <c r="N126" s="191">
        <f>SUMIFS(env_ac_mfa!$F:$F,env_ac_mfa!$A:$A,N103,env_ac_mfa!$B:$B,Data_mfa!$A$126,env_ac_mfa!$C:$C,Data_mfa!$B$99,env_ac_mfa!$D:$D,Data_mfa!$B$100,env_ac_mfa!$E:$E,Data_mfa!$B$101)</f>
        <v>92.986999999999995</v>
      </c>
      <c r="O126" s="191">
        <f>SUMIFS(env_ac_mfa!$F:$F,env_ac_mfa!$A:$A,O103,env_ac_mfa!$B:$B,Data_mfa!$A$126,env_ac_mfa!$C:$C,Data_mfa!$B$99,env_ac_mfa!$D:$D,Data_mfa!$B$100,env_ac_mfa!$E:$E,Data_mfa!$B$101)</f>
        <v>85.293999999999997</v>
      </c>
      <c r="P126" s="191">
        <f>SUMIFS(env_ac_mfa!$F:$F,env_ac_mfa!$A:$A,P103,env_ac_mfa!$B:$B,Data_mfa!$A$126,env_ac_mfa!$C:$C,Data_mfa!$B$99,env_ac_mfa!$D:$D,Data_mfa!$B$100,env_ac_mfa!$E:$E,Data_mfa!$B$101)</f>
        <v>72.548000000000002</v>
      </c>
      <c r="Q126" s="191">
        <f>SUMIFS(env_ac_mfa!$F:$F,env_ac_mfa!$A:$A,Q103,env_ac_mfa!$B:$B,Data_mfa!$A$126,env_ac_mfa!$C:$C,Data_mfa!$B$99,env_ac_mfa!$D:$D,Data_mfa!$B$100,env_ac_mfa!$E:$E,Data_mfa!$B$101)</f>
        <v>79.805000000000007</v>
      </c>
      <c r="R126" s="191">
        <f>SUMIFS(env_ac_mfa!$F:$F,env_ac_mfa!$A:$A,R103,env_ac_mfa!$B:$B,Data_mfa!$A$126,env_ac_mfa!$C:$C,Data_mfa!$B$99,env_ac_mfa!$D:$D,Data_mfa!$B$100,env_ac_mfa!$E:$E,Data_mfa!$B$101)</f>
        <v>80.019000000000005</v>
      </c>
      <c r="S126" s="191">
        <f>SUMIFS(env_ac_mfa!$F:$F,env_ac_mfa!$A:$A,S103,env_ac_mfa!$B:$B,Data_mfa!$A$126,env_ac_mfa!$C:$C,Data_mfa!$B$99,env_ac_mfa!$D:$D,Data_mfa!$B$100,env_ac_mfa!$E:$E,Data_mfa!$B$101)</f>
        <v>76.480999999999995</v>
      </c>
      <c r="T126" s="191">
        <f>SUMIFS(env_ac_mfa!$F:$F,env_ac_mfa!$A:$A,T103,env_ac_mfa!$B:$B,Data_mfa!$A$126,env_ac_mfa!$C:$C,Data_mfa!$B$99,env_ac_mfa!$D:$D,Data_mfa!$B$100,env_ac_mfa!$E:$E,Data_mfa!$B$101)</f>
        <v>83.834000000000003</v>
      </c>
      <c r="U126" s="191">
        <f>SUMIFS(env_ac_mfa!$F:$F,env_ac_mfa!$A:$A,U103,env_ac_mfa!$B:$B,Data_mfa!$A$126,env_ac_mfa!$C:$C,Data_mfa!$B$99,env_ac_mfa!$D:$D,Data_mfa!$B$100,env_ac_mfa!$E:$E,Data_mfa!$B$101)</f>
        <v>83.459000000000003</v>
      </c>
      <c r="V126" s="191">
        <f>SUMIFS(env_ac_mfa!$F:$F,env_ac_mfa!$A:$A,V103,env_ac_mfa!$B:$B,Data_mfa!$A$126,env_ac_mfa!$C:$C,Data_mfa!$B$99,env_ac_mfa!$D:$D,Data_mfa!$B$100,env_ac_mfa!$E:$E,Data_mfa!$B$101)</f>
        <v>84.347999999999999</v>
      </c>
      <c r="W126" s="191">
        <f>SUMIFS(env_ac_mfa!$F:$F,env_ac_mfa!$A:$A,W103,env_ac_mfa!$B:$B,Data_mfa!$A$126,env_ac_mfa!$C:$C,Data_mfa!$B$99,env_ac_mfa!$D:$D,Data_mfa!$B$100,env_ac_mfa!$E:$E,Data_mfa!$B$101)</f>
        <v>75.781999999999996</v>
      </c>
      <c r="X126" s="191">
        <f>SUMIFS(env_ac_mfa!$F:$F,env_ac_mfa!$A:$A,X103,env_ac_mfa!$B:$B,Data_mfa!$A$126,env_ac_mfa!$C:$C,Data_mfa!$B$99,env_ac_mfa!$D:$D,Data_mfa!$B$100,env_ac_mfa!$E:$E,Data_mfa!$B$101)</f>
        <v>89.792000000000002</v>
      </c>
      <c r="Y126" s="191">
        <f>SUMIFS(env_ac_mfa!$F:$F,env_ac_mfa!$A:$A,$Y$103,env_ac_mfa!$B:$B,Data_mfa!$A126,env_ac_mfa!$C:$C,Data_mfa!$B$99,env_ac_mfa!$D:$D,Data_mfa!$B$100,env_ac_mfa!$E:$E,Data_mfa!$B$101)</f>
        <v>80.402000000000001</v>
      </c>
      <c r="Z126" s="191">
        <f>SUMIFS(env_ac_mfa!$F:$F,env_ac_mfa!$A:$A,$Z$103,env_ac_mfa!$B:$B,Data_mfa!$A126,env_ac_mfa!$C:$C,Data_mfa!$B$99,env_ac_mfa!$D:$D,Data_mfa!$B$100,env_ac_mfa!$E:$E,Data_mfa!$B$101)</f>
        <v>82.61</v>
      </c>
      <c r="AB126" s="185">
        <f t="shared" si="2"/>
        <v>-8.2716628991534868E-3</v>
      </c>
      <c r="AD126" s="187"/>
    </row>
    <row r="127" spans="1:30" x14ac:dyDescent="0.2">
      <c r="A127" s="179" t="s">
        <v>54</v>
      </c>
      <c r="B127" s="179" t="s">
        <v>22</v>
      </c>
      <c r="C127" s="191">
        <f>SUMIFS(env_ac_mfa!$F:$F,env_ac_mfa!$A:$A,C103,env_ac_mfa!$B:$B,Data_mfa!$A$127,env_ac_mfa!$C:$C,Data_mfa!$B$99,env_ac_mfa!$D:$D,Data_mfa!$B$100,env_ac_mfa!$E:$E,Data_mfa!$B$101)</f>
        <v>100</v>
      </c>
      <c r="D127" s="191">
        <f>SUMIFS(env_ac_mfa!$F:$F,env_ac_mfa!$A:$A,D103,env_ac_mfa!$B:$B,Data_mfa!$A$127,env_ac_mfa!$C:$C,Data_mfa!$B$99,env_ac_mfa!$D:$D,Data_mfa!$B$100,env_ac_mfa!$E:$E,Data_mfa!$B$101)</f>
        <v>159.42099999999999</v>
      </c>
      <c r="E127" s="191">
        <f>SUMIFS(env_ac_mfa!$F:$F,env_ac_mfa!$A:$A,E103,env_ac_mfa!$B:$B,Data_mfa!$A$127,env_ac_mfa!$C:$C,Data_mfa!$B$99,env_ac_mfa!$D:$D,Data_mfa!$B$100,env_ac_mfa!$E:$E,Data_mfa!$B$101)</f>
        <v>152.38399999999999</v>
      </c>
      <c r="F127" s="191">
        <f>SUMIFS(env_ac_mfa!$F:$F,env_ac_mfa!$A:$A,F103,env_ac_mfa!$B:$B,Data_mfa!$A$127,env_ac_mfa!$C:$C,Data_mfa!$B$99,env_ac_mfa!$D:$D,Data_mfa!$B$100,env_ac_mfa!$E:$E,Data_mfa!$B$101)</f>
        <v>165.97900000000001</v>
      </c>
      <c r="G127" s="191">
        <f>SUMIFS(env_ac_mfa!$F:$F,env_ac_mfa!$A:$A,G103,env_ac_mfa!$B:$B,Data_mfa!$A$127,env_ac_mfa!$C:$C,Data_mfa!$B$99,env_ac_mfa!$D:$D,Data_mfa!$B$100,env_ac_mfa!$E:$E,Data_mfa!$B$101)</f>
        <v>178.93799999999999</v>
      </c>
      <c r="H127" s="191">
        <f>SUMIFS(env_ac_mfa!$F:$F,env_ac_mfa!$A:$A,H103,env_ac_mfa!$B:$B,Data_mfa!$A$127,env_ac_mfa!$C:$C,Data_mfa!$B$99,env_ac_mfa!$D:$D,Data_mfa!$B$100,env_ac_mfa!$E:$E,Data_mfa!$B$101)</f>
        <v>195.48599999999999</v>
      </c>
      <c r="I127" s="191">
        <f>SUMIFS(env_ac_mfa!$F:$F,env_ac_mfa!$A:$A,I103,env_ac_mfa!$B:$B,Data_mfa!$A$127,env_ac_mfa!$C:$C,Data_mfa!$B$99,env_ac_mfa!$D:$D,Data_mfa!$B$100,env_ac_mfa!$E:$E,Data_mfa!$B$101)</f>
        <v>210.08199999999999</v>
      </c>
      <c r="J127" s="191">
        <f>SUMIFS(env_ac_mfa!$F:$F,env_ac_mfa!$A:$A,J103,env_ac_mfa!$B:$B,Data_mfa!$A$127,env_ac_mfa!$C:$C,Data_mfa!$B$99,env_ac_mfa!$D:$D,Data_mfa!$B$100,env_ac_mfa!$E:$E,Data_mfa!$B$101)</f>
        <v>250.471</v>
      </c>
      <c r="K127" s="191">
        <f>SUMIFS(env_ac_mfa!$F:$F,env_ac_mfa!$A:$A,K103,env_ac_mfa!$B:$B,Data_mfa!$A$127,env_ac_mfa!$C:$C,Data_mfa!$B$99,env_ac_mfa!$D:$D,Data_mfa!$B$100,env_ac_mfa!$E:$E,Data_mfa!$B$101)</f>
        <v>266.38799999999998</v>
      </c>
      <c r="L127" s="191">
        <f>SUMIFS(env_ac_mfa!$F:$F,env_ac_mfa!$A:$A,L103,env_ac_mfa!$B:$B,Data_mfa!$A$127,env_ac_mfa!$C:$C,Data_mfa!$B$99,env_ac_mfa!$D:$D,Data_mfa!$B$100,env_ac_mfa!$E:$E,Data_mfa!$B$101)</f>
        <v>206.84899999999999</v>
      </c>
      <c r="M127" s="191">
        <f>SUMIFS(env_ac_mfa!$F:$F,env_ac_mfa!$A:$A,M103,env_ac_mfa!$B:$B,Data_mfa!$A$127,env_ac_mfa!$C:$C,Data_mfa!$B$99,env_ac_mfa!$D:$D,Data_mfa!$B$100,env_ac_mfa!$E:$E,Data_mfa!$B$101)</f>
        <v>161.221</v>
      </c>
      <c r="N127" s="191">
        <f>SUMIFS(env_ac_mfa!$F:$F,env_ac_mfa!$A:$A,N103,env_ac_mfa!$B:$B,Data_mfa!$A$127,env_ac_mfa!$C:$C,Data_mfa!$B$99,env_ac_mfa!$D:$D,Data_mfa!$B$100,env_ac_mfa!$E:$E,Data_mfa!$B$101)</f>
        <v>223.631</v>
      </c>
      <c r="O127" s="191">
        <f>SUMIFS(env_ac_mfa!$F:$F,env_ac_mfa!$A:$A,O103,env_ac_mfa!$B:$B,Data_mfa!$A$127,env_ac_mfa!$C:$C,Data_mfa!$B$99,env_ac_mfa!$D:$D,Data_mfa!$B$100,env_ac_mfa!$E:$E,Data_mfa!$B$101)</f>
        <v>210.69900000000001</v>
      </c>
      <c r="P127" s="191">
        <f>SUMIFS(env_ac_mfa!$F:$F,env_ac_mfa!$A:$A,P103,env_ac_mfa!$B:$B,Data_mfa!$A$127,env_ac_mfa!$C:$C,Data_mfa!$B$99,env_ac_mfa!$D:$D,Data_mfa!$B$100,env_ac_mfa!$E:$E,Data_mfa!$B$101)</f>
        <v>209.83500000000001</v>
      </c>
      <c r="Q127" s="191">
        <f>SUMIFS(env_ac_mfa!$F:$F,env_ac_mfa!$A:$A,Q103,env_ac_mfa!$B:$B,Data_mfa!$A$127,env_ac_mfa!$C:$C,Data_mfa!$B$99,env_ac_mfa!$D:$D,Data_mfa!$B$100,env_ac_mfa!$E:$E,Data_mfa!$B$101)</f>
        <v>218.18799999999999</v>
      </c>
      <c r="R127" s="191">
        <f>SUMIFS(env_ac_mfa!$F:$F,env_ac_mfa!$A:$A,R103,env_ac_mfa!$B:$B,Data_mfa!$A$127,env_ac_mfa!$C:$C,Data_mfa!$B$99,env_ac_mfa!$D:$D,Data_mfa!$B$100,env_ac_mfa!$E:$E,Data_mfa!$B$101)</f>
        <v>260.42399999999998</v>
      </c>
      <c r="S127" s="191">
        <f>SUMIFS(env_ac_mfa!$F:$F,env_ac_mfa!$A:$A,S103,env_ac_mfa!$B:$B,Data_mfa!$A$127,env_ac_mfa!$C:$C,Data_mfa!$B$99,env_ac_mfa!$D:$D,Data_mfa!$B$100,env_ac_mfa!$E:$E,Data_mfa!$B$101)</f>
        <v>263.59800000000001</v>
      </c>
      <c r="T127" s="191">
        <f>SUMIFS(env_ac_mfa!$F:$F,env_ac_mfa!$A:$A,T103,env_ac_mfa!$B:$B,Data_mfa!$A$127,env_ac_mfa!$C:$C,Data_mfa!$B$99,env_ac_mfa!$D:$D,Data_mfa!$B$100,env_ac_mfa!$E:$E,Data_mfa!$B$101)</f>
        <v>243.75</v>
      </c>
      <c r="U127" s="191">
        <f>SUMIFS(env_ac_mfa!$F:$F,env_ac_mfa!$A:$A,U103,env_ac_mfa!$B:$B,Data_mfa!$A$127,env_ac_mfa!$C:$C,Data_mfa!$B$99,env_ac_mfa!$D:$D,Data_mfa!$B$100,env_ac_mfa!$E:$E,Data_mfa!$B$101)</f>
        <v>262.62299999999999</v>
      </c>
      <c r="V127" s="191">
        <f>SUMIFS(env_ac_mfa!$F:$F,env_ac_mfa!$A:$A,V103,env_ac_mfa!$B:$B,Data_mfa!$A$127,env_ac_mfa!$C:$C,Data_mfa!$B$99,env_ac_mfa!$D:$D,Data_mfa!$B$100,env_ac_mfa!$E:$E,Data_mfa!$B$101)</f>
        <v>312.73899999999998</v>
      </c>
      <c r="W127" s="191">
        <f>SUMIFS(env_ac_mfa!$F:$F,env_ac_mfa!$A:$A,W103,env_ac_mfa!$B:$B,Data_mfa!$A$127,env_ac_mfa!$C:$C,Data_mfa!$B$99,env_ac_mfa!$D:$D,Data_mfa!$B$100,env_ac_mfa!$E:$E,Data_mfa!$B$101)</f>
        <v>321.79599999999999</v>
      </c>
      <c r="X127" s="191">
        <f>SUMIFS(env_ac_mfa!$F:$F,env_ac_mfa!$A:$A,X103,env_ac_mfa!$B:$B,Data_mfa!$A$127,env_ac_mfa!$C:$C,Data_mfa!$B$99,env_ac_mfa!$D:$D,Data_mfa!$B$100,env_ac_mfa!$E:$E,Data_mfa!$B$101)</f>
        <v>329.58100000000002</v>
      </c>
      <c r="Y127" s="191">
        <f>SUMIFS(env_ac_mfa!$F:$F,env_ac_mfa!$A:$A,$Y$103,env_ac_mfa!$B:$B,Data_mfa!$A127,env_ac_mfa!$C:$C,Data_mfa!$B$99,env_ac_mfa!$D:$D,Data_mfa!$B$100,env_ac_mfa!$E:$E,Data_mfa!$B$101)</f>
        <v>325.80700000000002</v>
      </c>
      <c r="Z127" s="191">
        <f>SUMIFS(env_ac_mfa!$F:$F,env_ac_mfa!$A:$A,$Z$103,env_ac_mfa!$B:$B,Data_mfa!$A127,env_ac_mfa!$C:$C,Data_mfa!$B$99,env_ac_mfa!$D:$D,Data_mfa!$B$100,env_ac_mfa!$E:$E,Data_mfa!$B$101)</f>
        <v>360.43400000000003</v>
      </c>
      <c r="AB127" s="185">
        <f t="shared" si="2"/>
        <v>5.7328199648402745E-2</v>
      </c>
      <c r="AD127" s="187"/>
    </row>
    <row r="128" spans="1:30" x14ac:dyDescent="0.2">
      <c r="A128" s="179" t="s">
        <v>55</v>
      </c>
      <c r="B128" s="179" t="s">
        <v>23</v>
      </c>
      <c r="C128" s="191">
        <f>SUMIFS(env_ac_mfa!$F:$F,env_ac_mfa!$A:$A,C103,env_ac_mfa!$B:$B,Data_mfa!$A$128,env_ac_mfa!$C:$C,Data_mfa!$B$99,env_ac_mfa!$D:$D,Data_mfa!$B$100,env_ac_mfa!$E:$E,Data_mfa!$B$101)</f>
        <v>100</v>
      </c>
      <c r="D128" s="191">
        <f>SUMIFS(env_ac_mfa!$F:$F,env_ac_mfa!$A:$A,D103,env_ac_mfa!$B:$B,Data_mfa!$A$128,env_ac_mfa!$C:$C,Data_mfa!$B$99,env_ac_mfa!$D:$D,Data_mfa!$B$100,env_ac_mfa!$E:$E,Data_mfa!$B$101)</f>
        <v>98.298000000000002</v>
      </c>
      <c r="E128" s="191">
        <f>SUMIFS(env_ac_mfa!$F:$F,env_ac_mfa!$A:$A,E103,env_ac_mfa!$B:$B,Data_mfa!$A$128,env_ac_mfa!$C:$C,Data_mfa!$B$99,env_ac_mfa!$D:$D,Data_mfa!$B$100,env_ac_mfa!$E:$E,Data_mfa!$B$101)</f>
        <v>101.991</v>
      </c>
      <c r="F128" s="191">
        <f>SUMIFS(env_ac_mfa!$F:$F,env_ac_mfa!$A:$A,F103,env_ac_mfa!$B:$B,Data_mfa!$A$128,env_ac_mfa!$C:$C,Data_mfa!$B$99,env_ac_mfa!$D:$D,Data_mfa!$B$100,env_ac_mfa!$E:$E,Data_mfa!$B$101)</f>
        <v>110.334</v>
      </c>
      <c r="G128" s="191">
        <f>SUMIFS(env_ac_mfa!$F:$F,env_ac_mfa!$A:$A,G103,env_ac_mfa!$B:$B,Data_mfa!$A$128,env_ac_mfa!$C:$C,Data_mfa!$B$99,env_ac_mfa!$D:$D,Data_mfa!$B$100,env_ac_mfa!$E:$E,Data_mfa!$B$101)</f>
        <v>111.52200000000001</v>
      </c>
      <c r="H128" s="191">
        <f>SUMIFS(env_ac_mfa!$F:$F,env_ac_mfa!$A:$A,H103,env_ac_mfa!$B:$B,Data_mfa!$A$128,env_ac_mfa!$C:$C,Data_mfa!$B$99,env_ac_mfa!$D:$D,Data_mfa!$B$100,env_ac_mfa!$E:$E,Data_mfa!$B$101)</f>
        <v>108.121</v>
      </c>
      <c r="I128" s="191">
        <f>SUMIFS(env_ac_mfa!$F:$F,env_ac_mfa!$A:$A,I103,env_ac_mfa!$B:$B,Data_mfa!$A$128,env_ac_mfa!$C:$C,Data_mfa!$B$99,env_ac_mfa!$D:$D,Data_mfa!$B$100,env_ac_mfa!$E:$E,Data_mfa!$B$101)</f>
        <v>126.136</v>
      </c>
      <c r="J128" s="191">
        <f>SUMIFS(env_ac_mfa!$F:$F,env_ac_mfa!$A:$A,J103,env_ac_mfa!$B:$B,Data_mfa!$A$128,env_ac_mfa!$C:$C,Data_mfa!$B$99,env_ac_mfa!$D:$D,Data_mfa!$B$100,env_ac_mfa!$E:$E,Data_mfa!$B$101)</f>
        <v>139.64500000000001</v>
      </c>
      <c r="K128" s="191">
        <f>SUMIFS(env_ac_mfa!$F:$F,env_ac_mfa!$A:$A,K103,env_ac_mfa!$B:$B,Data_mfa!$A$128,env_ac_mfa!$C:$C,Data_mfa!$B$99,env_ac_mfa!$D:$D,Data_mfa!$B$100,env_ac_mfa!$E:$E,Data_mfa!$B$101)</f>
        <v>122.873</v>
      </c>
      <c r="L128" s="191">
        <f>SUMIFS(env_ac_mfa!$F:$F,env_ac_mfa!$A:$A,L103,env_ac_mfa!$B:$B,Data_mfa!$A$128,env_ac_mfa!$C:$C,Data_mfa!$B$99,env_ac_mfa!$D:$D,Data_mfa!$B$100,env_ac_mfa!$E:$E,Data_mfa!$B$101)</f>
        <v>101.54900000000001</v>
      </c>
      <c r="M128" s="191">
        <f>SUMIFS(env_ac_mfa!$F:$F,env_ac_mfa!$A:$A,M103,env_ac_mfa!$B:$B,Data_mfa!$A$128,env_ac_mfa!$C:$C,Data_mfa!$B$99,env_ac_mfa!$D:$D,Data_mfa!$B$100,env_ac_mfa!$E:$E,Data_mfa!$B$101)</f>
        <v>95.98</v>
      </c>
      <c r="N128" s="191">
        <f>SUMIFS(env_ac_mfa!$F:$F,env_ac_mfa!$A:$A,N103,env_ac_mfa!$B:$B,Data_mfa!$A$128,env_ac_mfa!$C:$C,Data_mfa!$B$99,env_ac_mfa!$D:$D,Data_mfa!$B$100,env_ac_mfa!$E:$E,Data_mfa!$B$101)</f>
        <v>86.424000000000007</v>
      </c>
      <c r="O128" s="191">
        <f>SUMIFS(env_ac_mfa!$F:$F,env_ac_mfa!$A:$A,O103,env_ac_mfa!$B:$B,Data_mfa!$A$128,env_ac_mfa!$C:$C,Data_mfa!$B$99,env_ac_mfa!$D:$D,Data_mfa!$B$100,env_ac_mfa!$E:$E,Data_mfa!$B$101)</f>
        <v>75.058000000000007</v>
      </c>
      <c r="P128" s="191">
        <f>SUMIFS(env_ac_mfa!$F:$F,env_ac_mfa!$A:$A,P103,env_ac_mfa!$B:$B,Data_mfa!$A$128,env_ac_mfa!$C:$C,Data_mfa!$B$99,env_ac_mfa!$D:$D,Data_mfa!$B$100,env_ac_mfa!$E:$E,Data_mfa!$B$101)</f>
        <v>73.606999999999999</v>
      </c>
      <c r="Q128" s="191">
        <f>SUMIFS(env_ac_mfa!$F:$F,env_ac_mfa!$A:$A,Q103,env_ac_mfa!$B:$B,Data_mfa!$A$128,env_ac_mfa!$C:$C,Data_mfa!$B$99,env_ac_mfa!$D:$D,Data_mfa!$B$100,env_ac_mfa!$E:$E,Data_mfa!$B$101)</f>
        <v>79.171999999999997</v>
      </c>
      <c r="R128" s="191">
        <f>SUMIFS(env_ac_mfa!$F:$F,env_ac_mfa!$A:$A,R103,env_ac_mfa!$B:$B,Data_mfa!$A$128,env_ac_mfa!$C:$C,Data_mfa!$B$99,env_ac_mfa!$D:$D,Data_mfa!$B$100,env_ac_mfa!$E:$E,Data_mfa!$B$101)</f>
        <v>80.326999999999998</v>
      </c>
      <c r="S128" s="191">
        <f>SUMIFS(env_ac_mfa!$F:$F,env_ac_mfa!$A:$A,S103,env_ac_mfa!$B:$B,Data_mfa!$A$128,env_ac_mfa!$C:$C,Data_mfa!$B$99,env_ac_mfa!$D:$D,Data_mfa!$B$100,env_ac_mfa!$E:$E,Data_mfa!$B$101)</f>
        <v>77.534999999999997</v>
      </c>
      <c r="T128" s="191">
        <f>SUMIFS(env_ac_mfa!$F:$F,env_ac_mfa!$A:$A,T103,env_ac_mfa!$B:$B,Data_mfa!$A$128,env_ac_mfa!$C:$C,Data_mfa!$B$99,env_ac_mfa!$D:$D,Data_mfa!$B$100,env_ac_mfa!$E:$E,Data_mfa!$B$101)</f>
        <v>79.233000000000004</v>
      </c>
      <c r="U128" s="191">
        <f>SUMIFS(env_ac_mfa!$F:$F,env_ac_mfa!$A:$A,U103,env_ac_mfa!$B:$B,Data_mfa!$A$128,env_ac_mfa!$C:$C,Data_mfa!$B$99,env_ac_mfa!$D:$D,Data_mfa!$B$100,env_ac_mfa!$E:$E,Data_mfa!$B$101)</f>
        <v>87.353999999999999</v>
      </c>
      <c r="V128" s="191">
        <f>SUMIFS(env_ac_mfa!$F:$F,env_ac_mfa!$A:$A,V103,env_ac_mfa!$B:$B,Data_mfa!$A$128,env_ac_mfa!$C:$C,Data_mfa!$B$99,env_ac_mfa!$D:$D,Data_mfa!$B$100,env_ac_mfa!$E:$E,Data_mfa!$B$101)</f>
        <v>82.712999999999994</v>
      </c>
      <c r="W128" s="191">
        <f>SUMIFS(env_ac_mfa!$F:$F,env_ac_mfa!$A:$A,W103,env_ac_mfa!$B:$B,Data_mfa!$A$128,env_ac_mfa!$C:$C,Data_mfa!$B$99,env_ac_mfa!$D:$D,Data_mfa!$B$100,env_ac_mfa!$E:$E,Data_mfa!$B$101)</f>
        <v>80.534999999999997</v>
      </c>
      <c r="X128" s="191">
        <f>SUMIFS(env_ac_mfa!$F:$F,env_ac_mfa!$A:$A,X103,env_ac_mfa!$B:$B,Data_mfa!$A$128,env_ac_mfa!$C:$C,Data_mfa!$B$99,env_ac_mfa!$D:$D,Data_mfa!$B$100,env_ac_mfa!$E:$E,Data_mfa!$B$101)</f>
        <v>87.09</v>
      </c>
      <c r="Y128" s="191">
        <f>SUMIFS(env_ac_mfa!$F:$F,env_ac_mfa!$A:$A,$Y$103,env_ac_mfa!$B:$B,Data_mfa!$A128,env_ac_mfa!$C:$C,Data_mfa!$B$99,env_ac_mfa!$D:$D,Data_mfa!$B$100,env_ac_mfa!$E:$E,Data_mfa!$B$101)</f>
        <v>90.617999999999995</v>
      </c>
      <c r="Z128" s="191">
        <f>SUMIFS(env_ac_mfa!$F:$F,env_ac_mfa!$A:$A,$Z$103,env_ac_mfa!$B:$B,Data_mfa!$A128,env_ac_mfa!$C:$C,Data_mfa!$B$99,env_ac_mfa!$D:$D,Data_mfa!$B$100,env_ac_mfa!$E:$E,Data_mfa!$B$101)</f>
        <v>103.858</v>
      </c>
      <c r="AB128" s="185">
        <f t="shared" si="2"/>
        <v>1.647198428233132E-3</v>
      </c>
      <c r="AD128" s="187"/>
    </row>
    <row r="129" spans="1:30" x14ac:dyDescent="0.2">
      <c r="A129" s="179" t="s">
        <v>63</v>
      </c>
      <c r="B129" s="179" t="s">
        <v>24</v>
      </c>
      <c r="C129" s="191">
        <f>SUMIFS(env_ac_mfa!$F:$F,env_ac_mfa!$A:$A,C103,env_ac_mfa!$B:$B,Data_mfa!$A$129,env_ac_mfa!$C:$C,Data_mfa!$B$99,env_ac_mfa!$D:$D,Data_mfa!$B$100,env_ac_mfa!$E:$E,Data_mfa!$B$101)</f>
        <v>100</v>
      </c>
      <c r="D129" s="191">
        <f>SUMIFS(env_ac_mfa!$F:$F,env_ac_mfa!$A:$A,D103,env_ac_mfa!$B:$B,Data_mfa!$A$129,env_ac_mfa!$C:$C,Data_mfa!$B$99,env_ac_mfa!$D:$D,Data_mfa!$B$100,env_ac_mfa!$E:$E,Data_mfa!$B$101)</f>
        <v>106.733</v>
      </c>
      <c r="E129" s="191">
        <f>SUMIFS(env_ac_mfa!$F:$F,env_ac_mfa!$A:$A,E103,env_ac_mfa!$B:$B,Data_mfa!$A$129,env_ac_mfa!$C:$C,Data_mfa!$B$99,env_ac_mfa!$D:$D,Data_mfa!$B$100,env_ac_mfa!$E:$E,Data_mfa!$B$101)</f>
        <v>111.393</v>
      </c>
      <c r="F129" s="191">
        <f>SUMIFS(env_ac_mfa!$F:$F,env_ac_mfa!$A:$A,F103,env_ac_mfa!$B:$B,Data_mfa!$A$129,env_ac_mfa!$C:$C,Data_mfa!$B$99,env_ac_mfa!$D:$D,Data_mfa!$B$100,env_ac_mfa!$E:$E,Data_mfa!$B$101)</f>
        <v>108.67100000000001</v>
      </c>
      <c r="G129" s="191">
        <f>SUMIFS(env_ac_mfa!$F:$F,env_ac_mfa!$A:$A,G103,env_ac_mfa!$B:$B,Data_mfa!$A$129,env_ac_mfa!$C:$C,Data_mfa!$B$99,env_ac_mfa!$D:$D,Data_mfa!$B$100,env_ac_mfa!$E:$E,Data_mfa!$B$101)</f>
        <v>125.04</v>
      </c>
      <c r="H129" s="191">
        <f>SUMIFS(env_ac_mfa!$F:$F,env_ac_mfa!$A:$A,H103,env_ac_mfa!$B:$B,Data_mfa!$A$129,env_ac_mfa!$C:$C,Data_mfa!$B$99,env_ac_mfa!$D:$D,Data_mfa!$B$100,env_ac_mfa!$E:$E,Data_mfa!$B$101)</f>
        <v>138.15799999999999</v>
      </c>
      <c r="I129" s="191">
        <f>SUMIFS(env_ac_mfa!$F:$F,env_ac_mfa!$A:$A,I103,env_ac_mfa!$B:$B,Data_mfa!$A$129,env_ac_mfa!$C:$C,Data_mfa!$B$99,env_ac_mfa!$D:$D,Data_mfa!$B$100,env_ac_mfa!$E:$E,Data_mfa!$B$101)</f>
        <v>136.899</v>
      </c>
      <c r="J129" s="191">
        <f>SUMIFS(env_ac_mfa!$F:$F,env_ac_mfa!$A:$A,J103,env_ac_mfa!$B:$B,Data_mfa!$A$129,env_ac_mfa!$C:$C,Data_mfa!$B$99,env_ac_mfa!$D:$D,Data_mfa!$B$100,env_ac_mfa!$E:$E,Data_mfa!$B$101)</f>
        <v>140.03700000000001</v>
      </c>
      <c r="K129" s="191">
        <f>SUMIFS(env_ac_mfa!$F:$F,env_ac_mfa!$A:$A,K103,env_ac_mfa!$B:$B,Data_mfa!$A$129,env_ac_mfa!$C:$C,Data_mfa!$B$99,env_ac_mfa!$D:$D,Data_mfa!$B$100,env_ac_mfa!$E:$E,Data_mfa!$B$101)</f>
        <v>156.33000000000001</v>
      </c>
      <c r="L129" s="191">
        <f>SUMIFS(env_ac_mfa!$F:$F,env_ac_mfa!$A:$A,L103,env_ac_mfa!$B:$B,Data_mfa!$A$129,env_ac_mfa!$C:$C,Data_mfa!$B$99,env_ac_mfa!$D:$D,Data_mfa!$B$100,env_ac_mfa!$E:$E,Data_mfa!$B$101)</f>
        <v>134.767</v>
      </c>
      <c r="M129" s="191">
        <f>SUMIFS(env_ac_mfa!$F:$F,env_ac_mfa!$A:$A,M103,env_ac_mfa!$B:$B,Data_mfa!$A$129,env_ac_mfa!$C:$C,Data_mfa!$B$99,env_ac_mfa!$D:$D,Data_mfa!$B$100,env_ac_mfa!$E:$E,Data_mfa!$B$101)</f>
        <v>132.22499999999999</v>
      </c>
      <c r="N129" s="191">
        <f>SUMIFS(env_ac_mfa!$F:$F,env_ac_mfa!$A:$A,N103,env_ac_mfa!$B:$B,Data_mfa!$A$129,env_ac_mfa!$C:$C,Data_mfa!$B$99,env_ac_mfa!$D:$D,Data_mfa!$B$100,env_ac_mfa!$E:$E,Data_mfa!$B$101)</f>
        <v>133.86000000000001</v>
      </c>
      <c r="O129" s="191">
        <f>SUMIFS(env_ac_mfa!$F:$F,env_ac_mfa!$A:$A,O103,env_ac_mfa!$B:$B,Data_mfa!$A$129,env_ac_mfa!$C:$C,Data_mfa!$B$99,env_ac_mfa!$D:$D,Data_mfa!$B$100,env_ac_mfa!$E:$E,Data_mfa!$B$101)</f>
        <v>118.16500000000001</v>
      </c>
      <c r="P129" s="191">
        <f>SUMIFS(env_ac_mfa!$F:$F,env_ac_mfa!$A:$A,P103,env_ac_mfa!$B:$B,Data_mfa!$A$129,env_ac_mfa!$C:$C,Data_mfa!$B$99,env_ac_mfa!$D:$D,Data_mfa!$B$100,env_ac_mfa!$E:$E,Data_mfa!$B$101)</f>
        <v>113.782</v>
      </c>
      <c r="Q129" s="191">
        <f>SUMIFS(env_ac_mfa!$F:$F,env_ac_mfa!$A:$A,Q103,env_ac_mfa!$B:$B,Data_mfa!$A$129,env_ac_mfa!$C:$C,Data_mfa!$B$99,env_ac_mfa!$D:$D,Data_mfa!$B$100,env_ac_mfa!$E:$E,Data_mfa!$B$101)</f>
        <v>125.127</v>
      </c>
      <c r="R129" s="191">
        <f>SUMIFS(env_ac_mfa!$F:$F,env_ac_mfa!$A:$A,R103,env_ac_mfa!$B:$B,Data_mfa!$A$129,env_ac_mfa!$C:$C,Data_mfa!$B$99,env_ac_mfa!$D:$D,Data_mfa!$B$100,env_ac_mfa!$E:$E,Data_mfa!$B$101)</f>
        <v>124.744</v>
      </c>
      <c r="S129" s="191">
        <f>SUMIFS(env_ac_mfa!$F:$F,env_ac_mfa!$A:$A,S103,env_ac_mfa!$B:$B,Data_mfa!$A$129,env_ac_mfa!$C:$C,Data_mfa!$B$99,env_ac_mfa!$D:$D,Data_mfa!$B$100,env_ac_mfa!$E:$E,Data_mfa!$B$101)</f>
        <v>124.044</v>
      </c>
      <c r="T129" s="191">
        <f>SUMIFS(env_ac_mfa!$F:$F,env_ac_mfa!$A:$A,T103,env_ac_mfa!$B:$B,Data_mfa!$A$129,env_ac_mfa!$C:$C,Data_mfa!$B$99,env_ac_mfa!$D:$D,Data_mfa!$B$100,env_ac_mfa!$E:$E,Data_mfa!$B$101)</f>
        <v>128.13999999999999</v>
      </c>
      <c r="U129" s="191">
        <f>SUMIFS(env_ac_mfa!$F:$F,env_ac_mfa!$A:$A,U103,env_ac_mfa!$B:$B,Data_mfa!$A$129,env_ac_mfa!$C:$C,Data_mfa!$B$99,env_ac_mfa!$D:$D,Data_mfa!$B$100,env_ac_mfa!$E:$E,Data_mfa!$B$101)</f>
        <v>135.50299999999999</v>
      </c>
      <c r="V129" s="191">
        <f>SUMIFS(env_ac_mfa!$F:$F,env_ac_mfa!$A:$A,V103,env_ac_mfa!$B:$B,Data_mfa!$A$129,env_ac_mfa!$C:$C,Data_mfa!$B$99,env_ac_mfa!$D:$D,Data_mfa!$B$100,env_ac_mfa!$E:$E,Data_mfa!$B$101)</f>
        <v>123.41800000000001</v>
      </c>
      <c r="W129" s="191">
        <f>SUMIFS(env_ac_mfa!$F:$F,env_ac_mfa!$A:$A,W103,env_ac_mfa!$B:$B,Data_mfa!$A$129,env_ac_mfa!$C:$C,Data_mfa!$B$99,env_ac_mfa!$D:$D,Data_mfa!$B$100,env_ac_mfa!$E:$E,Data_mfa!$B$101)</f>
        <v>119.398</v>
      </c>
      <c r="X129" s="191">
        <f>SUMIFS(env_ac_mfa!$F:$F,env_ac_mfa!$A:$A,X103,env_ac_mfa!$B:$B,Data_mfa!$A$129,env_ac_mfa!$C:$C,Data_mfa!$B$99,env_ac_mfa!$D:$D,Data_mfa!$B$100,env_ac_mfa!$E:$E,Data_mfa!$B$101)</f>
        <v>120.81699999999999</v>
      </c>
      <c r="Y129" s="191">
        <f>SUMIFS(env_ac_mfa!$F:$F,env_ac_mfa!$A:$A,$Y$103,env_ac_mfa!$B:$B,Data_mfa!$A129,env_ac_mfa!$C:$C,Data_mfa!$B$99,env_ac_mfa!$D:$D,Data_mfa!$B$100,env_ac_mfa!$E:$E,Data_mfa!$B$101)</f>
        <v>113.191</v>
      </c>
      <c r="Z129" s="191">
        <f>SUMIFS(env_ac_mfa!$F:$F,env_ac_mfa!$A:$A,$Z$103,env_ac_mfa!$B:$B,Data_mfa!$A129,env_ac_mfa!$C:$C,Data_mfa!$B$99,env_ac_mfa!$D:$D,Data_mfa!$B$100,env_ac_mfa!$E:$E,Data_mfa!$B$101)</f>
        <v>113.288</v>
      </c>
      <c r="AB129" s="185">
        <f t="shared" si="2"/>
        <v>5.4392201327853051E-3</v>
      </c>
      <c r="AD129" s="187"/>
    </row>
    <row r="130" spans="1:30" x14ac:dyDescent="0.2">
      <c r="A130" s="179" t="s">
        <v>56</v>
      </c>
      <c r="B130" s="179" t="s">
        <v>25</v>
      </c>
      <c r="C130" s="191">
        <f>SUMIFS(env_ac_mfa!$F:$F,env_ac_mfa!$A:$A,C103,env_ac_mfa!$B:$B,Data_mfa!$A$130,env_ac_mfa!$C:$C,Data_mfa!$B$99,env_ac_mfa!$D:$D,Data_mfa!$B$100,env_ac_mfa!$E:$E,Data_mfa!$B$101)</f>
        <v>100</v>
      </c>
      <c r="D130" s="191">
        <f>SUMIFS(env_ac_mfa!$F:$F,env_ac_mfa!$A:$A,D103,env_ac_mfa!$B:$B,Data_mfa!$A$130,env_ac_mfa!$C:$C,Data_mfa!$B$99,env_ac_mfa!$D:$D,Data_mfa!$B$100,env_ac_mfa!$E:$E,Data_mfa!$B$101)</f>
        <v>102.081</v>
      </c>
      <c r="E130" s="191">
        <f>SUMIFS(env_ac_mfa!$F:$F,env_ac_mfa!$A:$A,E103,env_ac_mfa!$B:$B,Data_mfa!$A$130,env_ac_mfa!$C:$C,Data_mfa!$B$99,env_ac_mfa!$D:$D,Data_mfa!$B$100,env_ac_mfa!$E:$E,Data_mfa!$B$101)</f>
        <v>102.31</v>
      </c>
      <c r="F130" s="191">
        <f>SUMIFS(env_ac_mfa!$F:$F,env_ac_mfa!$A:$A,F103,env_ac_mfa!$B:$B,Data_mfa!$A$130,env_ac_mfa!$C:$C,Data_mfa!$B$99,env_ac_mfa!$D:$D,Data_mfa!$B$100,env_ac_mfa!$E:$E,Data_mfa!$B$101)</f>
        <v>107.117</v>
      </c>
      <c r="G130" s="191">
        <f>SUMIFS(env_ac_mfa!$F:$F,env_ac_mfa!$A:$A,G103,env_ac_mfa!$B:$B,Data_mfa!$A$130,env_ac_mfa!$C:$C,Data_mfa!$B$99,env_ac_mfa!$D:$D,Data_mfa!$B$100,env_ac_mfa!$E:$E,Data_mfa!$B$101)</f>
        <v>108.22799999999999</v>
      </c>
      <c r="H130" s="191">
        <f>SUMIFS(env_ac_mfa!$F:$F,env_ac_mfa!$A:$A,H103,env_ac_mfa!$B:$B,Data_mfa!$A$130,env_ac_mfa!$C:$C,Data_mfa!$B$99,env_ac_mfa!$D:$D,Data_mfa!$B$100,env_ac_mfa!$E:$E,Data_mfa!$B$101)</f>
        <v>110.169</v>
      </c>
      <c r="I130" s="191">
        <f>SUMIFS(env_ac_mfa!$F:$F,env_ac_mfa!$A:$A,I103,env_ac_mfa!$B:$B,Data_mfa!$A$130,env_ac_mfa!$C:$C,Data_mfa!$B$99,env_ac_mfa!$D:$D,Data_mfa!$B$100,env_ac_mfa!$E:$E,Data_mfa!$B$101)</f>
        <v>115.187</v>
      </c>
      <c r="J130" s="191">
        <f>SUMIFS(env_ac_mfa!$F:$F,env_ac_mfa!$A:$A,J103,env_ac_mfa!$B:$B,Data_mfa!$A$130,env_ac_mfa!$C:$C,Data_mfa!$B$99,env_ac_mfa!$D:$D,Data_mfa!$B$100,env_ac_mfa!$E:$E,Data_mfa!$B$101)</f>
        <v>117.38</v>
      </c>
      <c r="K130" s="191">
        <f>SUMIFS(env_ac_mfa!$F:$F,env_ac_mfa!$A:$A,K103,env_ac_mfa!$B:$B,Data_mfa!$A$130,env_ac_mfa!$C:$C,Data_mfa!$B$99,env_ac_mfa!$D:$D,Data_mfa!$B$100,env_ac_mfa!$E:$E,Data_mfa!$B$101)</f>
        <v>118.836</v>
      </c>
      <c r="L130" s="191">
        <f>SUMIFS(env_ac_mfa!$F:$F,env_ac_mfa!$A:$A,L103,env_ac_mfa!$B:$B,Data_mfa!$A$130,env_ac_mfa!$C:$C,Data_mfa!$B$99,env_ac_mfa!$D:$D,Data_mfa!$B$100,env_ac_mfa!$E:$E,Data_mfa!$B$101)</f>
        <v>97.941999999999993</v>
      </c>
      <c r="M130" s="191">
        <f>SUMIFS(env_ac_mfa!$F:$F,env_ac_mfa!$A:$A,M103,env_ac_mfa!$B:$B,Data_mfa!$A$130,env_ac_mfa!$C:$C,Data_mfa!$B$99,env_ac_mfa!$D:$D,Data_mfa!$B$100,env_ac_mfa!$E:$E,Data_mfa!$B$101)</f>
        <v>137.11099999999999</v>
      </c>
      <c r="N130" s="191">
        <f>SUMIFS(env_ac_mfa!$F:$F,env_ac_mfa!$A:$A,N103,env_ac_mfa!$B:$B,Data_mfa!$A$130,env_ac_mfa!$C:$C,Data_mfa!$B$99,env_ac_mfa!$D:$D,Data_mfa!$B$100,env_ac_mfa!$E:$E,Data_mfa!$B$101)</f>
        <v>134.41399999999999</v>
      </c>
      <c r="O130" s="191">
        <f>SUMIFS(env_ac_mfa!$F:$F,env_ac_mfa!$A:$A,O103,env_ac_mfa!$B:$B,Data_mfa!$A$130,env_ac_mfa!$C:$C,Data_mfa!$B$99,env_ac_mfa!$D:$D,Data_mfa!$B$100,env_ac_mfa!$E:$E,Data_mfa!$B$101)</f>
        <v>133.38</v>
      </c>
      <c r="P130" s="191">
        <f>SUMIFS(env_ac_mfa!$F:$F,env_ac_mfa!$A:$A,P103,env_ac_mfa!$B:$B,Data_mfa!$A$130,env_ac_mfa!$C:$C,Data_mfa!$B$99,env_ac_mfa!$D:$D,Data_mfa!$B$100,env_ac_mfa!$E:$E,Data_mfa!$B$101)</f>
        <v>151.417</v>
      </c>
      <c r="Q130" s="191">
        <f>SUMIFS(env_ac_mfa!$F:$F,env_ac_mfa!$A:$A,Q103,env_ac_mfa!$B:$B,Data_mfa!$A$130,env_ac_mfa!$C:$C,Data_mfa!$B$99,env_ac_mfa!$D:$D,Data_mfa!$B$100,env_ac_mfa!$E:$E,Data_mfa!$B$101)</f>
        <v>131.94</v>
      </c>
      <c r="R130" s="191">
        <f>SUMIFS(env_ac_mfa!$F:$F,env_ac_mfa!$A:$A,R103,env_ac_mfa!$B:$B,Data_mfa!$A$130,env_ac_mfa!$C:$C,Data_mfa!$B$99,env_ac_mfa!$D:$D,Data_mfa!$B$100,env_ac_mfa!$E:$E,Data_mfa!$B$101)</f>
        <v>128.58699999999999</v>
      </c>
      <c r="S130" s="191">
        <f>SUMIFS(env_ac_mfa!$F:$F,env_ac_mfa!$A:$A,S103,env_ac_mfa!$B:$B,Data_mfa!$A$130,env_ac_mfa!$C:$C,Data_mfa!$B$99,env_ac_mfa!$D:$D,Data_mfa!$B$100,env_ac_mfa!$E:$E,Data_mfa!$B$101)</f>
        <v>138.81800000000001</v>
      </c>
      <c r="T130" s="191">
        <f>SUMIFS(env_ac_mfa!$F:$F,env_ac_mfa!$A:$A,T103,env_ac_mfa!$B:$B,Data_mfa!$A$130,env_ac_mfa!$C:$C,Data_mfa!$B$99,env_ac_mfa!$D:$D,Data_mfa!$B$100,env_ac_mfa!$E:$E,Data_mfa!$B$101)</f>
        <v>134.13900000000001</v>
      </c>
      <c r="U130" s="191">
        <f>SUMIFS(env_ac_mfa!$F:$F,env_ac_mfa!$A:$A,U103,env_ac_mfa!$B:$B,Data_mfa!$A$130,env_ac_mfa!$C:$C,Data_mfa!$B$99,env_ac_mfa!$D:$D,Data_mfa!$B$100,env_ac_mfa!$E:$E,Data_mfa!$B$101)</f>
        <v>148.9</v>
      </c>
      <c r="V130" s="191">
        <f>SUMIFS(env_ac_mfa!$F:$F,env_ac_mfa!$A:$A,V103,env_ac_mfa!$B:$B,Data_mfa!$A$130,env_ac_mfa!$C:$C,Data_mfa!$B$99,env_ac_mfa!$D:$D,Data_mfa!$B$100,env_ac_mfa!$E:$E,Data_mfa!$B$101)</f>
        <v>141.73400000000001</v>
      </c>
      <c r="W130" s="191">
        <f>SUMIFS(env_ac_mfa!$F:$F,env_ac_mfa!$A:$A,W103,env_ac_mfa!$B:$B,Data_mfa!$A$130,env_ac_mfa!$C:$C,Data_mfa!$B$99,env_ac_mfa!$D:$D,Data_mfa!$B$100,env_ac_mfa!$E:$E,Data_mfa!$B$101)</f>
        <v>142.46600000000001</v>
      </c>
      <c r="X130" s="191">
        <f>SUMIFS(env_ac_mfa!$F:$F,env_ac_mfa!$A:$A,X103,env_ac_mfa!$B:$B,Data_mfa!$A$130,env_ac_mfa!$C:$C,Data_mfa!$B$99,env_ac_mfa!$D:$D,Data_mfa!$B$100,env_ac_mfa!$E:$E,Data_mfa!$B$101)</f>
        <v>140.273</v>
      </c>
      <c r="Y130" s="191">
        <f>SUMIFS(env_ac_mfa!$F:$F,env_ac_mfa!$A:$A,$Y$103,env_ac_mfa!$B:$B,Data_mfa!$A130,env_ac_mfa!$C:$C,Data_mfa!$B$99,env_ac_mfa!$D:$D,Data_mfa!$B$100,env_ac_mfa!$E:$E,Data_mfa!$B$101)</f>
        <v>147.31200000000001</v>
      </c>
      <c r="Z130" s="191">
        <f>SUMIFS(env_ac_mfa!$F:$F,env_ac_mfa!$A:$A,$Z$103,env_ac_mfa!$B:$B,Data_mfa!$A130,env_ac_mfa!$C:$C,Data_mfa!$B$99,env_ac_mfa!$D:$D,Data_mfa!$B$100,env_ac_mfa!$E:$E,Data_mfa!$B$101)</f>
        <v>135.143</v>
      </c>
      <c r="AB130" s="185">
        <f t="shared" si="2"/>
        <v>1.3180158687512211E-2</v>
      </c>
      <c r="AD130" s="187"/>
    </row>
    <row r="131" spans="1:30" x14ac:dyDescent="0.2">
      <c r="A131" s="179" t="s">
        <v>57</v>
      </c>
      <c r="B131" s="179" t="s">
        <v>26</v>
      </c>
      <c r="C131" s="191">
        <f>SUMIFS(env_ac_mfa!$F:$F,env_ac_mfa!$A:$A,C103,env_ac_mfa!$B:$B,Data_mfa!$A$131,env_ac_mfa!$C:$C,Data_mfa!$B$99,env_ac_mfa!$D:$D,Data_mfa!$B$100,env_ac_mfa!$E:$E,Data_mfa!$B$101)</f>
        <v>100</v>
      </c>
      <c r="D131" s="191">
        <f>SUMIFS(env_ac_mfa!$F:$F,env_ac_mfa!$A:$A,D103,env_ac_mfa!$B:$B,Data_mfa!$A$131,env_ac_mfa!$C:$C,Data_mfa!$B$99,env_ac_mfa!$D:$D,Data_mfa!$B$100,env_ac_mfa!$E:$E,Data_mfa!$B$101)</f>
        <v>98.382999999999996</v>
      </c>
      <c r="E131" s="191">
        <f>SUMIFS(env_ac_mfa!$F:$F,env_ac_mfa!$A:$A,E103,env_ac_mfa!$B:$B,Data_mfa!$A$131,env_ac_mfa!$C:$C,Data_mfa!$B$99,env_ac_mfa!$D:$D,Data_mfa!$B$100,env_ac_mfa!$E:$E,Data_mfa!$B$101)</f>
        <v>100.20699999999999</v>
      </c>
      <c r="F131" s="191">
        <f>SUMIFS(env_ac_mfa!$F:$F,env_ac_mfa!$A:$A,F103,env_ac_mfa!$B:$B,Data_mfa!$A$131,env_ac_mfa!$C:$C,Data_mfa!$B$99,env_ac_mfa!$D:$D,Data_mfa!$B$100,env_ac_mfa!$E:$E,Data_mfa!$B$101)</f>
        <v>101.152</v>
      </c>
      <c r="G131" s="191">
        <f>SUMIFS(env_ac_mfa!$F:$F,env_ac_mfa!$A:$A,G103,env_ac_mfa!$B:$B,Data_mfa!$A$131,env_ac_mfa!$C:$C,Data_mfa!$B$99,env_ac_mfa!$D:$D,Data_mfa!$B$100,env_ac_mfa!$E:$E,Data_mfa!$B$101)</f>
        <v>104.396</v>
      </c>
      <c r="H131" s="191">
        <f>SUMIFS(env_ac_mfa!$F:$F,env_ac_mfa!$A:$A,H103,env_ac_mfa!$B:$B,Data_mfa!$A$131,env_ac_mfa!$C:$C,Data_mfa!$B$99,env_ac_mfa!$D:$D,Data_mfa!$B$100,env_ac_mfa!$E:$E,Data_mfa!$B$101)</f>
        <v>113.253</v>
      </c>
      <c r="I131" s="191">
        <f>SUMIFS(env_ac_mfa!$F:$F,env_ac_mfa!$A:$A,I103,env_ac_mfa!$B:$B,Data_mfa!$A$131,env_ac_mfa!$C:$C,Data_mfa!$B$99,env_ac_mfa!$D:$D,Data_mfa!$B$100,env_ac_mfa!$E:$E,Data_mfa!$B$101)</f>
        <v>106.128</v>
      </c>
      <c r="J131" s="191">
        <f>SUMIFS(env_ac_mfa!$F:$F,env_ac_mfa!$A:$A,J103,env_ac_mfa!$B:$B,Data_mfa!$A$131,env_ac_mfa!$C:$C,Data_mfa!$B$99,env_ac_mfa!$D:$D,Data_mfa!$B$100,env_ac_mfa!$E:$E,Data_mfa!$B$101)</f>
        <v>116.524</v>
      </c>
      <c r="K131" s="191">
        <f>SUMIFS(env_ac_mfa!$F:$F,env_ac_mfa!$A:$A,K103,env_ac_mfa!$B:$B,Data_mfa!$A$131,env_ac_mfa!$C:$C,Data_mfa!$B$99,env_ac_mfa!$D:$D,Data_mfa!$B$100,env_ac_mfa!$E:$E,Data_mfa!$B$101)</f>
        <v>115.831</v>
      </c>
      <c r="L131" s="191">
        <f>SUMIFS(env_ac_mfa!$F:$F,env_ac_mfa!$A:$A,L103,env_ac_mfa!$B:$B,Data_mfa!$A$131,env_ac_mfa!$C:$C,Data_mfa!$B$99,env_ac_mfa!$D:$D,Data_mfa!$B$100,env_ac_mfa!$E:$E,Data_mfa!$B$101)</f>
        <v>100.626</v>
      </c>
      <c r="M131" s="191">
        <f>SUMIFS(env_ac_mfa!$F:$F,env_ac_mfa!$A:$A,M103,env_ac_mfa!$B:$B,Data_mfa!$A$131,env_ac_mfa!$C:$C,Data_mfa!$B$99,env_ac_mfa!$D:$D,Data_mfa!$B$100,env_ac_mfa!$E:$E,Data_mfa!$B$101)</f>
        <v>114.34399999999999</v>
      </c>
      <c r="N131" s="191">
        <f>SUMIFS(env_ac_mfa!$F:$F,env_ac_mfa!$A:$A,N103,env_ac_mfa!$B:$B,Data_mfa!$A$131,env_ac_mfa!$C:$C,Data_mfa!$B$99,env_ac_mfa!$D:$D,Data_mfa!$B$100,env_ac_mfa!$E:$E,Data_mfa!$B$101)</f>
        <v>120.53</v>
      </c>
      <c r="O131" s="191">
        <f>SUMIFS(env_ac_mfa!$F:$F,env_ac_mfa!$A:$A,O103,env_ac_mfa!$B:$B,Data_mfa!$A$131,env_ac_mfa!$C:$C,Data_mfa!$B$99,env_ac_mfa!$D:$D,Data_mfa!$B$100,env_ac_mfa!$E:$E,Data_mfa!$B$101)</f>
        <v>120.03700000000001</v>
      </c>
      <c r="P131" s="191">
        <f>SUMIFS(env_ac_mfa!$F:$F,env_ac_mfa!$A:$A,P103,env_ac_mfa!$B:$B,Data_mfa!$A$131,env_ac_mfa!$C:$C,Data_mfa!$B$99,env_ac_mfa!$D:$D,Data_mfa!$B$100,env_ac_mfa!$E:$E,Data_mfa!$B$101)</f>
        <v>123.529</v>
      </c>
      <c r="Q131" s="191">
        <f>SUMIFS(env_ac_mfa!$F:$F,env_ac_mfa!$A:$A,Q103,env_ac_mfa!$B:$B,Data_mfa!$A$131,env_ac_mfa!$C:$C,Data_mfa!$B$99,env_ac_mfa!$D:$D,Data_mfa!$B$100,env_ac_mfa!$E:$E,Data_mfa!$B$101)</f>
        <v>126.44799999999999</v>
      </c>
      <c r="R131" s="191">
        <f>SUMIFS(env_ac_mfa!$F:$F,env_ac_mfa!$A:$A,R103,env_ac_mfa!$B:$B,Data_mfa!$A$131,env_ac_mfa!$C:$C,Data_mfa!$B$99,env_ac_mfa!$D:$D,Data_mfa!$B$100,env_ac_mfa!$E:$E,Data_mfa!$B$101)</f>
        <v>125.096</v>
      </c>
      <c r="S131" s="191">
        <f>SUMIFS(env_ac_mfa!$F:$F,env_ac_mfa!$A:$A,S103,env_ac_mfa!$B:$B,Data_mfa!$A$131,env_ac_mfa!$C:$C,Data_mfa!$B$99,env_ac_mfa!$D:$D,Data_mfa!$B$100,env_ac_mfa!$E:$E,Data_mfa!$B$101)</f>
        <v>127.863</v>
      </c>
      <c r="T131" s="191">
        <f>SUMIFS(env_ac_mfa!$F:$F,env_ac_mfa!$A:$A,T103,env_ac_mfa!$B:$B,Data_mfa!$A$131,env_ac_mfa!$C:$C,Data_mfa!$B$99,env_ac_mfa!$D:$D,Data_mfa!$B$100,env_ac_mfa!$E:$E,Data_mfa!$B$101)</f>
        <v>134.779</v>
      </c>
      <c r="U131" s="191">
        <f>SUMIFS(env_ac_mfa!$F:$F,env_ac_mfa!$A:$A,U103,env_ac_mfa!$B:$B,Data_mfa!$A$131,env_ac_mfa!$C:$C,Data_mfa!$B$99,env_ac_mfa!$D:$D,Data_mfa!$B$100,env_ac_mfa!$E:$E,Data_mfa!$B$101)</f>
        <v>139.51400000000001</v>
      </c>
      <c r="V131" s="191">
        <f>SUMIFS(env_ac_mfa!$F:$F,env_ac_mfa!$A:$A,V103,env_ac_mfa!$B:$B,Data_mfa!$A$131,env_ac_mfa!$C:$C,Data_mfa!$B$99,env_ac_mfa!$D:$D,Data_mfa!$B$100,env_ac_mfa!$E:$E,Data_mfa!$B$101)</f>
        <v>146.44200000000001</v>
      </c>
      <c r="W131" s="195">
        <f>SUMIFS(env_ac_mfa!$F:$F,env_ac_mfa!$A:$A,W103,env_ac_mfa!$B:$B,Data_mfa!$A$131,env_ac_mfa!$C:$C,Data_mfa!$B$99,env_ac_mfa!$D:$D,Data_mfa!$B$100,env_ac_mfa!$E:$E,Data_mfa!$B$101)</f>
        <v>140.011</v>
      </c>
      <c r="X131" s="195">
        <f>SUMIFS(env_ac_mfa!$F:$F,env_ac_mfa!$A:$A,X103,env_ac_mfa!$B:$B,Data_mfa!$A$131,env_ac_mfa!$C:$C,Data_mfa!$B$99,env_ac_mfa!$D:$D,Data_mfa!$B$100,env_ac_mfa!$E:$E,Data_mfa!$B$101)</f>
        <v>143.58099999999999</v>
      </c>
      <c r="Y131" s="191">
        <f>SUMIFS(env_ac_mfa!$F:$F,env_ac_mfa!$A:$A,$Y$103,env_ac_mfa!$B:$B,Data_mfa!$A131,env_ac_mfa!$C:$C,Data_mfa!$B$99,env_ac_mfa!$D:$D,Data_mfa!$B$100,env_ac_mfa!$E:$E,Data_mfa!$B$101)</f>
        <v>142.48500000000001</v>
      </c>
      <c r="Z131" s="191">
        <f>SUMIFS(env_ac_mfa!$F:$F,env_ac_mfa!$A:$A,$Z$103,env_ac_mfa!$B:$B,Data_mfa!$A131,env_ac_mfa!$C:$C,Data_mfa!$B$99,env_ac_mfa!$D:$D,Data_mfa!$B$100,env_ac_mfa!$E:$E,Data_mfa!$B$101)</f>
        <v>131.803</v>
      </c>
      <c r="AB131" s="185">
        <f t="shared" si="2"/>
        <v>1.2078370012288175E-2</v>
      </c>
      <c r="AD131" s="187"/>
    </row>
    <row r="132" spans="1:30" x14ac:dyDescent="0.2">
      <c r="A132" s="179" t="s">
        <v>137</v>
      </c>
      <c r="B132" s="183" t="s">
        <v>138</v>
      </c>
      <c r="C132" s="191">
        <f>SUMIFS(env_ac_mfa!$F:$F,env_ac_mfa!$A:$A,C103,env_ac_mfa!$B:$B,Data_mfa!$A$132,env_ac_mfa!$C:$C,Data_mfa!$B$99,env_ac_mfa!$D:$D,Data_mfa!$B$100,env_ac_mfa!$E:$E,Data_mfa!$B$101)</f>
        <v>100</v>
      </c>
      <c r="D132" s="191">
        <f>SUMIFS(env_ac_mfa!$F:$F,env_ac_mfa!$A:$A,D103,env_ac_mfa!$B:$B,Data_mfa!$A$132,env_ac_mfa!$C:$C,Data_mfa!$B$99,env_ac_mfa!$D:$D,Data_mfa!$B$100,env_ac_mfa!$E:$E,Data_mfa!$B$101)</f>
        <v>90.341999999999999</v>
      </c>
      <c r="E132" s="191">
        <f>SUMIFS(env_ac_mfa!$F:$F,env_ac_mfa!$A:$A,E103,env_ac_mfa!$B:$B,Data_mfa!$A$132,env_ac_mfa!$C:$C,Data_mfa!$B$99,env_ac_mfa!$D:$D,Data_mfa!$B$100,env_ac_mfa!$E:$E,Data_mfa!$B$101)</f>
        <v>82.317999999999998</v>
      </c>
      <c r="F132" s="191">
        <f>SUMIFS(env_ac_mfa!$F:$F,env_ac_mfa!$A:$A,F103,env_ac_mfa!$B:$B,Data_mfa!$A$132,env_ac_mfa!$C:$C,Data_mfa!$B$99,env_ac_mfa!$D:$D,Data_mfa!$B$100,env_ac_mfa!$E:$E,Data_mfa!$B$101)</f>
        <v>90.084000000000003</v>
      </c>
      <c r="G132" s="191">
        <f>SUMIFS(env_ac_mfa!$F:$F,env_ac_mfa!$A:$A,G103,env_ac_mfa!$B:$B,Data_mfa!$A$132,env_ac_mfa!$C:$C,Data_mfa!$B$99,env_ac_mfa!$D:$D,Data_mfa!$B$100,env_ac_mfa!$E:$E,Data_mfa!$B$101)</f>
        <v>98.036000000000001</v>
      </c>
      <c r="H132" s="191">
        <f>SUMIFS(env_ac_mfa!$F:$F,env_ac_mfa!$A:$A,H103,env_ac_mfa!$B:$B,Data_mfa!$A$132,env_ac_mfa!$C:$C,Data_mfa!$B$99,env_ac_mfa!$D:$D,Data_mfa!$B$100,env_ac_mfa!$E:$E,Data_mfa!$B$101)</f>
        <v>100.07899999999999</v>
      </c>
      <c r="I132" s="191">
        <f>SUMIFS(env_ac_mfa!$F:$F,env_ac_mfa!$A:$A,I103,env_ac_mfa!$B:$B,Data_mfa!$A$132,env_ac_mfa!$C:$C,Data_mfa!$B$99,env_ac_mfa!$D:$D,Data_mfa!$B$100,env_ac_mfa!$E:$E,Data_mfa!$B$101)</f>
        <v>106.297</v>
      </c>
      <c r="J132" s="191">
        <f>SUMIFS(env_ac_mfa!$F:$F,env_ac_mfa!$A:$A,J103,env_ac_mfa!$B:$B,Data_mfa!$A$132,env_ac_mfa!$C:$C,Data_mfa!$B$99,env_ac_mfa!$D:$D,Data_mfa!$B$100,env_ac_mfa!$E:$E,Data_mfa!$B$101)</f>
        <v>104.64</v>
      </c>
      <c r="K132" s="191">
        <f>SUMIFS(env_ac_mfa!$F:$F,env_ac_mfa!$A:$A,K103,env_ac_mfa!$B:$B,Data_mfa!$A$132,env_ac_mfa!$C:$C,Data_mfa!$B$99,env_ac_mfa!$D:$D,Data_mfa!$B$100,env_ac_mfa!$E:$E,Data_mfa!$B$101)</f>
        <v>96.997</v>
      </c>
      <c r="L132" s="191">
        <f>SUMIFS(env_ac_mfa!$F:$F,env_ac_mfa!$A:$A,L103,env_ac_mfa!$B:$B,Data_mfa!$A$132,env_ac_mfa!$C:$C,Data_mfa!$B$99,env_ac_mfa!$D:$D,Data_mfa!$B$100,env_ac_mfa!$E:$E,Data_mfa!$B$101)</f>
        <v>64.611000000000004</v>
      </c>
      <c r="M132" s="191">
        <f>SUMIFS(env_ac_mfa!$F:$F,env_ac_mfa!$A:$A,M103,env_ac_mfa!$B:$B,Data_mfa!$A$132,env_ac_mfa!$C:$C,Data_mfa!$B$99,env_ac_mfa!$D:$D,Data_mfa!$B$100,env_ac_mfa!$E:$E,Data_mfa!$B$101)</f>
        <v>59.043999999999997</v>
      </c>
      <c r="N132" s="191">
        <f>SUMIFS(env_ac_mfa!$F:$F,env_ac_mfa!$A:$A,N103,env_ac_mfa!$B:$B,Data_mfa!$A$132,env_ac_mfa!$C:$C,Data_mfa!$B$99,env_ac_mfa!$D:$D,Data_mfa!$B$100,env_ac_mfa!$E:$E,Data_mfa!$B$101)</f>
        <v>55.194000000000003</v>
      </c>
      <c r="O132" s="191">
        <f>SUMIFS(env_ac_mfa!$F:$F,env_ac_mfa!$A:$A,O103,env_ac_mfa!$B:$B,Data_mfa!$A$132,env_ac_mfa!$C:$C,Data_mfa!$B$99,env_ac_mfa!$D:$D,Data_mfa!$B$100,env_ac_mfa!$E:$E,Data_mfa!$B$101)</f>
        <v>62.667999999999999</v>
      </c>
      <c r="P132" s="191">
        <f>SUMIFS(env_ac_mfa!$F:$F,env_ac_mfa!$A:$A,P103,env_ac_mfa!$B:$B,Data_mfa!$A$132,env_ac_mfa!$C:$C,Data_mfa!$B$99,env_ac_mfa!$D:$D,Data_mfa!$B$100,env_ac_mfa!$E:$E,Data_mfa!$B$101)</f>
        <v>62.825000000000003</v>
      </c>
      <c r="Q132" s="191">
        <f>SUMIFS(env_ac_mfa!$F:$F,env_ac_mfa!$A:$A,Q103,env_ac_mfa!$B:$B,Data_mfa!$A$132,env_ac_mfa!$C:$C,Data_mfa!$B$99,env_ac_mfa!$D:$D,Data_mfa!$B$100,env_ac_mfa!$E:$E,Data_mfa!$B$101)</f>
        <v>60.822000000000003</v>
      </c>
      <c r="R132" s="191">
        <f>SUMIFS(env_ac_mfa!$F:$F,env_ac_mfa!$A:$A,R103,env_ac_mfa!$B:$B,Data_mfa!$A$132,env_ac_mfa!$C:$C,Data_mfa!$B$99,env_ac_mfa!$D:$D,Data_mfa!$B$100,env_ac_mfa!$E:$E,Data_mfa!$B$101)</f>
        <v>68.531999999999996</v>
      </c>
      <c r="S132" s="191">
        <f>SUMIFS(env_ac_mfa!$F:$F,env_ac_mfa!$A:$A,S103,env_ac_mfa!$B:$B,Data_mfa!$A$132,env_ac_mfa!$C:$C,Data_mfa!$B$99,env_ac_mfa!$D:$D,Data_mfa!$B$100,env_ac_mfa!$E:$E,Data_mfa!$B$101)</f>
        <v>73.159000000000006</v>
      </c>
      <c r="T132" s="191">
        <f>SUMIFS(env_ac_mfa!$F:$F,env_ac_mfa!$A:$A,T103,env_ac_mfa!$B:$B,Data_mfa!$A$132,env_ac_mfa!$C:$C,Data_mfa!$B$99,env_ac_mfa!$D:$D,Data_mfa!$B$100,env_ac_mfa!$E:$E,Data_mfa!$B$101)</f>
        <v>83.816999999999993</v>
      </c>
      <c r="U132" s="191">
        <f>SUMIFS(env_ac_mfa!$F:$F,env_ac_mfa!$A:$A,U103,env_ac_mfa!$B:$B,Data_mfa!$A$132,env_ac_mfa!$C:$C,Data_mfa!$B$99,env_ac_mfa!$D:$D,Data_mfa!$B$100,env_ac_mfa!$E:$E,Data_mfa!$B$101)</f>
        <v>85.786000000000001</v>
      </c>
      <c r="V132" s="196">
        <f>SUMIFS(env_ac_mfa!$F:$F,env_ac_mfa!$A:$A,V103,env_ac_mfa!$B:$B,Data_mfa!$A$132,env_ac_mfa!$C:$C,Data_mfa!$B$99,env_ac_mfa!$D:$D,Data_mfa!$B$100,env_ac_mfa!$E:$E,Data_mfa!$B$101)</f>
        <v>74.837000000000003</v>
      </c>
      <c r="W132" s="197">
        <f>SUMIFS(env_ac_mfa!$F:$F,env_ac_mfa!$A:$A,W103,env_ac_mfa!$B:$B,Data_mfa!$A$132,env_ac_mfa!$C:$C,Data_mfa!$B$99,env_ac_mfa!$D:$D,Data_mfa!$B$100,env_ac_mfa!$E:$E,Data_mfa!$B$101)</f>
        <v>64.673000000000002</v>
      </c>
      <c r="X132" s="197">
        <f>SUMIFS(env_ac_mfa!$F:$F,env_ac_mfa!$A:$A,X103,env_ac_mfa!$B:$B,Data_mfa!$A$132,env_ac_mfa!$C:$C,Data_mfa!$B$99,env_ac_mfa!$D:$D,Data_mfa!$B$100,env_ac_mfa!$E:$E,Data_mfa!$B$101)</f>
        <v>72.861999999999995</v>
      </c>
      <c r="Y132" s="191">
        <f>SUMIFS(env_ac_mfa!$F:$F,env_ac_mfa!$A:$A,$Y$103,env_ac_mfa!$B:$B,Data_mfa!$A132,env_ac_mfa!$C:$C,Data_mfa!$B$99,env_ac_mfa!$D:$D,Data_mfa!$B$100,env_ac_mfa!$E:$E,Data_mfa!$B$101)</f>
        <v>81.37</v>
      </c>
      <c r="Z132" s="191" t="s">
        <v>70</v>
      </c>
      <c r="AB132" s="257">
        <f>((Y132/C132)^(1/(Y$103-C$103)))-1</f>
        <v>-9.3272979665839362E-3</v>
      </c>
      <c r="AD132" s="187"/>
    </row>
    <row r="133" spans="1:30" x14ac:dyDescent="0.2">
      <c r="A133" s="179" t="s">
        <v>65</v>
      </c>
      <c r="B133" s="179" t="s">
        <v>73</v>
      </c>
      <c r="C133" s="191">
        <f>SUMIFS(env_ac_mfa!$F:$F,env_ac_mfa!$A:$A,C$103,env_ac_mfa!$B:$B,Data_mfa!$A133,env_ac_mfa!$C:$C,Data_mfa!$B$99,env_ac_mfa!$D:$D,Data_mfa!$B$100,env_ac_mfa!$E:$E,Data_mfa!$B$101)</f>
        <v>100</v>
      </c>
      <c r="D133" s="191">
        <f>SUMIFS(env_ac_mfa!$F:$F,env_ac_mfa!$A:$A,D$103,env_ac_mfa!$B:$B,Data_mfa!$A133,env_ac_mfa!$C:$C,Data_mfa!$B$99,env_ac_mfa!$D:$D,Data_mfa!$B$100,env_ac_mfa!$E:$E,Data_mfa!$B$101)</f>
        <v>93.325999999999993</v>
      </c>
      <c r="E133" s="191">
        <f>SUMIFS(env_ac_mfa!$F:$F,env_ac_mfa!$A:$A,E$103,env_ac_mfa!$B:$B,Data_mfa!$A133,env_ac_mfa!$C:$C,Data_mfa!$B$99,env_ac_mfa!$D:$D,Data_mfa!$B$100,env_ac_mfa!$E:$E,Data_mfa!$B$101)</f>
        <v>90.320999999999998</v>
      </c>
      <c r="F133" s="191">
        <f>SUMIFS(env_ac_mfa!$F:$F,env_ac_mfa!$A:$A,F$103,env_ac_mfa!$B:$B,Data_mfa!$A133,env_ac_mfa!$C:$C,Data_mfa!$B$99,env_ac_mfa!$D:$D,Data_mfa!$B$100,env_ac_mfa!$E:$E,Data_mfa!$B$101)</f>
        <v>98.281000000000006</v>
      </c>
      <c r="G133" s="191">
        <f>SUMIFS(env_ac_mfa!$F:$F,env_ac_mfa!$A:$A,G$103,env_ac_mfa!$B:$B,Data_mfa!$A133,env_ac_mfa!$C:$C,Data_mfa!$B$99,env_ac_mfa!$D:$D,Data_mfa!$B$100,env_ac_mfa!$E:$E,Data_mfa!$B$101)</f>
        <v>106.348</v>
      </c>
      <c r="H133" s="191">
        <f>SUMIFS(env_ac_mfa!$F:$F,env_ac_mfa!$A:$A,H$103,env_ac_mfa!$B:$B,Data_mfa!$A133,env_ac_mfa!$C:$C,Data_mfa!$B$99,env_ac_mfa!$D:$D,Data_mfa!$B$100,env_ac_mfa!$E:$E,Data_mfa!$B$101)</f>
        <v>110.288</v>
      </c>
      <c r="I133" s="191">
        <f>SUMIFS(env_ac_mfa!$F:$F,env_ac_mfa!$A:$A,I$103,env_ac_mfa!$B:$B,Data_mfa!$A133,env_ac_mfa!$C:$C,Data_mfa!$B$99,env_ac_mfa!$D:$D,Data_mfa!$B$100,env_ac_mfa!$E:$E,Data_mfa!$B$101)</f>
        <v>141.27600000000001</v>
      </c>
      <c r="J133" s="191">
        <f>SUMIFS(env_ac_mfa!$F:$F,env_ac_mfa!$A:$A,J$103,env_ac_mfa!$B:$B,Data_mfa!$A133,env_ac_mfa!$C:$C,Data_mfa!$B$99,env_ac_mfa!$D:$D,Data_mfa!$B$100,env_ac_mfa!$E:$E,Data_mfa!$B$101)</f>
        <v>140.93</v>
      </c>
      <c r="K133" s="191">
        <f>SUMIFS(env_ac_mfa!$F:$F,env_ac_mfa!$A:$A,K$103,env_ac_mfa!$B:$B,Data_mfa!$A133,env_ac_mfa!$C:$C,Data_mfa!$B$99,env_ac_mfa!$D:$D,Data_mfa!$B$100,env_ac_mfa!$E:$E,Data_mfa!$B$101)</f>
        <v>166.75</v>
      </c>
      <c r="L133" s="191">
        <f>SUMIFS(env_ac_mfa!$F:$F,env_ac_mfa!$A:$A,L$103,env_ac_mfa!$B:$B,Data_mfa!$A133,env_ac_mfa!$C:$C,Data_mfa!$B$99,env_ac_mfa!$D:$D,Data_mfa!$B$100,env_ac_mfa!$E:$E,Data_mfa!$B$101)</f>
        <v>154.40600000000001</v>
      </c>
      <c r="M133" s="191">
        <f>SUMIFS(env_ac_mfa!$F:$F,env_ac_mfa!$A:$A,M$103,env_ac_mfa!$B:$B,Data_mfa!$A133,env_ac_mfa!$C:$C,Data_mfa!$B$99,env_ac_mfa!$D:$D,Data_mfa!$B$100,env_ac_mfa!$E:$E,Data_mfa!$B$101)</f>
        <v>163.47399999999999</v>
      </c>
      <c r="N133" s="191">
        <f>SUMIFS(env_ac_mfa!$F:$F,env_ac_mfa!$A:$A,N$103,env_ac_mfa!$B:$B,Data_mfa!$A133,env_ac_mfa!$C:$C,Data_mfa!$B$99,env_ac_mfa!$D:$D,Data_mfa!$B$100,env_ac_mfa!$E:$E,Data_mfa!$B$101)</f>
        <v>166.803</v>
      </c>
      <c r="O133" s="191">
        <f>SUMIFS(env_ac_mfa!$F:$F,env_ac_mfa!$A:$A,O$103,env_ac_mfa!$B:$B,Data_mfa!$A133,env_ac_mfa!$C:$C,Data_mfa!$B$99,env_ac_mfa!$D:$D,Data_mfa!$B$100,env_ac_mfa!$E:$E,Data_mfa!$B$101)</f>
        <v>176.99700000000001</v>
      </c>
      <c r="P133" s="191">
        <f>SUMIFS(env_ac_mfa!$F:$F,env_ac_mfa!$A:$A,P$103,env_ac_mfa!$B:$B,Data_mfa!$A133,env_ac_mfa!$C:$C,Data_mfa!$B$99,env_ac_mfa!$D:$D,Data_mfa!$B$100,env_ac_mfa!$E:$E,Data_mfa!$B$101)</f>
        <v>177.386</v>
      </c>
      <c r="Q133" s="191">
        <f>SUMIFS(env_ac_mfa!$F:$F,env_ac_mfa!$A:$A,Q$103,env_ac_mfa!$B:$B,Data_mfa!$A133,env_ac_mfa!$C:$C,Data_mfa!$B$99,env_ac_mfa!$D:$D,Data_mfa!$B$100,env_ac_mfa!$E:$E,Data_mfa!$B$101)</f>
        <v>172.798</v>
      </c>
      <c r="R133" s="191">
        <f>SUMIFS(env_ac_mfa!$F:$F,env_ac_mfa!$A:$A,R$103,env_ac_mfa!$B:$B,Data_mfa!$A133,env_ac_mfa!$C:$C,Data_mfa!$B$99,env_ac_mfa!$D:$D,Data_mfa!$B$100,env_ac_mfa!$E:$E,Data_mfa!$B$101)</f>
        <v>200.428</v>
      </c>
      <c r="S133" s="191">
        <f>SUMIFS(env_ac_mfa!$F:$F,env_ac_mfa!$A:$A,S$103,env_ac_mfa!$B:$B,Data_mfa!$A133,env_ac_mfa!$C:$C,Data_mfa!$B$99,env_ac_mfa!$D:$D,Data_mfa!$B$100,env_ac_mfa!$E:$E,Data_mfa!$B$101)</f>
        <v>164.923</v>
      </c>
      <c r="T133" s="191">
        <f>SUMIFS(env_ac_mfa!$F:$F,env_ac_mfa!$A:$A,T$103,env_ac_mfa!$B:$B,Data_mfa!$A133,env_ac_mfa!$C:$C,Data_mfa!$B$99,env_ac_mfa!$D:$D,Data_mfa!$B$100,env_ac_mfa!$E:$E,Data_mfa!$B$101)</f>
        <v>162.11799999999999</v>
      </c>
      <c r="U133" s="191">
        <f>SUMIFS(env_ac_mfa!$F:$F,env_ac_mfa!$A:$A,U$103,env_ac_mfa!$B:$B,Data_mfa!$A133,env_ac_mfa!$C:$C,Data_mfa!$B$99,env_ac_mfa!$D:$D,Data_mfa!$B$100,env_ac_mfa!$E:$E,Data_mfa!$B$101)</f>
        <v>179.203</v>
      </c>
      <c r="V133" s="191">
        <f>SUMIFS(env_ac_mfa!$F:$F,env_ac_mfa!$A:$A,V$103,env_ac_mfa!$B:$B,Data_mfa!$A133,env_ac_mfa!$C:$C,Data_mfa!$B$99,env_ac_mfa!$D:$D,Data_mfa!$B$100,env_ac_mfa!$E:$E,Data_mfa!$B$101)</f>
        <v>178.42699999999999</v>
      </c>
      <c r="W133" s="191">
        <f>SUMIFS(env_ac_mfa!$F:$F,env_ac_mfa!$A:$A,W$103,env_ac_mfa!$B:$B,Data_mfa!$A133,env_ac_mfa!$C:$C,Data_mfa!$B$99,env_ac_mfa!$D:$D,Data_mfa!$B$100,env_ac_mfa!$E:$E,Data_mfa!$B$101)</f>
        <v>164.11500000000001</v>
      </c>
      <c r="X133" s="191">
        <f>SUMIFS(env_ac_mfa!$F:$F,env_ac_mfa!$A:$A,X$103,env_ac_mfa!$B:$B,Data_mfa!$A133,env_ac_mfa!$C:$C,Data_mfa!$B$99,env_ac_mfa!$D:$D,Data_mfa!$B$100,env_ac_mfa!$E:$E,Data_mfa!$B$101)</f>
        <v>153.83099999999999</v>
      </c>
      <c r="Y133" s="191" t="s">
        <v>70</v>
      </c>
      <c r="Z133" s="191" t="s">
        <v>70</v>
      </c>
      <c r="AB133" s="257">
        <f>((X133/C133)^(1/(X$103-C$103)))-1</f>
        <v>2.0720531648597662E-2</v>
      </c>
      <c r="AD133" s="187"/>
    </row>
    <row r="134" spans="1:30" x14ac:dyDescent="0.2">
      <c r="A134" s="179" t="s">
        <v>66</v>
      </c>
      <c r="B134" s="179" t="s">
        <v>74</v>
      </c>
      <c r="C134" s="191">
        <f>SUMIFS(env_ac_mfa!$F:$F,env_ac_mfa!$A:$A,C103,env_ac_mfa!$B:$B,Data_mfa!$A$134,env_ac_mfa!$C:$C,Data_mfa!$B$99,env_ac_mfa!$D:$D,Data_mfa!$B$100,env_ac_mfa!$E:$E,Data_mfa!$B$101)</f>
        <v>100</v>
      </c>
      <c r="D134" s="191">
        <f>SUMIFS(env_ac_mfa!$F:$F,env_ac_mfa!$A:$A,D103,env_ac_mfa!$B:$B,Data_mfa!$A$134,env_ac_mfa!$C:$C,Data_mfa!$B$99,env_ac_mfa!$D:$D,Data_mfa!$B$100,env_ac_mfa!$E:$E,Data_mfa!$B$101)</f>
        <v>100.02800000000001</v>
      </c>
      <c r="E134" s="191">
        <f>SUMIFS(env_ac_mfa!$F:$F,env_ac_mfa!$A:$A,E103,env_ac_mfa!$B:$B,Data_mfa!$A$134,env_ac_mfa!$C:$C,Data_mfa!$B$99,env_ac_mfa!$D:$D,Data_mfa!$B$100,env_ac_mfa!$E:$E,Data_mfa!$B$101)</f>
        <v>98.048000000000002</v>
      </c>
      <c r="F134" s="191">
        <f>SUMIFS(env_ac_mfa!$F:$F,env_ac_mfa!$A:$A,F103,env_ac_mfa!$B:$B,Data_mfa!$A$134,env_ac_mfa!$C:$C,Data_mfa!$B$99,env_ac_mfa!$D:$D,Data_mfa!$B$100,env_ac_mfa!$E:$E,Data_mfa!$B$101)</f>
        <v>94.325000000000003</v>
      </c>
      <c r="G134" s="191">
        <f>SUMIFS(env_ac_mfa!$F:$F,env_ac_mfa!$A:$A,G103,env_ac_mfa!$B:$B,Data_mfa!$A$134,env_ac_mfa!$C:$C,Data_mfa!$B$99,env_ac_mfa!$D:$D,Data_mfa!$B$100,env_ac_mfa!$E:$E,Data_mfa!$B$101)</f>
        <v>101.16</v>
      </c>
      <c r="H134" s="191">
        <f>SUMIFS(env_ac_mfa!$F:$F,env_ac_mfa!$A:$A,H103,env_ac_mfa!$B:$B,Data_mfa!$A$134,env_ac_mfa!$C:$C,Data_mfa!$B$99,env_ac_mfa!$D:$D,Data_mfa!$B$100,env_ac_mfa!$E:$E,Data_mfa!$B$101)</f>
        <v>102.49299999999999</v>
      </c>
      <c r="I134" s="191">
        <f>SUMIFS(env_ac_mfa!$F:$F,env_ac_mfa!$A:$A,I103,env_ac_mfa!$B:$B,Data_mfa!$A$134,env_ac_mfa!$C:$C,Data_mfa!$B$99,env_ac_mfa!$D:$D,Data_mfa!$B$100,env_ac_mfa!$E:$E,Data_mfa!$B$101)</f>
        <v>103.777</v>
      </c>
      <c r="J134" s="191">
        <f>SUMIFS(env_ac_mfa!$F:$F,env_ac_mfa!$A:$A,J103,env_ac_mfa!$B:$B,Data_mfa!$A$134,env_ac_mfa!$C:$C,Data_mfa!$B$99,env_ac_mfa!$D:$D,Data_mfa!$B$100,env_ac_mfa!$E:$E,Data_mfa!$B$101)</f>
        <v>104.056</v>
      </c>
      <c r="K134" s="191">
        <f>SUMIFS(env_ac_mfa!$F:$F,env_ac_mfa!$A:$A,K103,env_ac_mfa!$B:$B,Data_mfa!$A$134,env_ac_mfa!$C:$C,Data_mfa!$B$99,env_ac_mfa!$D:$D,Data_mfa!$B$100,env_ac_mfa!$E:$E,Data_mfa!$B$101)</f>
        <v>105.536</v>
      </c>
      <c r="L134" s="191">
        <f>SUMIFS(env_ac_mfa!$F:$F,env_ac_mfa!$A:$A,L103,env_ac_mfa!$B:$B,Data_mfa!$A$134,env_ac_mfa!$C:$C,Data_mfa!$B$99,env_ac_mfa!$D:$D,Data_mfa!$B$100,env_ac_mfa!$E:$E,Data_mfa!$B$101)</f>
        <v>105.631</v>
      </c>
      <c r="M134" s="191">
        <f>SUMIFS(env_ac_mfa!$F:$F,env_ac_mfa!$A:$A,M103,env_ac_mfa!$B:$B,Data_mfa!$A$134,env_ac_mfa!$C:$C,Data_mfa!$B$99,env_ac_mfa!$D:$D,Data_mfa!$B$100,env_ac_mfa!$E:$E,Data_mfa!$B$101)</f>
        <v>108.31399999999999</v>
      </c>
      <c r="N134" s="191">
        <f>SUMIFS(env_ac_mfa!$F:$F,env_ac_mfa!$A:$A,N103,env_ac_mfa!$B:$B,Data_mfa!$A$134,env_ac_mfa!$C:$C,Data_mfa!$B$99,env_ac_mfa!$D:$D,Data_mfa!$B$100,env_ac_mfa!$E:$E,Data_mfa!$B$101)</f>
        <v>110.834</v>
      </c>
      <c r="O134" s="191">
        <f>SUMIFS(env_ac_mfa!$F:$F,env_ac_mfa!$A:$A,O103,env_ac_mfa!$B:$B,Data_mfa!$A$134,env_ac_mfa!$C:$C,Data_mfa!$B$99,env_ac_mfa!$D:$D,Data_mfa!$B$100,env_ac_mfa!$E:$E,Data_mfa!$B$101)</f>
        <v>107.956</v>
      </c>
      <c r="P134" s="191">
        <f>SUMIFS(env_ac_mfa!$F:$F,env_ac_mfa!$A:$A,P103,env_ac_mfa!$B:$B,Data_mfa!$A$134,env_ac_mfa!$C:$C,Data_mfa!$B$99,env_ac_mfa!$D:$D,Data_mfa!$B$100,env_ac_mfa!$E:$E,Data_mfa!$B$101)</f>
        <v>110.46</v>
      </c>
      <c r="Q134" s="191">
        <f>SUMIFS(env_ac_mfa!$F:$F,env_ac_mfa!$A:$A,Q103,env_ac_mfa!$B:$B,Data_mfa!$A$134,env_ac_mfa!$C:$C,Data_mfa!$B$99,env_ac_mfa!$D:$D,Data_mfa!$B$100,env_ac_mfa!$E:$E,Data_mfa!$B$101)</f>
        <v>112.682</v>
      </c>
      <c r="R134" s="191">
        <f>SUMIFS(env_ac_mfa!$F:$F,env_ac_mfa!$A:$A,R103,env_ac_mfa!$B:$B,Data_mfa!$A$134,env_ac_mfa!$C:$C,Data_mfa!$B$99,env_ac_mfa!$D:$D,Data_mfa!$B$100,env_ac_mfa!$E:$E,Data_mfa!$B$101)</f>
        <v>105.258</v>
      </c>
      <c r="S134" s="191">
        <f>SUMIFS(env_ac_mfa!$F:$F,env_ac_mfa!$A:$A,S103,env_ac_mfa!$B:$B,Data_mfa!$A$134,env_ac_mfa!$C:$C,Data_mfa!$B$99,env_ac_mfa!$D:$D,Data_mfa!$B$100,env_ac_mfa!$E:$E,Data_mfa!$B$101)</f>
        <v>108.349</v>
      </c>
      <c r="T134" s="191">
        <f>SUMIFS(env_ac_mfa!$F:$F,env_ac_mfa!$A:$A,T103,env_ac_mfa!$B:$B,Data_mfa!$A$134,env_ac_mfa!$C:$C,Data_mfa!$B$99,env_ac_mfa!$D:$D,Data_mfa!$B$100,env_ac_mfa!$E:$E,Data_mfa!$B$101)</f>
        <v>105.88200000000001</v>
      </c>
      <c r="U134" s="191">
        <f>SUMIFS(env_ac_mfa!$F:$F,env_ac_mfa!$A:$A,U103,env_ac_mfa!$B:$B,Data_mfa!$A$134,env_ac_mfa!$C:$C,Data_mfa!$B$99,env_ac_mfa!$D:$D,Data_mfa!$B$100,env_ac_mfa!$E:$E,Data_mfa!$B$101)</f>
        <v>103.03700000000001</v>
      </c>
      <c r="V134" s="196">
        <f>SUMIFS(env_ac_mfa!$F:$F,env_ac_mfa!$A:$A,V103,env_ac_mfa!$B:$B,Data_mfa!$A$134,env_ac_mfa!$C:$C,Data_mfa!$B$99,env_ac_mfa!$D:$D,Data_mfa!$B$100,env_ac_mfa!$E:$E,Data_mfa!$B$101)</f>
        <v>104.384</v>
      </c>
      <c r="W134" s="197">
        <f>SUMIFS(env_ac_mfa!$F:$F,env_ac_mfa!$A:$A,W103,env_ac_mfa!$B:$B,Data_mfa!$A$134,env_ac_mfa!$C:$C,Data_mfa!$B$99,env_ac_mfa!$D:$D,Data_mfa!$B$100,env_ac_mfa!$E:$E,Data_mfa!$B$101)</f>
        <v>100.65900000000001</v>
      </c>
      <c r="X134" s="197">
        <f>SUMIFS(env_ac_mfa!$F:$F,env_ac_mfa!$A:$A,X103,env_ac_mfa!$B:$B,Data_mfa!$A$134,env_ac_mfa!$C:$C,Data_mfa!$B$99,env_ac_mfa!$D:$D,Data_mfa!$B$100,env_ac_mfa!$E:$E,Data_mfa!$B$101)</f>
        <v>100.291</v>
      </c>
      <c r="Y134" s="191">
        <f>SUMIFS(env_ac_mfa!$F:$F,env_ac_mfa!$A:$A,$Y$103,env_ac_mfa!$B:$B,Data_mfa!$A134,env_ac_mfa!$C:$C,Data_mfa!$B$99,env_ac_mfa!$D:$D,Data_mfa!$B$100,env_ac_mfa!$E:$E,Data_mfa!$B$101)</f>
        <v>99.923000000000002</v>
      </c>
      <c r="Z134" s="191" t="s">
        <v>70</v>
      </c>
      <c r="AB134" s="257">
        <f>((Y134/C134)^(1/(Y$103-C$103)))-1</f>
        <v>-3.501286895635225E-5</v>
      </c>
      <c r="AD134" s="187"/>
    </row>
    <row r="135" spans="1:30" x14ac:dyDescent="0.2">
      <c r="A135" s="179" t="s">
        <v>58</v>
      </c>
      <c r="B135" s="179" t="s">
        <v>27</v>
      </c>
      <c r="C135" s="184" t="s">
        <v>70</v>
      </c>
      <c r="D135" s="184" t="s">
        <v>70</v>
      </c>
      <c r="E135" s="184" t="s">
        <v>70</v>
      </c>
      <c r="F135" s="184" t="s">
        <v>70</v>
      </c>
      <c r="G135" s="184" t="s">
        <v>70</v>
      </c>
      <c r="H135" s="184" t="s">
        <v>70</v>
      </c>
      <c r="I135" s="184" t="s">
        <v>70</v>
      </c>
      <c r="J135" s="184" t="s">
        <v>70</v>
      </c>
      <c r="K135" s="184" t="s">
        <v>70</v>
      </c>
      <c r="L135" s="184" t="s">
        <v>70</v>
      </c>
      <c r="M135" s="184" t="s">
        <v>70</v>
      </c>
      <c r="N135" s="184" t="s">
        <v>70</v>
      </c>
      <c r="O135" s="184" t="s">
        <v>70</v>
      </c>
      <c r="P135" s="184" t="s">
        <v>70</v>
      </c>
      <c r="Q135" s="184" t="s">
        <v>70</v>
      </c>
      <c r="R135" s="184" t="s">
        <v>70</v>
      </c>
      <c r="S135" s="184" t="s">
        <v>70</v>
      </c>
      <c r="T135" s="184" t="s">
        <v>70</v>
      </c>
      <c r="U135" s="184" t="s">
        <v>70</v>
      </c>
      <c r="V135" s="184" t="s">
        <v>70</v>
      </c>
      <c r="W135" s="184" t="s">
        <v>70</v>
      </c>
      <c r="X135" s="197" t="s">
        <v>70</v>
      </c>
      <c r="Y135" s="191" t="s">
        <v>70</v>
      </c>
      <c r="Z135" s="191" t="s">
        <v>70</v>
      </c>
      <c r="AB135" s="185" t="s">
        <v>70</v>
      </c>
      <c r="AD135" s="187"/>
    </row>
    <row r="136" spans="1:30" x14ac:dyDescent="0.2">
      <c r="A136" s="179" t="s">
        <v>67</v>
      </c>
      <c r="B136" s="179" t="s">
        <v>129</v>
      </c>
      <c r="C136" s="191" t="s">
        <v>70</v>
      </c>
      <c r="D136" s="191" t="s">
        <v>70</v>
      </c>
      <c r="E136" s="191" t="s">
        <v>70</v>
      </c>
      <c r="F136" s="191" t="s">
        <v>70</v>
      </c>
      <c r="G136" s="191" t="s">
        <v>70</v>
      </c>
      <c r="H136" s="191" t="s">
        <v>70</v>
      </c>
      <c r="I136" s="191" t="s">
        <v>70</v>
      </c>
      <c r="J136" s="191" t="s">
        <v>70</v>
      </c>
      <c r="K136" s="191" t="s">
        <v>70</v>
      </c>
      <c r="L136" s="191" t="s">
        <v>70</v>
      </c>
      <c r="M136" s="191" t="s">
        <v>70</v>
      </c>
      <c r="N136" s="191" t="s">
        <v>70</v>
      </c>
      <c r="O136" s="191" t="s">
        <v>70</v>
      </c>
      <c r="P136" s="191" t="s">
        <v>70</v>
      </c>
      <c r="Q136" s="191" t="s">
        <v>70</v>
      </c>
      <c r="R136" s="191" t="s">
        <v>70</v>
      </c>
      <c r="S136" s="191" t="s">
        <v>70</v>
      </c>
      <c r="T136" s="191" t="s">
        <v>70</v>
      </c>
      <c r="U136" s="196" t="s">
        <v>70</v>
      </c>
      <c r="V136" s="198" t="s">
        <v>70</v>
      </c>
      <c r="W136" s="197" t="s">
        <v>70</v>
      </c>
      <c r="X136" s="197" t="s">
        <v>70</v>
      </c>
      <c r="Y136" s="191" t="s">
        <v>70</v>
      </c>
      <c r="Z136" s="191" t="s">
        <v>70</v>
      </c>
      <c r="AB136" s="185" t="s">
        <v>70</v>
      </c>
      <c r="AD136" s="187"/>
    </row>
    <row r="137" spans="1:30" x14ac:dyDescent="0.2">
      <c r="A137" s="179" t="s">
        <v>82</v>
      </c>
      <c r="B137" s="179" t="s">
        <v>81</v>
      </c>
      <c r="C137" s="191" t="s">
        <v>70</v>
      </c>
      <c r="D137" s="191" t="s">
        <v>70</v>
      </c>
      <c r="E137" s="191" t="s">
        <v>70</v>
      </c>
      <c r="F137" s="191" t="s">
        <v>70</v>
      </c>
      <c r="G137" s="191" t="s">
        <v>70</v>
      </c>
      <c r="H137" s="191" t="s">
        <v>70</v>
      </c>
      <c r="I137" s="191" t="s">
        <v>70</v>
      </c>
      <c r="J137" s="191" t="s">
        <v>70</v>
      </c>
      <c r="K137" s="191" t="s">
        <v>70</v>
      </c>
      <c r="L137" s="191" t="s">
        <v>70</v>
      </c>
      <c r="M137" s="191" t="s">
        <v>70</v>
      </c>
      <c r="N137" s="191" t="s">
        <v>70</v>
      </c>
      <c r="O137" s="191" t="s">
        <v>70</v>
      </c>
      <c r="P137" s="191" t="s">
        <v>70</v>
      </c>
      <c r="Q137" s="191" t="s">
        <v>70</v>
      </c>
      <c r="R137" s="191" t="s">
        <v>70</v>
      </c>
      <c r="S137" s="191" t="s">
        <v>70</v>
      </c>
      <c r="T137" s="191" t="s">
        <v>70</v>
      </c>
      <c r="U137" s="196" t="s">
        <v>70</v>
      </c>
      <c r="V137" s="197" t="s">
        <v>70</v>
      </c>
      <c r="W137" s="197" t="s">
        <v>70</v>
      </c>
      <c r="X137" s="197" t="s">
        <v>70</v>
      </c>
      <c r="Y137" s="191" t="s">
        <v>70</v>
      </c>
      <c r="Z137" s="191" t="s">
        <v>70</v>
      </c>
      <c r="AB137" s="185" t="s">
        <v>70</v>
      </c>
      <c r="AD137" s="187"/>
    </row>
    <row r="138" spans="1:30" x14ac:dyDescent="0.2">
      <c r="A138" s="179" t="s">
        <v>68</v>
      </c>
      <c r="B138" s="179" t="s">
        <v>75</v>
      </c>
      <c r="C138" s="191" t="s">
        <v>70</v>
      </c>
      <c r="D138" s="191" t="s">
        <v>70</v>
      </c>
      <c r="E138" s="191" t="s">
        <v>70</v>
      </c>
      <c r="F138" s="191" t="s">
        <v>70</v>
      </c>
      <c r="G138" s="191" t="s">
        <v>70</v>
      </c>
      <c r="H138" s="191" t="s">
        <v>70</v>
      </c>
      <c r="I138" s="191" t="s">
        <v>70</v>
      </c>
      <c r="J138" s="191" t="s">
        <v>70</v>
      </c>
      <c r="K138" s="191" t="s">
        <v>70</v>
      </c>
      <c r="L138" s="191" t="s">
        <v>70</v>
      </c>
      <c r="M138" s="191" t="s">
        <v>70</v>
      </c>
      <c r="N138" s="191" t="s">
        <v>70</v>
      </c>
      <c r="O138" s="191" t="s">
        <v>70</v>
      </c>
      <c r="P138" s="191" t="s">
        <v>70</v>
      </c>
      <c r="Q138" s="191" t="s">
        <v>70</v>
      </c>
      <c r="R138" s="191" t="s">
        <v>70</v>
      </c>
      <c r="S138" s="191" t="s">
        <v>70</v>
      </c>
      <c r="T138" s="191" t="s">
        <v>70</v>
      </c>
      <c r="U138" s="196" t="s">
        <v>70</v>
      </c>
      <c r="V138" s="197" t="s">
        <v>70</v>
      </c>
      <c r="W138" s="197" t="s">
        <v>70</v>
      </c>
      <c r="X138" s="197" t="s">
        <v>70</v>
      </c>
      <c r="Y138" s="191" t="s">
        <v>70</v>
      </c>
      <c r="Z138" s="191" t="s">
        <v>70</v>
      </c>
      <c r="AB138" s="185" t="s">
        <v>70</v>
      </c>
      <c r="AD138" s="187"/>
    </row>
    <row r="139" spans="1:30" x14ac:dyDescent="0.2">
      <c r="A139" s="179" t="s">
        <v>69</v>
      </c>
      <c r="B139" s="179" t="s">
        <v>236</v>
      </c>
      <c r="C139" s="191">
        <f>SUMIFS(env_ac_mfa!$F:$F,env_ac_mfa!$A:$A,C103,env_ac_mfa!$B:$B,Data_mfa!$A$139,env_ac_mfa!$C:$C,Data_mfa!$B$99,env_ac_mfa!$D:$D,Data_mfa!$B$100,env_ac_mfa!$E:$E,Data_mfa!$B$101)</f>
        <v>100</v>
      </c>
      <c r="D139" s="191">
        <f>SUMIFS(env_ac_mfa!$F:$F,env_ac_mfa!$A:$A,D103,env_ac_mfa!$B:$B,Data_mfa!$A$139,env_ac_mfa!$C:$C,Data_mfa!$B$99,env_ac_mfa!$D:$D,Data_mfa!$B$100,env_ac_mfa!$E:$E,Data_mfa!$B$101)</f>
        <v>83.427000000000007</v>
      </c>
      <c r="E139" s="191">
        <f>SUMIFS(env_ac_mfa!$F:$F,env_ac_mfa!$A:$A,E103,env_ac_mfa!$B:$B,Data_mfa!$A$139,env_ac_mfa!$C:$C,Data_mfa!$B$99,env_ac_mfa!$D:$D,Data_mfa!$B$100,env_ac_mfa!$E:$E,Data_mfa!$B$101)</f>
        <v>86.067999999999998</v>
      </c>
      <c r="F139" s="191">
        <f>SUMIFS(env_ac_mfa!$F:$F,env_ac_mfa!$A:$A,F103,env_ac_mfa!$B:$B,Data_mfa!$A$139,env_ac_mfa!$C:$C,Data_mfa!$B$99,env_ac_mfa!$D:$D,Data_mfa!$B$100,env_ac_mfa!$E:$E,Data_mfa!$B$101)</f>
        <v>89.468999999999994</v>
      </c>
      <c r="G139" s="191">
        <f>SUMIFS(env_ac_mfa!$F:$F,env_ac_mfa!$A:$A,G103,env_ac_mfa!$B:$B,Data_mfa!$A$139,env_ac_mfa!$C:$C,Data_mfa!$B$99,env_ac_mfa!$D:$D,Data_mfa!$B$100,env_ac_mfa!$E:$E,Data_mfa!$B$101)</f>
        <v>93.656000000000006</v>
      </c>
      <c r="H139" s="191">
        <f>SUMIFS(env_ac_mfa!$F:$F,env_ac_mfa!$A:$A,H103,env_ac_mfa!$B:$B,Data_mfa!$A$139,env_ac_mfa!$C:$C,Data_mfa!$B$99,env_ac_mfa!$D:$D,Data_mfa!$B$100,env_ac_mfa!$E:$E,Data_mfa!$B$101)</f>
        <v>110.59099999999999</v>
      </c>
      <c r="I139" s="191">
        <f>SUMIFS(env_ac_mfa!$F:$F,env_ac_mfa!$A:$A,I103,env_ac_mfa!$B:$B,Data_mfa!$A$139,env_ac_mfa!$C:$C,Data_mfa!$B$99,env_ac_mfa!$D:$D,Data_mfa!$B$100,env_ac_mfa!$E:$E,Data_mfa!$B$101)</f>
        <v>126.404</v>
      </c>
      <c r="J139" s="191">
        <f>SUMIFS(env_ac_mfa!$F:$F,env_ac_mfa!$A:$A,J103,env_ac_mfa!$B:$B,Data_mfa!$A$139,env_ac_mfa!$C:$C,Data_mfa!$B$99,env_ac_mfa!$D:$D,Data_mfa!$B$100,env_ac_mfa!$E:$E,Data_mfa!$B$101)</f>
        <v>128.99299999999999</v>
      </c>
      <c r="K139" s="191">
        <f>SUMIFS(env_ac_mfa!$F:$F,env_ac_mfa!$A:$A,K103,env_ac_mfa!$B:$B,Data_mfa!$A$139,env_ac_mfa!$C:$C,Data_mfa!$B$99,env_ac_mfa!$D:$D,Data_mfa!$B$100,env_ac_mfa!$E:$E,Data_mfa!$B$101)</f>
        <v>128.08099999999999</v>
      </c>
      <c r="L139" s="191">
        <f>SUMIFS(env_ac_mfa!$F:$F,env_ac_mfa!$A:$A,L103,env_ac_mfa!$B:$B,Data_mfa!$A$139,env_ac_mfa!$C:$C,Data_mfa!$B$99,env_ac_mfa!$D:$D,Data_mfa!$B$100,env_ac_mfa!$E:$E,Data_mfa!$B$101)</f>
        <v>124.858</v>
      </c>
      <c r="M139" s="191">
        <f>SUMIFS(env_ac_mfa!$F:$F,env_ac_mfa!$A:$A,M103,env_ac_mfa!$B:$B,Data_mfa!$A$139,env_ac_mfa!$C:$C,Data_mfa!$B$99,env_ac_mfa!$D:$D,Data_mfa!$B$100,env_ac_mfa!$E:$E,Data_mfa!$B$101)</f>
        <v>149.76</v>
      </c>
      <c r="N139" s="191">
        <f>SUMIFS(env_ac_mfa!$F:$F,env_ac_mfa!$A:$A,N103,env_ac_mfa!$B:$B,Data_mfa!$A$139,env_ac_mfa!$C:$C,Data_mfa!$B$99,env_ac_mfa!$D:$D,Data_mfa!$B$100,env_ac_mfa!$E:$E,Data_mfa!$B$101)</f>
        <v>158.39699999999999</v>
      </c>
      <c r="O139" s="191">
        <f>SUMIFS(env_ac_mfa!$F:$F,env_ac_mfa!$A:$A,O103,env_ac_mfa!$B:$B,Data_mfa!$A$139,env_ac_mfa!$C:$C,Data_mfa!$B$99,env_ac_mfa!$D:$D,Data_mfa!$B$100,env_ac_mfa!$E:$E,Data_mfa!$B$101)</f>
        <v>141.506</v>
      </c>
      <c r="P139" s="191">
        <f>SUMIFS(env_ac_mfa!$F:$F,env_ac_mfa!$A:$A,P103,env_ac_mfa!$B:$B,Data_mfa!$A$139,env_ac_mfa!$C:$C,Data_mfa!$B$99,env_ac_mfa!$D:$D,Data_mfa!$B$100,env_ac_mfa!$E:$E,Data_mfa!$B$101)</f>
        <v>142.386</v>
      </c>
      <c r="Q139" s="191">
        <f>SUMIFS(env_ac_mfa!$F:$F,env_ac_mfa!$A:$A,Q103,env_ac_mfa!$B:$B,Data_mfa!$A$139,env_ac_mfa!$C:$C,Data_mfa!$B$99,env_ac_mfa!$D:$D,Data_mfa!$B$100,env_ac_mfa!$E:$E,Data_mfa!$B$101)</f>
        <v>147.91300000000001</v>
      </c>
      <c r="R139" s="191">
        <f>SUMIFS(env_ac_mfa!$F:$F,env_ac_mfa!$A:$A,R103,env_ac_mfa!$B:$B,Data_mfa!$A$139,env_ac_mfa!$C:$C,Data_mfa!$B$99,env_ac_mfa!$D:$D,Data_mfa!$B$100,env_ac_mfa!$E:$E,Data_mfa!$B$101)</f>
        <v>159.494</v>
      </c>
      <c r="S139" s="191">
        <f>SUMIFS(env_ac_mfa!$F:$F,env_ac_mfa!$A:$A,S103,env_ac_mfa!$B:$B,Data_mfa!$A$139,env_ac_mfa!$C:$C,Data_mfa!$B$99,env_ac_mfa!$D:$D,Data_mfa!$B$100,env_ac_mfa!$E:$E,Data_mfa!$B$101)</f>
        <v>162.27799999999999</v>
      </c>
      <c r="T139" s="191">
        <f>SUMIFS(env_ac_mfa!$F:$F,env_ac_mfa!$A:$A,T103,env_ac_mfa!$B:$B,Data_mfa!$A$139,env_ac_mfa!$C:$C,Data_mfa!$B$99,env_ac_mfa!$D:$D,Data_mfa!$B$100,env_ac_mfa!$E:$E,Data_mfa!$B$101)</f>
        <v>170.68100000000001</v>
      </c>
      <c r="U139" s="191">
        <f>SUMIFS(env_ac_mfa!$F:$F,env_ac_mfa!$A:$A,U103,env_ac_mfa!$B:$B,Data_mfa!$A$139,env_ac_mfa!$C:$C,Data_mfa!$B$99,env_ac_mfa!$D:$D,Data_mfa!$B$100,env_ac_mfa!$E:$E,Data_mfa!$B$101)</f>
        <v>157.02799999999999</v>
      </c>
      <c r="V139" s="191">
        <f>SUMIFS(env_ac_mfa!$F:$F,env_ac_mfa!$A:$A,V103,env_ac_mfa!$B:$B,Data_mfa!$A$139,env_ac_mfa!$C:$C,Data_mfa!$B$99,env_ac_mfa!$D:$D,Data_mfa!$B$100,env_ac_mfa!$E:$E,Data_mfa!$B$101)</f>
        <v>139.637</v>
      </c>
      <c r="W139" s="191">
        <f>SUMIFS(env_ac_mfa!$F:$F,env_ac_mfa!$A:$A,W103,env_ac_mfa!$B:$B,Data_mfa!$A$139,env_ac_mfa!$C:$C,Data_mfa!$B$99,env_ac_mfa!$D:$D,Data_mfa!$B$100,env_ac_mfa!$E:$E,Data_mfa!$B$101)</f>
        <v>150.92400000000001</v>
      </c>
      <c r="X139" s="191">
        <f>SUMIFS(env_ac_mfa!$F:$F,env_ac_mfa!$A:$A,X103,env_ac_mfa!$B:$B,Data_mfa!$A$139,env_ac_mfa!$C:$C,Data_mfa!$B$99,env_ac_mfa!$D:$D,Data_mfa!$B$100,env_ac_mfa!$E:$E,Data_mfa!$B$101)</f>
        <v>153.96899999999999</v>
      </c>
      <c r="Y139" s="191" t="s">
        <v>70</v>
      </c>
      <c r="Z139" s="191" t="s">
        <v>70</v>
      </c>
      <c r="AB139" s="257">
        <f>((X139/C139)^(1/(X$103-C$103)))-1</f>
        <v>2.0764116676027955E-2</v>
      </c>
      <c r="AD139" s="187"/>
    </row>
    <row r="140" spans="1:30" x14ac:dyDescent="0.2">
      <c r="A140" s="179" t="s">
        <v>80</v>
      </c>
      <c r="B140" s="179" t="s">
        <v>79</v>
      </c>
      <c r="C140" s="191" t="s">
        <v>70</v>
      </c>
      <c r="D140" s="191" t="s">
        <v>70</v>
      </c>
      <c r="E140" s="191" t="s">
        <v>70</v>
      </c>
      <c r="F140" s="191" t="s">
        <v>70</v>
      </c>
      <c r="G140" s="191" t="s">
        <v>70</v>
      </c>
      <c r="H140" s="191" t="s">
        <v>70</v>
      </c>
      <c r="I140" s="191" t="s">
        <v>70</v>
      </c>
      <c r="J140" s="191" t="s">
        <v>70</v>
      </c>
      <c r="K140" s="191" t="s">
        <v>70</v>
      </c>
      <c r="L140" s="191" t="s">
        <v>70</v>
      </c>
      <c r="M140" s="191" t="s">
        <v>70</v>
      </c>
      <c r="N140" s="191" t="s">
        <v>70</v>
      </c>
      <c r="O140" s="191" t="s">
        <v>70</v>
      </c>
      <c r="P140" s="191" t="s">
        <v>70</v>
      </c>
      <c r="Q140" s="191" t="s">
        <v>70</v>
      </c>
      <c r="R140" s="191" t="s">
        <v>70</v>
      </c>
      <c r="S140" s="191" t="s">
        <v>70</v>
      </c>
      <c r="T140" s="191" t="s">
        <v>70</v>
      </c>
      <c r="U140" s="196" t="s">
        <v>70</v>
      </c>
      <c r="V140" s="197" t="s">
        <v>70</v>
      </c>
      <c r="W140" s="197" t="s">
        <v>70</v>
      </c>
      <c r="X140" s="197" t="s">
        <v>70</v>
      </c>
      <c r="Y140" s="191" t="s">
        <v>70</v>
      </c>
      <c r="Z140" s="191" t="s">
        <v>70</v>
      </c>
      <c r="AB140" s="185" t="s">
        <v>70</v>
      </c>
      <c r="AD140" s="187"/>
    </row>
    <row r="141" spans="1:30" x14ac:dyDescent="0.2">
      <c r="AD141" s="187"/>
    </row>
    <row r="142" spans="1:30" x14ac:dyDescent="0.2">
      <c r="A142" s="172" t="s">
        <v>78</v>
      </c>
      <c r="AB142" s="199" t="s">
        <v>130</v>
      </c>
    </row>
    <row r="143" spans="1:30" x14ac:dyDescent="0.2">
      <c r="A143" s="172" t="s">
        <v>70</v>
      </c>
      <c r="B143" s="172" t="s">
        <v>77</v>
      </c>
    </row>
    <row r="145" spans="1:26" x14ac:dyDescent="0.2">
      <c r="A145" s="173" t="s">
        <v>265</v>
      </c>
    </row>
    <row r="146" spans="1:26" x14ac:dyDescent="0.2">
      <c r="A146" s="200" t="s">
        <v>104</v>
      </c>
      <c r="B146" s="200" t="s">
        <v>103</v>
      </c>
      <c r="C146" s="200"/>
      <c r="D146" s="200"/>
      <c r="E146" s="200"/>
      <c r="F146" s="200"/>
      <c r="G146" s="200"/>
      <c r="H146" s="200"/>
      <c r="I146" s="200"/>
      <c r="J146" s="200"/>
      <c r="K146" s="200"/>
      <c r="L146" s="200"/>
      <c r="M146" s="200"/>
      <c r="N146" s="200"/>
      <c r="O146" s="200"/>
      <c r="P146" s="200"/>
      <c r="Q146" s="200"/>
      <c r="R146" s="200"/>
      <c r="S146" s="200"/>
      <c r="T146" s="200"/>
      <c r="U146" s="201"/>
      <c r="V146" s="202"/>
      <c r="W146" s="203"/>
      <c r="X146" s="203"/>
      <c r="Y146" s="203"/>
      <c r="Z146" s="203"/>
    </row>
    <row r="147" spans="1:26" x14ac:dyDescent="0.2">
      <c r="A147" s="200" t="s">
        <v>60</v>
      </c>
      <c r="B147" s="200" t="s">
        <v>83</v>
      </c>
      <c r="C147" s="204"/>
      <c r="D147" s="205">
        <f t="shared" ref="D147:Z162" si="3">D104/C104-1</f>
        <v>3.8100000000000911E-3</v>
      </c>
      <c r="E147" s="205">
        <f t="shared" si="3"/>
        <v>1.1057869517139718E-2</v>
      </c>
      <c r="F147" s="205">
        <f t="shared" si="3"/>
        <v>9.261904996502146E-3</v>
      </c>
      <c r="G147" s="205">
        <f t="shared" si="3"/>
        <v>4.4390858236276198E-2</v>
      </c>
      <c r="H147" s="205">
        <f t="shared" si="3"/>
        <v>1.0609658060535931E-2</v>
      </c>
      <c r="I147" s="205">
        <f t="shared" si="3"/>
        <v>2.370667727285336E-2</v>
      </c>
      <c r="J147" s="205">
        <f t="shared" si="3"/>
        <v>3.6882431602153876E-2</v>
      </c>
      <c r="K147" s="205">
        <f t="shared" si="3"/>
        <v>-1.836908973666318E-2</v>
      </c>
      <c r="L147" s="205">
        <f t="shared" si="3"/>
        <v>-0.12107412339103429</v>
      </c>
      <c r="M147" s="205">
        <f t="shared" si="3"/>
        <v>-2.0997666925897107E-2</v>
      </c>
      <c r="N147" s="205">
        <f t="shared" si="3"/>
        <v>5.0664383278999692E-2</v>
      </c>
      <c r="O147" s="205">
        <f t="shared" si="3"/>
        <v>-7.7521282758756249E-2</v>
      </c>
      <c r="P147" s="205">
        <f t="shared" si="3"/>
        <v>-2.3853621152126747E-2</v>
      </c>
      <c r="Q147" s="205">
        <f t="shared" si="3"/>
        <v>1.0577164229557345E-2</v>
      </c>
      <c r="R147" s="205">
        <f t="shared" si="3"/>
        <v>3.6254949987590823E-3</v>
      </c>
      <c r="S147" s="205">
        <f t="shared" si="3"/>
        <v>-2.7092987001817725E-3</v>
      </c>
      <c r="T147" s="205">
        <f t="shared" si="3"/>
        <v>2.5689675617986074E-2</v>
      </c>
      <c r="U147" s="205">
        <f t="shared" si="3"/>
        <v>2.014840662574624E-2</v>
      </c>
      <c r="V147" s="206">
        <f t="shared" si="3"/>
        <v>4.9659492484108725E-3</v>
      </c>
      <c r="W147" s="207">
        <f t="shared" si="3"/>
        <v>-4.2442820089601541E-2</v>
      </c>
      <c r="X147" s="207">
        <f t="shared" si="3"/>
        <v>4.2846589509972777E-2</v>
      </c>
      <c r="Y147" s="207">
        <f t="shared" si="3"/>
        <v>-9.7325599301885113E-3</v>
      </c>
      <c r="Z147" s="207">
        <f t="shared" si="3"/>
        <v>-2.274588676819711E-2</v>
      </c>
    </row>
    <row r="148" spans="1:26" x14ac:dyDescent="0.2">
      <c r="A148" s="200" t="s">
        <v>33</v>
      </c>
      <c r="B148" s="200" t="s">
        <v>2</v>
      </c>
      <c r="C148" s="204"/>
      <c r="D148" s="205">
        <f t="shared" ref="D148:V148" si="4">D105/C105-1</f>
        <v>0.15745999999999993</v>
      </c>
      <c r="E148" s="205">
        <f t="shared" si="4"/>
        <v>-0.10221519534152357</v>
      </c>
      <c r="F148" s="205">
        <f t="shared" si="4"/>
        <v>-1.8149449068950663E-2</v>
      </c>
      <c r="G148" s="205">
        <f t="shared" si="4"/>
        <v>-8.6544021797724247E-3</v>
      </c>
      <c r="H148" s="205">
        <f t="shared" si="4"/>
        <v>-4.2730310640064828E-2</v>
      </c>
      <c r="I148" s="205">
        <f t="shared" si="4"/>
        <v>4.1911096422374783E-2</v>
      </c>
      <c r="J148" s="205">
        <f t="shared" si="4"/>
        <v>6.8991495013976722E-2</v>
      </c>
      <c r="K148" s="205">
        <f t="shared" si="4"/>
        <v>-6.3426123402755552E-3</v>
      </c>
      <c r="L148" s="205">
        <f t="shared" si="4"/>
        <v>-9.0940480412101787E-2</v>
      </c>
      <c r="M148" s="205">
        <f t="shared" si="4"/>
        <v>-2.3200188886493001E-3</v>
      </c>
      <c r="N148" s="205">
        <f t="shared" si="4"/>
        <v>7.2314198401020713E-2</v>
      </c>
      <c r="O148" s="205">
        <f t="shared" si="4"/>
        <v>-7.4816485150890011E-2</v>
      </c>
      <c r="P148" s="205">
        <f t="shared" si="4"/>
        <v>-1.2954012736211218E-2</v>
      </c>
      <c r="Q148" s="205">
        <f t="shared" si="4"/>
        <v>-2.2276161355063717E-3</v>
      </c>
      <c r="R148" s="205">
        <f t="shared" si="4"/>
        <v>-7.8561875375169343E-3</v>
      </c>
      <c r="S148" s="205">
        <f t="shared" si="4"/>
        <v>-3.184341531248247E-5</v>
      </c>
      <c r="T148" s="205">
        <f t="shared" si="4"/>
        <v>2.2874915081521729E-2</v>
      </c>
      <c r="U148" s="205">
        <f t="shared" si="4"/>
        <v>-3.7452134117866742E-2</v>
      </c>
      <c r="V148" s="205">
        <f t="shared" si="4"/>
        <v>4.2111391422472222E-2</v>
      </c>
      <c r="W148" s="208">
        <f t="shared" si="3"/>
        <v>-8.3974756879784729E-2</v>
      </c>
      <c r="X148" s="207">
        <f t="shared" si="3"/>
        <v>-1.6974803202963518E-2</v>
      </c>
      <c r="Y148" s="207">
        <f t="shared" si="3"/>
        <v>0.10677849264705874</v>
      </c>
      <c r="Z148" s="207">
        <f t="shared" si="3"/>
        <v>0.11253555338717369</v>
      </c>
    </row>
    <row r="149" spans="1:26" x14ac:dyDescent="0.2">
      <c r="A149" s="200" t="s">
        <v>34</v>
      </c>
      <c r="B149" s="200" t="s">
        <v>3</v>
      </c>
      <c r="C149" s="204"/>
      <c r="D149" s="205">
        <f t="shared" ref="D149:V149" si="5">D106/C106-1</f>
        <v>6.8179999999999907E-2</v>
      </c>
      <c r="E149" s="205">
        <f t="shared" si="5"/>
        <v>2.0745567226497563E-2</v>
      </c>
      <c r="F149" s="205">
        <f t="shared" si="5"/>
        <v>1.1280884861602614E-2</v>
      </c>
      <c r="G149" s="205">
        <f t="shared" si="5"/>
        <v>0.12306827250961327</v>
      </c>
      <c r="H149" s="205">
        <f t="shared" si="5"/>
        <v>1.3485795500427944E-2</v>
      </c>
      <c r="I149" s="205">
        <f t="shared" si="5"/>
        <v>8.6483299337072994E-2</v>
      </c>
      <c r="J149" s="205">
        <f t="shared" si="5"/>
        <v>3.2825356781413628E-2</v>
      </c>
      <c r="K149" s="205">
        <f t="shared" si="5"/>
        <v>7.7829217376485627E-2</v>
      </c>
      <c r="L149" s="205">
        <f t="shared" si="5"/>
        <v>-0.20096182351197323</v>
      </c>
      <c r="M149" s="205">
        <f t="shared" si="5"/>
        <v>-1.362849369280239E-2</v>
      </c>
      <c r="N149" s="205">
        <f t="shared" si="5"/>
        <v>0.10739988465106931</v>
      </c>
      <c r="O149" s="205">
        <f t="shared" si="5"/>
        <v>-3.8834291925184505E-2</v>
      </c>
      <c r="P149" s="205">
        <f t="shared" si="5"/>
        <v>-3.4529334621213881E-2</v>
      </c>
      <c r="Q149" s="205">
        <f t="shared" si="5"/>
        <v>9.5970523165018085E-2</v>
      </c>
      <c r="R149" s="205">
        <f t="shared" si="5"/>
        <v>0.12428103871815233</v>
      </c>
      <c r="S149" s="205">
        <f t="shared" si="5"/>
        <v>-0.11783033751625527</v>
      </c>
      <c r="T149" s="205">
        <f t="shared" si="5"/>
        <v>3.2034061913064127E-2</v>
      </c>
      <c r="U149" s="205">
        <f t="shared" si="5"/>
        <v>2.5819315545243748E-2</v>
      </c>
      <c r="V149" s="205">
        <f t="shared" si="5"/>
        <v>7.9021211328729191E-3</v>
      </c>
      <c r="W149" s="208">
        <f t="shared" si="3"/>
        <v>-1.5876689177343306E-2</v>
      </c>
      <c r="X149" s="207">
        <f t="shared" si="3"/>
        <v>0.10639541098086713</v>
      </c>
      <c r="Y149" s="207">
        <f t="shared" si="3"/>
        <v>3.617018535931904E-2</v>
      </c>
      <c r="Z149" s="207">
        <f t="shared" si="3"/>
        <v>-0.10159620094230548</v>
      </c>
    </row>
    <row r="150" spans="1:26" x14ac:dyDescent="0.2">
      <c r="A150" s="200" t="s">
        <v>35</v>
      </c>
      <c r="B150" s="200" t="s">
        <v>128</v>
      </c>
      <c r="C150" s="204"/>
      <c r="D150" s="205">
        <f t="shared" ref="D150:V150" si="6">D107/C107-1</f>
        <v>1.0839999999999961E-2</v>
      </c>
      <c r="E150" s="205">
        <f t="shared" si="6"/>
        <v>-4.5823275691504128E-2</v>
      </c>
      <c r="F150" s="205">
        <f t="shared" si="6"/>
        <v>2.8397544892796445E-2</v>
      </c>
      <c r="G150" s="205">
        <f t="shared" si="6"/>
        <v>6.1638656732969865E-2</v>
      </c>
      <c r="H150" s="205">
        <f t="shared" si="6"/>
        <v>-8.0338065618916765E-3</v>
      </c>
      <c r="I150" s="205">
        <f t="shared" si="6"/>
        <v>3.145731818225328E-2</v>
      </c>
      <c r="J150" s="205">
        <f t="shared" si="6"/>
        <v>1.4645691215369627E-2</v>
      </c>
      <c r="K150" s="205">
        <f t="shared" si="6"/>
        <v>-1.5669163853900825E-2</v>
      </c>
      <c r="L150" s="205">
        <f t="shared" si="6"/>
        <v>-8.7231669919152544E-2</v>
      </c>
      <c r="M150" s="205">
        <f t="shared" si="6"/>
        <v>-5.0191910245054538E-2</v>
      </c>
      <c r="N150" s="205">
        <f t="shared" si="6"/>
        <v>5.5577588886625895E-2</v>
      </c>
      <c r="O150" s="205">
        <f t="shared" si="6"/>
        <v>-0.11065415625825048</v>
      </c>
      <c r="P150" s="205">
        <f t="shared" si="6"/>
        <v>-1.5494228200180427E-2</v>
      </c>
      <c r="Q150" s="205">
        <f t="shared" si="6"/>
        <v>3.4016051215438825E-2</v>
      </c>
      <c r="R150" s="205">
        <f t="shared" si="6"/>
        <v>4.2397119687741958E-2</v>
      </c>
      <c r="S150" s="205">
        <f t="shared" si="6"/>
        <v>-1.3503771372004647E-2</v>
      </c>
      <c r="T150" s="205">
        <f t="shared" si="6"/>
        <v>1.4975676795881521E-2</v>
      </c>
      <c r="U150" s="205">
        <f t="shared" si="6"/>
        <v>1.6162484552146417E-2</v>
      </c>
      <c r="V150" s="205">
        <f t="shared" si="6"/>
        <v>9.1794540974419192E-3</v>
      </c>
      <c r="W150" s="208">
        <f t="shared" si="3"/>
        <v>-7.3972775000786029E-2</v>
      </c>
      <c r="X150" s="207">
        <f t="shared" si="3"/>
        <v>4.8728046351620646E-2</v>
      </c>
      <c r="Y150" s="207">
        <f t="shared" si="3"/>
        <v>7.8878649891014341E-3</v>
      </c>
      <c r="Z150" s="207">
        <f t="shared" si="3"/>
        <v>-3.0737112574273251E-2</v>
      </c>
    </row>
    <row r="151" spans="1:26" x14ac:dyDescent="0.2">
      <c r="A151" s="200" t="s">
        <v>36</v>
      </c>
      <c r="B151" s="200" t="s">
        <v>4</v>
      </c>
      <c r="C151" s="204"/>
      <c r="D151" s="205">
        <f t="shared" ref="D151:V151" si="7">D108/C108-1</f>
        <v>-1.8580000000000041E-2</v>
      </c>
      <c r="E151" s="205">
        <f t="shared" si="7"/>
        <v>-4.2326424976055099E-2</v>
      </c>
      <c r="F151" s="205">
        <f t="shared" si="7"/>
        <v>2.8939864663574122E-2</v>
      </c>
      <c r="G151" s="205">
        <f t="shared" si="7"/>
        <v>5.2167349133473984E-2</v>
      </c>
      <c r="H151" s="205">
        <f t="shared" si="7"/>
        <v>8.4184250095820312E-2</v>
      </c>
      <c r="I151" s="205">
        <f t="shared" si="7"/>
        <v>6.3724290466737443E-2</v>
      </c>
      <c r="J151" s="205">
        <f t="shared" si="7"/>
        <v>-3.0745894724284017E-2</v>
      </c>
      <c r="K151" s="205">
        <f t="shared" si="7"/>
        <v>-4.1506580740454213E-2</v>
      </c>
      <c r="L151" s="205">
        <f t="shared" si="7"/>
        <v>-0.15904421207117958</v>
      </c>
      <c r="M151" s="205">
        <f t="shared" si="7"/>
        <v>-6.2575669986147608E-2</v>
      </c>
      <c r="N151" s="205">
        <f t="shared" si="7"/>
        <v>0.11446988736851904</v>
      </c>
      <c r="O151" s="205">
        <f t="shared" si="7"/>
        <v>3.9673425069428614E-3</v>
      </c>
      <c r="P151" s="205">
        <f t="shared" si="7"/>
        <v>-5.5656080364385185E-2</v>
      </c>
      <c r="Q151" s="205">
        <f t="shared" si="7"/>
        <v>4.8893293690122075E-3</v>
      </c>
      <c r="R151" s="205">
        <f t="shared" si="7"/>
        <v>4.0787253161505221E-2</v>
      </c>
      <c r="S151" s="205">
        <f t="shared" si="7"/>
        <v>2.9575892857142794E-2</v>
      </c>
      <c r="T151" s="205">
        <f t="shared" si="7"/>
        <v>3.6334816178350327E-2</v>
      </c>
      <c r="U151" s="205">
        <f t="shared" si="7"/>
        <v>3.8781108764727179E-3</v>
      </c>
      <c r="V151" s="205">
        <f t="shared" si="7"/>
        <v>1.0449125635253687E-2</v>
      </c>
      <c r="W151" s="208">
        <f t="shared" si="3"/>
        <v>-2.6849816137128557E-2</v>
      </c>
      <c r="X151" s="207">
        <f t="shared" si="3"/>
        <v>4.3465221824579681E-2</v>
      </c>
      <c r="Y151" s="207">
        <f t="shared" si="3"/>
        <v>4.118526182675164E-2</v>
      </c>
      <c r="Z151" s="207">
        <f t="shared" si="3"/>
        <v>-6.2743257791150309E-2</v>
      </c>
    </row>
    <row r="152" spans="1:26" x14ac:dyDescent="0.2">
      <c r="A152" s="200" t="s">
        <v>37</v>
      </c>
      <c r="B152" s="200" t="s">
        <v>5</v>
      </c>
      <c r="C152" s="204"/>
      <c r="D152" s="205">
        <f t="shared" ref="D152:V152" si="8">D109/C109-1</f>
        <v>-5.3669999999999995E-2</v>
      </c>
      <c r="E152" s="205">
        <f t="shared" si="8"/>
        <v>-2.2539706022212114E-2</v>
      </c>
      <c r="F152" s="205">
        <f t="shared" si="8"/>
        <v>-1.2886486486486382E-2</v>
      </c>
      <c r="G152" s="205">
        <f t="shared" si="8"/>
        <v>5.7388180663249244E-3</v>
      </c>
      <c r="H152" s="205">
        <f t="shared" si="8"/>
        <v>-2.5666434358393553E-2</v>
      </c>
      <c r="I152" s="205">
        <f t="shared" si="8"/>
        <v>2.7504889633976015E-2</v>
      </c>
      <c r="J152" s="205">
        <f t="shared" si="8"/>
        <v>-5.1122520013924255E-3</v>
      </c>
      <c r="K152" s="205">
        <f t="shared" si="8"/>
        <v>-1.3928672949511278E-2</v>
      </c>
      <c r="L152" s="205">
        <f t="shared" si="8"/>
        <v>-4.9062001064395955E-2</v>
      </c>
      <c r="M152" s="205">
        <f t="shared" si="8"/>
        <v>7.2288875674793029E-3</v>
      </c>
      <c r="N152" s="205">
        <f t="shared" si="8"/>
        <v>6.7452278699341228E-2</v>
      </c>
      <c r="O152" s="205">
        <f t="shared" si="8"/>
        <v>-3.4636823042054399E-2</v>
      </c>
      <c r="P152" s="205">
        <f t="shared" si="8"/>
        <v>4.4933722758933037E-4</v>
      </c>
      <c r="Q152" s="205">
        <f t="shared" si="8"/>
        <v>9.4206153155176331E-3</v>
      </c>
      <c r="R152" s="205">
        <f t="shared" si="8"/>
        <v>-3.1201681887451538E-2</v>
      </c>
      <c r="S152" s="205">
        <f t="shared" si="8"/>
        <v>1.2205203573150802E-2</v>
      </c>
      <c r="T152" s="205">
        <f t="shared" si="8"/>
        <v>1.3941037013510016E-2</v>
      </c>
      <c r="U152" s="205">
        <f t="shared" si="8"/>
        <v>-3.2767994988029514E-2</v>
      </c>
      <c r="V152" s="205">
        <f t="shared" si="8"/>
        <v>-3.3623651063534488E-2</v>
      </c>
      <c r="W152" s="208">
        <f t="shared" si="3"/>
        <v>-3.0544584081388271E-2</v>
      </c>
      <c r="X152" s="207">
        <f t="shared" si="3"/>
        <v>2.9358749598755507E-2</v>
      </c>
      <c r="Y152" s="207">
        <f t="shared" si="3"/>
        <v>-4.398148148148151E-2</v>
      </c>
      <c r="Z152" s="207">
        <f t="shared" si="3"/>
        <v>-6.0219046782671981E-2</v>
      </c>
    </row>
    <row r="153" spans="1:26" x14ac:dyDescent="0.2">
      <c r="A153" s="200" t="s">
        <v>38</v>
      </c>
      <c r="B153" s="200" t="s">
        <v>6</v>
      </c>
      <c r="C153" s="204"/>
      <c r="D153" s="205">
        <f t="shared" ref="D153:V153" si="9">D110/C110-1</f>
        <v>1.7220000000000013E-2</v>
      </c>
      <c r="E153" s="205">
        <f t="shared" si="9"/>
        <v>9.9683450974223931E-2</v>
      </c>
      <c r="F153" s="205">
        <f t="shared" si="9"/>
        <v>0.30229210992115285</v>
      </c>
      <c r="G153" s="205">
        <f t="shared" si="9"/>
        <v>-4.486638247630037E-2</v>
      </c>
      <c r="H153" s="205">
        <f t="shared" si="9"/>
        <v>2.4464392235214572E-2</v>
      </c>
      <c r="I153" s="205">
        <f t="shared" si="9"/>
        <v>6.0058227226490013E-2</v>
      </c>
      <c r="J153" s="205">
        <f t="shared" si="9"/>
        <v>0.18127671965375303</v>
      </c>
      <c r="K153" s="205">
        <f t="shared" si="9"/>
        <v>-0.12625351544555119</v>
      </c>
      <c r="L153" s="205">
        <f t="shared" si="9"/>
        <v>-3.3309395878483139E-2</v>
      </c>
      <c r="M153" s="205">
        <f t="shared" si="9"/>
        <v>-1.004198531508893E-2</v>
      </c>
      <c r="N153" s="205">
        <f t="shared" si="9"/>
        <v>7.8115682766845662E-2</v>
      </c>
      <c r="O153" s="205">
        <f t="shared" si="9"/>
        <v>1.5468081932981992E-2</v>
      </c>
      <c r="P153" s="205">
        <f t="shared" si="9"/>
        <v>5.7092673851445008E-2</v>
      </c>
      <c r="Q153" s="205">
        <f t="shared" si="9"/>
        <v>-4.8376078272448275E-2</v>
      </c>
      <c r="R153" s="205">
        <f t="shared" si="9"/>
        <v>-9.1255308017083037E-3</v>
      </c>
      <c r="S153" s="205">
        <f t="shared" si="9"/>
        <v>-3.2921153775310907E-2</v>
      </c>
      <c r="T153" s="205">
        <f t="shared" si="9"/>
        <v>0.18658260957895267</v>
      </c>
      <c r="U153" s="205">
        <f t="shared" si="9"/>
        <v>3.7881017223021729E-2</v>
      </c>
      <c r="V153" s="205">
        <f t="shared" si="9"/>
        <v>-9.888597336852567E-2</v>
      </c>
      <c r="W153" s="208">
        <f t="shared" si="3"/>
        <v>-4.4525426346832764E-2</v>
      </c>
      <c r="X153" s="207">
        <f t="shared" si="3"/>
        <v>-3.7972409828998299E-2</v>
      </c>
      <c r="Y153" s="207">
        <f t="shared" si="3"/>
        <v>5.6823132554115752E-2</v>
      </c>
      <c r="Z153" s="207">
        <f t="shared" si="3"/>
        <v>6.1370756872629606E-2</v>
      </c>
    </row>
    <row r="154" spans="1:26" x14ac:dyDescent="0.2">
      <c r="A154" s="200" t="s">
        <v>39</v>
      </c>
      <c r="B154" s="200" t="s">
        <v>7</v>
      </c>
      <c r="C154" s="204"/>
      <c r="D154" s="205">
        <f t="shared" ref="D154:V154" si="10">D111/C111-1</f>
        <v>7.7100000000001057E-3</v>
      </c>
      <c r="E154" s="205">
        <f t="shared" si="10"/>
        <v>8.6036657371664216E-3</v>
      </c>
      <c r="F154" s="205">
        <f t="shared" si="10"/>
        <v>0.1536531612192289</v>
      </c>
      <c r="G154" s="205">
        <f t="shared" si="10"/>
        <v>5.9792759370602688E-2</v>
      </c>
      <c r="H154" s="205">
        <f t="shared" si="10"/>
        <v>2.7634268424186814E-2</v>
      </c>
      <c r="I154" s="205">
        <f t="shared" si="10"/>
        <v>5.9616288175410981E-2</v>
      </c>
      <c r="J154" s="205">
        <f t="shared" si="10"/>
        <v>2.4506145011935265E-2</v>
      </c>
      <c r="K154" s="205">
        <f t="shared" si="10"/>
        <v>-0.11493266199712904</v>
      </c>
      <c r="L154" s="205">
        <f t="shared" si="10"/>
        <v>-0.23062691530286239</v>
      </c>
      <c r="M154" s="205">
        <f t="shared" si="10"/>
        <v>-0.1316115636818187</v>
      </c>
      <c r="N154" s="205">
        <f t="shared" si="10"/>
        <v>-0.13485818847209508</v>
      </c>
      <c r="O154" s="205">
        <f t="shared" si="10"/>
        <v>1.593344613649128E-3</v>
      </c>
      <c r="P154" s="205">
        <f t="shared" si="10"/>
        <v>7.0502442526712894E-2</v>
      </c>
      <c r="Q154" s="205">
        <f t="shared" si="10"/>
        <v>-2.4762956825922777E-2</v>
      </c>
      <c r="R154" s="205">
        <f t="shared" si="10"/>
        <v>3.1675611532134162E-2</v>
      </c>
      <c r="S154" s="205">
        <f t="shared" si="10"/>
        <v>6.8242121635928576E-2</v>
      </c>
      <c r="T154" s="205">
        <f t="shared" si="10"/>
        <v>5.9575665622552787E-2</v>
      </c>
      <c r="U154" s="205">
        <f t="shared" si="10"/>
        <v>6.3408663117660025E-2</v>
      </c>
      <c r="V154" s="205">
        <f t="shared" si="10"/>
        <v>2.0458691686213282E-2</v>
      </c>
      <c r="W154" s="208">
        <f t="shared" si="3"/>
        <v>-5.6452985995828486E-2</v>
      </c>
      <c r="X154" s="207">
        <f t="shared" si="3"/>
        <v>-1.8270608005234168E-3</v>
      </c>
      <c r="Y154" s="207">
        <f t="shared" si="3"/>
        <v>2.1094853398113234E-2</v>
      </c>
      <c r="Z154" s="207">
        <f t="shared" si="3"/>
        <v>-0.10736732616297084</v>
      </c>
    </row>
    <row r="155" spans="1:26" x14ac:dyDescent="0.2">
      <c r="A155" s="200" t="s">
        <v>40</v>
      </c>
      <c r="B155" s="200" t="s">
        <v>8</v>
      </c>
      <c r="C155" s="204"/>
      <c r="D155" s="205">
        <f t="shared" ref="D155:V155" si="11">D112/C112-1</f>
        <v>5.8820000000000094E-2</v>
      </c>
      <c r="E155" s="205">
        <f t="shared" si="11"/>
        <v>2.5962864320658863E-2</v>
      </c>
      <c r="F155" s="205">
        <f t="shared" si="11"/>
        <v>9.7182203974924386E-2</v>
      </c>
      <c r="G155" s="205">
        <f t="shared" si="11"/>
        <v>-1.7711514582004928E-2</v>
      </c>
      <c r="H155" s="205">
        <f t="shared" si="11"/>
        <v>-6.8331098336926743E-5</v>
      </c>
      <c r="I155" s="205">
        <f t="shared" si="11"/>
        <v>-1.7562292323330619E-2</v>
      </c>
      <c r="J155" s="205">
        <f t="shared" si="11"/>
        <v>0.36825402345821767</v>
      </c>
      <c r="K155" s="205">
        <f t="shared" si="11"/>
        <v>-8.4198084731867961E-3</v>
      </c>
      <c r="L155" s="205">
        <f t="shared" si="11"/>
        <v>-0.13789877084374724</v>
      </c>
      <c r="M155" s="205">
        <f t="shared" si="11"/>
        <v>-0.12402247926020638</v>
      </c>
      <c r="N155" s="205">
        <f t="shared" si="11"/>
        <v>-8.8594704684317738E-2</v>
      </c>
      <c r="O155" s="205">
        <f t="shared" si="11"/>
        <v>-7.8445065176908857E-2</v>
      </c>
      <c r="P155" s="205">
        <f t="shared" si="11"/>
        <v>-7.1694872442535917E-2</v>
      </c>
      <c r="Q155" s="205">
        <f t="shared" si="11"/>
        <v>2.8962004375319816E-2</v>
      </c>
      <c r="R155" s="205">
        <f t="shared" si="11"/>
        <v>-4.7144066003807938E-2</v>
      </c>
      <c r="S155" s="205">
        <f t="shared" si="11"/>
        <v>-5.5826293529300686E-2</v>
      </c>
      <c r="T155" s="205">
        <f t="shared" si="11"/>
        <v>-1.3226891151503772E-2</v>
      </c>
      <c r="U155" s="205">
        <f t="shared" si="11"/>
        <v>-2.8035601520332798E-2</v>
      </c>
      <c r="V155" s="205">
        <f t="shared" si="11"/>
        <v>-5.0688928116112475E-2</v>
      </c>
      <c r="W155" s="208">
        <f t="shared" si="3"/>
        <v>-0.12087912087912089</v>
      </c>
      <c r="X155" s="207">
        <f t="shared" si="3"/>
        <v>1.9315511163337185E-2</v>
      </c>
      <c r="Y155" s="207">
        <f t="shared" si="3"/>
        <v>1.8531594495280634E-2</v>
      </c>
      <c r="Z155" s="207">
        <f t="shared" si="3"/>
        <v>7.356998344676402E-4</v>
      </c>
    </row>
    <row r="156" spans="1:26" x14ac:dyDescent="0.2">
      <c r="A156" s="200" t="s">
        <v>41</v>
      </c>
      <c r="B156" s="200" t="s">
        <v>9</v>
      </c>
      <c r="C156" s="204"/>
      <c r="D156" s="205">
        <f t="shared" ref="D156:V156" si="12">D113/C113-1</f>
        <v>2.961999999999998E-2</v>
      </c>
      <c r="E156" s="205">
        <f t="shared" si="12"/>
        <v>8.9567024727569278E-2</v>
      </c>
      <c r="F156" s="205">
        <f t="shared" si="12"/>
        <v>5.5836839478000444E-2</v>
      </c>
      <c r="G156" s="205">
        <f t="shared" si="12"/>
        <v>2.941375118195344E-2</v>
      </c>
      <c r="H156" s="205">
        <f t="shared" si="12"/>
        <v>3.20506511826264E-2</v>
      </c>
      <c r="I156" s="205">
        <f t="shared" si="12"/>
        <v>4.782263191354108E-2</v>
      </c>
      <c r="J156" s="205">
        <f t="shared" si="12"/>
        <v>2.4185108222481766E-2</v>
      </c>
      <c r="K156" s="205">
        <f t="shared" si="12"/>
        <v>-0.12857005338882022</v>
      </c>
      <c r="L156" s="205">
        <f t="shared" si="12"/>
        <v>-0.18377179565616397</v>
      </c>
      <c r="M156" s="205">
        <f t="shared" si="12"/>
        <v>-0.11177738217933109</v>
      </c>
      <c r="N156" s="205">
        <f t="shared" si="12"/>
        <v>-0.11756915142991087</v>
      </c>
      <c r="O156" s="205">
        <f t="shared" si="12"/>
        <v>-0.20439904899786165</v>
      </c>
      <c r="P156" s="205">
        <f t="shared" si="12"/>
        <v>-6.1085141903171936E-2</v>
      </c>
      <c r="Q156" s="205">
        <f t="shared" si="12"/>
        <v>1.0134954926121598E-2</v>
      </c>
      <c r="R156" s="205">
        <f t="shared" si="12"/>
        <v>4.5396138071852388E-2</v>
      </c>
      <c r="S156" s="205">
        <f t="shared" si="12"/>
        <v>-2.3960262670483234E-2</v>
      </c>
      <c r="T156" s="205">
        <f t="shared" si="12"/>
        <v>2.0925699104662909E-2</v>
      </c>
      <c r="U156" s="205">
        <f t="shared" si="12"/>
        <v>9.1331530922608817E-2</v>
      </c>
      <c r="V156" s="205">
        <f t="shared" si="12"/>
        <v>-2.0577533483006838E-2</v>
      </c>
      <c r="W156" s="208">
        <f t="shared" si="3"/>
        <v>-2.5973820665233349E-2</v>
      </c>
      <c r="X156" s="207">
        <f t="shared" si="3"/>
        <v>3.1584243584957594E-2</v>
      </c>
      <c r="Y156" s="207">
        <f t="shared" si="3"/>
        <v>-4.3974889472773282E-2</v>
      </c>
      <c r="Z156" s="207">
        <f t="shared" si="3"/>
        <v>-6.7721019024422402E-2</v>
      </c>
    </row>
    <row r="157" spans="1:26" x14ac:dyDescent="0.2">
      <c r="A157" s="200" t="s">
        <v>42</v>
      </c>
      <c r="B157" s="200" t="s">
        <v>10</v>
      </c>
      <c r="C157" s="204"/>
      <c r="D157" s="205">
        <f t="shared" ref="D157:V157" si="13">D114/C114-1</f>
        <v>-3.6580000000000057E-2</v>
      </c>
      <c r="E157" s="205">
        <f t="shared" si="13"/>
        <v>6.1655352805631836E-3</v>
      </c>
      <c r="F157" s="205">
        <f t="shared" si="13"/>
        <v>-6.0204671123215481E-2</v>
      </c>
      <c r="G157" s="205">
        <f t="shared" si="13"/>
        <v>9.9879253567508375E-2</v>
      </c>
      <c r="H157" s="205">
        <f t="shared" si="13"/>
        <v>-3.107815447259954E-2</v>
      </c>
      <c r="I157" s="205">
        <f t="shared" si="13"/>
        <v>2.2114641808724356E-2</v>
      </c>
      <c r="J157" s="205">
        <f t="shared" si="13"/>
        <v>4.0803369880683782E-2</v>
      </c>
      <c r="K157" s="205">
        <f t="shared" si="13"/>
        <v>-2.1049370164890058E-2</v>
      </c>
      <c r="L157" s="205">
        <f t="shared" si="13"/>
        <v>-0.10648125253444374</v>
      </c>
      <c r="M157" s="205">
        <f t="shared" si="13"/>
        <v>-1.9238219634496012E-2</v>
      </c>
      <c r="N157" s="205">
        <f t="shared" si="13"/>
        <v>2.7019401148945299E-2</v>
      </c>
      <c r="O157" s="205">
        <f t="shared" si="13"/>
        <v>-2.2473268349506026E-2</v>
      </c>
      <c r="P157" s="205">
        <f t="shared" si="13"/>
        <v>2.1584674880834598E-3</v>
      </c>
      <c r="Q157" s="205">
        <f t="shared" si="13"/>
        <v>-1.1071973436238114E-2</v>
      </c>
      <c r="R157" s="205">
        <f t="shared" si="13"/>
        <v>-5.3359347527706213E-2</v>
      </c>
      <c r="S157" s="205">
        <f t="shared" si="13"/>
        <v>-1.4367368458892971E-2</v>
      </c>
      <c r="T157" s="205">
        <f t="shared" si="13"/>
        <v>8.3558246407469339E-2</v>
      </c>
      <c r="U157" s="205">
        <f t="shared" si="13"/>
        <v>-1.3508813266462361E-2</v>
      </c>
      <c r="V157" s="205">
        <f t="shared" si="13"/>
        <v>2.8775178280995961E-2</v>
      </c>
      <c r="W157" s="208">
        <f t="shared" si="3"/>
        <v>-9.0135208340243023E-2</v>
      </c>
      <c r="X157" s="207">
        <f t="shared" si="3"/>
        <v>0.10176184690157952</v>
      </c>
      <c r="Y157" s="207">
        <f t="shared" si="3"/>
        <v>-5.2781913427074723E-2</v>
      </c>
      <c r="Z157" s="207">
        <f t="shared" si="3"/>
        <v>1.5368673520474996E-3</v>
      </c>
    </row>
    <row r="158" spans="1:26" x14ac:dyDescent="0.2">
      <c r="A158" s="200" t="s">
        <v>43</v>
      </c>
      <c r="B158" s="200" t="s">
        <v>30</v>
      </c>
      <c r="C158" s="204"/>
      <c r="D158" s="205">
        <f t="shared" ref="D158:V158" si="14">D115/C115-1</f>
        <v>0.20726</v>
      </c>
      <c r="E158" s="205">
        <f t="shared" si="14"/>
        <v>0.15408445570962348</v>
      </c>
      <c r="F158" s="205">
        <f t="shared" si="14"/>
        <v>6.444505052824967E-2</v>
      </c>
      <c r="G158" s="205">
        <f t="shared" si="14"/>
        <v>0.13016917610092582</v>
      </c>
      <c r="H158" s="205">
        <f t="shared" si="14"/>
        <v>-3.5116817411641188E-2</v>
      </c>
      <c r="I158" s="205">
        <f t="shared" si="14"/>
        <v>5.9644089385751276E-2</v>
      </c>
      <c r="J158" s="205">
        <f t="shared" si="14"/>
        <v>1.5054968139485148E-3</v>
      </c>
      <c r="K158" s="205">
        <f t="shared" si="14"/>
        <v>0.13298374410068181</v>
      </c>
      <c r="L158" s="205">
        <f t="shared" si="14"/>
        <v>-0.20989025682166484</v>
      </c>
      <c r="M158" s="205">
        <f t="shared" si="14"/>
        <v>-0.15212184326998168</v>
      </c>
      <c r="N158" s="205">
        <f t="shared" si="14"/>
        <v>-3.630976141492992E-3</v>
      </c>
      <c r="O158" s="205">
        <f t="shared" si="14"/>
        <v>-8.0365191263145563E-2</v>
      </c>
      <c r="P158" s="205">
        <f t="shared" si="14"/>
        <v>2.8802654066552691E-2</v>
      </c>
      <c r="Q158" s="205">
        <f t="shared" si="14"/>
        <v>-8.1122457288969274E-2</v>
      </c>
      <c r="R158" s="205">
        <f t="shared" si="14"/>
        <v>5.630981921304512E-2</v>
      </c>
      <c r="S158" s="205">
        <f t="shared" si="14"/>
        <v>2.4397201201402874E-2</v>
      </c>
      <c r="T158" s="205">
        <f t="shared" si="14"/>
        <v>-1.2489557910599358E-2</v>
      </c>
      <c r="U158" s="205">
        <f t="shared" si="14"/>
        <v>2.5460908796868464E-2</v>
      </c>
      <c r="V158" s="205">
        <f t="shared" si="14"/>
        <v>3.215605716272929E-2</v>
      </c>
      <c r="W158" s="208">
        <f t="shared" si="3"/>
        <v>1.6133455568353439E-2</v>
      </c>
      <c r="X158" s="207">
        <f t="shared" si="3"/>
        <v>7.0325874061165639E-3</v>
      </c>
      <c r="Y158" s="207">
        <f t="shared" si="3"/>
        <v>2.631055025498874E-2</v>
      </c>
      <c r="Z158" s="207">
        <f t="shared" si="3"/>
        <v>3.9856748489144334E-2</v>
      </c>
    </row>
    <row r="159" spans="1:26" x14ac:dyDescent="0.2">
      <c r="A159" s="200" t="s">
        <v>44</v>
      </c>
      <c r="B159" s="200" t="s">
        <v>11</v>
      </c>
      <c r="C159" s="204"/>
      <c r="D159" s="205">
        <f t="shared" ref="D159:V159" si="15">D116/C116-1</f>
        <v>1.5649999999999942E-2</v>
      </c>
      <c r="E159" s="205">
        <f t="shared" si="15"/>
        <v>5.3197459754836807E-2</v>
      </c>
      <c r="F159" s="205">
        <f t="shared" si="15"/>
        <v>-1.2386882058185611E-2</v>
      </c>
      <c r="G159" s="205">
        <f t="shared" si="15"/>
        <v>3.6415096125630653E-2</v>
      </c>
      <c r="H159" s="205">
        <f t="shared" si="15"/>
        <v>7.708466526623603E-3</v>
      </c>
      <c r="I159" s="205">
        <f t="shared" si="15"/>
        <v>2.1208331067485986E-2</v>
      </c>
      <c r="J159" s="205">
        <f t="shared" si="15"/>
        <v>-2.5879972309494792E-2</v>
      </c>
      <c r="K159" s="205">
        <f t="shared" si="15"/>
        <v>-4.1655277975181648E-2</v>
      </c>
      <c r="L159" s="205">
        <f t="shared" si="15"/>
        <v>-0.1066111459699961</v>
      </c>
      <c r="M159" s="205">
        <f t="shared" si="15"/>
        <v>-3.178606393393768E-2</v>
      </c>
      <c r="N159" s="205">
        <f t="shared" si="15"/>
        <v>1.1617299554871785E-2</v>
      </c>
      <c r="O159" s="205">
        <f t="shared" si="15"/>
        <v>-0.14675908824232409</v>
      </c>
      <c r="P159" s="205">
        <f t="shared" si="15"/>
        <v>-0.15290192782743794</v>
      </c>
      <c r="Q159" s="205">
        <f t="shared" si="15"/>
        <v>-5.7270841475512979E-3</v>
      </c>
      <c r="R159" s="205">
        <f t="shared" si="15"/>
        <v>-3.1567011867865924E-2</v>
      </c>
      <c r="S159" s="205">
        <f t="shared" si="15"/>
        <v>3.5281077790092485E-3</v>
      </c>
      <c r="T159" s="205">
        <f t="shared" si="15"/>
        <v>-6.0358104008835234E-3</v>
      </c>
      <c r="U159" s="205">
        <f t="shared" si="15"/>
        <v>1.2911808435714711E-2</v>
      </c>
      <c r="V159" s="205">
        <f t="shared" si="15"/>
        <v>2.390296662546354E-2</v>
      </c>
      <c r="W159" s="208">
        <f t="shared" si="3"/>
        <v>-8.1096171548432738E-2</v>
      </c>
      <c r="X159" s="207">
        <f t="shared" si="3"/>
        <v>0.10117747524345977</v>
      </c>
      <c r="Y159" s="207">
        <f t="shared" si="3"/>
        <v>1.3660631729650596E-2</v>
      </c>
      <c r="Z159" s="207">
        <f t="shared" si="3"/>
        <v>-2.7129616007061874E-2</v>
      </c>
    </row>
    <row r="160" spans="1:26" x14ac:dyDescent="0.2">
      <c r="A160" s="200" t="s">
        <v>45</v>
      </c>
      <c r="B160" s="200" t="s">
        <v>12</v>
      </c>
      <c r="C160" s="204"/>
      <c r="D160" s="205">
        <f t="shared" ref="D160:V160" si="16">D117/C117-1</f>
        <v>1.6000000000016001E-4</v>
      </c>
      <c r="E160" s="205">
        <f t="shared" si="16"/>
        <v>8.5156374980003058E-2</v>
      </c>
      <c r="F160" s="205">
        <f t="shared" si="16"/>
        <v>-0.12007407885159349</v>
      </c>
      <c r="G160" s="205">
        <f t="shared" si="16"/>
        <v>0.11752756515638563</v>
      </c>
      <c r="H160" s="205">
        <f t="shared" si="16"/>
        <v>2.1363316936050536E-2</v>
      </c>
      <c r="I160" s="205">
        <f t="shared" si="16"/>
        <v>-1.06417136828586E-2</v>
      </c>
      <c r="J160" s="205">
        <f t="shared" si="16"/>
        <v>0.15131902267142672</v>
      </c>
      <c r="K160" s="205">
        <f t="shared" si="16"/>
        <v>0.50473567217550985</v>
      </c>
      <c r="L160" s="205">
        <f t="shared" si="16"/>
        <v>-0.21464508601218202</v>
      </c>
      <c r="M160" s="205">
        <f t="shared" si="16"/>
        <v>-6.8451792736367811E-2</v>
      </c>
      <c r="N160" s="205">
        <f t="shared" si="16"/>
        <v>-1.8363121584349829E-2</v>
      </c>
      <c r="O160" s="205">
        <f t="shared" si="16"/>
        <v>-0.26634221960544646</v>
      </c>
      <c r="P160" s="205">
        <f t="shared" si="16"/>
        <v>-0.27812880942706208</v>
      </c>
      <c r="Q160" s="205">
        <f t="shared" si="16"/>
        <v>-7.1347152446490369E-3</v>
      </c>
      <c r="R160" s="205">
        <f t="shared" si="16"/>
        <v>5.0032599143916556E-3</v>
      </c>
      <c r="S160" s="205">
        <f t="shared" si="16"/>
        <v>0.1123161323987758</v>
      </c>
      <c r="T160" s="205">
        <f t="shared" si="16"/>
        <v>0.18555616132672337</v>
      </c>
      <c r="U160" s="205">
        <f t="shared" si="16"/>
        <v>-4.1494663444057167E-3</v>
      </c>
      <c r="V160" s="205">
        <f t="shared" si="16"/>
        <v>7.7138684250091405E-2</v>
      </c>
      <c r="W160" s="208">
        <f t="shared" si="3"/>
        <v>-3.9142182032083417E-2</v>
      </c>
      <c r="X160" s="207">
        <f t="shared" si="3"/>
        <v>8.0892347600518777E-2</v>
      </c>
      <c r="Y160" s="207">
        <f t="shared" si="3"/>
        <v>-1.3372243714661503E-2</v>
      </c>
      <c r="Z160" s="207">
        <f t="shared" si="3"/>
        <v>9.1225748701083686E-2</v>
      </c>
    </row>
    <row r="161" spans="1:28" x14ac:dyDescent="0.2">
      <c r="A161" s="200" t="s">
        <v>46</v>
      </c>
      <c r="B161" s="200" t="s">
        <v>13</v>
      </c>
      <c r="C161" s="204"/>
      <c r="D161" s="205">
        <f t="shared" ref="D161:V161" si="17">D118/C118-1</f>
        <v>4.335E-2</v>
      </c>
      <c r="E161" s="205">
        <f t="shared" si="17"/>
        <v>0.10841040877941244</v>
      </c>
      <c r="F161" s="205">
        <f t="shared" si="17"/>
        <v>9.0301437144388874E-2</v>
      </c>
      <c r="G161" s="205">
        <f t="shared" si="17"/>
        <v>0.13143097336008691</v>
      </c>
      <c r="H161" s="205">
        <f t="shared" si="17"/>
        <v>0.15006203517429428</v>
      </c>
      <c r="I161" s="205">
        <f t="shared" si="17"/>
        <v>0.12823872882750553</v>
      </c>
      <c r="J161" s="205">
        <f t="shared" si="17"/>
        <v>0.16440583656116114</v>
      </c>
      <c r="K161" s="205">
        <f t="shared" si="17"/>
        <v>-0.1051720778316988</v>
      </c>
      <c r="L161" s="205">
        <f t="shared" si="17"/>
        <v>-0.40724725596636124</v>
      </c>
      <c r="M161" s="205">
        <f t="shared" si="17"/>
        <v>0.14326574882353982</v>
      </c>
      <c r="N161" s="205">
        <f t="shared" si="17"/>
        <v>0.15596954974943578</v>
      </c>
      <c r="O161" s="205">
        <f t="shared" si="17"/>
        <v>4.6859177581721756E-3</v>
      </c>
      <c r="P161" s="205">
        <f t="shared" si="17"/>
        <v>8.0264033359903619E-2</v>
      </c>
      <c r="Q161" s="205">
        <f t="shared" si="17"/>
        <v>-4.4504613283084193E-2</v>
      </c>
      <c r="R161" s="205">
        <f t="shared" si="17"/>
        <v>6.9502505026007411E-2</v>
      </c>
      <c r="S161" s="205">
        <f t="shared" si="17"/>
        <v>-0.10262270625093239</v>
      </c>
      <c r="T161" s="205">
        <f t="shared" si="17"/>
        <v>0.11919961696524761</v>
      </c>
      <c r="U161" s="205">
        <f t="shared" si="17"/>
        <v>8.9523062571671419E-2</v>
      </c>
      <c r="V161" s="205">
        <f t="shared" si="17"/>
        <v>1.9850575339477317E-3</v>
      </c>
      <c r="W161" s="208">
        <f t="shared" si="3"/>
        <v>3.6629039807547503E-3</v>
      </c>
      <c r="X161" s="207">
        <f t="shared" si="3"/>
        <v>7.8191174955397402E-2</v>
      </c>
      <c r="Y161" s="207">
        <f t="shared" si="3"/>
        <v>6.0102803456287823E-3</v>
      </c>
      <c r="Z161" s="207">
        <f t="shared" si="3"/>
        <v>4.9039850815664421E-2</v>
      </c>
    </row>
    <row r="162" spans="1:28" x14ac:dyDescent="0.2">
      <c r="A162" s="200" t="s">
        <v>47</v>
      </c>
      <c r="B162" s="200" t="s">
        <v>14</v>
      </c>
      <c r="C162" s="204"/>
      <c r="D162" s="205">
        <f t="shared" ref="D162:V162" si="18">D119/C119-1</f>
        <v>-0.10214000000000001</v>
      </c>
      <c r="E162" s="205">
        <f t="shared" si="18"/>
        <v>0.20458646114093515</v>
      </c>
      <c r="F162" s="205">
        <f t="shared" si="18"/>
        <v>0.17234524524987282</v>
      </c>
      <c r="G162" s="205">
        <f t="shared" si="18"/>
        <v>6.8393864111360836E-2</v>
      </c>
      <c r="H162" s="205">
        <f t="shared" si="18"/>
        <v>3.487934330870246E-2</v>
      </c>
      <c r="I162" s="205">
        <f t="shared" si="18"/>
        <v>6.9904131476830056E-3</v>
      </c>
      <c r="J162" s="205">
        <f t="shared" si="18"/>
        <v>0.18332247187827622</v>
      </c>
      <c r="K162" s="205">
        <f t="shared" si="18"/>
        <v>6.2447621100016892E-2</v>
      </c>
      <c r="L162" s="205">
        <f t="shared" si="18"/>
        <v>-0.32579274751526899</v>
      </c>
      <c r="M162" s="205">
        <f t="shared" si="18"/>
        <v>0.10178754982826499</v>
      </c>
      <c r="N162" s="205">
        <f t="shared" si="18"/>
        <v>8.4821868766165265E-2</v>
      </c>
      <c r="O162" s="205">
        <f t="shared" si="18"/>
        <v>-8.2489652086363163E-2</v>
      </c>
      <c r="P162" s="205">
        <f t="shared" si="18"/>
        <v>0.21052230503101521</v>
      </c>
      <c r="Q162" s="205">
        <f t="shared" si="18"/>
        <v>-6.1277163649182897E-2</v>
      </c>
      <c r="R162" s="205">
        <f t="shared" si="18"/>
        <v>-1.8777075872788984E-4</v>
      </c>
      <c r="S162" s="205">
        <f t="shared" si="18"/>
        <v>3.5434972164464229E-2</v>
      </c>
      <c r="T162" s="205">
        <f t="shared" si="18"/>
        <v>0.11957401877271279</v>
      </c>
      <c r="U162" s="205">
        <f t="shared" si="18"/>
        <v>-1.6669366783928941E-2</v>
      </c>
      <c r="V162" s="205">
        <f t="shared" si="18"/>
        <v>6.8249083559378976E-2</v>
      </c>
      <c r="W162" s="208">
        <f t="shared" si="3"/>
        <v>5.763150647204629E-2</v>
      </c>
      <c r="X162" s="207">
        <f t="shared" si="3"/>
        <v>3.7263101977470292E-2</v>
      </c>
      <c r="Y162" s="207">
        <f t="shared" si="3"/>
        <v>-2.0219111503856135E-2</v>
      </c>
      <c r="Z162" s="207">
        <f t="shared" si="3"/>
        <v>4.1754423724383871E-2</v>
      </c>
    </row>
    <row r="163" spans="1:28" x14ac:dyDescent="0.2">
      <c r="A163" s="200" t="s">
        <v>48</v>
      </c>
      <c r="B163" s="200" t="s">
        <v>15</v>
      </c>
      <c r="C163" s="204"/>
      <c r="D163" s="205">
        <f t="shared" ref="D163:W177" si="19">D120/C120-1</f>
        <v>-8.3650000000000002E-2</v>
      </c>
      <c r="E163" s="205">
        <f t="shared" si="19"/>
        <v>8.8034048125716025E-2</v>
      </c>
      <c r="F163" s="205">
        <f t="shared" si="19"/>
        <v>2.6268279472829059E-2</v>
      </c>
      <c r="G163" s="205">
        <f t="shared" si="19"/>
        <v>4.340262507207715E-2</v>
      </c>
      <c r="H163" s="205">
        <f t="shared" si="19"/>
        <v>-3.5415222644761268E-2</v>
      </c>
      <c r="I163" s="205">
        <f t="shared" si="19"/>
        <v>0.11328303279245699</v>
      </c>
      <c r="J163" s="205">
        <f t="shared" si="19"/>
        <v>-2.5853271345957607E-2</v>
      </c>
      <c r="K163" s="205">
        <f t="shared" si="19"/>
        <v>-0.10924670719805174</v>
      </c>
      <c r="L163" s="205">
        <f t="shared" si="19"/>
        <v>-2.9744074304899448E-2</v>
      </c>
      <c r="M163" s="205">
        <f t="shared" si="19"/>
        <v>1.2722356329579521E-2</v>
      </c>
      <c r="N163" s="205">
        <f t="shared" si="19"/>
        <v>1.4076582336753463E-2</v>
      </c>
      <c r="O163" s="205">
        <f t="shared" si="19"/>
        <v>-8.5345062394704962E-3</v>
      </c>
      <c r="P163" s="205">
        <f t="shared" si="19"/>
        <v>7.4785563842452163E-3</v>
      </c>
      <c r="Q163" s="205">
        <f t="shared" si="19"/>
        <v>5.1213945220974333E-2</v>
      </c>
      <c r="R163" s="205">
        <f t="shared" si="19"/>
        <v>0.14614697320510728</v>
      </c>
      <c r="S163" s="205">
        <f t="shared" si="19"/>
        <v>7.6195106413297076E-3</v>
      </c>
      <c r="T163" s="205">
        <f t="shared" si="19"/>
        <v>5.9546785571675809E-2</v>
      </c>
      <c r="U163" s="205">
        <f t="shared" si="19"/>
        <v>-5.6663473768509665E-2</v>
      </c>
      <c r="V163" s="205">
        <f t="shared" si="19"/>
        <v>1.2592697400727548E-2</v>
      </c>
      <c r="W163" s="208">
        <f t="shared" si="19"/>
        <v>2.5957160000657398E-2</v>
      </c>
      <c r="X163" s="207">
        <f t="shared" ref="X163:Z182" si="20">X120/W120-1</f>
        <v>8.5419003364845425E-2</v>
      </c>
      <c r="Y163" s="207">
        <f t="shared" si="20"/>
        <v>-5.1933098123736032E-2</v>
      </c>
      <c r="Z163" s="207">
        <f t="shared" si="20"/>
        <v>-5.948803388194257E-2</v>
      </c>
    </row>
    <row r="164" spans="1:28" x14ac:dyDescent="0.2">
      <c r="A164" s="200" t="s">
        <v>49</v>
      </c>
      <c r="B164" s="200" t="s">
        <v>16</v>
      </c>
      <c r="C164" s="204"/>
      <c r="D164" s="205">
        <f t="shared" ref="D164:V164" si="21">D121/C121-1</f>
        <v>0.13378000000000001</v>
      </c>
      <c r="E164" s="205">
        <f t="shared" si="21"/>
        <v>-3.8243750992255965E-2</v>
      </c>
      <c r="F164" s="205">
        <f t="shared" si="21"/>
        <v>1.650740081803348E-2</v>
      </c>
      <c r="G164" s="205">
        <f t="shared" si="21"/>
        <v>0.17373378322296595</v>
      </c>
      <c r="H164" s="205">
        <f t="shared" si="21"/>
        <v>0.14754148763633856</v>
      </c>
      <c r="I164" s="205">
        <f t="shared" si="21"/>
        <v>-0.16312778812276452</v>
      </c>
      <c r="J164" s="205">
        <f t="shared" si="21"/>
        <v>-0.218608932287498</v>
      </c>
      <c r="K164" s="205">
        <f t="shared" si="21"/>
        <v>0.12180032163233534</v>
      </c>
      <c r="L164" s="205">
        <f t="shared" si="21"/>
        <v>-0.18530287258715461</v>
      </c>
      <c r="M164" s="205">
        <f t="shared" si="21"/>
        <v>-8.4797812247825677E-2</v>
      </c>
      <c r="N164" s="205">
        <f t="shared" si="21"/>
        <v>4.1759533664795789E-3</v>
      </c>
      <c r="O164" s="205">
        <f t="shared" si="21"/>
        <v>-0.12407468383760767</v>
      </c>
      <c r="P164" s="205">
        <f t="shared" si="21"/>
        <v>0.1453254437869822</v>
      </c>
      <c r="Q164" s="205">
        <f t="shared" si="21"/>
        <v>0.28526798196029812</v>
      </c>
      <c r="R164" s="205">
        <f t="shared" si="21"/>
        <v>-1.6996122198051578E-2</v>
      </c>
      <c r="S164" s="205">
        <f t="shared" si="21"/>
        <v>-4.2565883790518955E-2</v>
      </c>
      <c r="T164" s="205">
        <f t="shared" si="21"/>
        <v>0.12060215658885132</v>
      </c>
      <c r="U164" s="205">
        <f t="shared" si="21"/>
        <v>0.14385256927629797</v>
      </c>
      <c r="V164" s="205">
        <f t="shared" si="21"/>
        <v>3.8267046122727244E-2</v>
      </c>
      <c r="W164" s="208">
        <f t="shared" si="19"/>
        <v>-0.13557901413555629</v>
      </c>
      <c r="X164" s="207">
        <f t="shared" si="20"/>
        <v>-8.0365488264018126E-3</v>
      </c>
      <c r="Y164" s="207">
        <f t="shared" si="20"/>
        <v>-5.4783060489445812E-2</v>
      </c>
      <c r="Z164" s="207">
        <f t="shared" si="20"/>
        <v>0.13113028247745406</v>
      </c>
    </row>
    <row r="165" spans="1:28" x14ac:dyDescent="0.2">
      <c r="A165" s="200" t="s">
        <v>50</v>
      </c>
      <c r="B165" s="200" t="s">
        <v>17</v>
      </c>
      <c r="C165" s="204"/>
      <c r="D165" s="205">
        <f t="shared" ref="D165:V165" si="22">D122/C122-1</f>
        <v>-3.620000000000001E-2</v>
      </c>
      <c r="E165" s="205">
        <f t="shared" si="22"/>
        <v>-3.7455903714463612E-2</v>
      </c>
      <c r="F165" s="205">
        <f t="shared" si="22"/>
        <v>0.19295030721138295</v>
      </c>
      <c r="G165" s="205">
        <f t="shared" si="22"/>
        <v>1.4050781602963802E-2</v>
      </c>
      <c r="H165" s="205">
        <f t="shared" si="22"/>
        <v>-0.12576520383158829</v>
      </c>
      <c r="I165" s="205">
        <f t="shared" si="22"/>
        <v>0.22134113402166933</v>
      </c>
      <c r="J165" s="205">
        <f t="shared" si="22"/>
        <v>-0.1718060203459989</v>
      </c>
      <c r="K165" s="205">
        <f t="shared" si="22"/>
        <v>-0.10747682386134616</v>
      </c>
      <c r="L165" s="205">
        <f t="shared" si="22"/>
        <v>6.0954681960846413E-2</v>
      </c>
      <c r="M165" s="205">
        <f t="shared" si="22"/>
        <v>-0.13414491396464934</v>
      </c>
      <c r="N165" s="205">
        <f t="shared" si="22"/>
        <v>0.31756117344869539</v>
      </c>
      <c r="O165" s="205">
        <f t="shared" si="22"/>
        <v>0.13896610264350873</v>
      </c>
      <c r="P165" s="205">
        <f t="shared" si="22"/>
        <v>-0.16497412042193549</v>
      </c>
      <c r="Q165" s="205">
        <f t="shared" si="22"/>
        <v>0.38536681051392718</v>
      </c>
      <c r="R165" s="205">
        <f t="shared" si="22"/>
        <v>0.19157958825361754</v>
      </c>
      <c r="S165" s="205">
        <f t="shared" si="22"/>
        <v>6.5770320771418866E-3</v>
      </c>
      <c r="T165" s="205">
        <f t="shared" si="22"/>
        <v>-0.13832487309644659</v>
      </c>
      <c r="U165" s="205">
        <f t="shared" si="22"/>
        <v>0.18027879576668826</v>
      </c>
      <c r="V165" s="205">
        <f t="shared" si="22"/>
        <v>-4.7161105726539865E-2</v>
      </c>
      <c r="W165" s="208">
        <f t="shared" si="19"/>
        <v>0.10009928309081051</v>
      </c>
      <c r="X165" s="207">
        <f t="shared" si="20"/>
        <v>-0.11641040689658977</v>
      </c>
      <c r="Y165" s="207">
        <f t="shared" si="20"/>
        <v>-7.5620668479691289E-2</v>
      </c>
      <c r="Z165" s="207">
        <f t="shared" si="20"/>
        <v>2.4281782562127985E-2</v>
      </c>
    </row>
    <row r="166" spans="1:28" x14ac:dyDescent="0.2">
      <c r="A166" s="200" t="s">
        <v>51</v>
      </c>
      <c r="B166" s="200" t="s">
        <v>18</v>
      </c>
      <c r="C166" s="204"/>
      <c r="D166" s="205">
        <f t="shared" ref="D166:V166" si="23">D123/C123-1</f>
        <v>-7.0000000000000062E-3</v>
      </c>
      <c r="E166" s="205">
        <f t="shared" si="23"/>
        <v>-0.10832829808660616</v>
      </c>
      <c r="F166" s="205">
        <f t="shared" si="23"/>
        <v>-2.5388794145217664E-2</v>
      </c>
      <c r="G166" s="205">
        <f t="shared" si="23"/>
        <v>6.3955037951213711E-2</v>
      </c>
      <c r="H166" s="205">
        <f t="shared" si="23"/>
        <v>-1.9027599276798757E-2</v>
      </c>
      <c r="I166" s="205">
        <f t="shared" si="23"/>
        <v>2.3726781174014944E-2</v>
      </c>
      <c r="J166" s="205">
        <f t="shared" si="23"/>
        <v>4.5204112619843029E-2</v>
      </c>
      <c r="K166" s="205">
        <f t="shared" si="23"/>
        <v>5.685261279209719E-2</v>
      </c>
      <c r="L166" s="205">
        <f t="shared" si="23"/>
        <v>-6.4879088079645819E-2</v>
      </c>
      <c r="M166" s="205">
        <f t="shared" si="23"/>
        <v>1.0919437648961861E-3</v>
      </c>
      <c r="N166" s="205">
        <f t="shared" si="23"/>
        <v>-6.1145080600333301E-3</v>
      </c>
      <c r="O166" s="205">
        <f t="shared" si="23"/>
        <v>-3.5836393567177383E-2</v>
      </c>
      <c r="P166" s="205">
        <f t="shared" si="23"/>
        <v>-4.8277296208738329E-2</v>
      </c>
      <c r="Q166" s="205">
        <f t="shared" si="23"/>
        <v>1.9492392791839785E-2</v>
      </c>
      <c r="R166" s="205">
        <f t="shared" si="23"/>
        <v>2.2808284077065366E-2</v>
      </c>
      <c r="S166" s="205">
        <f t="shared" si="23"/>
        <v>-8.1180933895052654E-2</v>
      </c>
      <c r="T166" s="205">
        <f t="shared" si="23"/>
        <v>0.10827841993446397</v>
      </c>
      <c r="U166" s="205">
        <f t="shared" si="23"/>
        <v>5.1313708926289392E-2</v>
      </c>
      <c r="V166" s="205">
        <f t="shared" si="23"/>
        <v>-2.7412642162518597E-2</v>
      </c>
      <c r="W166" s="208">
        <f t="shared" si="19"/>
        <v>-8.7330925421825856E-2</v>
      </c>
      <c r="X166" s="207">
        <f t="shared" si="20"/>
        <v>-4.901005036789452E-2</v>
      </c>
      <c r="Y166" s="207">
        <f t="shared" si="20"/>
        <v>9.0270065777430686E-2</v>
      </c>
      <c r="Z166" s="207">
        <f t="shared" si="20"/>
        <v>-0.14395567494963069</v>
      </c>
    </row>
    <row r="167" spans="1:28" x14ac:dyDescent="0.2">
      <c r="A167" s="200" t="s">
        <v>52</v>
      </c>
      <c r="B167" s="200" t="s">
        <v>19</v>
      </c>
      <c r="C167" s="204"/>
      <c r="D167" s="205">
        <f t="shared" ref="D167:V167" si="24">D124/C124-1</f>
        <v>-2.7530000000000054E-2</v>
      </c>
      <c r="E167" s="205">
        <f t="shared" si="24"/>
        <v>6.3734613921252015E-2</v>
      </c>
      <c r="F167" s="205">
        <f t="shared" si="24"/>
        <v>-3.8010537000338185E-2</v>
      </c>
      <c r="G167" s="205">
        <f t="shared" si="24"/>
        <v>4.1813632389738009E-2</v>
      </c>
      <c r="H167" s="205">
        <f t="shared" si="24"/>
        <v>3.2563612863398594E-2</v>
      </c>
      <c r="I167" s="205">
        <f t="shared" si="24"/>
        <v>1.6403549743110757E-2</v>
      </c>
      <c r="J167" s="205">
        <f t="shared" si="24"/>
        <v>1.5642519713986447E-2</v>
      </c>
      <c r="K167" s="205">
        <f t="shared" si="24"/>
        <v>-2.5147500633438291E-2</v>
      </c>
      <c r="L167" s="205">
        <f t="shared" si="24"/>
        <v>-6.6444504265332438E-2</v>
      </c>
      <c r="M167" s="205">
        <f t="shared" si="24"/>
        <v>5.9062751687863901E-3</v>
      </c>
      <c r="N167" s="205">
        <f t="shared" si="24"/>
        <v>5.9852715860228223E-2</v>
      </c>
      <c r="O167" s="205">
        <f t="shared" si="24"/>
        <v>-5.0867375489647371E-2</v>
      </c>
      <c r="P167" s="205">
        <f t="shared" si="24"/>
        <v>-2.1067940176483391E-2</v>
      </c>
      <c r="Q167" s="205">
        <f t="shared" si="24"/>
        <v>2.4703378771757212E-2</v>
      </c>
      <c r="R167" s="205">
        <f t="shared" si="24"/>
        <v>-3.3991947728808869E-2</v>
      </c>
      <c r="S167" s="205">
        <f t="shared" si="24"/>
        <v>1.9104986158011705E-2</v>
      </c>
      <c r="T167" s="205">
        <f t="shared" si="24"/>
        <v>2.8657571867816145E-3</v>
      </c>
      <c r="U167" s="205">
        <f t="shared" si="24"/>
        <v>2.9171007590413911E-3</v>
      </c>
      <c r="V167" s="205">
        <f t="shared" si="24"/>
        <v>1.7332977176268249E-2</v>
      </c>
      <c r="W167" s="208">
        <f t="shared" si="19"/>
        <v>6.9142573737490665E-3</v>
      </c>
      <c r="X167" s="207">
        <f t="shared" si="20"/>
        <v>3.5512159316992031E-2</v>
      </c>
      <c r="Y167" s="207">
        <f t="shared" si="20"/>
        <v>-6.5660004290284291E-2</v>
      </c>
      <c r="Z167" s="207">
        <f t="shared" si="20"/>
        <v>-3.811177991395398E-2</v>
      </c>
    </row>
    <row r="168" spans="1:28" x14ac:dyDescent="0.2">
      <c r="A168" s="200" t="s">
        <v>62</v>
      </c>
      <c r="B168" s="200" t="s">
        <v>20</v>
      </c>
      <c r="C168" s="204"/>
      <c r="D168" s="205">
        <f t="shared" ref="D168:V168" si="25">D125/C125-1</f>
        <v>-4.4060000000000099E-2</v>
      </c>
      <c r="E168" s="205">
        <f t="shared" si="25"/>
        <v>-2.7250664267631786E-2</v>
      </c>
      <c r="F168" s="205">
        <f t="shared" si="25"/>
        <v>2.015292131327362E-2</v>
      </c>
      <c r="G168" s="205">
        <f t="shared" si="25"/>
        <v>6.0044485204979736E-2</v>
      </c>
      <c r="H168" s="205">
        <f t="shared" si="25"/>
        <v>1.6040334529977329E-2</v>
      </c>
      <c r="I168" s="205">
        <f t="shared" si="25"/>
        <v>2.5515796891516285E-2</v>
      </c>
      <c r="J168" s="205">
        <f t="shared" si="25"/>
        <v>0.10820870594298482</v>
      </c>
      <c r="K168" s="205">
        <f t="shared" si="25"/>
        <v>2.8643523342835264E-2</v>
      </c>
      <c r="L168" s="205">
        <f t="shared" si="25"/>
        <v>-4.1777249399295058E-2</v>
      </c>
      <c r="M168" s="205">
        <f t="shared" si="25"/>
        <v>5.0588451154622405E-2</v>
      </c>
      <c r="N168" s="205">
        <f t="shared" si="25"/>
        <v>0.23868333291750887</v>
      </c>
      <c r="O168" s="205">
        <f t="shared" si="25"/>
        <v>-0.14236989989459059</v>
      </c>
      <c r="P168" s="205">
        <f t="shared" si="25"/>
        <v>-4.6344862139692244E-2</v>
      </c>
      <c r="Q168" s="205">
        <f t="shared" si="25"/>
        <v>-9.0298642236779081E-3</v>
      </c>
      <c r="R168" s="205">
        <f t="shared" si="25"/>
        <v>-7.4056892924004858E-3</v>
      </c>
      <c r="S168" s="205">
        <f t="shared" si="25"/>
        <v>2.6856055548137192E-2</v>
      </c>
      <c r="T168" s="205">
        <f t="shared" si="25"/>
        <v>6.4457664862404895E-2</v>
      </c>
      <c r="U168" s="205">
        <f t="shared" si="25"/>
        <v>2.5959548914661568E-2</v>
      </c>
      <c r="V168" s="205">
        <f t="shared" si="25"/>
        <v>-4.8194205681200697E-2</v>
      </c>
      <c r="W168" s="208">
        <f t="shared" si="19"/>
        <v>-1.2173858651883918E-2</v>
      </c>
      <c r="X168" s="207">
        <f t="shared" si="20"/>
        <v>2.337343675795478E-2</v>
      </c>
      <c r="Y168" s="207">
        <f t="shared" si="20"/>
        <v>-1.222030581702116E-3</v>
      </c>
      <c r="Z168" s="207">
        <f t="shared" si="20"/>
        <v>-1.8894954892167082E-2</v>
      </c>
    </row>
    <row r="169" spans="1:28" x14ac:dyDescent="0.2">
      <c r="A169" s="200" t="s">
        <v>53</v>
      </c>
      <c r="B169" s="200" t="s">
        <v>21</v>
      </c>
      <c r="C169" s="204"/>
      <c r="D169" s="205">
        <f t="shared" ref="D169:V169" si="26">D126/C126-1</f>
        <v>4.7879999999999923E-2</v>
      </c>
      <c r="E169" s="205">
        <f t="shared" si="26"/>
        <v>-2.9793487803946972E-2</v>
      </c>
      <c r="F169" s="205">
        <f t="shared" si="26"/>
        <v>-0.11737454016091897</v>
      </c>
      <c r="G169" s="205">
        <f t="shared" si="26"/>
        <v>8.5999576521458065E-2</v>
      </c>
      <c r="H169" s="205">
        <f t="shared" si="26"/>
        <v>-4.4330425859415712E-3</v>
      </c>
      <c r="I169" s="205">
        <f t="shared" si="26"/>
        <v>0.13441835535673796</v>
      </c>
      <c r="J169" s="205">
        <f t="shared" si="26"/>
        <v>3.8034145322054513E-2</v>
      </c>
      <c r="K169" s="205">
        <f t="shared" si="26"/>
        <v>4.5271127839292769E-2</v>
      </c>
      <c r="L169" s="205">
        <f t="shared" si="26"/>
        <v>-9.7532177160705835E-2</v>
      </c>
      <c r="M169" s="205">
        <f t="shared" si="26"/>
        <v>-6.8664749002505299E-2</v>
      </c>
      <c r="N169" s="205">
        <f t="shared" si="26"/>
        <v>-7.3557836006775013E-2</v>
      </c>
      <c r="O169" s="205">
        <f t="shared" si="26"/>
        <v>-8.2731994794971286E-2</v>
      </c>
      <c r="P169" s="205">
        <f t="shared" si="26"/>
        <v>-0.14943606818768018</v>
      </c>
      <c r="Q169" s="205">
        <f t="shared" si="26"/>
        <v>0.1000303247505101</v>
      </c>
      <c r="R169" s="205">
        <f t="shared" si="26"/>
        <v>2.6815362445962165E-3</v>
      </c>
      <c r="S169" s="205">
        <f t="shared" si="26"/>
        <v>-4.4214499056474232E-2</v>
      </c>
      <c r="T169" s="205">
        <f t="shared" si="26"/>
        <v>9.6141525346164602E-2</v>
      </c>
      <c r="U169" s="205">
        <f t="shared" si="26"/>
        <v>-4.4731254622230043E-3</v>
      </c>
      <c r="V169" s="205">
        <f t="shared" si="26"/>
        <v>1.0651936879186197E-2</v>
      </c>
      <c r="W169" s="208">
        <f t="shared" si="19"/>
        <v>-0.10155546071039034</v>
      </c>
      <c r="X169" s="207">
        <f t="shared" si="20"/>
        <v>0.18487239713916237</v>
      </c>
      <c r="Y169" s="207">
        <f t="shared" si="20"/>
        <v>-0.10457501781895939</v>
      </c>
      <c r="Z169" s="207">
        <f t="shared" si="20"/>
        <v>2.7462003432750404E-2</v>
      </c>
    </row>
    <row r="170" spans="1:28" x14ac:dyDescent="0.2">
      <c r="A170" s="200" t="s">
        <v>54</v>
      </c>
      <c r="B170" s="200" t="s">
        <v>22</v>
      </c>
      <c r="C170" s="204"/>
      <c r="D170" s="205">
        <f t="shared" ref="D170:V170" si="27">D127/C127-1</f>
        <v>0.5942099999999999</v>
      </c>
      <c r="E170" s="205">
        <f t="shared" si="27"/>
        <v>-4.4140985190156967E-2</v>
      </c>
      <c r="F170" s="205">
        <f t="shared" si="27"/>
        <v>8.9215403191936327E-2</v>
      </c>
      <c r="G170" s="205">
        <f t="shared" si="27"/>
        <v>7.8076142162562645E-2</v>
      </c>
      <c r="H170" s="205">
        <f t="shared" si="27"/>
        <v>9.2478959192569432E-2</v>
      </c>
      <c r="I170" s="205">
        <f t="shared" si="27"/>
        <v>7.4665193415385245E-2</v>
      </c>
      <c r="J170" s="205">
        <f t="shared" si="27"/>
        <v>0.19225350101388994</v>
      </c>
      <c r="K170" s="205">
        <f t="shared" si="27"/>
        <v>6.354827504980598E-2</v>
      </c>
      <c r="L170" s="205">
        <f t="shared" si="27"/>
        <v>-0.22350481252909282</v>
      </c>
      <c r="M170" s="205">
        <f t="shared" si="27"/>
        <v>-0.22058603135620669</v>
      </c>
      <c r="N170" s="205">
        <f t="shared" si="27"/>
        <v>0.38710837918137209</v>
      </c>
      <c r="O170" s="205">
        <f t="shared" si="27"/>
        <v>-5.7827403177555858E-2</v>
      </c>
      <c r="P170" s="205">
        <f t="shared" si="27"/>
        <v>-4.1006364529494466E-3</v>
      </c>
      <c r="Q170" s="205">
        <f t="shared" si="27"/>
        <v>3.9807467772297267E-2</v>
      </c>
      <c r="R170" s="205">
        <f t="shared" si="27"/>
        <v>0.1935761820081765</v>
      </c>
      <c r="S170" s="205">
        <f t="shared" si="27"/>
        <v>1.2187816791079387E-2</v>
      </c>
      <c r="T170" s="205">
        <f t="shared" si="27"/>
        <v>-7.5296474176587136E-2</v>
      </c>
      <c r="U170" s="205">
        <f t="shared" si="27"/>
        <v>7.7427692307692197E-2</v>
      </c>
      <c r="V170" s="205">
        <f t="shared" si="27"/>
        <v>0.19082867837165818</v>
      </c>
      <c r="W170" s="208">
        <f t="shared" si="19"/>
        <v>2.8960251199882325E-2</v>
      </c>
      <c r="X170" s="207">
        <f t="shared" si="20"/>
        <v>2.4192345461099718E-2</v>
      </c>
      <c r="Y170" s="207">
        <f t="shared" si="20"/>
        <v>-1.1450902812965569E-2</v>
      </c>
      <c r="Z170" s="207">
        <f t="shared" si="20"/>
        <v>0.10628071220078139</v>
      </c>
    </row>
    <row r="171" spans="1:28" x14ac:dyDescent="0.2">
      <c r="A171" s="200" t="s">
        <v>55</v>
      </c>
      <c r="B171" s="200" t="s">
        <v>23</v>
      </c>
      <c r="C171" s="204"/>
      <c r="D171" s="205">
        <f t="shared" ref="D171:V171" si="28">D128/C128-1</f>
        <v>-1.7020000000000035E-2</v>
      </c>
      <c r="E171" s="205">
        <f t="shared" si="28"/>
        <v>3.7569431728010638E-2</v>
      </c>
      <c r="F171" s="205">
        <f t="shared" si="28"/>
        <v>8.1801335411948228E-2</v>
      </c>
      <c r="G171" s="205">
        <f t="shared" si="28"/>
        <v>1.0767306541954458E-2</v>
      </c>
      <c r="H171" s="205">
        <f t="shared" si="28"/>
        <v>-3.0496224960097629E-2</v>
      </c>
      <c r="I171" s="205">
        <f t="shared" si="28"/>
        <v>0.16661888069847675</v>
      </c>
      <c r="J171" s="205">
        <f t="shared" si="28"/>
        <v>0.1070986871313504</v>
      </c>
      <c r="K171" s="205">
        <f t="shared" si="28"/>
        <v>-0.12010455082530702</v>
      </c>
      <c r="L171" s="205">
        <f t="shared" si="28"/>
        <v>-0.17354504244219637</v>
      </c>
      <c r="M171" s="205">
        <f t="shared" si="28"/>
        <v>-5.4840520339934473E-2</v>
      </c>
      <c r="N171" s="205">
        <f t="shared" si="28"/>
        <v>-9.9562408835173977E-2</v>
      </c>
      <c r="O171" s="205">
        <f t="shared" si="28"/>
        <v>-0.13151439414977317</v>
      </c>
      <c r="P171" s="205">
        <f t="shared" si="28"/>
        <v>-1.9331716805670363E-2</v>
      </c>
      <c r="Q171" s="205">
        <f t="shared" si="28"/>
        <v>7.5604222424497713E-2</v>
      </c>
      <c r="R171" s="205">
        <f t="shared" si="28"/>
        <v>1.4588490880614424E-2</v>
      </c>
      <c r="S171" s="205">
        <f t="shared" si="28"/>
        <v>-3.475792697349589E-2</v>
      </c>
      <c r="T171" s="205">
        <f t="shared" si="28"/>
        <v>2.1899787192880771E-2</v>
      </c>
      <c r="U171" s="205">
        <f t="shared" si="28"/>
        <v>0.10249517246601791</v>
      </c>
      <c r="V171" s="205">
        <f t="shared" si="28"/>
        <v>-5.3128648945669377E-2</v>
      </c>
      <c r="W171" s="208">
        <f t="shared" si="19"/>
        <v>-2.6332015523557351E-2</v>
      </c>
      <c r="X171" s="207">
        <f t="shared" si="20"/>
        <v>8.1393183088098509E-2</v>
      </c>
      <c r="Y171" s="207">
        <f t="shared" si="20"/>
        <v>4.050981743024451E-2</v>
      </c>
      <c r="Z171" s="207">
        <f t="shared" si="20"/>
        <v>0.14610783729501886</v>
      </c>
    </row>
    <row r="172" spans="1:28" x14ac:dyDescent="0.2">
      <c r="A172" s="200" t="s">
        <v>63</v>
      </c>
      <c r="B172" s="200" t="s">
        <v>24</v>
      </c>
      <c r="C172" s="204"/>
      <c r="D172" s="205">
        <f t="shared" ref="D172:V172" si="29">D129/C129-1</f>
        <v>6.7330000000000112E-2</v>
      </c>
      <c r="E172" s="205">
        <f t="shared" si="29"/>
        <v>4.3660348720639286E-2</v>
      </c>
      <c r="F172" s="205">
        <f t="shared" si="29"/>
        <v>-2.4436005853150533E-2</v>
      </c>
      <c r="G172" s="205">
        <f t="shared" si="29"/>
        <v>0.15062896264872871</v>
      </c>
      <c r="H172" s="205">
        <f t="shared" si="29"/>
        <v>0.10491042866282774</v>
      </c>
      <c r="I172" s="205">
        <f t="shared" si="29"/>
        <v>-9.1127549617103787E-3</v>
      </c>
      <c r="J172" s="205">
        <f t="shared" si="29"/>
        <v>2.292200819582324E-2</v>
      </c>
      <c r="K172" s="205">
        <f t="shared" si="29"/>
        <v>0.11634782236123309</v>
      </c>
      <c r="L172" s="205">
        <f t="shared" si="29"/>
        <v>-0.13793257851979801</v>
      </c>
      <c r="M172" s="205">
        <f t="shared" si="29"/>
        <v>-1.8862184362640755E-2</v>
      </c>
      <c r="N172" s="205">
        <f t="shared" si="29"/>
        <v>1.2365286443562162E-2</v>
      </c>
      <c r="O172" s="205">
        <f t="shared" si="29"/>
        <v>-0.11724936500821759</v>
      </c>
      <c r="P172" s="205">
        <f t="shared" si="29"/>
        <v>-3.7092201582533013E-2</v>
      </c>
      <c r="Q172" s="205">
        <f t="shared" si="29"/>
        <v>9.9708213952997893E-2</v>
      </c>
      <c r="R172" s="205">
        <f t="shared" si="29"/>
        <v>-3.0608901356221629E-3</v>
      </c>
      <c r="S172" s="205">
        <f t="shared" si="29"/>
        <v>-5.6114923363047575E-3</v>
      </c>
      <c r="T172" s="205">
        <f t="shared" si="29"/>
        <v>3.3020541098319978E-2</v>
      </c>
      <c r="U172" s="205">
        <f t="shared" si="29"/>
        <v>5.7460589979709598E-2</v>
      </c>
      <c r="V172" s="205">
        <f t="shared" si="29"/>
        <v>-8.9186217279322078E-2</v>
      </c>
      <c r="W172" s="208">
        <f t="shared" si="19"/>
        <v>-3.2572234195984429E-2</v>
      </c>
      <c r="X172" s="207">
        <f t="shared" si="20"/>
        <v>1.1884621182934429E-2</v>
      </c>
      <c r="Y172" s="207">
        <f t="shared" si="20"/>
        <v>-6.3120256255328244E-2</v>
      </c>
      <c r="Z172" s="207">
        <f t="shared" si="20"/>
        <v>8.5695859211409875E-4</v>
      </c>
    </row>
    <row r="173" spans="1:28" x14ac:dyDescent="0.2">
      <c r="A173" s="200" t="s">
        <v>56</v>
      </c>
      <c r="B173" s="200" t="s">
        <v>25</v>
      </c>
      <c r="C173" s="204"/>
      <c r="D173" s="205">
        <f t="shared" ref="D173:V173" si="30">D130/C130-1</f>
        <v>2.0809999999999995E-2</v>
      </c>
      <c r="E173" s="205">
        <f t="shared" si="30"/>
        <v>2.2433165819299994E-3</v>
      </c>
      <c r="F173" s="205">
        <f t="shared" si="30"/>
        <v>4.6984654481477817E-2</v>
      </c>
      <c r="G173" s="205">
        <f t="shared" si="30"/>
        <v>1.0371836403185286E-2</v>
      </c>
      <c r="H173" s="205">
        <f t="shared" si="30"/>
        <v>1.7934360793879556E-2</v>
      </c>
      <c r="I173" s="205">
        <f t="shared" si="30"/>
        <v>4.5548203215060479E-2</v>
      </c>
      <c r="J173" s="205">
        <f t="shared" si="30"/>
        <v>1.9038606787224133E-2</v>
      </c>
      <c r="K173" s="205">
        <f t="shared" si="30"/>
        <v>1.240415743738299E-2</v>
      </c>
      <c r="L173" s="205">
        <f t="shared" si="30"/>
        <v>-0.17582214143862129</v>
      </c>
      <c r="M173" s="205">
        <f t="shared" si="30"/>
        <v>0.39992036102999728</v>
      </c>
      <c r="N173" s="205">
        <f t="shared" si="30"/>
        <v>-1.9670194222199511E-2</v>
      </c>
      <c r="O173" s="205">
        <f t="shared" si="30"/>
        <v>-7.6926510631332157E-3</v>
      </c>
      <c r="P173" s="205">
        <f t="shared" si="30"/>
        <v>0.13523016944069588</v>
      </c>
      <c r="Q173" s="205">
        <f t="shared" si="30"/>
        <v>-0.12863152750351681</v>
      </c>
      <c r="R173" s="205">
        <f t="shared" si="30"/>
        <v>-2.5413066545399543E-2</v>
      </c>
      <c r="S173" s="205">
        <f t="shared" si="30"/>
        <v>7.9564808262110764E-2</v>
      </c>
      <c r="T173" s="205">
        <f t="shared" si="30"/>
        <v>-3.370600354420894E-2</v>
      </c>
      <c r="U173" s="205">
        <f t="shared" si="30"/>
        <v>0.1100425677841641</v>
      </c>
      <c r="V173" s="205">
        <f t="shared" si="30"/>
        <v>-4.8126259234385516E-2</v>
      </c>
      <c r="W173" s="208">
        <f t="shared" si="19"/>
        <v>5.1646041175723578E-3</v>
      </c>
      <c r="X173" s="207">
        <f t="shared" si="20"/>
        <v>-1.5393146434938942E-2</v>
      </c>
      <c r="Y173" s="207">
        <f t="shared" si="20"/>
        <v>5.0180719026470033E-2</v>
      </c>
      <c r="Z173" s="207">
        <f t="shared" si="20"/>
        <v>-8.2606983816661317E-2</v>
      </c>
    </row>
    <row r="174" spans="1:28" x14ac:dyDescent="0.2">
      <c r="A174" s="200" t="s">
        <v>57</v>
      </c>
      <c r="B174" s="200" t="s">
        <v>26</v>
      </c>
      <c r="C174" s="204"/>
      <c r="D174" s="205">
        <f t="shared" ref="D174:V174" si="31">D131/C131-1</f>
        <v>-1.6170000000000018E-2</v>
      </c>
      <c r="E174" s="205">
        <f t="shared" si="31"/>
        <v>1.8539788378073352E-2</v>
      </c>
      <c r="F174" s="205">
        <f t="shared" si="31"/>
        <v>9.4304789086592233E-3</v>
      </c>
      <c r="G174" s="205">
        <f t="shared" si="31"/>
        <v>3.2070547295159679E-2</v>
      </c>
      <c r="H174" s="205">
        <f t="shared" si="31"/>
        <v>8.4840415341584041E-2</v>
      </c>
      <c r="I174" s="205">
        <f t="shared" si="31"/>
        <v>-6.2912240735344738E-2</v>
      </c>
      <c r="J174" s="205">
        <f t="shared" si="31"/>
        <v>9.7957183778079271E-2</v>
      </c>
      <c r="K174" s="205">
        <f t="shared" si="31"/>
        <v>-5.9472726648587271E-3</v>
      </c>
      <c r="L174" s="205">
        <f t="shared" si="31"/>
        <v>-0.13126883131458766</v>
      </c>
      <c r="M174" s="205">
        <f t="shared" si="31"/>
        <v>0.13632659551209425</v>
      </c>
      <c r="N174" s="205">
        <f t="shared" si="31"/>
        <v>5.4099909046386507E-2</v>
      </c>
      <c r="O174" s="205">
        <f t="shared" si="31"/>
        <v>-4.090267983074658E-3</v>
      </c>
      <c r="P174" s="205">
        <f t="shared" si="31"/>
        <v>2.909103026566795E-2</v>
      </c>
      <c r="Q174" s="205">
        <f t="shared" si="31"/>
        <v>2.3630078766929241E-2</v>
      </c>
      <c r="R174" s="205">
        <f t="shared" si="31"/>
        <v>-1.0692142224471679E-2</v>
      </c>
      <c r="S174" s="205">
        <f t="shared" si="31"/>
        <v>2.2119012598324383E-2</v>
      </c>
      <c r="T174" s="205">
        <f t="shared" si="31"/>
        <v>5.4089142285101977E-2</v>
      </c>
      <c r="U174" s="205">
        <f t="shared" si="31"/>
        <v>3.5131585781167818E-2</v>
      </c>
      <c r="V174" s="205">
        <f t="shared" si="31"/>
        <v>4.9658098828791353E-2</v>
      </c>
      <c r="W174" s="208">
        <f t="shared" si="19"/>
        <v>-4.3914997063683958E-2</v>
      </c>
      <c r="X174" s="207">
        <f t="shared" si="20"/>
        <v>2.5497996585982508E-2</v>
      </c>
      <c r="Y174" s="207">
        <f t="shared" si="20"/>
        <v>-7.6333219576404376E-3</v>
      </c>
      <c r="Z174" s="207">
        <f t="shared" si="20"/>
        <v>-7.4969295013510351E-2</v>
      </c>
    </row>
    <row r="175" spans="1:28" x14ac:dyDescent="0.2">
      <c r="A175" s="200" t="s">
        <v>137</v>
      </c>
      <c r="B175" s="200" t="s">
        <v>138</v>
      </c>
      <c r="C175" s="184"/>
      <c r="D175" s="205">
        <f>D132/C132-1</f>
        <v>-9.6579999999999999E-2</v>
      </c>
      <c r="E175" s="205">
        <f t="shared" ref="E175:U175" si="32">E132/D132-1</f>
        <v>-8.8818046977042764E-2</v>
      </c>
      <c r="F175" s="205">
        <f t="shared" si="32"/>
        <v>9.4341456303603133E-2</v>
      </c>
      <c r="G175" s="205">
        <f t="shared" si="32"/>
        <v>8.8273167266107233E-2</v>
      </c>
      <c r="H175" s="205">
        <f t="shared" si="32"/>
        <v>2.0839283528499619E-2</v>
      </c>
      <c r="I175" s="205">
        <f t="shared" si="32"/>
        <v>6.2130916575904971E-2</v>
      </c>
      <c r="J175" s="205">
        <f t="shared" si="32"/>
        <v>-1.5588398543702975E-2</v>
      </c>
      <c r="K175" s="205">
        <f t="shared" si="32"/>
        <v>-7.3040902140672825E-2</v>
      </c>
      <c r="L175" s="205">
        <f t="shared" si="32"/>
        <v>-0.33388661504994999</v>
      </c>
      <c r="M175" s="205">
        <f t="shared" si="32"/>
        <v>-8.6161799074461087E-2</v>
      </c>
      <c r="N175" s="205">
        <f t="shared" si="32"/>
        <v>-6.520560937605846E-2</v>
      </c>
      <c r="O175" s="205">
        <f t="shared" si="32"/>
        <v>0.13541326955828525</v>
      </c>
      <c r="P175" s="205">
        <f t="shared" si="32"/>
        <v>2.5052658454076671E-3</v>
      </c>
      <c r="Q175" s="205">
        <f t="shared" si="32"/>
        <v>-3.1882212495025875E-2</v>
      </c>
      <c r="R175" s="205">
        <f t="shared" si="32"/>
        <v>0.1267633422116996</v>
      </c>
      <c r="S175" s="205">
        <f t="shared" si="32"/>
        <v>6.7515904978696195E-2</v>
      </c>
      <c r="T175" s="205">
        <f t="shared" si="32"/>
        <v>0.14568269112481014</v>
      </c>
      <c r="U175" s="205">
        <f t="shared" si="32"/>
        <v>2.3491654437644005E-2</v>
      </c>
      <c r="V175" s="205">
        <f>V132/U132-1</f>
        <v>-0.12763154827127965</v>
      </c>
      <c r="W175" s="208">
        <f t="shared" si="19"/>
        <v>-0.13581517163969692</v>
      </c>
      <c r="X175" s="207">
        <f t="shared" si="20"/>
        <v>0.12662161953210749</v>
      </c>
      <c r="Y175" s="207">
        <f t="shared" si="20"/>
        <v>0.11676868600916812</v>
      </c>
      <c r="Z175" s="207" t="s">
        <v>70</v>
      </c>
      <c r="AB175" s="185"/>
    </row>
    <row r="176" spans="1:28" x14ac:dyDescent="0.2">
      <c r="A176" s="200" t="s">
        <v>65</v>
      </c>
      <c r="B176" s="200" t="s">
        <v>73</v>
      </c>
      <c r="C176" s="204"/>
      <c r="D176" s="205">
        <f>D133/C133-1</f>
        <v>-6.6740000000000022E-2</v>
      </c>
      <c r="E176" s="205">
        <f t="shared" ref="E176:U176" si="33">E133/D133-1</f>
        <v>-3.2198958489595531E-2</v>
      </c>
      <c r="F176" s="205">
        <f t="shared" si="33"/>
        <v>8.8130113705561453E-2</v>
      </c>
      <c r="G176" s="205">
        <f t="shared" si="33"/>
        <v>8.2080971907082745E-2</v>
      </c>
      <c r="H176" s="205">
        <f t="shared" si="33"/>
        <v>3.7048181442058237E-2</v>
      </c>
      <c r="I176" s="205">
        <f t="shared" si="33"/>
        <v>0.28097345132743379</v>
      </c>
      <c r="J176" s="205">
        <f t="shared" si="33"/>
        <v>-2.4491067131006128E-3</v>
      </c>
      <c r="K176" s="205">
        <f t="shared" si="33"/>
        <v>0.18321152345135872</v>
      </c>
      <c r="L176" s="205">
        <f t="shared" si="33"/>
        <v>-7.402698650674655E-2</v>
      </c>
      <c r="M176" s="205">
        <f t="shared" si="33"/>
        <v>5.872828776083816E-2</v>
      </c>
      <c r="N176" s="205">
        <f t="shared" si="33"/>
        <v>2.0364094596082571E-2</v>
      </c>
      <c r="O176" s="205">
        <f t="shared" si="33"/>
        <v>6.1114008740850156E-2</v>
      </c>
      <c r="P176" s="205">
        <f t="shared" si="33"/>
        <v>2.1977773634580533E-3</v>
      </c>
      <c r="Q176" s="205">
        <f t="shared" si="33"/>
        <v>-2.5864498889427545E-2</v>
      </c>
      <c r="R176" s="205">
        <f t="shared" si="33"/>
        <v>0.15989768400097226</v>
      </c>
      <c r="S176" s="205">
        <f t="shared" si="33"/>
        <v>-0.17714590775739913</v>
      </c>
      <c r="T176" s="205">
        <f t="shared" si="33"/>
        <v>-1.7007937037284093E-2</v>
      </c>
      <c r="U176" s="205">
        <f t="shared" si="33"/>
        <v>0.10538620017518108</v>
      </c>
      <c r="V176" s="205">
        <f>V133/U133-1</f>
        <v>-4.3302846492525582E-3</v>
      </c>
      <c r="W176" s="208">
        <f t="shared" si="19"/>
        <v>-8.0212075526685855E-2</v>
      </c>
      <c r="X176" s="207">
        <f t="shared" si="20"/>
        <v>-6.2663376291015593E-2</v>
      </c>
      <c r="Y176" s="207" t="s">
        <v>70</v>
      </c>
      <c r="Z176" s="207" t="s">
        <v>70</v>
      </c>
    </row>
    <row r="177" spans="1:26" x14ac:dyDescent="0.2">
      <c r="A177" s="200" t="s">
        <v>66</v>
      </c>
      <c r="B177" s="200" t="s">
        <v>74</v>
      </c>
      <c r="C177" s="204"/>
      <c r="D177" s="205">
        <f>D134/C134-1</f>
        <v>2.8000000000005798E-4</v>
      </c>
      <c r="E177" s="205">
        <f>E134/D134-1</f>
        <v>-1.9794457551885469E-2</v>
      </c>
      <c r="F177" s="205">
        <f>F134/E134-1</f>
        <v>-3.7971197780678811E-2</v>
      </c>
      <c r="G177" s="205">
        <f t="shared" ref="G177:V177" si="34">G134/F134-1</f>
        <v>7.2462231645905151E-2</v>
      </c>
      <c r="H177" s="205">
        <f t="shared" si="34"/>
        <v>1.3177145116646916E-2</v>
      </c>
      <c r="I177" s="205">
        <f t="shared" si="34"/>
        <v>1.2527684817499773E-2</v>
      </c>
      <c r="J177" s="205">
        <f t="shared" si="34"/>
        <v>2.6884569798701907E-3</v>
      </c>
      <c r="K177" s="205">
        <f t="shared" si="34"/>
        <v>1.422311063273618E-2</v>
      </c>
      <c r="L177" s="205">
        <f t="shared" si="34"/>
        <v>9.0016676773796434E-4</v>
      </c>
      <c r="M177" s="205">
        <f t="shared" si="34"/>
        <v>2.5399740606450782E-2</v>
      </c>
      <c r="N177" s="205">
        <f t="shared" si="34"/>
        <v>2.3265690492457303E-2</v>
      </c>
      <c r="O177" s="205">
        <f t="shared" si="34"/>
        <v>-2.5966761102188873E-2</v>
      </c>
      <c r="P177" s="205">
        <f t="shared" si="34"/>
        <v>2.3194634851235518E-2</v>
      </c>
      <c r="Q177" s="205">
        <f t="shared" si="34"/>
        <v>2.0115879051240348E-2</v>
      </c>
      <c r="R177" s="205">
        <f t="shared" si="34"/>
        <v>-6.5884524591327875E-2</v>
      </c>
      <c r="S177" s="205">
        <f t="shared" si="34"/>
        <v>2.9365938931007696E-2</v>
      </c>
      <c r="T177" s="205">
        <f t="shared" si="34"/>
        <v>-2.2769014942454424E-2</v>
      </c>
      <c r="U177" s="205">
        <f t="shared" si="34"/>
        <v>-2.6869534009557827E-2</v>
      </c>
      <c r="V177" s="205">
        <f t="shared" si="34"/>
        <v>1.3072973786115716E-2</v>
      </c>
      <c r="W177" s="208">
        <f t="shared" si="19"/>
        <v>-3.5685545677498376E-2</v>
      </c>
      <c r="X177" s="207">
        <f t="shared" si="20"/>
        <v>-3.6559075691195986E-3</v>
      </c>
      <c r="Y177" s="207">
        <f t="shared" si="20"/>
        <v>-3.6693222721878582E-3</v>
      </c>
      <c r="Z177" s="207" t="s">
        <v>70</v>
      </c>
    </row>
    <row r="178" spans="1:26" x14ac:dyDescent="0.2">
      <c r="A178" s="179" t="s">
        <v>58</v>
      </c>
      <c r="B178" s="179" t="s">
        <v>27</v>
      </c>
      <c r="C178" s="184"/>
      <c r="D178" s="184" t="s">
        <v>70</v>
      </c>
      <c r="E178" s="184" t="s">
        <v>70</v>
      </c>
      <c r="F178" s="184" t="s">
        <v>70</v>
      </c>
      <c r="G178" s="184" t="s">
        <v>70</v>
      </c>
      <c r="H178" s="184" t="s">
        <v>70</v>
      </c>
      <c r="I178" s="184" t="s">
        <v>70</v>
      </c>
      <c r="J178" s="184" t="s">
        <v>70</v>
      </c>
      <c r="K178" s="184" t="s">
        <v>70</v>
      </c>
      <c r="L178" s="184" t="s">
        <v>70</v>
      </c>
      <c r="M178" s="184" t="s">
        <v>70</v>
      </c>
      <c r="N178" s="184" t="s">
        <v>70</v>
      </c>
      <c r="O178" s="184" t="s">
        <v>70</v>
      </c>
      <c r="P178" s="184" t="s">
        <v>70</v>
      </c>
      <c r="Q178" s="184" t="s">
        <v>70</v>
      </c>
      <c r="R178" s="184" t="s">
        <v>70</v>
      </c>
      <c r="S178" s="184" t="s">
        <v>70</v>
      </c>
      <c r="T178" s="184" t="s">
        <v>70</v>
      </c>
      <c r="U178" s="184" t="s">
        <v>70</v>
      </c>
      <c r="V178" s="184" t="s">
        <v>70</v>
      </c>
      <c r="W178" s="184" t="s">
        <v>70</v>
      </c>
      <c r="X178" s="207" t="s">
        <v>70</v>
      </c>
      <c r="Y178" s="207" t="s">
        <v>70</v>
      </c>
      <c r="Z178" s="207" t="s">
        <v>70</v>
      </c>
    </row>
    <row r="179" spans="1:26" x14ac:dyDescent="0.2">
      <c r="A179" s="200" t="s">
        <v>67</v>
      </c>
      <c r="B179" s="200" t="s">
        <v>129</v>
      </c>
      <c r="C179" s="204"/>
      <c r="D179" s="205" t="s">
        <v>70</v>
      </c>
      <c r="E179" s="205" t="s">
        <v>70</v>
      </c>
      <c r="F179" s="205" t="s">
        <v>70</v>
      </c>
      <c r="G179" s="205" t="s">
        <v>70</v>
      </c>
      <c r="H179" s="205" t="s">
        <v>70</v>
      </c>
      <c r="I179" s="205" t="s">
        <v>70</v>
      </c>
      <c r="J179" s="205" t="s">
        <v>70</v>
      </c>
      <c r="K179" s="205" t="s">
        <v>70</v>
      </c>
      <c r="L179" s="205" t="s">
        <v>70</v>
      </c>
      <c r="M179" s="205" t="s">
        <v>70</v>
      </c>
      <c r="N179" s="205" t="s">
        <v>70</v>
      </c>
      <c r="O179" s="205" t="s">
        <v>70</v>
      </c>
      <c r="P179" s="205" t="s">
        <v>70</v>
      </c>
      <c r="Q179" s="205" t="s">
        <v>70</v>
      </c>
      <c r="R179" s="205" t="s">
        <v>70</v>
      </c>
      <c r="S179" s="205" t="s">
        <v>70</v>
      </c>
      <c r="T179" s="205" t="s">
        <v>70</v>
      </c>
      <c r="U179" s="205" t="s">
        <v>70</v>
      </c>
      <c r="V179" s="205" t="s">
        <v>70</v>
      </c>
      <c r="W179" s="205" t="s">
        <v>70</v>
      </c>
      <c r="X179" s="205" t="s">
        <v>70</v>
      </c>
      <c r="Y179" s="205" t="s">
        <v>70</v>
      </c>
      <c r="Z179" s="205" t="s">
        <v>70</v>
      </c>
    </row>
    <row r="180" spans="1:26" x14ac:dyDescent="0.2">
      <c r="A180" s="200" t="s">
        <v>82</v>
      </c>
      <c r="B180" s="200" t="s">
        <v>81</v>
      </c>
      <c r="C180" s="204"/>
      <c r="D180" s="184" t="s">
        <v>70</v>
      </c>
      <c r="E180" s="184" t="s">
        <v>70</v>
      </c>
      <c r="F180" s="184" t="s">
        <v>70</v>
      </c>
      <c r="G180" s="184" t="s">
        <v>70</v>
      </c>
      <c r="H180" s="184" t="s">
        <v>70</v>
      </c>
      <c r="I180" s="184" t="s">
        <v>70</v>
      </c>
      <c r="J180" s="184" t="s">
        <v>70</v>
      </c>
      <c r="K180" s="184" t="s">
        <v>70</v>
      </c>
      <c r="L180" s="184" t="s">
        <v>70</v>
      </c>
      <c r="M180" s="184" t="s">
        <v>70</v>
      </c>
      <c r="N180" s="184" t="s">
        <v>70</v>
      </c>
      <c r="O180" s="184" t="s">
        <v>70</v>
      </c>
      <c r="P180" s="184" t="s">
        <v>70</v>
      </c>
      <c r="Q180" s="184" t="s">
        <v>70</v>
      </c>
      <c r="R180" s="184" t="s">
        <v>70</v>
      </c>
      <c r="S180" s="184" t="s">
        <v>70</v>
      </c>
      <c r="T180" s="184" t="s">
        <v>70</v>
      </c>
      <c r="U180" s="184" t="s">
        <v>70</v>
      </c>
      <c r="V180" s="184" t="s">
        <v>70</v>
      </c>
      <c r="W180" s="184" t="s">
        <v>70</v>
      </c>
      <c r="X180" s="184" t="s">
        <v>70</v>
      </c>
      <c r="Y180" s="184" t="s">
        <v>70</v>
      </c>
      <c r="Z180" s="184" t="s">
        <v>70</v>
      </c>
    </row>
    <row r="181" spans="1:26" x14ac:dyDescent="0.2">
      <c r="A181" s="200" t="s">
        <v>68</v>
      </c>
      <c r="B181" s="200" t="s">
        <v>75</v>
      </c>
      <c r="C181" s="204"/>
      <c r="D181" s="184" t="s">
        <v>70</v>
      </c>
      <c r="E181" s="184" t="s">
        <v>70</v>
      </c>
      <c r="F181" s="184" t="s">
        <v>70</v>
      </c>
      <c r="G181" s="184" t="s">
        <v>70</v>
      </c>
      <c r="H181" s="184" t="s">
        <v>70</v>
      </c>
      <c r="I181" s="184" t="s">
        <v>70</v>
      </c>
      <c r="J181" s="184" t="s">
        <v>70</v>
      </c>
      <c r="K181" s="184" t="s">
        <v>70</v>
      </c>
      <c r="L181" s="184" t="s">
        <v>70</v>
      </c>
      <c r="M181" s="184" t="s">
        <v>70</v>
      </c>
      <c r="N181" s="184" t="s">
        <v>70</v>
      </c>
      <c r="O181" s="184" t="s">
        <v>70</v>
      </c>
      <c r="P181" s="184" t="s">
        <v>70</v>
      </c>
      <c r="Q181" s="184" t="s">
        <v>70</v>
      </c>
      <c r="R181" s="184" t="s">
        <v>70</v>
      </c>
      <c r="S181" s="184" t="s">
        <v>70</v>
      </c>
      <c r="T181" s="184" t="s">
        <v>70</v>
      </c>
      <c r="U181" s="184" t="s">
        <v>70</v>
      </c>
      <c r="V181" s="184" t="s">
        <v>70</v>
      </c>
      <c r="W181" s="184" t="s">
        <v>70</v>
      </c>
      <c r="X181" s="184" t="s">
        <v>70</v>
      </c>
      <c r="Y181" s="184" t="s">
        <v>70</v>
      </c>
      <c r="Z181" s="184" t="s">
        <v>70</v>
      </c>
    </row>
    <row r="182" spans="1:26" x14ac:dyDescent="0.2">
      <c r="A182" s="200" t="s">
        <v>69</v>
      </c>
      <c r="B182" s="200" t="s">
        <v>236</v>
      </c>
      <c r="C182" s="204"/>
      <c r="D182" s="205">
        <f t="shared" ref="D182:U182" si="35">D139/C139-1</f>
        <v>-0.16572999999999993</v>
      </c>
      <c r="E182" s="205">
        <f t="shared" si="35"/>
        <v>3.1656418185958879E-2</v>
      </c>
      <c r="F182" s="205">
        <f t="shared" si="35"/>
        <v>3.9515266998187526E-2</v>
      </c>
      <c r="G182" s="205">
        <f t="shared" si="35"/>
        <v>4.6798332383283681E-2</v>
      </c>
      <c r="H182" s="205">
        <f t="shared" si="35"/>
        <v>0.18082130349363612</v>
      </c>
      <c r="I182" s="205">
        <f t="shared" si="35"/>
        <v>0.14298631895904723</v>
      </c>
      <c r="J182" s="205">
        <f t="shared" si="35"/>
        <v>2.048194677383619E-2</v>
      </c>
      <c r="K182" s="205">
        <f t="shared" si="35"/>
        <v>-7.0701510934702005E-3</v>
      </c>
      <c r="L182" s="205">
        <f t="shared" si="35"/>
        <v>-2.5163763555874685E-2</v>
      </c>
      <c r="M182" s="205">
        <f t="shared" si="35"/>
        <v>0.1994425667558346</v>
      </c>
      <c r="N182" s="205">
        <f t="shared" si="35"/>
        <v>5.7672275641025728E-2</v>
      </c>
      <c r="O182" s="205">
        <f t="shared" si="35"/>
        <v>-0.10663712065253761</v>
      </c>
      <c r="P182" s="205">
        <f t="shared" si="35"/>
        <v>6.2188175766397791E-3</v>
      </c>
      <c r="Q182" s="205">
        <f t="shared" si="35"/>
        <v>3.8817018527102398E-2</v>
      </c>
      <c r="R182" s="205">
        <f t="shared" si="35"/>
        <v>7.8296025366262567E-2</v>
      </c>
      <c r="S182" s="205">
        <f t="shared" si="35"/>
        <v>1.7455202076567033E-2</v>
      </c>
      <c r="T182" s="205">
        <f t="shared" si="35"/>
        <v>5.1781510740827486E-2</v>
      </c>
      <c r="U182" s="205">
        <f t="shared" si="35"/>
        <v>-7.9991328853241006E-2</v>
      </c>
      <c r="V182" s="205">
        <f t="shared" ref="V182:W182" si="36">V139/U139-1</f>
        <v>-0.11075094887535974</v>
      </c>
      <c r="W182" s="208">
        <f t="shared" si="36"/>
        <v>8.0831011837836808E-2</v>
      </c>
      <c r="X182" s="207">
        <f t="shared" si="20"/>
        <v>2.0175717579708818E-2</v>
      </c>
      <c r="Y182" s="207" t="s">
        <v>70</v>
      </c>
      <c r="Z182" s="207" t="s">
        <v>70</v>
      </c>
    </row>
    <row r="183" spans="1:26" x14ac:dyDescent="0.2">
      <c r="A183" s="200" t="s">
        <v>80</v>
      </c>
      <c r="B183" s="200" t="s">
        <v>79</v>
      </c>
      <c r="C183" s="204"/>
      <c r="D183" s="184" t="s">
        <v>70</v>
      </c>
      <c r="E183" s="184" t="s">
        <v>70</v>
      </c>
      <c r="F183" s="184" t="s">
        <v>70</v>
      </c>
      <c r="G183" s="184" t="s">
        <v>70</v>
      </c>
      <c r="H183" s="184" t="s">
        <v>70</v>
      </c>
      <c r="I183" s="184" t="s">
        <v>70</v>
      </c>
      <c r="J183" s="184" t="s">
        <v>70</v>
      </c>
      <c r="K183" s="184" t="s">
        <v>70</v>
      </c>
      <c r="L183" s="184" t="s">
        <v>70</v>
      </c>
      <c r="M183" s="184" t="s">
        <v>70</v>
      </c>
      <c r="N183" s="184" t="s">
        <v>70</v>
      </c>
      <c r="O183" s="184" t="s">
        <v>70</v>
      </c>
      <c r="P183" s="184" t="s">
        <v>70</v>
      </c>
      <c r="Q183" s="184" t="s">
        <v>70</v>
      </c>
      <c r="R183" s="184" t="s">
        <v>70</v>
      </c>
      <c r="S183" s="184" t="s">
        <v>70</v>
      </c>
      <c r="T183" s="184" t="s">
        <v>70</v>
      </c>
      <c r="U183" s="184" t="s">
        <v>70</v>
      </c>
      <c r="V183" s="184" t="s">
        <v>70</v>
      </c>
      <c r="W183" s="184" t="s">
        <v>70</v>
      </c>
      <c r="X183" s="184" t="s">
        <v>70</v>
      </c>
      <c r="Y183" s="184" t="s">
        <v>70</v>
      </c>
      <c r="Z183" s="184" t="s">
        <v>70</v>
      </c>
    </row>
  </sheetData>
  <phoneticPr fontId="12" type="noConversion"/>
  <pageMargins left="0.75" right="0.75" top="1" bottom="1" header="0.5" footer="0.5"/>
  <pageSetup paperSize="9" firstPageNumber="0" fitToWidth="0" fitToHeight="0" pageOrder="overThenDown" orientation="portrait" horizontalDpi="300" verticalDpi="300" r:id="rId1"/>
  <headerFooter alignWithMargins="0"/>
  <ignoredErrors>
    <ignoredError sqref="AB13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9CCFF"/>
  </sheetPr>
  <dimension ref="A1:Z181"/>
  <sheetViews>
    <sheetView topLeftCell="A154" zoomScale="90" zoomScaleNormal="90" workbookViewId="0">
      <selection activeCell="B4" sqref="B4"/>
    </sheetView>
  </sheetViews>
  <sheetFormatPr defaultColWidth="9.140625" defaultRowHeight="12.75" x14ac:dyDescent="0.2"/>
  <cols>
    <col min="1" max="1" width="14.42578125" style="210" customWidth="1"/>
    <col min="2" max="2" width="43" style="210" customWidth="1"/>
    <col min="3" max="21" width="9.140625" style="210" customWidth="1"/>
    <col min="22" max="16384" width="9.140625" style="210"/>
  </cols>
  <sheetData>
    <row r="1" spans="1:26" x14ac:dyDescent="0.2">
      <c r="A1" s="209" t="s">
        <v>122</v>
      </c>
      <c r="G1" s="174" t="s">
        <v>280</v>
      </c>
      <c r="H1" s="41"/>
    </row>
    <row r="2" spans="1:26" x14ac:dyDescent="0.2">
      <c r="G2" s="176" t="s">
        <v>70</v>
      </c>
      <c r="H2" s="41" t="s">
        <v>198</v>
      </c>
    </row>
    <row r="3" spans="1:26" x14ac:dyDescent="0.2">
      <c r="A3" s="209" t="s">
        <v>111</v>
      </c>
      <c r="B3" s="2">
        <v>45469.458333333336</v>
      </c>
      <c r="C3" s="2"/>
    </row>
    <row r="4" spans="1:26" x14ac:dyDescent="0.2">
      <c r="A4" s="209" t="s">
        <v>110</v>
      </c>
      <c r="B4" s="2">
        <v>45485</v>
      </c>
      <c r="C4" s="2"/>
    </row>
    <row r="5" spans="1:26" x14ac:dyDescent="0.2">
      <c r="A5" s="209" t="s">
        <v>109</v>
      </c>
      <c r="B5" s="209" t="s">
        <v>108</v>
      </c>
    </row>
    <row r="7" spans="1:26" x14ac:dyDescent="0.2">
      <c r="A7" s="209" t="s">
        <v>107</v>
      </c>
      <c r="B7" s="209" t="s">
        <v>184</v>
      </c>
      <c r="C7" s="210" t="s">
        <v>186</v>
      </c>
    </row>
    <row r="9" spans="1:26" x14ac:dyDescent="0.2">
      <c r="A9" s="211" t="s">
        <v>104</v>
      </c>
      <c r="B9" s="211" t="s">
        <v>103</v>
      </c>
      <c r="C9" s="211" t="s">
        <v>102</v>
      </c>
      <c r="D9" s="211" t="s">
        <v>101</v>
      </c>
      <c r="E9" s="211" t="s">
        <v>100</v>
      </c>
      <c r="F9" s="211" t="s">
        <v>99</v>
      </c>
      <c r="G9" s="211" t="s">
        <v>98</v>
      </c>
      <c r="H9" s="211" t="s">
        <v>97</v>
      </c>
      <c r="I9" s="211" t="s">
        <v>96</v>
      </c>
      <c r="J9" s="211" t="s">
        <v>95</v>
      </c>
      <c r="K9" s="211" t="s">
        <v>94</v>
      </c>
      <c r="L9" s="211" t="s">
        <v>93</v>
      </c>
      <c r="M9" s="211" t="s">
        <v>92</v>
      </c>
      <c r="N9" s="211" t="s">
        <v>91</v>
      </c>
      <c r="O9" s="211" t="s">
        <v>90</v>
      </c>
      <c r="P9" s="211" t="s">
        <v>89</v>
      </c>
      <c r="Q9" s="211" t="s">
        <v>88</v>
      </c>
      <c r="R9" s="211" t="s">
        <v>87</v>
      </c>
      <c r="S9" s="211" t="s">
        <v>86</v>
      </c>
      <c r="T9" s="212" t="s">
        <v>85</v>
      </c>
      <c r="U9" s="211" t="s">
        <v>84</v>
      </c>
      <c r="V9" s="213" t="s">
        <v>168</v>
      </c>
      <c r="W9" s="211" t="s">
        <v>203</v>
      </c>
      <c r="X9" s="211" t="s">
        <v>221</v>
      </c>
      <c r="Y9" s="211" t="s">
        <v>233</v>
      </c>
      <c r="Z9" s="211" t="s">
        <v>251</v>
      </c>
    </row>
    <row r="10" spans="1:26" x14ac:dyDescent="0.2">
      <c r="A10" s="183" t="s">
        <v>135</v>
      </c>
      <c r="B10" s="179" t="s">
        <v>136</v>
      </c>
      <c r="C10" s="214">
        <f>SUMIFS(env_ac_rp!$D:$D,env_ac_rp!$A:$A,C9,env_ac_rp!$B:$B,Data_rp!$A$10,env_ac_rp!$C:$C,Data_rp!$B$7)</f>
        <v>1.1924999999999999</v>
      </c>
      <c r="D10" s="214">
        <f>SUMIFS(env_ac_rp!$D:$D,env_ac_rp!$A:$A,D9,env_ac_rp!$B:$B,Data_rp!$A$10,env_ac_rp!$C:$C,Data_rp!$B$7)</f>
        <v>1.2442</v>
      </c>
      <c r="E10" s="214">
        <f>SUMIFS(env_ac_rp!$D:$D,env_ac_rp!$A:$A,E9,env_ac_rp!$B:$B,Data_rp!$A$10,env_ac_rp!$C:$C,Data_rp!$B$7)</f>
        <v>1.2749999999999999</v>
      </c>
      <c r="F10" s="214">
        <f>SUMIFS(env_ac_rp!$D:$D,env_ac_rp!$A:$A,F9,env_ac_rp!$B:$B,Data_rp!$A$10,env_ac_rp!$C:$C,Data_rp!$B$7)</f>
        <v>1.2969999999999999</v>
      </c>
      <c r="G10" s="214">
        <f>SUMIFS(env_ac_rp!$D:$D,env_ac_rp!$A:$A,G9,env_ac_rp!$B:$B,Data_rp!$A$10,env_ac_rp!$C:$C,Data_rp!$B$7)</f>
        <v>1.2986</v>
      </c>
      <c r="H10" s="214">
        <f>SUMIFS(env_ac_rp!$D:$D,env_ac_rp!$A:$A,H9,env_ac_rp!$B:$B,Data_rp!$A$10,env_ac_rp!$C:$C,Data_rp!$B$7)</f>
        <v>1.34</v>
      </c>
      <c r="I10" s="214">
        <f>SUMIFS(env_ac_rp!$D:$D,env_ac_rp!$A:$A,I9,env_ac_rp!$B:$B,Data_rp!$A$10,env_ac_rp!$C:$C,Data_rp!$B$7)</f>
        <v>1.3846000000000001</v>
      </c>
      <c r="J10" s="214">
        <f>SUMIFS(env_ac_rp!$D:$D,env_ac_rp!$A:$A,J9,env_ac_rp!$B:$B,Data_rp!$A$10,env_ac_rp!$C:$C,Data_rp!$B$7)</f>
        <v>1.4179999999999999</v>
      </c>
      <c r="K10" s="214">
        <f>SUMIFS(env_ac_rp!$D:$D,env_ac_rp!$A:$A,K9,env_ac_rp!$B:$B,Data_rp!$A$10,env_ac_rp!$C:$C,Data_rp!$B$7)</f>
        <v>1.4910000000000001</v>
      </c>
      <c r="L10" s="214">
        <f>SUMIFS(env_ac_rp!$D:$D,env_ac_rp!$A:$A,L9,env_ac_rp!$B:$B,Data_rp!$A$10,env_ac_rp!$C:$C,Data_rp!$B$7)</f>
        <v>1.6202000000000001</v>
      </c>
      <c r="M10" s="214">
        <f>SUMIFS(env_ac_rp!$D:$D,env_ac_rp!$A:$A,M9,env_ac_rp!$B:$B,Data_rp!$A$10,env_ac_rp!$C:$C,Data_rp!$B$7)</f>
        <v>1.7162999999999999</v>
      </c>
      <c r="N10" s="214">
        <f>SUMIFS(env_ac_rp!$D:$D,env_ac_rp!$A:$A,N9,env_ac_rp!$B:$B,Data_rp!$A$10,env_ac_rp!$C:$C,Data_rp!$B$7)</f>
        <v>1.6853</v>
      </c>
      <c r="O10" s="214">
        <f>SUMIFS(env_ac_rp!$D:$D,env_ac_rp!$A:$A,O9,env_ac_rp!$B:$B,Data_rp!$A$10,env_ac_rp!$C:$C,Data_rp!$B$7)</f>
        <v>1.8379000000000001</v>
      </c>
      <c r="P10" s="214">
        <f>SUMIFS(env_ac_rp!$D:$D,env_ac_rp!$A:$A,P9,env_ac_rp!$B:$B,Data_rp!$A$10,env_ac_rp!$C:$C,Data_rp!$B$7)</f>
        <v>1.9026000000000001</v>
      </c>
      <c r="Q10" s="214">
        <f>SUMIFS(env_ac_rp!$D:$D,env_ac_rp!$A:$A,Q9,env_ac_rp!$B:$B,Data_rp!$A$10,env_ac_rp!$C:$C,Data_rp!$B$7)</f>
        <v>1.9260999999999999</v>
      </c>
      <c r="R10" s="214">
        <f>SUMIFS(env_ac_rp!$D:$D,env_ac_rp!$A:$A,R9,env_ac_rp!$B:$B,Data_rp!$A$10,env_ac_rp!$C:$C,Data_rp!$B$7)</f>
        <v>1.9897</v>
      </c>
      <c r="S10" s="214">
        <f>SUMIFS(env_ac_rp!$D:$D,env_ac_rp!$A:$A,S9,env_ac_rp!$B:$B,Data_rp!$A$10,env_ac_rp!$C:$C,Data_rp!$B$7)</f>
        <v>2.0497999999999998</v>
      </c>
      <c r="T10" s="214">
        <f>SUMIFS(env_ac_rp!$D:$D,env_ac_rp!$A:$A,T9,env_ac_rp!$B:$B,Data_rp!$A$10,env_ac_rp!$C:$C,Data_rp!$B$7)</f>
        <v>2.0819000000000001</v>
      </c>
      <c r="U10" s="214">
        <f>SUMIFS(env_ac_rp!$D:$D,env_ac_rp!$A:$A,U9,env_ac_rp!$B:$B,Data_rp!$A$10,env_ac_rp!$C:$C,Data_rp!$B$7)</f>
        <v>2.1126</v>
      </c>
      <c r="V10" s="214">
        <f>SUMIFS(env_ac_rp!$D:$D,env_ac_rp!$A:$A,V9,env_ac_rp!$B:$B,Data_rp!$A$10,env_ac_rp!$C:$C,Data_rp!$B$7)</f>
        <v>2.1778</v>
      </c>
      <c r="W10" s="214">
        <f>SUMIFS(env_ac_rp!$D:$D,env_ac_rp!$A:$A,W9,env_ac_rp!$B:$B,Data_rp!$A$10,env_ac_rp!$C:$C,Data_rp!$B$7)</f>
        <v>2.1852999999999998</v>
      </c>
      <c r="X10" s="214">
        <f>SUMIFS(env_ac_rp!$D:$D,env_ac_rp!$A:$A,X9,env_ac_rp!$B:$B,Data_rp!$A$10,env_ac_rp!$C:$C,Data_rp!$B$7)</f>
        <v>2.2772999999999999</v>
      </c>
      <c r="Y10" s="214">
        <f>SUMIFS(env_ac_rp!$D:$D,env_ac_rp!$A:$A,$Y$9,env_ac_rp!$B:$B,Data_rp!$A10,env_ac_rp!$C:$C,Data_rp!$B$7)</f>
        <v>2.4996999999999998</v>
      </c>
      <c r="Z10" s="214">
        <f>SUMIFS(env_ac_rp!$D:$D,env_ac_rp!$A:$A,$Z$9,env_ac_rp!$B:$B,Data_rp!$A10,env_ac_rp!$C:$C,Data_rp!$B$7)</f>
        <v>2.7271999999999998</v>
      </c>
    </row>
    <row r="11" spans="1:26" x14ac:dyDescent="0.2">
      <c r="A11" s="211" t="s">
        <v>33</v>
      </c>
      <c r="B11" s="211" t="s">
        <v>2</v>
      </c>
      <c r="C11" s="214">
        <f>SUMIFS(env_ac_rp!$D:$D,env_ac_rp!$A:$A,C9,env_ac_rp!$B:$B,Data_rp!$A$11,env_ac_rp!$C:$C,Data_rp!$B$7)</f>
        <v>1.6559999999999999</v>
      </c>
      <c r="D11" s="214">
        <f>SUMIFS(env_ac_rp!$D:$D,env_ac_rp!$A:$A,D9,env_ac_rp!$B:$B,Data_rp!$A$11,env_ac_rp!$C:$C,Data_rp!$B$7)</f>
        <v>1.4752000000000001</v>
      </c>
      <c r="E11" s="214">
        <f>SUMIFS(env_ac_rp!$D:$D,env_ac_rp!$A:$A,E9,env_ac_rp!$B:$B,Data_rp!$A$11,env_ac_rp!$C:$C,Data_rp!$B$7)</f>
        <v>1.6986000000000001</v>
      </c>
      <c r="F11" s="214">
        <f>SUMIFS(env_ac_rp!$D:$D,env_ac_rp!$A:$A,F9,env_ac_rp!$B:$B,Data_rp!$A$11,env_ac_rp!$C:$C,Data_rp!$B$7)</f>
        <v>1.7803</v>
      </c>
      <c r="G11" s="214">
        <f>SUMIFS(env_ac_rp!$D:$D,env_ac_rp!$A:$A,G9,env_ac_rp!$B:$B,Data_rp!$A$11,env_ac_rp!$C:$C,Data_rp!$B$7)</f>
        <v>1.8956</v>
      </c>
      <c r="H11" s="214">
        <f>SUMIFS(env_ac_rp!$D:$D,env_ac_rp!$A:$A,H9,env_ac_rp!$B:$B,Data_rp!$A$11,env_ac_rp!$C:$C,Data_rp!$B$7)</f>
        <v>2.0684</v>
      </c>
      <c r="I11" s="214">
        <f>SUMIFS(env_ac_rp!$D:$D,env_ac_rp!$A:$A,I9,env_ac_rp!$B:$B,Data_rp!$A$11,env_ac_rp!$C:$C,Data_rp!$B$7)</f>
        <v>2.0819000000000001</v>
      </c>
      <c r="J11" s="214">
        <f>SUMIFS(env_ac_rp!$D:$D,env_ac_rp!$A:$A,J9,env_ac_rp!$B:$B,Data_rp!$A$11,env_ac_rp!$C:$C,Data_rp!$B$7)</f>
        <v>2.0581999999999998</v>
      </c>
      <c r="K11" s="214">
        <f>SUMIFS(env_ac_rp!$D:$D,env_ac_rp!$A:$A,K9,env_ac_rp!$B:$B,Data_rp!$A$11,env_ac_rp!$C:$C,Data_rp!$B$7)</f>
        <v>2.1202999999999999</v>
      </c>
      <c r="L11" s="214">
        <f>SUMIFS(env_ac_rp!$D:$D,env_ac_rp!$A:$A,L9,env_ac_rp!$B:$B,Data_rp!$A$11,env_ac_rp!$C:$C,Data_rp!$B$7)</f>
        <v>2.2974000000000001</v>
      </c>
      <c r="M11" s="214">
        <f>SUMIFS(env_ac_rp!$D:$D,env_ac_rp!$A:$A,M9,env_ac_rp!$B:$B,Data_rp!$A$11,env_ac_rp!$C:$C,Data_rp!$B$7)</f>
        <v>2.4136000000000002</v>
      </c>
      <c r="N11" s="214">
        <f>SUMIFS(env_ac_rp!$D:$D,env_ac_rp!$A:$A,N9,env_ac_rp!$B:$B,Data_rp!$A$11,env_ac_rp!$C:$C,Data_rp!$B$7)</f>
        <v>2.3302999999999998</v>
      </c>
      <c r="O11" s="214">
        <f>SUMIFS(env_ac_rp!$D:$D,env_ac_rp!$A:$A,O9,env_ac_rp!$B:$B,Data_rp!$A$11,env_ac_rp!$C:$C,Data_rp!$B$7)</f>
        <v>2.5871</v>
      </c>
      <c r="P11" s="214">
        <f>SUMIFS(env_ac_rp!$D:$D,env_ac_rp!$A:$A,P9,env_ac_rp!$B:$B,Data_rp!$A$11,env_ac_rp!$C:$C,Data_rp!$B$7)</f>
        <v>2.6665999999999999</v>
      </c>
      <c r="Q11" s="214">
        <f>SUMIFS(env_ac_rp!$D:$D,env_ac_rp!$A:$A,Q9,env_ac_rp!$B:$B,Data_rp!$A$11,env_ac_rp!$C:$C,Data_rp!$B$7)</f>
        <v>2.7414000000000001</v>
      </c>
      <c r="R11" s="214">
        <f>SUMIFS(env_ac_rp!$D:$D,env_ac_rp!$A:$A,R9,env_ac_rp!$B:$B,Data_rp!$A$11,env_ac_rp!$C:$C,Data_rp!$B$7)</f>
        <v>2.8570000000000002</v>
      </c>
      <c r="S11" s="214">
        <f>SUMIFS(env_ac_rp!$D:$D,env_ac_rp!$A:$A,S9,env_ac_rp!$B:$B,Data_rp!$A$11,env_ac_rp!$C:$C,Data_rp!$B$7)</f>
        <v>2.9489000000000001</v>
      </c>
      <c r="T11" s="214">
        <f>SUMIFS(env_ac_rp!$D:$D,env_ac_rp!$A:$A,T9,env_ac_rp!$B:$B,Data_rp!$A$11,env_ac_rp!$C:$C,Data_rp!$B$7)</f>
        <v>2.9832999999999998</v>
      </c>
      <c r="U11" s="214">
        <f>SUMIFS(env_ac_rp!$D:$D,env_ac_rp!$A:$A,U9,env_ac_rp!$B:$B,Data_rp!$A$11,env_ac_rp!$C:$C,Data_rp!$B$7)</f>
        <v>3.2038000000000002</v>
      </c>
      <c r="V11" s="214">
        <f>SUMIFS(env_ac_rp!$D:$D,env_ac_rp!$A:$A,V9,env_ac_rp!$B:$B,Data_rp!$A$11,env_ac_rp!$C:$C,Data_rp!$B$7)</f>
        <v>3.1987999999999999</v>
      </c>
      <c r="W11" s="214">
        <f>SUMIFS(env_ac_rp!$D:$D,env_ac_rp!$A:$A,W9,env_ac_rp!$B:$B,Data_rp!$A$11,env_ac_rp!$C:$C,Data_rp!$B$7)</f>
        <v>3.3597000000000001</v>
      </c>
      <c r="X11" s="214">
        <f>SUMIFS(env_ac_rp!$D:$D,env_ac_rp!$A:$A,X9,env_ac_rp!$B:$B,Data_rp!$A$11,env_ac_rp!$C:$C,Data_rp!$B$7)</f>
        <v>3.7704</v>
      </c>
      <c r="Y11" s="214">
        <f>SUMIFS(env_ac_rp!$D:$D,env_ac_rp!$A:$A,$Y$9,env_ac_rp!$B:$B,Data_rp!$A11,env_ac_rp!$C:$C,Data_rp!$B$7)</f>
        <v>3.7161</v>
      </c>
      <c r="Z11" s="214">
        <f>SUMIFS(env_ac_rp!$D:$D,env_ac_rp!$A:$A,$Z$9,env_ac_rp!$B:$B,Data_rp!$A11,env_ac_rp!$C:$C,Data_rp!$B$7)</f>
        <v>3.524</v>
      </c>
    </row>
    <row r="12" spans="1:26" x14ac:dyDescent="0.2">
      <c r="A12" s="211" t="s">
        <v>34</v>
      </c>
      <c r="B12" s="211" t="s">
        <v>3</v>
      </c>
      <c r="C12" s="214">
        <f>SUMIFS(env_ac_rp!$D:$D,env_ac_rp!$A:$A,C9,env_ac_rp!$B:$B,Data_rp!$A$12,env_ac_rp!$C:$C,Data_rp!$B$7)</f>
        <v>0.1431</v>
      </c>
      <c r="D12" s="214">
        <f>SUMIFS(env_ac_rp!$D:$D,env_ac_rp!$A:$A,D9,env_ac_rp!$B:$B,Data_rp!$A$12,env_ac_rp!$C:$C,Data_rp!$B$7)</f>
        <v>0.14749999999999999</v>
      </c>
      <c r="E12" s="214">
        <f>SUMIFS(env_ac_rp!$D:$D,env_ac_rp!$A:$A,E9,env_ac_rp!$B:$B,Data_rp!$A$12,env_ac_rp!$C:$C,Data_rp!$B$7)</f>
        <v>0.1588</v>
      </c>
      <c r="F12" s="214">
        <f>SUMIFS(env_ac_rp!$D:$D,env_ac_rp!$A:$A,F9,env_ac_rp!$B:$B,Data_rp!$A$12,env_ac_rp!$C:$C,Data_rp!$B$7)</f>
        <v>0.16889999999999999</v>
      </c>
      <c r="G12" s="214">
        <f>SUMIFS(env_ac_rp!$D:$D,env_ac_rp!$A:$A,G9,env_ac_rp!$B:$B,Data_rp!$A$12,env_ac_rp!$C:$C,Data_rp!$B$7)</f>
        <v>0.16880000000000001</v>
      </c>
      <c r="H12" s="214">
        <f>SUMIFS(env_ac_rp!$D:$D,env_ac_rp!$A:$A,H9,env_ac_rp!$B:$B,Data_rp!$A$12,env_ac_rp!$C:$C,Data_rp!$B$7)</f>
        <v>0.1898</v>
      </c>
      <c r="I12" s="214">
        <f>SUMIFS(env_ac_rp!$D:$D,env_ac_rp!$A:$A,I9,env_ac_rp!$B:$B,Data_rp!$A$12,env_ac_rp!$C:$C,Data_rp!$B$7)</f>
        <v>0.19919999999999999</v>
      </c>
      <c r="J12" s="214">
        <f>SUMIFS(env_ac_rp!$D:$D,env_ac_rp!$A:$A,J9,env_ac_rp!$B:$B,Data_rp!$A$12,env_ac_rp!$C:$C,Data_rp!$B$7)</f>
        <v>0.22839999999999999</v>
      </c>
      <c r="K12" s="214">
        <f>SUMIFS(env_ac_rp!$D:$D,env_ac_rp!$A:$A,K9,env_ac_rp!$B:$B,Data_rp!$A$12,env_ac_rp!$C:$C,Data_rp!$B$7)</f>
        <v>0.24310000000000001</v>
      </c>
      <c r="L12" s="214">
        <f>SUMIFS(env_ac_rp!$D:$D,env_ac_rp!$A:$A,L9,env_ac_rp!$B:$B,Data_rp!$A$12,env_ac_rp!$C:$C,Data_rp!$B$7)</f>
        <v>0.30570000000000003</v>
      </c>
      <c r="M12" s="214">
        <f>SUMIFS(env_ac_rp!$D:$D,env_ac_rp!$A:$A,M9,env_ac_rp!$B:$B,Data_rp!$A$12,env_ac_rp!$C:$C,Data_rp!$B$7)</f>
        <v>0.31709999999999999</v>
      </c>
      <c r="N12" s="214">
        <f>SUMIFS(env_ac_rp!$D:$D,env_ac_rp!$A:$A,N9,env_ac_rp!$B:$B,Data_rp!$A$12,env_ac_rp!$C:$C,Data_rp!$B$7)</f>
        <v>0.31019999999999998</v>
      </c>
      <c r="O12" s="214">
        <f>SUMIFS(env_ac_rp!$D:$D,env_ac_rp!$A:$A,O9,env_ac_rp!$B:$B,Data_rp!$A$12,env_ac_rp!$C:$C,Data_rp!$B$7)</f>
        <v>0.32879999999999998</v>
      </c>
      <c r="P12" s="214">
        <f>SUMIFS(env_ac_rp!$D:$D,env_ac_rp!$A:$A,P9,env_ac_rp!$B:$B,Data_rp!$A$12,env_ac_rp!$C:$C,Data_rp!$B$7)</f>
        <v>0.33889999999999998</v>
      </c>
      <c r="Q12" s="214">
        <f>SUMIFS(env_ac_rp!$D:$D,env_ac_rp!$A:$A,Q9,env_ac_rp!$B:$B,Data_rp!$A$12,env_ac_rp!$C:$C,Data_rp!$B$7)</f>
        <v>0.31640000000000001</v>
      </c>
      <c r="R12" s="214">
        <f>SUMIFS(env_ac_rp!$D:$D,env_ac_rp!$A:$A,R9,env_ac_rp!$B:$B,Data_rp!$A$12,env_ac_rp!$C:$C,Data_rp!$B$7)</f>
        <v>0.29949999999999999</v>
      </c>
      <c r="S12" s="214">
        <f>SUMIFS(env_ac_rp!$D:$D,env_ac_rp!$A:$A,S9,env_ac_rp!$B:$B,Data_rp!$A$12,env_ac_rp!$C:$C,Data_rp!$B$7)</f>
        <v>0.36149999999999999</v>
      </c>
      <c r="T12" s="214">
        <f>SUMIFS(env_ac_rp!$D:$D,env_ac_rp!$A:$A,T9,env_ac_rp!$B:$B,Data_rp!$A$12,env_ac_rp!$C:$C,Data_rp!$B$7)</f>
        <v>0.37719999999999998</v>
      </c>
      <c r="U12" s="214">
        <f>SUMIFS(env_ac_rp!$D:$D,env_ac_rp!$A:$A,U9,env_ac_rp!$B:$B,Data_rp!$A$12,env_ac_rp!$C:$C,Data_rp!$B$7)</f>
        <v>0.39360000000000001</v>
      </c>
      <c r="V12" s="214">
        <f>SUMIFS(env_ac_rp!$D:$D,env_ac_rp!$A:$A,V9,env_ac_rp!$B:$B,Data_rp!$A$12,env_ac_rp!$C:$C,Data_rp!$B$7)</f>
        <v>0.42749999999999999</v>
      </c>
      <c r="W12" s="214">
        <f>SUMIFS(env_ac_rp!$D:$D,env_ac_rp!$A:$A,W9,env_ac_rp!$B:$B,Data_rp!$A$12,env_ac_rp!$C:$C,Data_rp!$B$7)</f>
        <v>0.435</v>
      </c>
      <c r="X12" s="214">
        <f>SUMIFS(env_ac_rp!$D:$D,env_ac_rp!$A:$A,X9,env_ac_rp!$B:$B,Data_rp!$A$12,env_ac_rp!$C:$C,Data_rp!$B$7)</f>
        <v>0.45350000000000001</v>
      </c>
      <c r="Y12" s="214">
        <f>SUMIFS(env_ac_rp!$D:$D,env_ac_rp!$A:$A,$Y$9,env_ac_rp!$B:$B,Data_rp!$A12,env_ac_rp!$C:$C,Data_rp!$B$7)</f>
        <v>0.52839999999999998</v>
      </c>
      <c r="Z12" s="214">
        <f>SUMIFS(env_ac_rp!$D:$D,env_ac_rp!$A:$A,$Z$9,env_ac_rp!$B:$B,Data_rp!$A12,env_ac_rp!$C:$C,Data_rp!$B$7)</f>
        <v>0.64400000000000002</v>
      </c>
    </row>
    <row r="13" spans="1:26" x14ac:dyDescent="0.2">
      <c r="A13" s="211" t="s">
        <v>35</v>
      </c>
      <c r="B13" s="211" t="s">
        <v>128</v>
      </c>
      <c r="C13" s="214">
        <f>SUMIFS(env_ac_rp!$D:$D,env_ac_rp!$A:$A,C9,env_ac_rp!$B:$B,Data_rp!$A$13,env_ac_rp!$C:$C,Data_rp!$B$7)</f>
        <v>0.37259999999999999</v>
      </c>
      <c r="D13" s="214">
        <f>SUMIFS(env_ac_rp!$D:$D,env_ac_rp!$A:$A,D9,env_ac_rp!$B:$B,Data_rp!$A$13,env_ac_rp!$C:$C,Data_rp!$B$7)</f>
        <v>0.4163</v>
      </c>
      <c r="E13" s="214">
        <f>SUMIFS(env_ac_rp!$D:$D,env_ac_rp!$A:$A,E9,env_ac_rp!$B:$B,Data_rp!$A$13,env_ac_rp!$C:$C,Data_rp!$B$7)</f>
        <v>0.50349999999999995</v>
      </c>
      <c r="F13" s="214">
        <f>SUMIFS(env_ac_rp!$D:$D,env_ac_rp!$A:$A,F9,env_ac_rp!$B:$B,Data_rp!$A$13,env_ac_rp!$C:$C,Data_rp!$B$7)</f>
        <v>0.49690000000000001</v>
      </c>
      <c r="G13" s="214">
        <f>SUMIFS(env_ac_rp!$D:$D,env_ac_rp!$A:$A,G9,env_ac_rp!$B:$B,Data_rp!$A$13,env_ac_rp!$C:$C,Data_rp!$B$7)</f>
        <v>0.50970000000000004</v>
      </c>
      <c r="H13" s="214">
        <f>SUMIFS(env_ac_rp!$D:$D,env_ac_rp!$A:$A,H9,env_ac_rp!$B:$B,Data_rp!$A$13,env_ac_rp!$C:$C,Data_rp!$B$7)</f>
        <v>0.58709999999999996</v>
      </c>
      <c r="I13" s="214">
        <f>SUMIFS(env_ac_rp!$D:$D,env_ac_rp!$A:$A,I9,env_ac_rp!$B:$B,Data_rp!$A$13,env_ac_rp!$C:$C,Data_rp!$B$7)</f>
        <v>0.64280000000000004</v>
      </c>
      <c r="J13" s="214">
        <f>SUMIFS(env_ac_rp!$D:$D,env_ac_rp!$A:$A,J9,env_ac_rp!$B:$B,Data_rp!$A$13,env_ac_rp!$C:$C,Data_rp!$B$7)</f>
        <v>0.70679999999999998</v>
      </c>
      <c r="K13" s="214">
        <f>SUMIFS(env_ac_rp!$D:$D,env_ac_rp!$A:$A,K9,env_ac_rp!$B:$B,Data_rp!$A$13,env_ac_rp!$C:$C,Data_rp!$B$7)</f>
        <v>0.83720000000000006</v>
      </c>
      <c r="L13" s="214">
        <f>SUMIFS(env_ac_rp!$D:$D,env_ac_rp!$A:$A,L9,env_ac_rp!$B:$B,Data_rp!$A$13,env_ac_rp!$C:$C,Data_rp!$B$7)</f>
        <v>0.84660000000000002</v>
      </c>
      <c r="M13" s="214">
        <f>SUMIFS(env_ac_rp!$D:$D,env_ac_rp!$A:$A,M9,env_ac_rp!$B:$B,Data_rp!$A$13,env_ac_rp!$C:$C,Data_rp!$B$7)</f>
        <v>0.94099999999999995</v>
      </c>
      <c r="N13" s="214">
        <f>SUMIFS(env_ac_rp!$D:$D,env_ac_rp!$A:$A,N9,env_ac_rp!$B:$B,Data_rp!$A$13,env_ac_rp!$C:$C,Data_rp!$B$7)</f>
        <v>0.93259999999999998</v>
      </c>
      <c r="O13" s="214">
        <f>SUMIFS(env_ac_rp!$D:$D,env_ac_rp!$A:$A,O9,env_ac_rp!$B:$B,Data_rp!$A$13,env_ac_rp!$C:$C,Data_rp!$B$7)</f>
        <v>1.032</v>
      </c>
      <c r="P13" s="214">
        <f>SUMIFS(env_ac_rp!$D:$D,env_ac_rp!$A:$A,P9,env_ac_rp!$B:$B,Data_rp!$A$13,env_ac_rp!$C:$C,Data_rp!$B$7)</f>
        <v>1.0281</v>
      </c>
      <c r="Q13" s="214">
        <f>SUMIFS(env_ac_rp!$D:$D,env_ac_rp!$A:$A,Q9,env_ac_rp!$B:$B,Data_rp!$A$13,env_ac_rp!$C:$C,Data_rp!$B$7)</f>
        <v>0.98399999999999999</v>
      </c>
      <c r="R13" s="214">
        <f>SUMIFS(env_ac_rp!$D:$D,env_ac_rp!$A:$A,R9,env_ac_rp!$B:$B,Data_rp!$A$13,env_ac_rp!$C:$C,Data_rp!$B$7)</f>
        <v>1.0142</v>
      </c>
      <c r="S13" s="214">
        <f>SUMIFS(env_ac_rp!$D:$D,env_ac_rp!$A:$A,S9,env_ac_rp!$B:$B,Data_rp!$A$13,env_ac_rp!$C:$C,Data_rp!$B$7)</f>
        <v>1.0759000000000001</v>
      </c>
      <c r="T13" s="214">
        <f>SUMIFS(env_ac_rp!$D:$D,env_ac_rp!$A:$A,T9,env_ac_rp!$B:$B,Data_rp!$A$13,env_ac_rp!$C:$C,Data_rp!$B$7)</f>
        <v>1.1597</v>
      </c>
      <c r="U13" s="214">
        <f>SUMIFS(env_ac_rp!$D:$D,env_ac_rp!$A:$A,U9,env_ac_rp!$B:$B,Data_rp!$A$13,env_ac_rp!$C:$C,Data_rp!$B$7)</f>
        <v>1.2403</v>
      </c>
      <c r="V13" s="214">
        <f>SUMIFS(env_ac_rp!$D:$D,env_ac_rp!$A:$A,V9,env_ac_rp!$B:$B,Data_rp!$A$13,env_ac_rp!$C:$C,Data_rp!$B$7)</f>
        <v>1.3143</v>
      </c>
      <c r="W13" s="214">
        <f>SUMIFS(env_ac_rp!$D:$D,env_ac_rp!$A:$A,W9,env_ac_rp!$B:$B,Data_rp!$A$13,env_ac_rp!$C:$C,Data_rp!$B$7)</f>
        <v>1.3575999999999999</v>
      </c>
      <c r="X13" s="214">
        <f>SUMIFS(env_ac_rp!$D:$D,env_ac_rp!$A:$A,X9,env_ac_rp!$B:$B,Data_rp!$A$13,env_ac_rp!$C:$C,Data_rp!$B$7)</f>
        <v>1.4291</v>
      </c>
      <c r="Y13" s="214">
        <f>SUMIFS(env_ac_rp!$D:$D,env_ac_rp!$A:$A,$Y$9,env_ac_rp!$B:$B,Data_rp!$A13,env_ac_rp!$C:$C,Data_rp!$B$7)</f>
        <v>1.6442000000000001</v>
      </c>
      <c r="Z13" s="214">
        <f>SUMIFS(env_ac_rp!$D:$D,env_ac_rp!$A:$A,$Z$9,env_ac_rp!$B:$B,Data_rp!$A13,env_ac_rp!$C:$C,Data_rp!$B$7)</f>
        <v>1.8787</v>
      </c>
    </row>
    <row r="14" spans="1:26" x14ac:dyDescent="0.2">
      <c r="A14" s="211" t="s">
        <v>36</v>
      </c>
      <c r="B14" s="211" t="s">
        <v>4</v>
      </c>
      <c r="C14" s="214">
        <f>SUMIFS(env_ac_rp!$D:$D,env_ac_rp!$A:$A,C9,env_ac_rp!$B:$B,Data_rp!$A$14,env_ac_rp!$C:$C,Data_rp!$B$7)</f>
        <v>1.2997000000000001</v>
      </c>
      <c r="D14" s="214">
        <f>SUMIFS(env_ac_rp!$D:$D,env_ac_rp!$A:$A,D9,env_ac_rp!$B:$B,Data_rp!$A$14,env_ac_rp!$C:$C,Data_rp!$B$7)</f>
        <v>1.3692</v>
      </c>
      <c r="E14" s="214">
        <f>SUMIFS(env_ac_rp!$D:$D,env_ac_rp!$A:$A,E9,env_ac_rp!$B:$B,Data_rp!$A$14,env_ac_rp!$C:$C,Data_rp!$B$7)</f>
        <v>1.4742999999999999</v>
      </c>
      <c r="F14" s="214">
        <f>SUMIFS(env_ac_rp!$D:$D,env_ac_rp!$A:$A,F9,env_ac_rp!$B:$B,Data_rp!$A$14,env_ac_rp!$C:$C,Data_rp!$B$7)</f>
        <v>1.4597</v>
      </c>
      <c r="G14" s="214">
        <f>SUMIFS(env_ac_rp!$D:$D,env_ac_rp!$A:$A,G9,env_ac_rp!$B:$B,Data_rp!$A$14,env_ac_rp!$C:$C,Data_rp!$B$7)</f>
        <v>1.4523999999999999</v>
      </c>
      <c r="H14" s="214">
        <f>SUMIFS(env_ac_rp!$D:$D,env_ac_rp!$A:$A,H9,env_ac_rp!$B:$B,Data_rp!$A$14,env_ac_rp!$C:$C,Data_rp!$B$7)</f>
        <v>1.4085000000000001</v>
      </c>
      <c r="I14" s="214">
        <f>SUMIFS(env_ac_rp!$D:$D,env_ac_rp!$A:$A,I9,env_ac_rp!$B:$B,Data_rp!$A$14,env_ac_rp!$C:$C,Data_rp!$B$7)</f>
        <v>1.4032</v>
      </c>
      <c r="J14" s="214">
        <f>SUMIFS(env_ac_rp!$D:$D,env_ac_rp!$A:$A,J9,env_ac_rp!$B:$B,Data_rp!$A$14,env_ac_rp!$C:$C,Data_rp!$B$7)</f>
        <v>1.4981</v>
      </c>
      <c r="K14" s="214">
        <f>SUMIFS(env_ac_rp!$D:$D,env_ac_rp!$A:$A,K9,env_ac_rp!$B:$B,Data_rp!$A$14,env_ac_rp!$C:$C,Data_rp!$B$7)</f>
        <v>1.6181000000000001</v>
      </c>
      <c r="L14" s="214">
        <f>SUMIFS(env_ac_rp!$D:$D,env_ac_rp!$A:$A,L9,env_ac_rp!$B:$B,Data_rp!$A$14,env_ac_rp!$C:$C,Data_rp!$B$7)</f>
        <v>1.8418000000000001</v>
      </c>
      <c r="M14" s="214">
        <f>SUMIFS(env_ac_rp!$D:$D,env_ac_rp!$A:$A,M9,env_ac_rp!$B:$B,Data_rp!$A$14,env_ac_rp!$C:$C,Data_rp!$B$7)</f>
        <v>2.0657000000000001</v>
      </c>
      <c r="N14" s="214">
        <f>SUMIFS(env_ac_rp!$D:$D,env_ac_rp!$A:$A,N9,env_ac_rp!$B:$B,Data_rp!$A$14,env_ac_rp!$C:$C,Data_rp!$B$7)</f>
        <v>1.8895</v>
      </c>
      <c r="O14" s="214">
        <f>SUMIFS(env_ac_rp!$D:$D,env_ac_rp!$A:$A,O9,env_ac_rp!$B:$B,Data_rp!$A$14,env_ac_rp!$C:$C,Data_rp!$B$7)</f>
        <v>1.9329000000000001</v>
      </c>
      <c r="P14" s="214">
        <f>SUMIFS(env_ac_rp!$D:$D,env_ac_rp!$A:$A,P9,env_ac_rp!$B:$B,Data_rp!$A$14,env_ac_rp!$C:$C,Data_rp!$B$7)</f>
        <v>2.0802999999999998</v>
      </c>
      <c r="Q14" s="214">
        <f>SUMIFS(env_ac_rp!$D:$D,env_ac_rp!$A:$A,Q9,env_ac_rp!$B:$B,Data_rp!$A$14,env_ac_rp!$C:$C,Data_rp!$B$7)</f>
        <v>2.1263000000000001</v>
      </c>
      <c r="R14" s="214">
        <f>SUMIFS(env_ac_rp!$D:$D,env_ac_rp!$A:$A,R9,env_ac_rp!$B:$B,Data_rp!$A$14,env_ac_rp!$C:$C,Data_rp!$B$7)</f>
        <v>2.0988000000000002</v>
      </c>
      <c r="S14" s="214">
        <f>SUMIFS(env_ac_rp!$D:$D,env_ac_rp!$A:$A,S9,env_ac_rp!$B:$B,Data_rp!$A$14,env_ac_rp!$C:$C,Data_rp!$B$7)</f>
        <v>2.1137999999999999</v>
      </c>
      <c r="T14" s="214">
        <f>SUMIFS(env_ac_rp!$D:$D,env_ac_rp!$A:$A,T9,env_ac_rp!$B:$B,Data_rp!$A$14,env_ac_rp!$C:$C,Data_rp!$B$7)</f>
        <v>2.1240000000000001</v>
      </c>
      <c r="U14" s="214">
        <f>SUMIFS(env_ac_rp!$D:$D,env_ac_rp!$A:$A,U9,env_ac_rp!$B:$B,Data_rp!$A$14,env_ac_rp!$C:$C,Data_rp!$B$7)</f>
        <v>2.1697000000000002</v>
      </c>
      <c r="V14" s="214">
        <f>SUMIFS(env_ac_rp!$D:$D,env_ac_rp!$A:$A,V9,env_ac_rp!$B:$B,Data_rp!$A$14,env_ac_rp!$C:$C,Data_rp!$B$7)</f>
        <v>2.1983999999999999</v>
      </c>
      <c r="W14" s="214">
        <f>SUMIFS(env_ac_rp!$D:$D,env_ac_rp!$A:$A,W9,env_ac_rp!$B:$B,Data_rp!$A$14,env_ac_rp!$C:$C,Data_rp!$B$7)</f>
        <v>2.2725</v>
      </c>
      <c r="X14" s="214">
        <f>SUMIFS(env_ac_rp!$D:$D,env_ac_rp!$A:$A,X9,env_ac_rp!$B:$B,Data_rp!$A$14,env_ac_rp!$C:$C,Data_rp!$B$7)</f>
        <v>2.3988</v>
      </c>
      <c r="Y14" s="214">
        <f>SUMIFS(env_ac_rp!$D:$D,env_ac_rp!$A:$A,$Y$9,env_ac_rp!$B:$B,Data_rp!$A14,env_ac_rp!$C:$C,Data_rp!$B$7)</f>
        <v>2.5569000000000002</v>
      </c>
      <c r="Z14" s="214">
        <f>SUMIFS(env_ac_rp!$D:$D,env_ac_rp!$A:$A,$Z$9,env_ac_rp!$B:$B,Data_rp!$A14,env_ac_rp!$C:$C,Data_rp!$B$7)</f>
        <v>2.6789000000000001</v>
      </c>
    </row>
    <row r="15" spans="1:26" x14ac:dyDescent="0.2">
      <c r="A15" s="211" t="s">
        <v>37</v>
      </c>
      <c r="B15" s="211" t="s">
        <v>5</v>
      </c>
      <c r="C15" s="214">
        <f>SUMIFS(env_ac_rp!$D:$D,env_ac_rp!$A:$A,C9,env_ac_rp!$B:$B,Data_rp!$A$15,env_ac_rp!$C:$C,Data_rp!$B$7)</f>
        <v>1.4703999999999999</v>
      </c>
      <c r="D15" s="214">
        <f>SUMIFS(env_ac_rp!$D:$D,env_ac_rp!$A:$A,D9,env_ac_rp!$B:$B,Data_rp!$A$15,env_ac_rp!$C:$C,Data_rp!$B$7)</f>
        <v>1.6006</v>
      </c>
      <c r="E15" s="214">
        <f>SUMIFS(env_ac_rp!$D:$D,env_ac_rp!$A:$A,E9,env_ac_rp!$B:$B,Data_rp!$A$15,env_ac_rp!$C:$C,Data_rp!$B$7)</f>
        <v>1.6567000000000001</v>
      </c>
      <c r="F15" s="214">
        <f>SUMIFS(env_ac_rp!$D:$D,env_ac_rp!$A:$A,F9,env_ac_rp!$B:$B,Data_rp!$A$15,env_ac_rp!$C:$C,Data_rp!$B$7)</f>
        <v>1.6887000000000001</v>
      </c>
      <c r="G15" s="214">
        <f>SUMIFS(env_ac_rp!$D:$D,env_ac_rp!$A:$A,G9,env_ac_rp!$B:$B,Data_rp!$A$15,env_ac_rp!$C:$C,Data_rp!$B$7)</f>
        <v>1.7177</v>
      </c>
      <c r="H15" s="214">
        <f>SUMIFS(env_ac_rp!$D:$D,env_ac_rp!$A:$A,H9,env_ac_rp!$B:$B,Data_rp!$A$15,env_ac_rp!$C:$C,Data_rp!$B$7)</f>
        <v>1.7829999999999999</v>
      </c>
      <c r="I15" s="214">
        <f>SUMIFS(env_ac_rp!$D:$D,env_ac_rp!$A:$A,I9,env_ac_rp!$B:$B,Data_rp!$A$15,env_ac_rp!$C:$C,Data_rp!$B$7)</f>
        <v>1.8087</v>
      </c>
      <c r="J15" s="214">
        <f>SUMIFS(env_ac_rp!$D:$D,env_ac_rp!$A:$A,J9,env_ac_rp!$B:$B,Data_rp!$A$15,env_ac_rp!$C:$C,Data_rp!$B$7)</f>
        <v>1.9053</v>
      </c>
      <c r="K15" s="214">
        <f>SUMIFS(env_ac_rp!$D:$D,env_ac_rp!$A:$A,K9,env_ac_rp!$B:$B,Data_rp!$A$15,env_ac_rp!$C:$C,Data_rp!$B$7)</f>
        <v>1.9683999999999999</v>
      </c>
      <c r="L15" s="214">
        <f>SUMIFS(env_ac_rp!$D:$D,env_ac_rp!$A:$A,L9,env_ac_rp!$B:$B,Data_rp!$A$15,env_ac_rp!$C:$C,Data_rp!$B$7)</f>
        <v>1.9881</v>
      </c>
      <c r="M15" s="214">
        <f>SUMIFS(env_ac_rp!$D:$D,env_ac_rp!$A:$A,M9,env_ac_rp!$B:$B,Data_rp!$A$15,env_ac_rp!$C:$C,Data_rp!$B$7)</f>
        <v>2.0695999999999999</v>
      </c>
      <c r="N15" s="214">
        <f>SUMIFS(env_ac_rp!$D:$D,env_ac_rp!$A:$A,N9,env_ac_rp!$B:$B,Data_rp!$A$15,env_ac_rp!$C:$C,Data_rp!$B$7)</f>
        <v>2.0365000000000002</v>
      </c>
      <c r="O15" s="214">
        <f>SUMIFS(env_ac_rp!$D:$D,env_ac_rp!$A:$A,O9,env_ac_rp!$B:$B,Data_rp!$A$15,env_ac_rp!$C:$C,Data_rp!$B$7)</f>
        <v>2.1501000000000001</v>
      </c>
      <c r="P15" s="214">
        <f>SUMIFS(env_ac_rp!$D:$D,env_ac_rp!$A:$A,P9,env_ac_rp!$B:$B,Data_rp!$A$15,env_ac_rp!$C:$C,Data_rp!$B$7)</f>
        <v>2.2008000000000001</v>
      </c>
      <c r="Q15" s="214">
        <f>SUMIFS(env_ac_rp!$D:$D,env_ac_rp!$A:$A,Q9,env_ac_rp!$B:$B,Data_rp!$A$15,env_ac_rp!$C:$C,Data_rp!$B$7)</f>
        <v>2.2703000000000002</v>
      </c>
      <c r="R15" s="214">
        <f>SUMIFS(env_ac_rp!$D:$D,env_ac_rp!$A:$A,R9,env_ac_rp!$B:$B,Data_rp!$A$15,env_ac_rp!$C:$C,Data_rp!$B$7)</f>
        <v>2.4224999999999999</v>
      </c>
      <c r="S15" s="214">
        <f>SUMIFS(env_ac_rp!$D:$D,env_ac_rp!$A:$A,S9,env_ac_rp!$B:$B,Data_rp!$A$15,env_ac_rp!$C:$C,Data_rp!$B$7)</f>
        <v>2.4790999999999999</v>
      </c>
      <c r="T15" s="214">
        <f>SUMIFS(env_ac_rp!$D:$D,env_ac_rp!$A:$A,T9,env_ac_rp!$B:$B,Data_rp!$A$15,env_ac_rp!$C:$C,Data_rp!$B$7)</f>
        <v>2.5482999999999998</v>
      </c>
      <c r="U15" s="214">
        <f>SUMIFS(env_ac_rp!$D:$D,env_ac_rp!$A:$A,U9,env_ac_rp!$B:$B,Data_rp!$A$15,env_ac_rp!$C:$C,Data_rp!$B$7)</f>
        <v>2.7139000000000002</v>
      </c>
      <c r="V15" s="214">
        <f>SUMIFS(env_ac_rp!$D:$D,env_ac_rp!$A:$A,V9,env_ac_rp!$B:$B,Data_rp!$A$15,env_ac_rp!$C:$C,Data_rp!$B$7)</f>
        <v>2.899</v>
      </c>
      <c r="W15" s="214">
        <f>SUMIFS(env_ac_rp!$D:$D,env_ac_rp!$A:$A,W9,env_ac_rp!$B:$B,Data_rp!$A$15,env_ac_rp!$C:$C,Data_rp!$B$7)</f>
        <v>2.9298000000000002</v>
      </c>
      <c r="X15" s="214">
        <f>SUMIFS(env_ac_rp!$D:$D,env_ac_rp!$A:$A,X9,env_ac_rp!$B:$B,Data_rp!$A$15,env_ac_rp!$C:$C,Data_rp!$B$7)</f>
        <v>3.0249000000000001</v>
      </c>
      <c r="Y15" s="214">
        <f>SUMIFS(env_ac_rp!$D:$D,env_ac_rp!$A:$A,$Y$9,env_ac_rp!$B:$B,Data_rp!$A15,env_ac_rp!$C:$C,Data_rp!$B$7)</f>
        <v>3.3908999999999998</v>
      </c>
      <c r="Z15" s="214">
        <f>SUMIFS(env_ac_rp!$D:$D,env_ac_rp!$A:$A,$Z$9,env_ac_rp!$B:$B,Data_rp!$A15,env_ac_rp!$C:$C,Data_rp!$B$7)</f>
        <v>3.8365999999999998</v>
      </c>
    </row>
    <row r="16" spans="1:26" x14ac:dyDescent="0.2">
      <c r="A16" s="211" t="s">
        <v>38</v>
      </c>
      <c r="B16" s="211" t="s">
        <v>6</v>
      </c>
      <c r="C16" s="214">
        <f>SUMIFS(env_ac_rp!$D:$D,env_ac_rp!$A:$A,C9,env_ac_rp!$B:$B,Data_rp!$A$16,env_ac_rp!$C:$C,Data_rp!$B$7)</f>
        <v>0.2843</v>
      </c>
      <c r="D16" s="214">
        <f>SUMIFS(env_ac_rp!$D:$D,env_ac_rp!$A:$A,D9,env_ac_rp!$B:$B,Data_rp!$A$16,env_ac_rp!$C:$C,Data_rp!$B$7)</f>
        <v>0.31640000000000001</v>
      </c>
      <c r="E16" s="214">
        <f>SUMIFS(env_ac_rp!$D:$D,env_ac_rp!$A:$A,E9,env_ac_rp!$B:$B,Data_rp!$A$16,env_ac_rp!$C:$C,Data_rp!$B$7)</f>
        <v>0.3221</v>
      </c>
      <c r="F16" s="214">
        <f>SUMIFS(env_ac_rp!$D:$D,env_ac_rp!$A:$A,F9,env_ac_rp!$B:$B,Data_rp!$A$16,env_ac_rp!$C:$C,Data_rp!$B$7)</f>
        <v>0.27650000000000002</v>
      </c>
      <c r="G16" s="214">
        <f>SUMIFS(env_ac_rp!$D:$D,env_ac_rp!$A:$A,G9,env_ac_rp!$B:$B,Data_rp!$A$16,env_ac_rp!$C:$C,Data_rp!$B$7)</f>
        <v>0.32369999999999999</v>
      </c>
      <c r="H16" s="214">
        <f>SUMIFS(env_ac_rp!$D:$D,env_ac_rp!$A:$A,H9,env_ac_rp!$B:$B,Data_rp!$A$16,env_ac_rp!$C:$C,Data_rp!$B$7)</f>
        <v>0.36659999999999998</v>
      </c>
      <c r="I16" s="214">
        <f>SUMIFS(env_ac_rp!$D:$D,env_ac_rp!$A:$A,I9,env_ac_rp!$B:$B,Data_rp!$A$16,env_ac_rp!$C:$C,Data_rp!$B$7)</f>
        <v>0.41370000000000001</v>
      </c>
      <c r="J16" s="214">
        <f>SUMIFS(env_ac_rp!$D:$D,env_ac_rp!$A:$A,J9,env_ac_rp!$B:$B,Data_rp!$A$16,env_ac_rp!$C:$C,Data_rp!$B$7)</f>
        <v>0.42330000000000001</v>
      </c>
      <c r="K16" s="214">
        <f>SUMIFS(env_ac_rp!$D:$D,env_ac_rp!$A:$A,K9,env_ac_rp!$B:$B,Data_rp!$A$16,env_ac_rp!$C:$C,Data_rp!$B$7)</f>
        <v>0.49080000000000001</v>
      </c>
      <c r="L16" s="214">
        <f>SUMIFS(env_ac_rp!$D:$D,env_ac_rp!$A:$A,L9,env_ac_rp!$B:$B,Data_rp!$A$16,env_ac_rp!$C:$C,Data_rp!$B$7)</f>
        <v>0.43180000000000002</v>
      </c>
      <c r="M16" s="214">
        <f>SUMIFS(env_ac_rp!$D:$D,env_ac_rp!$A:$A,M9,env_ac_rp!$B:$B,Data_rp!$A$16,env_ac_rp!$C:$C,Data_rp!$B$7)</f>
        <v>0.45500000000000002</v>
      </c>
      <c r="N16" s="214">
        <f>SUMIFS(env_ac_rp!$D:$D,env_ac_rp!$A:$A,N9,env_ac_rp!$B:$B,Data_rp!$A$16,env_ac_rp!$C:$C,Data_rp!$B$7)</f>
        <v>0.47739999999999999</v>
      </c>
      <c r="O16" s="214">
        <f>SUMIFS(env_ac_rp!$D:$D,env_ac_rp!$A:$A,O9,env_ac_rp!$B:$B,Data_rp!$A$16,env_ac_rp!$C:$C,Data_rp!$B$7)</f>
        <v>0.50509999999999999</v>
      </c>
      <c r="P16" s="214">
        <f>SUMIFS(env_ac_rp!$D:$D,env_ac_rp!$A:$A,P9,env_ac_rp!$B:$B,Data_rp!$A$16,env_ac_rp!$C:$C,Data_rp!$B$7)</f>
        <v>0.50429999999999997</v>
      </c>
      <c r="Q16" s="214">
        <f>SUMIFS(env_ac_rp!$D:$D,env_ac_rp!$A:$A,Q9,env_ac_rp!$B:$B,Data_rp!$A$16,env_ac_rp!$C:$C,Data_rp!$B$7)</f>
        <v>0.56189999999999996</v>
      </c>
      <c r="R16" s="214">
        <f>SUMIFS(env_ac_rp!$D:$D,env_ac_rp!$A:$A,R9,env_ac_rp!$B:$B,Data_rp!$A$16,env_ac_rp!$C:$C,Data_rp!$B$7)</f>
        <v>0.58350000000000002</v>
      </c>
      <c r="S16" s="214">
        <f>SUMIFS(env_ac_rp!$D:$D,env_ac_rp!$A:$A,S9,env_ac_rp!$B:$B,Data_rp!$A$16,env_ac_rp!$C:$C,Data_rp!$B$7)</f>
        <v>0.63600000000000001</v>
      </c>
      <c r="T16" s="214">
        <f>SUMIFS(env_ac_rp!$D:$D,env_ac_rp!$A:$A,T9,env_ac_rp!$B:$B,Data_rp!$A$16,env_ac_rp!$C:$C,Data_rp!$B$7)</f>
        <v>0.58740000000000003</v>
      </c>
      <c r="U16" s="214">
        <f>SUMIFS(env_ac_rp!$D:$D,env_ac_rp!$A:$A,U9,env_ac_rp!$B:$B,Data_rp!$A$16,env_ac_rp!$C:$C,Data_rp!$B$7)</f>
        <v>0.61580000000000001</v>
      </c>
      <c r="V16" s="214">
        <f>SUMIFS(env_ac_rp!$D:$D,env_ac_rp!$A:$A,V9,env_ac_rp!$B:$B,Data_rp!$A$16,env_ac_rp!$C:$C,Data_rp!$B$7)</f>
        <v>0.73660000000000003</v>
      </c>
      <c r="W16" s="214">
        <f>SUMIFS(env_ac_rp!$D:$D,env_ac_rp!$A:$A,W9,env_ac_rp!$B:$B,Data_rp!$A$16,env_ac_rp!$C:$C,Data_rp!$B$7)</f>
        <v>0.75660000000000005</v>
      </c>
      <c r="X16" s="214">
        <f>SUMIFS(env_ac_rp!$D:$D,env_ac_rp!$A:$A,X9,env_ac_rp!$B:$B,Data_rp!$A$16,env_ac_rp!$C:$C,Data_rp!$B$7)</f>
        <v>0.89359999999999995</v>
      </c>
      <c r="Y16" s="214">
        <f>SUMIFS(env_ac_rp!$D:$D,env_ac_rp!$A:$A,$Y$9,env_ac_rp!$B:$B,Data_rp!$A16,env_ac_rp!$C:$C,Data_rp!$B$7)</f>
        <v>0.97689999999999999</v>
      </c>
      <c r="Z16" s="214">
        <f>SUMIFS(env_ac_rp!$D:$D,env_ac_rp!$A:$A,$Z$9,env_ac_rp!$B:$B,Data_rp!$A16,env_ac_rp!$C:$C,Data_rp!$B$7)</f>
        <v>0.96319999999999995</v>
      </c>
    </row>
    <row r="17" spans="1:26" x14ac:dyDescent="0.2">
      <c r="A17" s="211" t="s">
        <v>39</v>
      </c>
      <c r="B17" s="211" t="s">
        <v>7</v>
      </c>
      <c r="C17" s="214">
        <f>SUMIFS(env_ac_rp!$D:$D,env_ac_rp!$A:$A,C9,env_ac_rp!$B:$B,Data_rp!$A$17,env_ac_rp!$C:$C,Data_rp!$B$7)</f>
        <v>0.8024</v>
      </c>
      <c r="D17" s="214">
        <f>SUMIFS(env_ac_rp!$D:$D,env_ac_rp!$A:$A,D9,env_ac_rp!$B:$B,Data_rp!$A$17,env_ac_rp!$C:$C,Data_rp!$B$7)</f>
        <v>0.89610000000000001</v>
      </c>
      <c r="E17" s="214">
        <f>SUMIFS(env_ac_rp!$D:$D,env_ac_rp!$A:$A,E9,env_ac_rp!$B:$B,Data_rp!$A$17,env_ac_rp!$C:$C,Data_rp!$B$7)</f>
        <v>0.98960000000000004</v>
      </c>
      <c r="F17" s="214">
        <f>SUMIFS(env_ac_rp!$D:$D,env_ac_rp!$A:$A,F9,env_ac_rp!$B:$B,Data_rp!$A$17,env_ac_rp!$C:$C,Data_rp!$B$7)</f>
        <v>0.91830000000000001</v>
      </c>
      <c r="G17" s="214">
        <f>SUMIFS(env_ac_rp!$D:$D,env_ac_rp!$A:$A,G9,env_ac_rp!$B:$B,Data_rp!$A$17,env_ac_rp!$C:$C,Data_rp!$B$7)</f>
        <v>0.93</v>
      </c>
      <c r="H17" s="214">
        <f>SUMIFS(env_ac_rp!$D:$D,env_ac_rp!$A:$A,H9,env_ac_rp!$B:$B,Data_rp!$A$17,env_ac_rp!$C:$C,Data_rp!$B$7)</f>
        <v>0.98640000000000005</v>
      </c>
      <c r="I17" s="214">
        <f>SUMIFS(env_ac_rp!$D:$D,env_ac_rp!$A:$A,I9,env_ac_rp!$B:$B,Data_rp!$A$17,env_ac_rp!$C:$C,Data_rp!$B$7)</f>
        <v>1.0106999999999999</v>
      </c>
      <c r="J17" s="214">
        <f>SUMIFS(env_ac_rp!$D:$D,env_ac_rp!$A:$A,J9,env_ac_rp!$B:$B,Data_rp!$A$17,env_ac_rp!$C:$C,Data_rp!$B$7)</f>
        <v>1.0513999999999999</v>
      </c>
      <c r="K17" s="214">
        <f>SUMIFS(env_ac_rp!$D:$D,env_ac_rp!$A:$A,K9,env_ac_rp!$B:$B,Data_rp!$A$17,env_ac_rp!$C:$C,Data_rp!$B$7)</f>
        <v>1.1289</v>
      </c>
      <c r="L17" s="214">
        <f>SUMIFS(env_ac_rp!$D:$D,env_ac_rp!$A:$A,L9,env_ac_rp!$B:$B,Data_rp!$A$17,env_ac_rp!$C:$C,Data_rp!$B$7)</f>
        <v>1.3282</v>
      </c>
      <c r="M17" s="214">
        <f>SUMIFS(env_ac_rp!$D:$D,env_ac_rp!$A:$A,M9,env_ac_rp!$B:$B,Data_rp!$A$17,env_ac_rp!$C:$C,Data_rp!$B$7)</f>
        <v>1.5103</v>
      </c>
      <c r="N17" s="214">
        <f>SUMIFS(env_ac_rp!$D:$D,env_ac_rp!$A:$A,N9,env_ac_rp!$B:$B,Data_rp!$A$17,env_ac_rp!$C:$C,Data_rp!$B$7)</f>
        <v>1.7919</v>
      </c>
      <c r="O17" s="214">
        <f>SUMIFS(env_ac_rp!$D:$D,env_ac_rp!$A:$A,O9,env_ac_rp!$B:$B,Data_rp!$A$17,env_ac_rp!$C:$C,Data_rp!$B$7)</f>
        <v>1.8244</v>
      </c>
      <c r="P17" s="214">
        <f>SUMIFS(env_ac_rp!$D:$D,env_ac_rp!$A:$A,P9,env_ac_rp!$B:$B,Data_rp!$A$17,env_ac_rp!$C:$C,Data_rp!$B$7)</f>
        <v>1.7438</v>
      </c>
      <c r="Q17" s="214">
        <f>SUMIFS(env_ac_rp!$D:$D,env_ac_rp!$A:$A,Q9,env_ac_rp!$B:$B,Data_rp!$A$17,env_ac_rp!$C:$C,Data_rp!$B$7)</f>
        <v>1.9495</v>
      </c>
      <c r="R17" s="214">
        <f>SUMIFS(env_ac_rp!$D:$D,env_ac_rp!$A:$A,R9,env_ac_rp!$B:$B,Data_rp!$A$17,env_ac_rp!$C:$C,Data_rp!$B$7)</f>
        <v>2.5474000000000001</v>
      </c>
      <c r="S17" s="214">
        <f>SUMIFS(env_ac_rp!$D:$D,env_ac_rp!$A:$A,S9,env_ac_rp!$B:$B,Data_rp!$A$17,env_ac_rp!$C:$C,Data_rp!$B$7)</f>
        <v>2.4409000000000001</v>
      </c>
      <c r="T17" s="214">
        <f>SUMIFS(env_ac_rp!$D:$D,env_ac_rp!$A:$A,T9,env_ac_rp!$B:$B,Data_rp!$A$17,env_ac_rp!$C:$C,Data_rp!$B$7)</f>
        <v>2.5497000000000001</v>
      </c>
      <c r="U17" s="214">
        <f>SUMIFS(env_ac_rp!$D:$D,env_ac_rp!$A:$A,U9,env_ac_rp!$B:$B,Data_rp!$A$17,env_ac_rp!$C:$C,Data_rp!$B$7)</f>
        <v>2.6299000000000001</v>
      </c>
      <c r="V17" s="214">
        <f>SUMIFS(env_ac_rp!$D:$D,env_ac_rp!$A:$A,V9,env_ac_rp!$B:$B,Data_rp!$A$17,env_ac_rp!$C:$C,Data_rp!$B$7)</f>
        <v>2.8047</v>
      </c>
      <c r="W17" s="214">
        <f>SUMIFS(env_ac_rp!$D:$D,env_ac_rp!$A:$A,W9,env_ac_rp!$B:$B,Data_rp!$A$17,env_ac_rp!$C:$C,Data_rp!$B$7)</f>
        <v>3.1301000000000001</v>
      </c>
      <c r="X17" s="214">
        <f>SUMIFS(env_ac_rp!$D:$D,env_ac_rp!$A:$A,X9,env_ac_rp!$B:$B,Data_rp!$A$17,env_ac_rp!$C:$C,Data_rp!$B$7)</f>
        <v>3.6274000000000002</v>
      </c>
      <c r="Y17" s="214">
        <f>SUMIFS(env_ac_rp!$D:$D,env_ac_rp!$A:$A,$Y$9,env_ac_rp!$B:$B,Data_rp!$A17,env_ac_rp!$C:$C,Data_rp!$B$7)</f>
        <v>4.1435000000000004</v>
      </c>
      <c r="Z17" s="214">
        <f>SUMIFS(env_ac_rp!$D:$D,env_ac_rp!$A:$A,$Z$9,env_ac_rp!$B:$B,Data_rp!$A17,env_ac_rp!$C:$C,Data_rp!$B$7)</f>
        <v>4.6265999999999998</v>
      </c>
    </row>
    <row r="18" spans="1:26" x14ac:dyDescent="0.2">
      <c r="A18" s="211" t="s">
        <v>40</v>
      </c>
      <c r="B18" s="211" t="s">
        <v>8</v>
      </c>
      <c r="C18" s="214">
        <f>SUMIFS(env_ac_rp!$D:$D,env_ac_rp!$A:$A,C9,env_ac_rp!$B:$B,Data_rp!$A$18,env_ac_rp!$C:$C,Data_rp!$B$7)</f>
        <v>0.88959999999999995</v>
      </c>
      <c r="D18" s="214">
        <f>SUMIFS(env_ac_rp!$D:$D,env_ac_rp!$A:$A,D9,env_ac_rp!$B:$B,Data_rp!$A$18,env_ac_rp!$C:$C,Data_rp!$B$7)</f>
        <v>0.89429999999999998</v>
      </c>
      <c r="E18" s="214">
        <f>SUMIFS(env_ac_rp!$D:$D,env_ac_rp!$A:$A,E9,env_ac_rp!$B:$B,Data_rp!$A$18,env_ac_rp!$C:$C,Data_rp!$B$7)</f>
        <v>0.93620000000000003</v>
      </c>
      <c r="F18" s="214">
        <f>SUMIFS(env_ac_rp!$D:$D,env_ac_rp!$A:$A,F9,env_ac_rp!$B:$B,Data_rp!$A$18,env_ac_rp!$C:$C,Data_rp!$B$7)</f>
        <v>0.93389999999999995</v>
      </c>
      <c r="G18" s="214">
        <f>SUMIFS(env_ac_rp!$D:$D,env_ac_rp!$A:$A,G9,env_ac_rp!$B:$B,Data_rp!$A$18,env_ac_rp!$C:$C,Data_rp!$B$7)</f>
        <v>1.0295000000000001</v>
      </c>
      <c r="H18" s="214">
        <f>SUMIFS(env_ac_rp!$D:$D,env_ac_rp!$A:$A,H9,env_ac_rp!$B:$B,Data_rp!$A$18,env_ac_rp!$C:$C,Data_rp!$B$7)</f>
        <v>1.0589</v>
      </c>
      <c r="I18" s="214">
        <f>SUMIFS(env_ac_rp!$D:$D,env_ac_rp!$A:$A,I9,env_ac_rp!$B:$B,Data_rp!$A$18,env_ac_rp!$C:$C,Data_rp!$B$7)</f>
        <v>1.1786000000000001</v>
      </c>
      <c r="J18" s="214">
        <f>SUMIFS(env_ac_rp!$D:$D,env_ac_rp!$A:$A,J9,env_ac_rp!$B:$B,Data_rp!$A$18,env_ac_rp!$C:$C,Data_rp!$B$7)</f>
        <v>0.92</v>
      </c>
      <c r="K18" s="214">
        <f>SUMIFS(env_ac_rp!$D:$D,env_ac_rp!$A:$A,K9,env_ac_rp!$B:$B,Data_rp!$A$18,env_ac_rp!$C:$C,Data_rp!$B$7)</f>
        <v>0.96489999999999998</v>
      </c>
      <c r="L18" s="214">
        <f>SUMIFS(env_ac_rp!$D:$D,env_ac_rp!$A:$A,L9,env_ac_rp!$B:$B,Data_rp!$A$18,env_ac_rp!$C:$C,Data_rp!$B$7)</f>
        <v>1.0986</v>
      </c>
      <c r="M18" s="214">
        <f>SUMIFS(env_ac_rp!$D:$D,env_ac_rp!$A:$A,M9,env_ac_rp!$B:$B,Data_rp!$A$18,env_ac_rp!$C:$C,Data_rp!$B$7)</f>
        <v>1.1834</v>
      </c>
      <c r="N18" s="214">
        <f>SUMIFS(env_ac_rp!$D:$D,env_ac_rp!$A:$A,N9,env_ac_rp!$B:$B,Data_rp!$A$18,env_ac_rp!$C:$C,Data_rp!$B$7)</f>
        <v>1.1778</v>
      </c>
      <c r="O18" s="214">
        <f>SUMIFS(env_ac_rp!$D:$D,env_ac_rp!$A:$A,O9,env_ac_rp!$B:$B,Data_rp!$A$18,env_ac_rp!$C:$C,Data_rp!$B$7)</f>
        <v>1.1841999999999999</v>
      </c>
      <c r="P18" s="214">
        <f>SUMIFS(env_ac_rp!$D:$D,env_ac_rp!$A:$A,P9,env_ac_rp!$B:$B,Data_rp!$A$18,env_ac_rp!$C:$C,Data_rp!$B$7)</f>
        <v>1.2181999999999999</v>
      </c>
      <c r="Q18" s="214">
        <f>SUMIFS(env_ac_rp!$D:$D,env_ac_rp!$A:$A,Q9,env_ac_rp!$B:$B,Data_rp!$A$18,env_ac_rp!$C:$C,Data_rp!$B$7)</f>
        <v>1.1664000000000001</v>
      </c>
      <c r="R18" s="214">
        <f>SUMIFS(env_ac_rp!$D:$D,env_ac_rp!$A:$A,R9,env_ac_rp!$B:$B,Data_rp!$A$18,env_ac_rp!$C:$C,Data_rp!$B$7)</f>
        <v>1.2181999999999999</v>
      </c>
      <c r="S18" s="214">
        <f>SUMIFS(env_ac_rp!$D:$D,env_ac_rp!$A:$A,S9,env_ac_rp!$B:$B,Data_rp!$A$18,env_ac_rp!$C:$C,Data_rp!$B$7)</f>
        <v>1.2765</v>
      </c>
      <c r="T18" s="214">
        <f>SUMIFS(env_ac_rp!$D:$D,env_ac_rp!$A:$A,T9,env_ac_rp!$B:$B,Data_rp!$A$18,env_ac_rp!$C:$C,Data_rp!$B$7)</f>
        <v>1.3113999999999999</v>
      </c>
      <c r="U18" s="214">
        <f>SUMIFS(env_ac_rp!$D:$D,env_ac_rp!$A:$A,U9,env_ac_rp!$B:$B,Data_rp!$A$18,env_ac_rp!$C:$C,Data_rp!$B$7)</f>
        <v>1.3694999999999999</v>
      </c>
      <c r="V18" s="214">
        <f>SUMIFS(env_ac_rp!$D:$D,env_ac_rp!$A:$A,V9,env_ac_rp!$B:$B,Data_rp!$A$18,env_ac_rp!$C:$C,Data_rp!$B$7)</f>
        <v>1.4731000000000001</v>
      </c>
      <c r="W18" s="214">
        <f>SUMIFS(env_ac_rp!$D:$D,env_ac_rp!$A:$A,W9,env_ac_rp!$B:$B,Data_rp!$A$18,env_ac_rp!$C:$C,Data_rp!$B$7)</f>
        <v>1.5081</v>
      </c>
      <c r="X18" s="214">
        <f>SUMIFS(env_ac_rp!$D:$D,env_ac_rp!$A:$A,X9,env_ac_rp!$B:$B,Data_rp!$A$18,env_ac_rp!$C:$C,Data_rp!$B$7)</f>
        <v>1.6273</v>
      </c>
      <c r="Y18" s="214">
        <f>SUMIFS(env_ac_rp!$D:$D,env_ac_rp!$A:$A,$Y$9,env_ac_rp!$B:$B,Data_rp!$A18,env_ac_rp!$C:$C,Data_rp!$B$7)</f>
        <v>1.8188</v>
      </c>
      <c r="Z18" s="214">
        <f>SUMIFS(env_ac_rp!$D:$D,env_ac_rp!$A:$A,$Z$9,env_ac_rp!$B:$B,Data_rp!$A18,env_ac_rp!$C:$C,Data_rp!$B$7)</f>
        <v>1.9379</v>
      </c>
    </row>
    <row r="19" spans="1:26" x14ac:dyDescent="0.2">
      <c r="A19" s="211" t="s">
        <v>41</v>
      </c>
      <c r="B19" s="211" t="s">
        <v>9</v>
      </c>
      <c r="C19" s="214">
        <f>SUMIFS(env_ac_rp!$D:$D,env_ac_rp!$A:$A,C9,env_ac_rp!$B:$B,Data_rp!$A$19,env_ac_rp!$C:$C,Data_rp!$B$7)</f>
        <v>0.93899999999999995</v>
      </c>
      <c r="D19" s="214">
        <f>SUMIFS(env_ac_rp!$D:$D,env_ac_rp!$A:$A,D9,env_ac_rp!$B:$B,Data_rp!$A$19,env_ac_rp!$C:$C,Data_rp!$B$7)</f>
        <v>0.98680000000000001</v>
      </c>
      <c r="E19" s="214">
        <f>SUMIFS(env_ac_rp!$D:$D,env_ac_rp!$A:$A,E9,env_ac_rp!$B:$B,Data_rp!$A$19,env_ac_rp!$C:$C,Data_rp!$B$7)</f>
        <v>0.96840000000000004</v>
      </c>
      <c r="F19" s="214">
        <f>SUMIFS(env_ac_rp!$D:$D,env_ac_rp!$A:$A,F9,env_ac_rp!$B:$B,Data_rp!$A$19,env_ac_rp!$C:$C,Data_rp!$B$7)</f>
        <v>0.98170000000000002</v>
      </c>
      <c r="G19" s="214">
        <f>SUMIFS(env_ac_rp!$D:$D,env_ac_rp!$A:$A,G9,env_ac_rp!$B:$B,Data_rp!$A$19,env_ac_rp!$C:$C,Data_rp!$B$7)</f>
        <v>1.0216000000000001</v>
      </c>
      <c r="H19" s="214">
        <f>SUMIFS(env_ac_rp!$D:$D,env_ac_rp!$A:$A,H9,env_ac_rp!$B:$B,Data_rp!$A$19,env_ac_rp!$C:$C,Data_rp!$B$7)</f>
        <v>1.0681</v>
      </c>
      <c r="I19" s="214">
        <f>SUMIFS(env_ac_rp!$D:$D,env_ac_rp!$A:$A,I9,env_ac_rp!$B:$B,Data_rp!$A$19,env_ac_rp!$C:$C,Data_rp!$B$7)</f>
        <v>1.1033999999999999</v>
      </c>
      <c r="J19" s="214">
        <f>SUMIFS(env_ac_rp!$D:$D,env_ac_rp!$A:$A,J9,env_ac_rp!$B:$B,Data_rp!$A$19,env_ac_rp!$C:$C,Data_rp!$B$7)</f>
        <v>1.1543000000000001</v>
      </c>
      <c r="K19" s="214">
        <f>SUMIFS(env_ac_rp!$D:$D,env_ac_rp!$A:$A,K9,env_ac_rp!$B:$B,Data_rp!$A$19,env_ac_rp!$C:$C,Data_rp!$B$7)</f>
        <v>1.3665</v>
      </c>
      <c r="L19" s="214">
        <f>SUMIFS(env_ac_rp!$D:$D,env_ac_rp!$A:$A,L9,env_ac_rp!$B:$B,Data_rp!$A$19,env_ac_rp!$C:$C,Data_rp!$B$7)</f>
        <v>1.6134999999999999</v>
      </c>
      <c r="M19" s="214">
        <f>SUMIFS(env_ac_rp!$D:$D,env_ac_rp!$A:$A,M9,env_ac_rp!$B:$B,Data_rp!$A$19,env_ac_rp!$C:$C,Data_rp!$B$7)</f>
        <v>1.8223</v>
      </c>
      <c r="N19" s="214">
        <f>SUMIFS(env_ac_rp!$D:$D,env_ac_rp!$A:$A,N9,env_ac_rp!$B:$B,Data_rp!$A$19,env_ac_rp!$C:$C,Data_rp!$B$7)</f>
        <v>2.0478999999999998</v>
      </c>
      <c r="O19" s="214">
        <f>SUMIFS(env_ac_rp!$D:$D,env_ac_rp!$A:$A,O9,env_ac_rp!$B:$B,Data_rp!$A$19,env_ac_rp!$C:$C,Data_rp!$B$7)</f>
        <v>2.4950000000000001</v>
      </c>
      <c r="P19" s="214">
        <f>SUMIFS(env_ac_rp!$D:$D,env_ac_rp!$A:$A,P9,env_ac_rp!$B:$B,Data_rp!$A$19,env_ac_rp!$C:$C,Data_rp!$B$7)</f>
        <v>2.6305000000000001</v>
      </c>
      <c r="Q19" s="214">
        <f>SUMIFS(env_ac_rp!$D:$D,env_ac_rp!$A:$A,Q9,env_ac_rp!$B:$B,Data_rp!$A$19,env_ac_rp!$C:$C,Data_rp!$B$7)</f>
        <v>2.6345000000000001</v>
      </c>
      <c r="R19" s="214">
        <f>SUMIFS(env_ac_rp!$D:$D,env_ac_rp!$A:$A,R9,env_ac_rp!$B:$B,Data_rp!$A$19,env_ac_rp!$C:$C,Data_rp!$B$7)</f>
        <v>2.6311</v>
      </c>
      <c r="S19" s="214">
        <f>SUMIFS(env_ac_rp!$D:$D,env_ac_rp!$A:$A,S9,env_ac_rp!$B:$B,Data_rp!$A$19,env_ac_rp!$C:$C,Data_rp!$B$7)</f>
        <v>2.7865000000000002</v>
      </c>
      <c r="T19" s="214">
        <f>SUMIFS(env_ac_rp!$D:$D,env_ac_rp!$A:$A,T9,env_ac_rp!$B:$B,Data_rp!$A$19,env_ac_rp!$C:$C,Data_rp!$B$7)</f>
        <v>2.8472</v>
      </c>
      <c r="U19" s="214">
        <f>SUMIFS(env_ac_rp!$D:$D,env_ac_rp!$A:$A,U9,env_ac_rp!$B:$B,Data_rp!$A$19,env_ac_rp!$C:$C,Data_rp!$B$7)</f>
        <v>2.7017000000000002</v>
      </c>
      <c r="V19" s="214">
        <f>SUMIFS(env_ac_rp!$D:$D,env_ac_rp!$A:$A,V9,env_ac_rp!$B:$B,Data_rp!$A$19,env_ac_rp!$C:$C,Data_rp!$B$7)</f>
        <v>2.8538999999999999</v>
      </c>
      <c r="W19" s="214">
        <f>SUMIFS(env_ac_rp!$D:$D,env_ac_rp!$A:$A,W9,env_ac_rp!$B:$B,Data_rp!$A$19,env_ac_rp!$C:$C,Data_rp!$B$7)</f>
        <v>2.6324000000000001</v>
      </c>
      <c r="X19" s="214">
        <f>SUMIFS(env_ac_rp!$D:$D,env_ac_rp!$A:$A,X9,env_ac_rp!$B:$B,Data_rp!$A$19,env_ac_rp!$C:$C,Data_rp!$B$7)</f>
        <v>2.7873000000000001</v>
      </c>
      <c r="Y19" s="214">
        <f>SUMIFS(env_ac_rp!$D:$D,env_ac_rp!$A:$A,$Y$9,env_ac_rp!$B:$B,Data_rp!$A19,env_ac_rp!$C:$C,Data_rp!$B$7)</f>
        <v>3.2115999999999998</v>
      </c>
      <c r="Z19" s="214">
        <f>SUMIFS(env_ac_rp!$D:$D,env_ac_rp!$A:$A,$Z$9,env_ac_rp!$B:$B,Data_rp!$A19,env_ac_rp!$C:$C,Data_rp!$B$7)</f>
        <v>3.7404000000000002</v>
      </c>
    </row>
    <row r="20" spans="1:26" x14ac:dyDescent="0.2">
      <c r="A20" s="211" t="s">
        <v>42</v>
      </c>
      <c r="B20" s="211" t="s">
        <v>10</v>
      </c>
      <c r="C20" s="214">
        <f>SUMIFS(env_ac_rp!$D:$D,env_ac_rp!$A:$A,C9,env_ac_rp!$B:$B,Data_rp!$A$20,env_ac_rp!$C:$C,Data_rp!$B$7)</f>
        <v>1.6712</v>
      </c>
      <c r="D20" s="214">
        <f>SUMIFS(env_ac_rp!$D:$D,env_ac_rp!$A:$A,D9,env_ac_rp!$B:$B,Data_rp!$A$20,env_ac_rp!$C:$C,Data_rp!$B$7)</f>
        <v>1.8046</v>
      </c>
      <c r="E20" s="214">
        <f>SUMIFS(env_ac_rp!$D:$D,env_ac_rp!$A:$A,E9,env_ac_rp!$B:$B,Data_rp!$A$20,env_ac_rp!$C:$C,Data_rp!$B$7)</f>
        <v>1.8513999999999999</v>
      </c>
      <c r="F20" s="214">
        <f>SUMIFS(env_ac_rp!$D:$D,env_ac_rp!$A:$A,F9,env_ac_rp!$B:$B,Data_rp!$A$20,env_ac_rp!$C:$C,Data_rp!$B$7)</f>
        <v>2.0230999999999999</v>
      </c>
      <c r="G20" s="214">
        <f>SUMIFS(env_ac_rp!$D:$D,env_ac_rp!$A:$A,G9,env_ac_rp!$B:$B,Data_rp!$A$20,env_ac_rp!$C:$C,Data_rp!$B$7)</f>
        <v>1.9221999999999999</v>
      </c>
      <c r="H20" s="214">
        <f>SUMIFS(env_ac_rp!$D:$D,env_ac_rp!$A:$A,H9,env_ac_rp!$B:$B,Data_rp!$A$20,env_ac_rp!$C:$C,Data_rp!$B$7)</f>
        <v>2.0558999999999998</v>
      </c>
      <c r="I20" s="214">
        <f>SUMIFS(env_ac_rp!$D:$D,env_ac_rp!$A:$A,I9,env_ac_rp!$B:$B,Data_rp!$A$20,env_ac_rp!$C:$C,Data_rp!$B$7)</f>
        <v>2.1051000000000002</v>
      </c>
      <c r="J20" s="214">
        <f>SUMIFS(env_ac_rp!$D:$D,env_ac_rp!$A:$A,J9,env_ac_rp!$B:$B,Data_rp!$A$20,env_ac_rp!$C:$C,Data_rp!$B$7)</f>
        <v>2.1244999999999998</v>
      </c>
      <c r="K20" s="214">
        <f>SUMIFS(env_ac_rp!$D:$D,env_ac_rp!$A:$A,K9,env_ac_rp!$B:$B,Data_rp!$A$20,env_ac_rp!$C:$C,Data_rp!$B$7)</f>
        <v>2.2273000000000001</v>
      </c>
      <c r="L20" s="214">
        <f>SUMIFS(env_ac_rp!$D:$D,env_ac_rp!$A:$A,L9,env_ac_rp!$B:$B,Data_rp!$A$20,env_ac_rp!$C:$C,Data_rp!$B$7)</f>
        <v>2.4226999999999999</v>
      </c>
      <c r="M20" s="214">
        <f>SUMIFS(env_ac_rp!$D:$D,env_ac_rp!$A:$A,M9,env_ac_rp!$B:$B,Data_rp!$A$20,env_ac_rp!$C:$C,Data_rp!$B$7)</f>
        <v>2.5453000000000001</v>
      </c>
      <c r="N20" s="214">
        <f>SUMIFS(env_ac_rp!$D:$D,env_ac_rp!$A:$A,N9,env_ac_rp!$B:$B,Data_rp!$A$20,env_ac_rp!$C:$C,Data_rp!$B$7)</f>
        <v>2.5567000000000002</v>
      </c>
      <c r="O20" s="214">
        <f>SUMIFS(env_ac_rp!$D:$D,env_ac_rp!$A:$A,O9,env_ac_rp!$B:$B,Data_rp!$A$20,env_ac_rp!$C:$C,Data_rp!$B$7)</f>
        <v>2.6541000000000001</v>
      </c>
      <c r="P20" s="214">
        <f>SUMIFS(env_ac_rp!$D:$D,env_ac_rp!$A:$A,P9,env_ac_rp!$B:$B,Data_rp!$A$20,env_ac_rp!$C:$C,Data_rp!$B$7)</f>
        <v>2.6844000000000001</v>
      </c>
      <c r="Q20" s="214">
        <f>SUMIFS(env_ac_rp!$D:$D,env_ac_rp!$A:$A,Q9,env_ac_rp!$B:$B,Data_rp!$A$20,env_ac_rp!$C:$C,Data_rp!$B$7)</f>
        <v>2.7562000000000002</v>
      </c>
      <c r="R20" s="214">
        <f>SUMIFS(env_ac_rp!$D:$D,env_ac_rp!$A:$A,R9,env_ac_rp!$B:$B,Data_rp!$A$20,env_ac_rp!$C:$C,Data_rp!$B$7)</f>
        <v>2.9775</v>
      </c>
      <c r="S20" s="214">
        <f>SUMIFS(env_ac_rp!$D:$D,env_ac_rp!$A:$A,S9,env_ac_rp!$B:$B,Data_rp!$A$20,env_ac_rp!$C:$C,Data_rp!$B$7)</f>
        <v>3.07</v>
      </c>
      <c r="T20" s="214">
        <f>SUMIFS(env_ac_rp!$D:$D,env_ac_rp!$A:$A,T9,env_ac_rp!$B:$B,Data_rp!$A$20,env_ac_rp!$C:$C,Data_rp!$B$7)</f>
        <v>2.9133</v>
      </c>
      <c r="U20" s="214">
        <f>SUMIFS(env_ac_rp!$D:$D,env_ac_rp!$A:$A,U9,env_ac_rp!$B:$B,Data_rp!$A$20,env_ac_rp!$C:$C,Data_rp!$B$7)</f>
        <v>3.0381</v>
      </c>
      <c r="V20" s="214">
        <f>SUMIFS(env_ac_rp!$D:$D,env_ac_rp!$A:$A,V9,env_ac_rp!$B:$B,Data_rp!$A$20,env_ac_rp!$C:$C,Data_rp!$B$7)</f>
        <v>3.0459999999999998</v>
      </c>
      <c r="W20" s="214">
        <f>SUMIFS(env_ac_rp!$D:$D,env_ac_rp!$A:$A,W9,env_ac_rp!$B:$B,Data_rp!$A$20,env_ac_rp!$C:$C,Data_rp!$B$7)</f>
        <v>3.1831999999999998</v>
      </c>
      <c r="X20" s="214">
        <f>SUMIFS(env_ac_rp!$D:$D,env_ac_rp!$A:$A,X9,env_ac_rp!$B:$B,Data_rp!$A$20,env_ac_rp!$C:$C,Data_rp!$B$7)</f>
        <v>3.1189</v>
      </c>
      <c r="Y20" s="214">
        <f>SUMIFS(env_ac_rp!$D:$D,env_ac_rp!$A:$A,$Y$9,env_ac_rp!$B:$B,Data_rp!$A20,env_ac_rp!$C:$C,Data_rp!$B$7)</f>
        <v>3.4729000000000001</v>
      </c>
      <c r="Z20" s="214">
        <f>SUMIFS(env_ac_rp!$D:$D,env_ac_rp!$A:$A,$Z$9,env_ac_rp!$B:$B,Data_rp!$A20,env_ac_rp!$C:$C,Data_rp!$B$7)</f>
        <v>3.6831</v>
      </c>
    </row>
    <row r="21" spans="1:26" x14ac:dyDescent="0.2">
      <c r="A21" s="211" t="s">
        <v>43</v>
      </c>
      <c r="B21" s="211" t="s">
        <v>30</v>
      </c>
      <c r="C21" s="214">
        <f>SUMIFS(env_ac_rp!$D:$D,env_ac_rp!$A:$A,C9,env_ac_rp!$B:$B,Data_rp!$A$21,env_ac_rp!$C:$C,Data_rp!$B$7)</f>
        <v>0.68530000000000002</v>
      </c>
      <c r="D21" s="214">
        <f>SUMIFS(env_ac_rp!$D:$D,env_ac_rp!$A:$A,D9,env_ac_rp!$B:$B,Data_rp!$A$21,env_ac_rp!$C:$C,Data_rp!$B$7)</f>
        <v>0.623</v>
      </c>
      <c r="E21" s="214">
        <f>SUMIFS(env_ac_rp!$D:$D,env_ac_rp!$A:$A,E9,env_ac_rp!$B:$B,Data_rp!$A$21,env_ac_rp!$C:$C,Data_rp!$B$7)</f>
        <v>0.5988</v>
      </c>
      <c r="F21" s="214">
        <f>SUMIFS(env_ac_rp!$D:$D,env_ac_rp!$A:$A,F9,env_ac_rp!$B:$B,Data_rp!$A$21,env_ac_rp!$C:$C,Data_rp!$B$7)</f>
        <v>0.60680000000000001</v>
      </c>
      <c r="G21" s="214">
        <f>SUMIFS(env_ac_rp!$D:$D,env_ac_rp!$A:$A,G9,env_ac_rp!$B:$B,Data_rp!$A$21,env_ac_rp!$C:$C,Data_rp!$B$7)</f>
        <v>0.58520000000000005</v>
      </c>
      <c r="H21" s="214">
        <f>SUMIFS(env_ac_rp!$D:$D,env_ac_rp!$A:$A,H9,env_ac_rp!$B:$B,Data_rp!$A$21,env_ac_rp!$C:$C,Data_rp!$B$7)</f>
        <v>0.66080000000000005</v>
      </c>
      <c r="I21" s="214">
        <f>SUMIFS(env_ac_rp!$D:$D,env_ac_rp!$A:$A,I9,env_ac_rp!$B:$B,Data_rp!$A$21,env_ac_rp!$C:$C,Data_rp!$B$7)</f>
        <v>0.68779999999999997</v>
      </c>
      <c r="J21" s="214">
        <f>SUMIFS(env_ac_rp!$D:$D,env_ac_rp!$A:$A,J9,env_ac_rp!$B:$B,Data_rp!$A$21,env_ac_rp!$C:$C,Data_rp!$B$7)</f>
        <v>0.75109999999999999</v>
      </c>
      <c r="K21" s="214">
        <f>SUMIFS(env_ac_rp!$D:$D,env_ac_rp!$A:$A,K9,env_ac_rp!$B:$B,Data_rp!$A$21,env_ac_rp!$C:$C,Data_rp!$B$7)</f>
        <v>0.72489999999999999</v>
      </c>
      <c r="L21" s="214">
        <f>SUMIFS(env_ac_rp!$D:$D,env_ac_rp!$A:$A,L9,env_ac_rp!$B:$B,Data_rp!$A$21,env_ac_rp!$C:$C,Data_rp!$B$7)</f>
        <v>0.86270000000000002</v>
      </c>
      <c r="M21" s="214">
        <f>SUMIFS(env_ac_rp!$D:$D,env_ac_rp!$A:$A,M9,env_ac_rp!$B:$B,Data_rp!$A$21,env_ac_rp!$C:$C,Data_rp!$B$7)</f>
        <v>1.0215000000000001</v>
      </c>
      <c r="N21" s="214">
        <f>SUMIFS(env_ac_rp!$D:$D,env_ac_rp!$A:$A,N9,env_ac_rp!$B:$B,Data_rp!$A$21,env_ac_rp!$C:$C,Data_rp!$B$7)</f>
        <v>1.0206999999999999</v>
      </c>
      <c r="O21" s="214">
        <f>SUMIFS(env_ac_rp!$D:$D,env_ac_rp!$A:$A,O9,env_ac_rp!$B:$B,Data_rp!$A$21,env_ac_rp!$C:$C,Data_rp!$B$7)</f>
        <v>1.0876999999999999</v>
      </c>
      <c r="P21" s="214">
        <f>SUMIFS(env_ac_rp!$D:$D,env_ac_rp!$A:$A,P9,env_ac_rp!$B:$B,Data_rp!$A$21,env_ac_rp!$C:$C,Data_rp!$B$7)</f>
        <v>1.0536000000000001</v>
      </c>
      <c r="Q21" s="214">
        <f>SUMIFS(env_ac_rp!$D:$D,env_ac_rp!$A:$A,Q9,env_ac_rp!$B:$B,Data_rp!$A$21,env_ac_rp!$C:$C,Data_rp!$B$7)</f>
        <v>1.1359999999999999</v>
      </c>
      <c r="R21" s="214">
        <f>SUMIFS(env_ac_rp!$D:$D,env_ac_rp!$A:$A,R9,env_ac_rp!$B:$B,Data_rp!$A$21,env_ac_rp!$C:$C,Data_rp!$B$7)</f>
        <v>1.1072</v>
      </c>
      <c r="S21" s="214">
        <f>SUMIFS(env_ac_rp!$D:$D,env_ac_rp!$A:$A,S9,env_ac_rp!$B:$B,Data_rp!$A$21,env_ac_rp!$C:$C,Data_rp!$B$7)</f>
        <v>1.1321000000000001</v>
      </c>
      <c r="T21" s="214">
        <f>SUMIFS(env_ac_rp!$D:$D,env_ac_rp!$A:$A,T9,env_ac_rp!$B:$B,Data_rp!$A$21,env_ac_rp!$C:$C,Data_rp!$B$7)</f>
        <v>1.2107000000000001</v>
      </c>
      <c r="U21" s="214">
        <f>SUMIFS(env_ac_rp!$D:$D,env_ac_rp!$A:$A,U9,env_ac_rp!$B:$B,Data_rp!$A$21,env_ac_rp!$C:$C,Data_rp!$B$7)</f>
        <v>1.248</v>
      </c>
      <c r="V21" s="214">
        <f>SUMIFS(env_ac_rp!$D:$D,env_ac_rp!$A:$A,V9,env_ac_rp!$B:$B,Data_rp!$A$21,env_ac_rp!$C:$C,Data_rp!$B$7)</f>
        <v>1.2757000000000001</v>
      </c>
      <c r="W21" s="214">
        <f>SUMIFS(env_ac_rp!$D:$D,env_ac_rp!$A:$A,W9,env_ac_rp!$B:$B,Data_rp!$A$21,env_ac_rp!$C:$C,Data_rp!$B$7)</f>
        <v>1.1395</v>
      </c>
      <c r="X21" s="214">
        <f>SUMIFS(env_ac_rp!$D:$D,env_ac_rp!$A:$A,X9,env_ac_rp!$B:$B,Data_rp!$A$21,env_ac_rp!$C:$C,Data_rp!$B$7)</f>
        <v>1.3082</v>
      </c>
      <c r="Y21" s="214">
        <f>SUMIFS(env_ac_rp!$D:$D,env_ac_rp!$A:$A,$Y$9,env_ac_rp!$B:$B,Data_rp!$A21,env_ac_rp!$C:$C,Data_rp!$B$7)</f>
        <v>1.4796</v>
      </c>
      <c r="Z21" s="214">
        <f>SUMIFS(env_ac_rp!$D:$D,env_ac_rp!$A:$A,$Z$9,env_ac_rp!$B:$B,Data_rp!$A21,env_ac_rp!$C:$C,Data_rp!$B$7)</f>
        <v>1.5914999999999999</v>
      </c>
    </row>
    <row r="22" spans="1:26" x14ac:dyDescent="0.2">
      <c r="A22" s="211" t="s">
        <v>44</v>
      </c>
      <c r="B22" s="211" t="s">
        <v>11</v>
      </c>
      <c r="C22" s="214">
        <f>SUMIFS(env_ac_rp!$D:$D,env_ac_rp!$A:$A,C9,env_ac_rp!$B:$B,Data_rp!$A$22,env_ac_rp!$C:$C,Data_rp!$B$7)</f>
        <v>1.6471</v>
      </c>
      <c r="D22" s="214">
        <f>SUMIFS(env_ac_rp!$D:$D,env_ac_rp!$A:$A,D9,env_ac_rp!$B:$B,Data_rp!$A$22,env_ac_rp!$C:$C,Data_rp!$B$7)</f>
        <v>1.7035</v>
      </c>
      <c r="E22" s="214">
        <f>SUMIFS(env_ac_rp!$D:$D,env_ac_rp!$A:$A,E9,env_ac_rp!$B:$B,Data_rp!$A$22,env_ac_rp!$C:$C,Data_rp!$B$7)</f>
        <v>1.6747000000000001</v>
      </c>
      <c r="F22" s="214">
        <f>SUMIFS(env_ac_rp!$D:$D,env_ac_rp!$A:$A,F9,env_ac_rp!$B:$B,Data_rp!$A$22,env_ac_rp!$C:$C,Data_rp!$B$7)</f>
        <v>1.7515000000000001</v>
      </c>
      <c r="G22" s="214">
        <f>SUMIFS(env_ac_rp!$D:$D,env_ac_rp!$A:$A,G9,env_ac_rp!$B:$B,Data_rp!$A$22,env_ac_rp!$C:$C,Data_rp!$B$7)</f>
        <v>1.7598</v>
      </c>
      <c r="H22" s="214">
        <f>SUMIFS(env_ac_rp!$D:$D,env_ac_rp!$A:$A,H9,env_ac_rp!$B:$B,Data_rp!$A$22,env_ac_rp!$C:$C,Data_rp!$B$7)</f>
        <v>1.796</v>
      </c>
      <c r="I22" s="214">
        <f>SUMIFS(env_ac_rp!$D:$D,env_ac_rp!$A:$A,I9,env_ac_rp!$B:$B,Data_rp!$A$22,env_ac_rp!$C:$C,Data_rp!$B$7)</f>
        <v>1.8282</v>
      </c>
      <c r="J22" s="214">
        <f>SUMIFS(env_ac_rp!$D:$D,env_ac_rp!$A:$A,J9,env_ac_rp!$B:$B,Data_rp!$A$22,env_ac_rp!$C:$C,Data_rp!$B$7)</f>
        <v>1.9519</v>
      </c>
      <c r="K22" s="214">
        <f>SUMIFS(env_ac_rp!$D:$D,env_ac_rp!$A:$A,K9,env_ac_rp!$B:$B,Data_rp!$A$22,env_ac_rp!$C:$C,Data_rp!$B$7)</f>
        <v>2.0655999999999999</v>
      </c>
      <c r="L22" s="214">
        <f>SUMIFS(env_ac_rp!$D:$D,env_ac_rp!$A:$A,L9,env_ac_rp!$B:$B,Data_rp!$A$22,env_ac_rp!$C:$C,Data_rp!$B$7)</f>
        <v>2.2267999999999999</v>
      </c>
      <c r="M22" s="214">
        <f>SUMIFS(env_ac_rp!$D:$D,env_ac_rp!$A:$A,M9,env_ac_rp!$B:$B,Data_rp!$A$22,env_ac_rp!$C:$C,Data_rp!$B$7)</f>
        <v>2.3494999999999999</v>
      </c>
      <c r="N22" s="214">
        <f>SUMIFS(env_ac_rp!$D:$D,env_ac_rp!$A:$A,N9,env_ac_rp!$B:$B,Data_rp!$A$22,env_ac_rp!$C:$C,Data_rp!$B$7)</f>
        <v>2.3765000000000001</v>
      </c>
      <c r="O22" s="214">
        <f>SUMIFS(env_ac_rp!$D:$D,env_ac_rp!$A:$A,O9,env_ac_rp!$B:$B,Data_rp!$A$22,env_ac_rp!$C:$C,Data_rp!$B$7)</f>
        <v>2.7441</v>
      </c>
      <c r="P22" s="214">
        <f>SUMIFS(env_ac_rp!$D:$D,env_ac_rp!$A:$A,P9,env_ac_rp!$B:$B,Data_rp!$A$22,env_ac_rp!$C:$C,Data_rp!$B$7)</f>
        <v>3.2162000000000002</v>
      </c>
      <c r="Q22" s="214">
        <f>SUMIFS(env_ac_rp!$D:$D,env_ac_rp!$A:$A,Q9,env_ac_rp!$B:$B,Data_rp!$A$22,env_ac_rp!$C:$C,Data_rp!$B$7)</f>
        <v>3.2641</v>
      </c>
      <c r="R22" s="214">
        <f>SUMIFS(env_ac_rp!$D:$D,env_ac_rp!$A:$A,R9,env_ac_rp!$B:$B,Data_rp!$A$22,env_ac_rp!$C:$C,Data_rp!$B$7)</f>
        <v>3.4283999999999999</v>
      </c>
      <c r="S22" s="214">
        <f>SUMIFS(env_ac_rp!$D:$D,env_ac_rp!$A:$A,S9,env_ac_rp!$B:$B,Data_rp!$A$22,env_ac_rp!$C:$C,Data_rp!$B$7)</f>
        <v>3.4998</v>
      </c>
      <c r="T22" s="214">
        <f>SUMIFS(env_ac_rp!$D:$D,env_ac_rp!$A:$A,T9,env_ac_rp!$B:$B,Data_rp!$A$22,env_ac_rp!$C:$C,Data_rp!$B$7)</f>
        <v>3.6057999999999999</v>
      </c>
      <c r="U22" s="214">
        <f>SUMIFS(env_ac_rp!$D:$D,env_ac_rp!$A:$A,U9,env_ac_rp!$B:$B,Data_rp!$A$22,env_ac_rp!$C:$C,Data_rp!$B$7)</f>
        <v>3.6312000000000002</v>
      </c>
      <c r="V22" s="214">
        <f>SUMIFS(env_ac_rp!$D:$D,env_ac_rp!$A:$A,V9,env_ac_rp!$B:$B,Data_rp!$A$22,env_ac_rp!$C:$C,Data_rp!$B$7)</f>
        <v>3.597</v>
      </c>
      <c r="W22" s="214">
        <f>SUMIFS(env_ac_rp!$D:$D,env_ac_rp!$A:$A,W9,env_ac_rp!$B:$B,Data_rp!$A$22,env_ac_rp!$C:$C,Data_rp!$B$7)</f>
        <v>3.6194000000000002</v>
      </c>
      <c r="X22" s="214">
        <f>SUMIFS(env_ac_rp!$D:$D,env_ac_rp!$A:$A,X9,env_ac_rp!$B:$B,Data_rp!$A$22,env_ac_rp!$C:$C,Data_rp!$B$7)</f>
        <v>3.6048</v>
      </c>
      <c r="Y22" s="214">
        <f>SUMIFS(env_ac_rp!$D:$D,env_ac_rp!$A:$A,$Y$9,env_ac_rp!$B:$B,Data_rp!$A22,env_ac_rp!$C:$C,Data_rp!$B$7)</f>
        <v>3.8313000000000001</v>
      </c>
      <c r="Z22" s="214">
        <f>SUMIFS(env_ac_rp!$D:$D,env_ac_rp!$A:$A,$Z$9,env_ac_rp!$B:$B,Data_rp!$A22,env_ac_rp!$C:$C,Data_rp!$B$7)</f>
        <v>4.1839000000000004</v>
      </c>
    </row>
    <row r="23" spans="1:26" x14ac:dyDescent="0.2">
      <c r="A23" s="211" t="s">
        <v>45</v>
      </c>
      <c r="B23" s="211" t="s">
        <v>12</v>
      </c>
      <c r="C23" s="214">
        <f>SUMIFS(env_ac_rp!$D:$D,env_ac_rp!$A:$A,C9,env_ac_rp!$B:$B,Data_rp!$A$23,env_ac_rp!$C:$C,Data_rp!$B$7)</f>
        <v>0.64029999999999998</v>
      </c>
      <c r="D23" s="214">
        <f>SUMIFS(env_ac_rp!$D:$D,env_ac_rp!$A:$A,D9,env_ac_rp!$B:$B,Data_rp!$A$23,env_ac_rp!$C:$C,Data_rp!$B$7)</f>
        <v>0.6875</v>
      </c>
      <c r="E23" s="214">
        <f>SUMIFS(env_ac_rp!$D:$D,env_ac_rp!$A:$A,E9,env_ac_rp!$B:$B,Data_rp!$A$23,env_ac_rp!$C:$C,Data_rp!$B$7)</f>
        <v>0.65969999999999995</v>
      </c>
      <c r="F23" s="214">
        <f>SUMIFS(env_ac_rp!$D:$D,env_ac_rp!$A:$A,F9,env_ac_rp!$B:$B,Data_rp!$A$23,env_ac_rp!$C:$C,Data_rp!$B$7)</f>
        <v>0.79869999999999997</v>
      </c>
      <c r="G23" s="214">
        <f>SUMIFS(env_ac_rp!$D:$D,env_ac_rp!$A:$A,G9,env_ac_rp!$B:$B,Data_rp!$A$23,env_ac_rp!$C:$C,Data_rp!$B$7)</f>
        <v>0.77390000000000003</v>
      </c>
      <c r="H23" s="214">
        <f>SUMIFS(env_ac_rp!$D:$D,env_ac_rp!$A:$A,H9,env_ac_rp!$B:$B,Data_rp!$A$23,env_ac_rp!$C:$C,Data_rp!$B$7)</f>
        <v>0.81759999999999999</v>
      </c>
      <c r="I23" s="214">
        <f>SUMIFS(env_ac_rp!$D:$D,env_ac_rp!$A:$A,I9,env_ac_rp!$B:$B,Data_rp!$A$23,env_ac_rp!$C:$C,Data_rp!$B$7)</f>
        <v>0.89370000000000005</v>
      </c>
      <c r="J23" s="214">
        <f>SUMIFS(env_ac_rp!$D:$D,env_ac_rp!$A:$A,J9,env_ac_rp!$B:$B,Data_rp!$A$23,env_ac_rp!$C:$C,Data_rp!$B$7)</f>
        <v>0.83960000000000001</v>
      </c>
      <c r="K23" s="214">
        <f>SUMIFS(env_ac_rp!$D:$D,env_ac_rp!$A:$A,K9,env_ac_rp!$B:$B,Data_rp!$A$23,env_ac_rp!$C:$C,Data_rp!$B$7)</f>
        <v>0.60289999999999999</v>
      </c>
      <c r="L23" s="214">
        <f>SUMIFS(env_ac_rp!$D:$D,env_ac_rp!$A:$A,L9,env_ac_rp!$B:$B,Data_rp!$A$23,env_ac_rp!$C:$C,Data_rp!$B$7)</f>
        <v>0.75419999999999998</v>
      </c>
      <c r="M23" s="214">
        <f>SUMIFS(env_ac_rp!$D:$D,env_ac_rp!$A:$A,M9,env_ac_rp!$B:$B,Data_rp!$A$23,env_ac_rp!$C:$C,Data_rp!$B$7)</f>
        <v>0.84370000000000001</v>
      </c>
      <c r="N23" s="214">
        <f>SUMIFS(env_ac_rp!$D:$D,env_ac_rp!$A:$A,N9,env_ac_rp!$B:$B,Data_rp!$A$23,env_ac_rp!$C:$C,Data_rp!$B$7)</f>
        <v>0.877</v>
      </c>
      <c r="O23" s="214">
        <f>SUMIFS(env_ac_rp!$D:$D,env_ac_rp!$A:$A,O9,env_ac_rp!$B:$B,Data_rp!$A$23,env_ac_rp!$C:$C,Data_rp!$B$7)</f>
        <v>1.1736</v>
      </c>
      <c r="P23" s="214">
        <f>SUMIFS(env_ac_rp!$D:$D,env_ac_rp!$A:$A,P9,env_ac_rp!$B:$B,Data_rp!$A$23,env_ac_rp!$C:$C,Data_rp!$B$7)</f>
        <v>1.5044</v>
      </c>
      <c r="Q23" s="214">
        <f>SUMIFS(env_ac_rp!$D:$D,env_ac_rp!$A:$A,Q9,env_ac_rp!$B:$B,Data_rp!$A$23,env_ac_rp!$C:$C,Data_rp!$B$7)</f>
        <v>1.4683999999999999</v>
      </c>
      <c r="R23" s="214">
        <f>SUMIFS(env_ac_rp!$D:$D,env_ac_rp!$A:$A,R9,env_ac_rp!$B:$B,Data_rp!$A$23,env_ac_rp!$C:$C,Data_rp!$B$7)</f>
        <v>1.4997</v>
      </c>
      <c r="S23" s="214">
        <f>SUMIFS(env_ac_rp!$D:$D,env_ac_rp!$A:$A,S9,env_ac_rp!$B:$B,Data_rp!$A$23,env_ac_rp!$C:$C,Data_rp!$B$7)</f>
        <v>1.4286000000000001</v>
      </c>
      <c r="T23" s="214">
        <f>SUMIFS(env_ac_rp!$D:$D,env_ac_rp!$A:$A,T9,env_ac_rp!$B:$B,Data_rp!$A$23,env_ac_rp!$C:$C,Data_rp!$B$7)</f>
        <v>1.2873000000000001</v>
      </c>
      <c r="U23" s="214">
        <f>SUMIFS(env_ac_rp!$D:$D,env_ac_rp!$A:$A,U9,env_ac_rp!$B:$B,Data_rp!$A$23,env_ac_rp!$C:$C,Data_rp!$B$7)</f>
        <v>1.3794</v>
      </c>
      <c r="V23" s="214">
        <f>SUMIFS(env_ac_rp!$D:$D,env_ac_rp!$A:$A,V9,env_ac_rp!$B:$B,Data_rp!$A$23,env_ac_rp!$C:$C,Data_rp!$B$7)</f>
        <v>1.3694</v>
      </c>
      <c r="W23" s="214">
        <f>SUMIFS(env_ac_rp!$D:$D,env_ac_rp!$A:$A,W9,env_ac_rp!$B:$B,Data_rp!$A$23,env_ac_rp!$C:$C,Data_rp!$B$7)</f>
        <v>1.3581000000000001</v>
      </c>
      <c r="X23" s="214">
        <f>SUMIFS(env_ac_rp!$D:$D,env_ac_rp!$A:$A,X9,env_ac_rp!$B:$B,Data_rp!$A$23,env_ac_rp!$C:$C,Data_rp!$B$7)</f>
        <v>1.4180999999999999</v>
      </c>
      <c r="Y23" s="214">
        <f>SUMIFS(env_ac_rp!$D:$D,env_ac_rp!$A:$A,$Y$9,env_ac_rp!$B:$B,Data_rp!$A23,env_ac_rp!$C:$C,Data_rp!$B$7)</f>
        <v>1.6015999999999999</v>
      </c>
      <c r="Z23" s="214">
        <f>SUMIFS(env_ac_rp!$D:$D,env_ac_rp!$A:$A,$Z$9,env_ac_rp!$B:$B,Data_rp!$A23,env_ac_rp!$C:$C,Data_rp!$B$7)</f>
        <v>1.5749</v>
      </c>
    </row>
    <row r="24" spans="1:26" x14ac:dyDescent="0.2">
      <c r="A24" s="211" t="s">
        <v>46</v>
      </c>
      <c r="B24" s="211" t="s">
        <v>13</v>
      </c>
      <c r="C24" s="214">
        <f>SUMIFS(env_ac_rp!$D:$D,env_ac_rp!$A:$A,C9,env_ac_rp!$B:$B,Data_rp!$A$24,env_ac_rp!$C:$C,Data_rp!$B$7)</f>
        <v>0.56499999999999995</v>
      </c>
      <c r="D24" s="214">
        <f>SUMIFS(env_ac_rp!$D:$D,env_ac_rp!$A:$A,D9,env_ac_rp!$B:$B,Data_rp!$A$24,env_ac_rp!$C:$C,Data_rp!$B$7)</f>
        <v>0.58809999999999996</v>
      </c>
      <c r="E24" s="214">
        <f>SUMIFS(env_ac_rp!$D:$D,env_ac_rp!$A:$A,E9,env_ac_rp!$B:$B,Data_rp!$A$24,env_ac_rp!$C:$C,Data_rp!$B$7)</f>
        <v>0.57550000000000001</v>
      </c>
      <c r="F24" s="214">
        <f>SUMIFS(env_ac_rp!$D:$D,env_ac_rp!$A:$A,F9,env_ac_rp!$B:$B,Data_rp!$A$24,env_ac_rp!$C:$C,Data_rp!$B$7)</f>
        <v>0.54510000000000003</v>
      </c>
      <c r="G24" s="214">
        <f>SUMIFS(env_ac_rp!$D:$D,env_ac_rp!$A:$A,G9,env_ac_rp!$B:$B,Data_rp!$A$24,env_ac_rp!$C:$C,Data_rp!$B$7)</f>
        <v>0.53790000000000004</v>
      </c>
      <c r="H24" s="214">
        <f>SUMIFS(env_ac_rp!$D:$D,env_ac_rp!$A:$A,H9,env_ac_rp!$B:$B,Data_rp!$A$24,env_ac_rp!$C:$C,Data_rp!$B$7)</f>
        <v>0.55020000000000002</v>
      </c>
      <c r="I24" s="214">
        <f>SUMIFS(env_ac_rp!$D:$D,env_ac_rp!$A:$A,I9,env_ac_rp!$B:$B,Data_rp!$A$24,env_ac_rp!$C:$C,Data_rp!$B$7)</f>
        <v>0.61399999999999999</v>
      </c>
      <c r="J24" s="214">
        <f>SUMIFS(env_ac_rp!$D:$D,env_ac_rp!$A:$A,J9,env_ac_rp!$B:$B,Data_rp!$A$24,env_ac_rp!$C:$C,Data_rp!$B$7)</f>
        <v>0.69210000000000005</v>
      </c>
      <c r="K24" s="214">
        <f>SUMIFS(env_ac_rp!$D:$D,env_ac_rp!$A:$A,K9,env_ac_rp!$B:$B,Data_rp!$A$24,env_ac_rp!$C:$C,Data_rp!$B$7)</f>
        <v>0.83250000000000002</v>
      </c>
      <c r="L24" s="214">
        <f>SUMIFS(env_ac_rp!$D:$D,env_ac_rp!$A:$A,L9,env_ac_rp!$B:$B,Data_rp!$A$24,env_ac_rp!$C:$C,Data_rp!$B$7)</f>
        <v>1.0833999999999999</v>
      </c>
      <c r="M24" s="214">
        <f>SUMIFS(env_ac_rp!$D:$D,env_ac_rp!$A:$A,M9,env_ac_rp!$B:$B,Data_rp!$A$24,env_ac_rp!$C:$C,Data_rp!$B$7)</f>
        <v>0.89829999999999999</v>
      </c>
      <c r="N24" s="214">
        <f>SUMIFS(env_ac_rp!$D:$D,env_ac_rp!$A:$A,N9,env_ac_rp!$B:$B,Data_rp!$A$24,env_ac_rp!$C:$C,Data_rp!$B$7)</f>
        <v>0.85199999999999998</v>
      </c>
      <c r="O24" s="214">
        <f>SUMIFS(env_ac_rp!$D:$D,env_ac_rp!$A:$A,O9,env_ac_rp!$B:$B,Data_rp!$A$24,env_ac_rp!$C:$C,Data_rp!$B$7)</f>
        <v>0.95279999999999998</v>
      </c>
      <c r="P24" s="214">
        <f>SUMIFS(env_ac_rp!$D:$D,env_ac_rp!$A:$A,P9,env_ac_rp!$B:$B,Data_rp!$A$24,env_ac_rp!$C:$C,Data_rp!$B$7)</f>
        <v>0.90969999999999995</v>
      </c>
      <c r="Q24" s="214">
        <f>SUMIFS(env_ac_rp!$D:$D,env_ac_rp!$A:$A,Q9,env_ac_rp!$B:$B,Data_rp!$A$24,env_ac_rp!$C:$C,Data_rp!$B$7)</f>
        <v>0.98699999999999999</v>
      </c>
      <c r="R24" s="214">
        <f>SUMIFS(env_ac_rp!$D:$D,env_ac_rp!$A:$A,R9,env_ac_rp!$B:$B,Data_rp!$A$24,env_ac_rp!$C:$C,Data_rp!$B$7)</f>
        <v>0.95979999999999999</v>
      </c>
      <c r="S24" s="214">
        <f>SUMIFS(env_ac_rp!$D:$D,env_ac_rp!$A:$A,S9,env_ac_rp!$B:$B,Data_rp!$A$24,env_ac_rp!$C:$C,Data_rp!$B$7)</f>
        <v>1.1043000000000001</v>
      </c>
      <c r="T24" s="214">
        <f>SUMIFS(env_ac_rp!$D:$D,env_ac_rp!$A:$A,T9,env_ac_rp!$B:$B,Data_rp!$A$24,env_ac_rp!$C:$C,Data_rp!$B$7)</f>
        <v>1.0495000000000001</v>
      </c>
      <c r="U24" s="214">
        <f>SUMIFS(env_ac_rp!$D:$D,env_ac_rp!$A:$A,U9,env_ac_rp!$B:$B,Data_rp!$A$24,env_ac_rp!$C:$C,Data_rp!$B$7)</f>
        <v>1.0407</v>
      </c>
      <c r="V24" s="214">
        <f>SUMIFS(env_ac_rp!$D:$D,env_ac_rp!$A:$A,V9,env_ac_rp!$B:$B,Data_rp!$A$24,env_ac_rp!$C:$C,Data_rp!$B$7)</f>
        <v>1.0891999999999999</v>
      </c>
      <c r="W24" s="214">
        <f>SUMIFS(env_ac_rp!$D:$D,env_ac_rp!$A:$A,W9,env_ac_rp!$B:$B,Data_rp!$A$24,env_ac_rp!$C:$C,Data_rp!$B$7)</f>
        <v>1.0687</v>
      </c>
      <c r="X24" s="214">
        <f>SUMIFS(env_ac_rp!$D:$D,env_ac_rp!$A:$A,X9,env_ac_rp!$B:$B,Data_rp!$A$24,env_ac_rp!$C:$C,Data_rp!$B$7)</f>
        <v>1.0979000000000001</v>
      </c>
      <c r="Y24" s="214">
        <f>SUMIFS(env_ac_rp!$D:$D,env_ac_rp!$A:$A,$Y$9,env_ac_rp!$B:$B,Data_rp!$A24,env_ac_rp!$C:$C,Data_rp!$B$7)</f>
        <v>1.2562</v>
      </c>
      <c r="Z24" s="214">
        <f>SUMIFS(env_ac_rp!$D:$D,env_ac_rp!$A:$A,$Z$9,env_ac_rp!$B:$B,Data_rp!$A24,env_ac_rp!$C:$C,Data_rp!$B$7)</f>
        <v>1.2585999999999999</v>
      </c>
    </row>
    <row r="25" spans="1:26" x14ac:dyDescent="0.2">
      <c r="A25" s="211" t="s">
        <v>47</v>
      </c>
      <c r="B25" s="211" t="s">
        <v>14</v>
      </c>
      <c r="C25" s="214">
        <f>SUMIFS(env_ac_rp!$D:$D,env_ac_rp!$A:$A,C9,env_ac_rp!$B:$B,Data_rp!$A$25,env_ac_rp!$C:$C,Data_rp!$B$7)</f>
        <v>0.42759999999999998</v>
      </c>
      <c r="D25" s="214">
        <f>SUMIFS(env_ac_rp!$D:$D,env_ac_rp!$A:$A,D9,env_ac_rp!$B:$B,Data_rp!$A$25,env_ac_rp!$C:$C,Data_rp!$B$7)</f>
        <v>0.52170000000000005</v>
      </c>
      <c r="E25" s="214">
        <f>SUMIFS(env_ac_rp!$D:$D,env_ac_rp!$A:$A,E9,env_ac_rp!$B:$B,Data_rp!$A$25,env_ac_rp!$C:$C,Data_rp!$B$7)</f>
        <v>0.4803</v>
      </c>
      <c r="F25" s="214">
        <f>SUMIFS(env_ac_rp!$D:$D,env_ac_rp!$A:$A,F9,env_ac_rp!$B:$B,Data_rp!$A$25,env_ac_rp!$C:$C,Data_rp!$B$7)</f>
        <v>0.4501</v>
      </c>
      <c r="G25" s="214">
        <f>SUMIFS(env_ac_rp!$D:$D,env_ac_rp!$A:$A,G9,env_ac_rp!$B:$B,Data_rp!$A$25,env_ac_rp!$C:$C,Data_rp!$B$7)</f>
        <v>0.46100000000000002</v>
      </c>
      <c r="H25" s="214">
        <f>SUMIFS(env_ac_rp!$D:$D,env_ac_rp!$A:$A,H9,env_ac_rp!$B:$B,Data_rp!$A$25,env_ac_rp!$C:$C,Data_rp!$B$7)</f>
        <v>0.51300000000000001</v>
      </c>
      <c r="I25" s="214">
        <f>SUMIFS(env_ac_rp!$D:$D,env_ac_rp!$A:$A,I9,env_ac_rp!$B:$B,Data_rp!$A$25,env_ac_rp!$C:$C,Data_rp!$B$7)</f>
        <v>0.58399999999999996</v>
      </c>
      <c r="J25" s="214">
        <f>SUMIFS(env_ac_rp!$D:$D,env_ac_rp!$A:$A,J9,env_ac_rp!$B:$B,Data_rp!$A$25,env_ac_rp!$C:$C,Data_rp!$B$7)</f>
        <v>0.59530000000000005</v>
      </c>
      <c r="K25" s="214">
        <f>SUMIFS(env_ac_rp!$D:$D,env_ac_rp!$A:$A,K9,env_ac_rp!$B:$B,Data_rp!$A$25,env_ac_rp!$C:$C,Data_rp!$B$7)</f>
        <v>0.63080000000000003</v>
      </c>
      <c r="L25" s="214">
        <f>SUMIFS(env_ac_rp!$D:$D,env_ac_rp!$A:$A,L9,env_ac_rp!$B:$B,Data_rp!$A$25,env_ac_rp!$C:$C,Data_rp!$B$7)</f>
        <v>0.77049999999999996</v>
      </c>
      <c r="M25" s="214">
        <f>SUMIFS(env_ac_rp!$D:$D,env_ac_rp!$A:$A,M9,env_ac_rp!$B:$B,Data_rp!$A$25,env_ac_rp!$C:$C,Data_rp!$B$7)</f>
        <v>0.72889999999999999</v>
      </c>
      <c r="N25" s="214">
        <f>SUMIFS(env_ac_rp!$D:$D,env_ac_rp!$A:$A,N9,env_ac_rp!$B:$B,Data_rp!$A$25,env_ac_rp!$C:$C,Data_rp!$B$7)</f>
        <v>0.75060000000000004</v>
      </c>
      <c r="O25" s="214">
        <f>SUMIFS(env_ac_rp!$D:$D,env_ac_rp!$A:$A,O9,env_ac_rp!$B:$B,Data_rp!$A$25,env_ac_rp!$C:$C,Data_rp!$B$7)</f>
        <v>0.87270000000000003</v>
      </c>
      <c r="P25" s="214">
        <f>SUMIFS(env_ac_rp!$D:$D,env_ac_rp!$A:$A,P9,env_ac_rp!$B:$B,Data_rp!$A$25,env_ac_rp!$C:$C,Data_rp!$B$7)</f>
        <v>0.75609999999999999</v>
      </c>
      <c r="Q25" s="214">
        <f>SUMIFS(env_ac_rp!$D:$D,env_ac_rp!$A:$A,Q9,env_ac_rp!$B:$B,Data_rp!$A$25,env_ac_rp!$C:$C,Data_rp!$B$7)</f>
        <v>0.84089999999999998</v>
      </c>
      <c r="R25" s="214">
        <f>SUMIFS(env_ac_rp!$D:$D,env_ac_rp!$A:$A,R9,env_ac_rp!$B:$B,Data_rp!$A$25,env_ac_rp!$C:$C,Data_rp!$B$7)</f>
        <v>0.85860000000000003</v>
      </c>
      <c r="S25" s="214">
        <f>SUMIFS(env_ac_rp!$D:$D,env_ac_rp!$A:$A,S9,env_ac_rp!$B:$B,Data_rp!$A$25,env_ac_rp!$C:$C,Data_rp!$B$7)</f>
        <v>0.86350000000000005</v>
      </c>
      <c r="T25" s="214">
        <f>SUMIFS(env_ac_rp!$D:$D,env_ac_rp!$A:$A,T9,env_ac_rp!$B:$B,Data_rp!$A$25,env_ac_rp!$C:$C,Data_rp!$B$7)</f>
        <v>0.83850000000000002</v>
      </c>
      <c r="U25" s="214">
        <f>SUMIFS(env_ac_rp!$D:$D,env_ac_rp!$A:$A,U9,env_ac_rp!$B:$B,Data_rp!$A$25,env_ac_rp!$C:$C,Data_rp!$B$7)</f>
        <v>0.91800000000000004</v>
      </c>
      <c r="V25" s="214">
        <f>SUMIFS(env_ac_rp!$D:$D,env_ac_rp!$A:$A,V9,env_ac_rp!$B:$B,Data_rp!$A$25,env_ac_rp!$C:$C,Data_rp!$B$7)</f>
        <v>0.9244</v>
      </c>
      <c r="W25" s="214">
        <f>SUMIFS(env_ac_rp!$D:$D,env_ac_rp!$A:$A,W9,env_ac_rp!$B:$B,Data_rp!$A$25,env_ac_rp!$C:$C,Data_rp!$B$7)</f>
        <v>0.89029999999999998</v>
      </c>
      <c r="X25" s="214">
        <f>SUMIFS(env_ac_rp!$D:$D,env_ac_rp!$A:$A,X9,env_ac_rp!$B:$B,Data_rp!$A$25,env_ac_rp!$C:$C,Data_rp!$B$7)</f>
        <v>0.97199999999999998</v>
      </c>
      <c r="Y25" s="214">
        <f>SUMIFS(env_ac_rp!$D:$D,env_ac_rp!$A:$A,$Y$9,env_ac_rp!$B:$B,Data_rp!$A25,env_ac_rp!$C:$C,Data_rp!$B$7)</f>
        <v>1.1846000000000001</v>
      </c>
      <c r="Z25" s="214">
        <f>SUMIFS(env_ac_rp!$D:$D,env_ac_rp!$A:$A,$Z$9,env_ac_rp!$B:$B,Data_rp!$A25,env_ac_rp!$C:$C,Data_rp!$B$7)</f>
        <v>1.2138</v>
      </c>
    </row>
    <row r="26" spans="1:26" x14ac:dyDescent="0.2">
      <c r="A26" s="211" t="s">
        <v>48</v>
      </c>
      <c r="B26" s="211" t="s">
        <v>15</v>
      </c>
      <c r="C26" s="214">
        <f>SUMIFS(env_ac_rp!$D:$D,env_ac_rp!$A:$A,C9,env_ac_rp!$B:$B,Data_rp!$A$26,env_ac_rp!$C:$C,Data_rp!$B$7)</f>
        <v>1.9714</v>
      </c>
      <c r="D26" s="214">
        <f>SUMIFS(env_ac_rp!$D:$D,env_ac_rp!$A:$A,D9,env_ac_rp!$B:$B,Data_rp!$A$26,env_ac_rp!$C:$C,Data_rp!$B$7)</f>
        <v>2.2349999999999999</v>
      </c>
      <c r="E26" s="214">
        <f>SUMIFS(env_ac_rp!$D:$D,env_ac_rp!$A:$A,E9,env_ac_rp!$B:$B,Data_rp!$A$26,env_ac_rp!$C:$C,Data_rp!$B$7)</f>
        <v>2.1515</v>
      </c>
      <c r="F26" s="214">
        <f>SUMIFS(env_ac_rp!$D:$D,env_ac_rp!$A:$A,F9,env_ac_rp!$B:$B,Data_rp!$A$26,env_ac_rp!$C:$C,Data_rp!$B$7)</f>
        <v>2.1983999999999999</v>
      </c>
      <c r="G26" s="214">
        <f>SUMIFS(env_ac_rp!$D:$D,env_ac_rp!$A:$A,G9,env_ac_rp!$B:$B,Data_rp!$A$26,env_ac_rp!$C:$C,Data_rp!$B$7)</f>
        <v>2.2645</v>
      </c>
      <c r="H26" s="214">
        <f>SUMIFS(env_ac_rp!$D:$D,env_ac_rp!$A:$A,H9,env_ac_rp!$B:$B,Data_rp!$A$26,env_ac_rp!$C:$C,Data_rp!$B$7)</f>
        <v>2.5219</v>
      </c>
      <c r="I26" s="214">
        <f>SUMIFS(env_ac_rp!$D:$D,env_ac_rp!$A:$A,I9,env_ac_rp!$B:$B,Data_rp!$A$26,env_ac_rp!$C:$C,Data_rp!$B$7)</f>
        <v>2.5566</v>
      </c>
      <c r="J26" s="214">
        <f>SUMIFS(env_ac_rp!$D:$D,env_ac_rp!$A:$A,J9,env_ac_rp!$B:$B,Data_rp!$A$26,env_ac_rp!$C:$C,Data_rp!$B$7)</f>
        <v>2.8906999999999998</v>
      </c>
      <c r="K26" s="214">
        <f>SUMIFS(env_ac_rp!$D:$D,env_ac_rp!$A:$A,K9,env_ac_rp!$B:$B,Data_rp!$A$26,env_ac_rp!$C:$C,Data_rp!$B$7)</f>
        <v>3.4493</v>
      </c>
      <c r="L26" s="214">
        <f>SUMIFS(env_ac_rp!$D:$D,env_ac_rp!$A:$A,L9,env_ac_rp!$B:$B,Data_rp!$A$26,env_ac_rp!$C:$C,Data_rp!$B$7)</f>
        <v>3.4698000000000002</v>
      </c>
      <c r="M26" s="214">
        <f>SUMIFS(env_ac_rp!$D:$D,env_ac_rp!$A:$A,M9,env_ac_rp!$B:$B,Data_rp!$A$26,env_ac_rp!$C:$C,Data_rp!$B$7)</f>
        <v>3.7204000000000002</v>
      </c>
      <c r="N26" s="214">
        <f>SUMIFS(env_ac_rp!$D:$D,env_ac_rp!$A:$A,N9,env_ac_rp!$B:$B,Data_rp!$A$26,env_ac_rp!$C:$C,Data_rp!$B$7)</f>
        <v>3.8349000000000002</v>
      </c>
      <c r="O26" s="214">
        <f>SUMIFS(env_ac_rp!$D:$D,env_ac_rp!$A:$A,O9,env_ac_rp!$B:$B,Data_rp!$A$26,env_ac_rp!$C:$C,Data_rp!$B$7)</f>
        <v>4.0601000000000003</v>
      </c>
      <c r="P26" s="214">
        <f>SUMIFS(env_ac_rp!$D:$D,env_ac_rp!$A:$A,P9,env_ac_rp!$B:$B,Data_rp!$A$26,env_ac_rp!$C:$C,Data_rp!$B$7)</f>
        <v>4.2525000000000004</v>
      </c>
      <c r="Q26" s="214">
        <f>SUMIFS(env_ac_rp!$D:$D,env_ac_rp!$A:$A,Q9,env_ac_rp!$B:$B,Data_rp!$A$26,env_ac_rp!$C:$C,Data_rp!$B$7)</f>
        <v>4.2675000000000001</v>
      </c>
      <c r="R26" s="214">
        <f>SUMIFS(env_ac_rp!$D:$D,env_ac_rp!$A:$A,R9,env_ac_rp!$B:$B,Data_rp!$A$26,env_ac_rp!$C:$C,Data_rp!$B$7)</f>
        <v>3.8923000000000001</v>
      </c>
      <c r="S26" s="214">
        <f>SUMIFS(env_ac_rp!$D:$D,env_ac_rp!$A:$A,S9,env_ac_rp!$B:$B,Data_rp!$A$26,env_ac_rp!$C:$C,Data_rp!$B$7)</f>
        <v>4.0103</v>
      </c>
      <c r="T26" s="214">
        <f>SUMIFS(env_ac_rp!$D:$D,env_ac_rp!$A:$A,T9,env_ac_rp!$B:$B,Data_rp!$A$26,env_ac_rp!$C:$C,Data_rp!$B$7)</f>
        <v>3.9169</v>
      </c>
      <c r="U26" s="214">
        <f>SUMIFS(env_ac_rp!$D:$D,env_ac_rp!$A:$A,U9,env_ac_rp!$B:$B,Data_rp!$A$26,env_ac_rp!$C:$C,Data_rp!$B$7)</f>
        <v>4.2915999999999999</v>
      </c>
      <c r="V26" s="214">
        <f>SUMIFS(env_ac_rp!$D:$D,env_ac_rp!$A:$A,V9,env_ac_rp!$B:$B,Data_rp!$A$26,env_ac_rp!$C:$C,Data_rp!$B$7)</f>
        <v>4.4010999999999996</v>
      </c>
      <c r="W26" s="214">
        <f>SUMIFS(env_ac_rp!$D:$D,env_ac_rp!$A:$A,W9,env_ac_rp!$B:$B,Data_rp!$A$26,env_ac_rp!$C:$C,Data_rp!$B$7)</f>
        <v>4.4335000000000004</v>
      </c>
      <c r="X26" s="214">
        <f>SUMIFS(env_ac_rp!$D:$D,env_ac_rp!$A:$A,X9,env_ac_rp!$B:$B,Data_rp!$A$26,env_ac_rp!$C:$C,Data_rp!$B$7)</f>
        <v>4.5807000000000002</v>
      </c>
      <c r="Y26" s="214">
        <f>SUMIFS(env_ac_rp!$D:$D,env_ac_rp!$A:$A,$Y$9,env_ac_rp!$B:$B,Data_rp!$A26,env_ac_rp!$C:$C,Data_rp!$B$7)</f>
        <v>5.1767000000000003</v>
      </c>
      <c r="Z26" s="214">
        <f>SUMIFS(env_ac_rp!$D:$D,env_ac_rp!$A:$A,$Z$9,env_ac_rp!$B:$B,Data_rp!$A26,env_ac_rp!$C:$C,Data_rp!$B$7)</f>
        <v>5.6306000000000003</v>
      </c>
    </row>
    <row r="27" spans="1:26" x14ac:dyDescent="0.2">
      <c r="A27" s="211" t="s">
        <v>49</v>
      </c>
      <c r="B27" s="211" t="s">
        <v>16</v>
      </c>
      <c r="C27" s="214">
        <f>SUMIFS(env_ac_rp!$D:$D,env_ac_rp!$A:$A,C9,env_ac_rp!$B:$B,Data_rp!$A$27,env_ac_rp!$C:$C,Data_rp!$B$7)</f>
        <v>0.42280000000000001</v>
      </c>
      <c r="D27" s="214">
        <f>SUMIFS(env_ac_rp!$D:$D,env_ac_rp!$A:$A,D9,env_ac_rp!$B:$B,Data_rp!$A$27,env_ac_rp!$C:$C,Data_rp!$B$7)</f>
        <v>0.43669999999999998</v>
      </c>
      <c r="E27" s="214">
        <f>SUMIFS(env_ac_rp!$D:$D,env_ac_rp!$A:$A,E9,env_ac_rp!$B:$B,Data_rp!$A$27,env_ac_rp!$C:$C,Data_rp!$B$7)</f>
        <v>0.54300000000000004</v>
      </c>
      <c r="F27" s="214">
        <f>SUMIFS(env_ac_rp!$D:$D,env_ac_rp!$A:$A,F9,env_ac_rp!$B:$B,Data_rp!$A$27,env_ac_rp!$C:$C,Data_rp!$B$7)</f>
        <v>0.5615</v>
      </c>
      <c r="G27" s="214">
        <f>SUMIFS(env_ac_rp!$D:$D,env_ac_rp!$A:$A,G9,env_ac_rp!$B:$B,Data_rp!$A$27,env_ac_rp!$C:$C,Data_rp!$B$7)</f>
        <v>0.53200000000000003</v>
      </c>
      <c r="H27" s="214">
        <f>SUMIFS(env_ac_rp!$D:$D,env_ac_rp!$A:$A,H9,env_ac_rp!$B:$B,Data_rp!$A$27,env_ac_rp!$C:$C,Data_rp!$B$7)</f>
        <v>0.50339999999999996</v>
      </c>
      <c r="I27" s="214">
        <f>SUMIFS(env_ac_rp!$D:$D,env_ac_rp!$A:$A,I9,env_ac_rp!$B:$B,Data_rp!$A$27,env_ac_rp!$C:$C,Data_rp!$B$7)</f>
        <v>0.60840000000000005</v>
      </c>
      <c r="J27" s="214">
        <f>SUMIFS(env_ac_rp!$D:$D,env_ac_rp!$A:$A,J9,env_ac_rp!$B:$B,Data_rp!$A$27,env_ac_rp!$C:$C,Data_rp!$B$7)</f>
        <v>0.86550000000000005</v>
      </c>
      <c r="K27" s="214">
        <f>SUMIFS(env_ac_rp!$D:$D,env_ac_rp!$A:$A,K9,env_ac_rp!$B:$B,Data_rp!$A$27,env_ac_rp!$C:$C,Data_rp!$B$7)</f>
        <v>0.81630000000000003</v>
      </c>
      <c r="L27" s="214">
        <f>SUMIFS(env_ac_rp!$D:$D,env_ac_rp!$A:$A,L9,env_ac_rp!$B:$B,Data_rp!$A$27,env_ac_rp!$C:$C,Data_rp!$B$7)</f>
        <v>0.87480000000000002</v>
      </c>
      <c r="M27" s="214">
        <f>SUMIFS(env_ac_rp!$D:$D,env_ac_rp!$A:$A,M9,env_ac_rp!$B:$B,Data_rp!$A$27,env_ac_rp!$C:$C,Data_rp!$B$7)</f>
        <v>1.0081</v>
      </c>
      <c r="N27" s="214">
        <f>SUMIFS(env_ac_rp!$D:$D,env_ac_rp!$A:$A,N9,env_ac_rp!$B:$B,Data_rp!$A$27,env_ac_rp!$C:$C,Data_rp!$B$7)</f>
        <v>1.0279</v>
      </c>
      <c r="O27" s="214">
        <f>SUMIFS(env_ac_rp!$D:$D,env_ac_rp!$A:$A,O9,env_ac_rp!$B:$B,Data_rp!$A$27,env_ac_rp!$C:$C,Data_rp!$B$7)</f>
        <v>1.1516</v>
      </c>
      <c r="P27" s="214">
        <f>SUMIFS(env_ac_rp!$D:$D,env_ac_rp!$A:$A,P9,env_ac_rp!$B:$B,Data_rp!$A$27,env_ac_rp!$C:$C,Data_rp!$B$7)</f>
        <v>1.0254000000000001</v>
      </c>
      <c r="Q27" s="214">
        <f>SUMIFS(env_ac_rp!$D:$D,env_ac_rp!$A:$A,Q9,env_ac_rp!$B:$B,Data_rp!$A$27,env_ac_rp!$C:$C,Data_rp!$B$7)</f>
        <v>0.82920000000000005</v>
      </c>
      <c r="R27" s="214">
        <f>SUMIFS(env_ac_rp!$D:$D,env_ac_rp!$A:$A,R9,env_ac_rp!$B:$B,Data_rp!$A$27,env_ac_rp!$C:$C,Data_rp!$B$7)</f>
        <v>0.89539999999999997</v>
      </c>
      <c r="S27" s="214">
        <f>SUMIFS(env_ac_rp!$D:$D,env_ac_rp!$A:$A,S9,env_ac_rp!$B:$B,Data_rp!$A$27,env_ac_rp!$C:$C,Data_rp!$B$7)</f>
        <v>0.96389999999999998</v>
      </c>
      <c r="T27" s="214">
        <f>SUMIFS(env_ac_rp!$D:$D,env_ac_rp!$A:$A,T9,env_ac_rp!$B:$B,Data_rp!$A$27,env_ac_rp!$C:$C,Data_rp!$B$7)</f>
        <v>0.93989999999999996</v>
      </c>
      <c r="U27" s="214">
        <f>SUMIFS(env_ac_rp!$D:$D,env_ac_rp!$A:$A,U9,env_ac_rp!$B:$B,Data_rp!$A$27,env_ac_rp!$C:$C,Data_rp!$B$7)</f>
        <v>0.88009999999999999</v>
      </c>
      <c r="V27" s="214">
        <f>SUMIFS(env_ac_rp!$D:$D,env_ac_rp!$A:$A,V9,env_ac_rp!$B:$B,Data_rp!$A$27,env_ac_rp!$C:$C,Data_rp!$B$7)</f>
        <v>0.91310000000000002</v>
      </c>
      <c r="W27" s="214">
        <f>SUMIFS(env_ac_rp!$D:$D,env_ac_rp!$A:$A,W9,env_ac_rp!$B:$B,Data_rp!$A$27,env_ac_rp!$C:$C,Data_rp!$B$7)</f>
        <v>0.99399999999999999</v>
      </c>
      <c r="X27" s="214">
        <f>SUMIFS(env_ac_rp!$D:$D,env_ac_rp!$A:$A,X9,env_ac_rp!$B:$B,Data_rp!$A$27,env_ac_rp!$C:$C,Data_rp!$B$7)</f>
        <v>1.1188</v>
      </c>
      <c r="Y27" s="214">
        <f>SUMIFS(env_ac_rp!$D:$D,env_ac_rp!$A:$A,$Y$9,env_ac_rp!$B:$B,Data_rp!$A27,env_ac_rp!$C:$C,Data_rp!$B$7)</f>
        <v>1.2956000000000001</v>
      </c>
      <c r="Z27" s="214">
        <f>SUMIFS(env_ac_rp!$D:$D,env_ac_rp!$A:$A,$Z$9,env_ac_rp!$B:$B,Data_rp!$A27,env_ac_rp!$C:$C,Data_rp!$B$7)</f>
        <v>1.3346</v>
      </c>
    </row>
    <row r="28" spans="1:26" x14ac:dyDescent="0.2">
      <c r="A28" s="211" t="s">
        <v>50</v>
      </c>
      <c r="B28" s="211" t="s">
        <v>17</v>
      </c>
      <c r="C28" s="214">
        <f>SUMIFS(env_ac_rp!$D:$D,env_ac_rp!$A:$A,C9,env_ac_rp!$B:$B,Data_rp!$A$28,env_ac_rp!$C:$C,Data_rp!$B$7)</f>
        <v>1.2087000000000001</v>
      </c>
      <c r="D28" s="214">
        <f>SUMIFS(env_ac_rp!$D:$D,env_ac_rp!$A:$A,D9,env_ac_rp!$B:$B,Data_rp!$A$28,env_ac_rp!$C:$C,Data_rp!$B$7)</f>
        <v>1.2976000000000001</v>
      </c>
      <c r="E28" s="214">
        <f>SUMIFS(env_ac_rp!$D:$D,env_ac_rp!$A:$A,E9,env_ac_rp!$B:$B,Data_rp!$A$28,env_ac_rp!$C:$C,Data_rp!$B$7)</f>
        <v>1.3998999999999999</v>
      </c>
      <c r="F28" s="214">
        <f>SUMIFS(env_ac_rp!$D:$D,env_ac_rp!$A:$A,F9,env_ac_rp!$B:$B,Data_rp!$A$28,env_ac_rp!$C:$C,Data_rp!$B$7)</f>
        <v>1.1939</v>
      </c>
      <c r="G28" s="214">
        <f>SUMIFS(env_ac_rp!$D:$D,env_ac_rp!$A:$A,G9,env_ac_rp!$B:$B,Data_rp!$A$28,env_ac_rp!$C:$C,Data_rp!$B$7)</f>
        <v>1.1986000000000001</v>
      </c>
      <c r="H28" s="214">
        <f>SUMIFS(env_ac_rp!$D:$D,env_ac_rp!$A:$A,H9,env_ac_rp!$B:$B,Data_rp!$A$28,env_ac_rp!$C:$C,Data_rp!$B$7)</f>
        <v>1.4384999999999999</v>
      </c>
      <c r="I28" s="214">
        <f>SUMIFS(env_ac_rp!$D:$D,env_ac_rp!$A:$A,I9,env_ac_rp!$B:$B,Data_rp!$A$28,env_ac_rp!$C:$C,Data_rp!$B$7)</f>
        <v>1.2352000000000001</v>
      </c>
      <c r="J28" s="214">
        <f>SUMIFS(env_ac_rp!$D:$D,env_ac_rp!$A:$A,J9,env_ac_rp!$B:$B,Data_rp!$A$28,env_ac_rp!$C:$C,Data_rp!$B$7)</f>
        <v>1.5983000000000001</v>
      </c>
      <c r="K28" s="214">
        <f>SUMIFS(env_ac_rp!$D:$D,env_ac_rp!$A:$A,K9,env_ac_rp!$B:$B,Data_rp!$A$28,env_ac_rp!$C:$C,Data_rp!$B$7)</f>
        <v>1.9193</v>
      </c>
      <c r="L28" s="214">
        <f>SUMIFS(env_ac_rp!$D:$D,env_ac_rp!$A:$A,L9,env_ac_rp!$B:$B,Data_rp!$A$28,env_ac_rp!$C:$C,Data_rp!$B$7)</f>
        <v>1.8247</v>
      </c>
      <c r="M28" s="214">
        <f>SUMIFS(env_ac_rp!$D:$D,env_ac_rp!$A:$A,M9,env_ac_rp!$B:$B,Data_rp!$A$28,env_ac_rp!$C:$C,Data_rp!$B$7)</f>
        <v>2.2946</v>
      </c>
      <c r="N28" s="214">
        <f>SUMIFS(env_ac_rp!$D:$D,env_ac_rp!$A:$A,N9,env_ac_rp!$B:$B,Data_rp!$A$28,env_ac_rp!$C:$C,Data_rp!$B$7)</f>
        <v>1.7694000000000001</v>
      </c>
      <c r="O28" s="214">
        <f>SUMIFS(env_ac_rp!$D:$D,env_ac_rp!$A:$A,O9,env_ac_rp!$B:$B,Data_rp!$A$28,env_ac_rp!$C:$C,Data_rp!$B$7)</f>
        <v>1.6521999999999999</v>
      </c>
      <c r="P28" s="214">
        <f>SUMIFS(env_ac_rp!$D:$D,env_ac_rp!$A:$A,P9,env_ac_rp!$B:$B,Data_rp!$A$28,env_ac_rp!$C:$C,Data_rp!$B$7)</f>
        <v>2.1343999999999999</v>
      </c>
      <c r="Q28" s="214">
        <f>SUMIFS(env_ac_rp!$D:$D,env_ac_rp!$A:$A,Q9,env_ac_rp!$B:$B,Data_rp!$A$28,env_ac_rp!$C:$C,Data_rp!$B$7)</f>
        <v>1.6971000000000001</v>
      </c>
      <c r="R28" s="214">
        <f>SUMIFS(env_ac_rp!$D:$D,env_ac_rp!$A:$A,R9,env_ac_rp!$B:$B,Data_rp!$A$28,env_ac_rp!$C:$C,Data_rp!$B$7)</f>
        <v>1.627</v>
      </c>
      <c r="S28" s="214">
        <f>SUMIFS(env_ac_rp!$D:$D,env_ac_rp!$A:$A,S9,env_ac_rp!$B:$B,Data_rp!$A$28,env_ac_rp!$C:$C,Data_rp!$B$7)</f>
        <v>1.7043999999999999</v>
      </c>
      <c r="T28" s="214">
        <f>SUMIFS(env_ac_rp!$D:$D,env_ac_rp!$A:$A,T9,env_ac_rp!$B:$B,Data_rp!$A$28,env_ac_rp!$C:$C,Data_rp!$B$7)</f>
        <v>2.2399</v>
      </c>
      <c r="U28" s="214">
        <f>SUMIFS(env_ac_rp!$D:$D,env_ac_rp!$A:$A,U9,env_ac_rp!$B:$B,Data_rp!$A$28,env_ac_rp!$C:$C,Data_rp!$B$7)</f>
        <v>2.0737999999999999</v>
      </c>
      <c r="V28" s="214">
        <f>SUMIFS(env_ac_rp!$D:$D,env_ac_rp!$A:$A,V9,env_ac_rp!$B:$B,Data_rp!$A$28,env_ac_rp!$C:$C,Data_rp!$B$7)</f>
        <v>2.3858000000000001</v>
      </c>
      <c r="W28" s="214">
        <f>SUMIFS(env_ac_rp!$D:$D,env_ac_rp!$A:$A,W9,env_ac_rp!$B:$B,Data_rp!$A$28,env_ac_rp!$C:$C,Data_rp!$B$7)</f>
        <v>2.0253999999999999</v>
      </c>
      <c r="X28" s="214">
        <f>SUMIFS(env_ac_rp!$D:$D,env_ac_rp!$A:$A,X9,env_ac_rp!$B:$B,Data_rp!$A$28,env_ac_rp!$C:$C,Data_rp!$B$7)</f>
        <v>2.6316999999999999</v>
      </c>
      <c r="Y28" s="214">
        <f>SUMIFS(env_ac_rp!$D:$D,env_ac_rp!$A:$A,$Y$9,env_ac_rp!$B:$B,Data_rp!$A28,env_ac_rp!$C:$C,Data_rp!$B$7)</f>
        <v>3.2385000000000002</v>
      </c>
      <c r="Z28" s="214">
        <f>SUMIFS(env_ac_rp!$D:$D,env_ac_rp!$A:$A,$Z$9,env_ac_rp!$B:$B,Data_rp!$A28,env_ac_rp!$C:$C,Data_rp!$B$7)</f>
        <v>3.5203000000000002</v>
      </c>
    </row>
    <row r="29" spans="1:26" x14ac:dyDescent="0.2">
      <c r="A29" s="211" t="s">
        <v>51</v>
      </c>
      <c r="B29" s="211" t="s">
        <v>18</v>
      </c>
      <c r="C29" s="214">
        <f>SUMIFS(env_ac_rp!$D:$D,env_ac_rp!$A:$A,C9,env_ac_rp!$B:$B,Data_rp!$A$29,env_ac_rp!$C:$C,Data_rp!$B$7)</f>
        <v>2.2848000000000002</v>
      </c>
      <c r="D29" s="214">
        <f>SUMIFS(env_ac_rp!$D:$D,env_ac_rp!$A:$A,D9,env_ac_rp!$B:$B,Data_rp!$A$29,env_ac_rp!$C:$C,Data_rp!$B$7)</f>
        <v>2.4529000000000001</v>
      </c>
      <c r="E29" s="214">
        <f>SUMIFS(env_ac_rp!$D:$D,env_ac_rp!$A:$A,E9,env_ac_rp!$B:$B,Data_rp!$A$29,env_ac_rp!$C:$C,Data_rp!$B$7)</f>
        <v>2.8609</v>
      </c>
      <c r="F29" s="214">
        <f>SUMIFS(env_ac_rp!$D:$D,env_ac_rp!$A:$A,F9,env_ac_rp!$B:$B,Data_rp!$A$29,env_ac_rp!$C:$C,Data_rp!$B$7)</f>
        <v>3.0038</v>
      </c>
      <c r="G29" s="214">
        <f>SUMIFS(env_ac_rp!$D:$D,env_ac_rp!$A:$A,G9,env_ac_rp!$B:$B,Data_rp!$A$29,env_ac_rp!$C:$C,Data_rp!$B$7)</f>
        <v>2.9138999999999999</v>
      </c>
      <c r="H29" s="214">
        <f>SUMIFS(env_ac_rp!$D:$D,env_ac_rp!$A:$A,H9,env_ac_rp!$B:$B,Data_rp!$A$29,env_ac_rp!$C:$C,Data_rp!$B$7)</f>
        <v>3.0916000000000001</v>
      </c>
      <c r="I29" s="214">
        <f>SUMIFS(env_ac_rp!$D:$D,env_ac_rp!$A:$A,I9,env_ac_rp!$B:$B,Data_rp!$A$29,env_ac_rp!$C:$C,Data_rp!$B$7)</f>
        <v>3.2044999999999999</v>
      </c>
      <c r="J29" s="214">
        <f>SUMIFS(env_ac_rp!$D:$D,env_ac_rp!$A:$A,J9,env_ac_rp!$B:$B,Data_rp!$A$29,env_ac_rp!$C:$C,Data_rp!$B$7)</f>
        <v>3.2475999999999998</v>
      </c>
      <c r="K29" s="214">
        <f>SUMIFS(env_ac_rp!$D:$D,env_ac_rp!$A:$A,K9,env_ac_rp!$B:$B,Data_rp!$A$29,env_ac_rp!$C:$C,Data_rp!$B$7)</f>
        <v>3.2120000000000002</v>
      </c>
      <c r="L29" s="214">
        <f>SUMIFS(env_ac_rp!$D:$D,env_ac_rp!$A:$A,L9,env_ac_rp!$B:$B,Data_rp!$A$29,env_ac_rp!$C:$C,Data_rp!$B$7)</f>
        <v>3.3161</v>
      </c>
      <c r="M29" s="214">
        <f>SUMIFS(env_ac_rp!$D:$D,env_ac_rp!$A:$A,M9,env_ac_rp!$B:$B,Data_rp!$A$29,env_ac_rp!$C:$C,Data_rp!$B$7)</f>
        <v>3.3885999999999998</v>
      </c>
      <c r="N29" s="214">
        <f>SUMIFS(env_ac_rp!$D:$D,env_ac_rp!$A:$A,N9,env_ac_rp!$B:$B,Data_rp!$A$29,env_ac_rp!$C:$C,Data_rp!$B$7)</f>
        <v>3.4689999999999999</v>
      </c>
      <c r="O29" s="214">
        <f>SUMIFS(env_ac_rp!$D:$D,env_ac_rp!$A:$A,O9,env_ac_rp!$B:$B,Data_rp!$A$29,env_ac_rp!$C:$C,Data_rp!$B$7)</f>
        <v>3.6124000000000001</v>
      </c>
      <c r="P29" s="214">
        <f>SUMIFS(env_ac_rp!$D:$D,env_ac_rp!$A:$A,P9,env_ac_rp!$B:$B,Data_rp!$A$29,env_ac_rp!$C:$C,Data_rp!$B$7)</f>
        <v>3.8391999999999999</v>
      </c>
      <c r="Q29" s="214">
        <f>SUMIFS(env_ac_rp!$D:$D,env_ac_rp!$A:$A,Q9,env_ac_rp!$B:$B,Data_rp!$A$29,env_ac_rp!$C:$C,Data_rp!$B$7)</f>
        <v>3.8290999999999999</v>
      </c>
      <c r="R29" s="214">
        <f>SUMIFS(env_ac_rp!$D:$D,env_ac_rp!$A:$A,R9,env_ac_rp!$B:$B,Data_rp!$A$29,env_ac_rp!$C:$C,Data_rp!$B$7)</f>
        <v>3.8464999999999998</v>
      </c>
      <c r="S29" s="214">
        <f>SUMIFS(env_ac_rp!$D:$D,env_ac_rp!$A:$A,S9,env_ac_rp!$B:$B,Data_rp!$A$29,env_ac_rp!$C:$C,Data_rp!$B$7)</f>
        <v>4.2976000000000001</v>
      </c>
      <c r="T29" s="214">
        <f>SUMIFS(env_ac_rp!$D:$D,env_ac_rp!$A:$A,T9,env_ac_rp!$B:$B,Data_rp!$A$29,env_ac_rp!$C:$C,Data_rp!$B$7)</f>
        <v>4.0408999999999997</v>
      </c>
      <c r="U29" s="214">
        <f>SUMIFS(env_ac_rp!$D:$D,env_ac_rp!$A:$A,U9,env_ac_rp!$B:$B,Data_rp!$A$29,env_ac_rp!$C:$C,Data_rp!$B$7)</f>
        <v>4.0303000000000004</v>
      </c>
      <c r="V29" s="214">
        <f>SUMIFS(env_ac_rp!$D:$D,env_ac_rp!$A:$A,V9,env_ac_rp!$B:$B,Data_rp!$A$29,env_ac_rp!$C:$C,Data_rp!$B$7)</f>
        <v>4.3531000000000004</v>
      </c>
      <c r="W29" s="214">
        <f>SUMIFS(env_ac_rp!$D:$D,env_ac_rp!$A:$A,W9,env_ac_rp!$B:$B,Data_rp!$A$29,env_ac_rp!$C:$C,Data_rp!$B$7)</f>
        <v>4.6726999999999999</v>
      </c>
      <c r="X29" s="214">
        <f>SUMIFS(env_ac_rp!$D:$D,env_ac_rp!$A:$A,X9,env_ac_rp!$B:$B,Data_rp!$A$29,env_ac_rp!$C:$C,Data_rp!$B$7)</f>
        <v>5.3703000000000003</v>
      </c>
      <c r="Y29" s="214">
        <f>SUMIFS(env_ac_rp!$D:$D,env_ac_rp!$A:$A,$Y$9,env_ac_rp!$B:$B,Data_rp!$A29,env_ac_rp!$C:$C,Data_rp!$B$7)</f>
        <v>5.4233000000000002</v>
      </c>
      <c r="Z29" s="214">
        <f>SUMIFS(env_ac_rp!$D:$D,env_ac_rp!$A:$A,$Z$9,env_ac_rp!$B:$B,Data_rp!$A29,env_ac_rp!$C:$C,Data_rp!$B$7)</f>
        <v>6.8346</v>
      </c>
    </row>
    <row r="30" spans="1:26" x14ac:dyDescent="0.2">
      <c r="A30" s="211" t="s">
        <v>52</v>
      </c>
      <c r="B30" s="211" t="s">
        <v>19</v>
      </c>
      <c r="C30" s="214">
        <f>SUMIFS(env_ac_rp!$D:$D,env_ac_rp!$A:$A,C9,env_ac_rp!$B:$B,Data_rp!$A$30,env_ac_rp!$C:$C,Data_rp!$B$7)</f>
        <v>1.3862000000000001</v>
      </c>
      <c r="D30" s="214">
        <f>SUMIFS(env_ac_rp!$D:$D,env_ac_rp!$A:$A,D9,env_ac_rp!$B:$B,Data_rp!$A$30,env_ac_rp!$C:$C,Data_rp!$B$7)</f>
        <v>1.4716</v>
      </c>
      <c r="E30" s="214">
        <f>SUMIFS(env_ac_rp!$D:$D,env_ac_rp!$A:$A,E9,env_ac_rp!$B:$B,Data_rp!$A$30,env_ac_rp!$C:$C,Data_rp!$B$7)</f>
        <v>1.4224000000000001</v>
      </c>
      <c r="F30" s="214">
        <f>SUMIFS(env_ac_rp!$D:$D,env_ac_rp!$A:$A,F9,env_ac_rp!$B:$B,Data_rp!$A$30,env_ac_rp!$C:$C,Data_rp!$B$7)</f>
        <v>1.5121</v>
      </c>
      <c r="G30" s="214">
        <f>SUMIFS(env_ac_rp!$D:$D,env_ac_rp!$A:$A,G9,env_ac_rp!$B:$B,Data_rp!$A$30,env_ac_rp!$C:$C,Data_rp!$B$7)</f>
        <v>1.5169999999999999</v>
      </c>
      <c r="H30" s="214">
        <f>SUMIFS(env_ac_rp!$D:$D,env_ac_rp!$A:$A,H9,env_ac_rp!$B:$B,Data_rp!$A$30,env_ac_rp!$C:$C,Data_rp!$B$7)</f>
        <v>1.5403</v>
      </c>
      <c r="I30" s="214">
        <f>SUMIFS(env_ac_rp!$D:$D,env_ac_rp!$A:$A,I9,env_ac_rp!$B:$B,Data_rp!$A$30,env_ac_rp!$C:$C,Data_rp!$B$7)</f>
        <v>1.5973999999999999</v>
      </c>
      <c r="J30" s="214">
        <f>SUMIFS(env_ac_rp!$D:$D,env_ac_rp!$A:$A,J9,env_ac_rp!$B:$B,Data_rp!$A$30,env_ac_rp!$C:$C,Data_rp!$B$7)</f>
        <v>1.6677</v>
      </c>
      <c r="K30" s="214">
        <f>SUMIFS(env_ac_rp!$D:$D,env_ac_rp!$A:$A,K9,env_ac_rp!$B:$B,Data_rp!$A$30,env_ac_rp!$C:$C,Data_rp!$B$7)</f>
        <v>1.7696000000000001</v>
      </c>
      <c r="L30" s="214">
        <f>SUMIFS(env_ac_rp!$D:$D,env_ac_rp!$A:$A,L9,env_ac_rp!$B:$B,Data_rp!$A$30,env_ac_rp!$C:$C,Data_rp!$B$7)</f>
        <v>1.8587</v>
      </c>
      <c r="M30" s="214">
        <f>SUMIFS(env_ac_rp!$D:$D,env_ac_rp!$A:$A,M9,env_ac_rp!$B:$B,Data_rp!$A$30,env_ac_rp!$C:$C,Data_rp!$B$7)</f>
        <v>1.8982000000000001</v>
      </c>
      <c r="N30" s="214">
        <f>SUMIFS(env_ac_rp!$D:$D,env_ac_rp!$A:$A,N9,env_ac_rp!$B:$B,Data_rp!$A$30,env_ac_rp!$C:$C,Data_rp!$B$7)</f>
        <v>1.8771</v>
      </c>
      <c r="O30" s="214">
        <f>SUMIFS(env_ac_rp!$D:$D,env_ac_rp!$A:$A,O9,env_ac_rp!$B:$B,Data_rp!$A$30,env_ac_rp!$C:$C,Data_rp!$B$7)</f>
        <v>2.032</v>
      </c>
      <c r="P30" s="214">
        <f>SUMIFS(env_ac_rp!$D:$D,env_ac_rp!$A:$A,P9,env_ac_rp!$B:$B,Data_rp!$A$30,env_ac_rp!$C:$C,Data_rp!$B$7)</f>
        <v>2.11</v>
      </c>
      <c r="Q30" s="214">
        <f>SUMIFS(env_ac_rp!$D:$D,env_ac_rp!$A:$A,Q9,env_ac_rp!$B:$B,Data_rp!$A$30,env_ac_rp!$C:$C,Data_rp!$B$7)</f>
        <v>2.1179000000000001</v>
      </c>
      <c r="R30" s="214">
        <f>SUMIFS(env_ac_rp!$D:$D,env_ac_rp!$A:$A,R9,env_ac_rp!$B:$B,Data_rp!$A$30,env_ac_rp!$C:$C,Data_rp!$B$7)</f>
        <v>2.2656000000000001</v>
      </c>
      <c r="S30" s="214">
        <f>SUMIFS(env_ac_rp!$D:$D,env_ac_rp!$A:$A,S9,env_ac_rp!$B:$B,Data_rp!$A$30,env_ac_rp!$C:$C,Data_rp!$B$7)</f>
        <v>2.3092999999999999</v>
      </c>
      <c r="T30" s="214">
        <f>SUMIFS(env_ac_rp!$D:$D,env_ac_rp!$A:$A,T9,env_ac_rp!$B:$B,Data_rp!$A$30,env_ac_rp!$C:$C,Data_rp!$B$7)</f>
        <v>2.3782999999999999</v>
      </c>
      <c r="U30" s="214">
        <f>SUMIFS(env_ac_rp!$D:$D,env_ac_rp!$A:$A,U9,env_ac_rp!$B:$B,Data_rp!$A$30,env_ac_rp!$C:$C,Data_rp!$B$7)</f>
        <v>2.4735999999999998</v>
      </c>
      <c r="V30" s="214">
        <f>SUMIFS(env_ac_rp!$D:$D,env_ac_rp!$A:$A,V9,env_ac_rp!$B:$B,Data_rp!$A$30,env_ac_rp!$C:$C,Data_rp!$B$7)</f>
        <v>2.5064000000000002</v>
      </c>
      <c r="W30" s="214">
        <f>SUMIFS(env_ac_rp!$D:$D,env_ac_rp!$A:$A,W9,env_ac_rp!$B:$B,Data_rp!$A$30,env_ac_rp!$C:$C,Data_rp!$B$7)</f>
        <v>2.3873000000000002</v>
      </c>
      <c r="X30" s="214">
        <f>SUMIFS(env_ac_rp!$D:$D,env_ac_rp!$A:$A,X9,env_ac_rp!$B:$B,Data_rp!$A$30,env_ac_rp!$C:$C,Data_rp!$B$7)</f>
        <v>2.4527999999999999</v>
      </c>
      <c r="Y30" s="214">
        <f>SUMIFS(env_ac_rp!$D:$D,env_ac_rp!$A:$A,$Y$9,env_ac_rp!$B:$B,Data_rp!$A30,env_ac_rp!$C:$C,Data_rp!$B$7)</f>
        <v>2.8971</v>
      </c>
      <c r="Z30" s="214">
        <f>SUMIFS(env_ac_rp!$D:$D,env_ac_rp!$A:$A,$Z$9,env_ac_rp!$B:$B,Data_rp!$A30,env_ac_rp!$C:$C,Data_rp!$B$7)</f>
        <v>3.2204999999999999</v>
      </c>
    </row>
    <row r="31" spans="1:26" x14ac:dyDescent="0.2">
      <c r="A31" s="211" t="s">
        <v>62</v>
      </c>
      <c r="B31" s="211" t="s">
        <v>20</v>
      </c>
      <c r="C31" s="214">
        <f>SUMIFS(env_ac_rp!$D:$D,env_ac_rp!$A:$A,C9,env_ac_rp!$B:$B,Data_rp!$A$31,env_ac_rp!$C:$C,Data_rp!$B$7)</f>
        <v>0.35770000000000002</v>
      </c>
      <c r="D31" s="214">
        <f>SUMIFS(env_ac_rp!$D:$D,env_ac_rp!$A:$A,D9,env_ac_rp!$B:$B,Data_rp!$A$31,env_ac_rp!$C:$C,Data_rp!$B$7)</f>
        <v>0.42649999999999999</v>
      </c>
      <c r="E31" s="214">
        <f>SUMIFS(env_ac_rp!$D:$D,env_ac_rp!$A:$A,E9,env_ac_rp!$B:$B,Data_rp!$A$31,env_ac_rp!$C:$C,Data_rp!$B$7)</f>
        <v>0.43380000000000002</v>
      </c>
      <c r="F31" s="214">
        <f>SUMIFS(env_ac_rp!$D:$D,env_ac_rp!$A:$A,F9,env_ac_rp!$B:$B,Data_rp!$A$31,env_ac_rp!$C:$C,Data_rp!$B$7)</f>
        <v>0.38879999999999998</v>
      </c>
      <c r="G31" s="214">
        <f>SUMIFS(env_ac_rp!$D:$D,env_ac_rp!$A:$A,G9,env_ac_rp!$B:$B,Data_rp!$A$31,env_ac_rp!$C:$C,Data_rp!$B$7)</f>
        <v>0.39269999999999999</v>
      </c>
      <c r="H31" s="214">
        <f>SUMIFS(env_ac_rp!$D:$D,env_ac_rp!$A:$A,H9,env_ac_rp!$B:$B,Data_rp!$A$31,env_ac_rp!$C:$C,Data_rp!$B$7)</f>
        <v>0.46160000000000001</v>
      </c>
      <c r="I31" s="214">
        <f>SUMIFS(env_ac_rp!$D:$D,env_ac_rp!$A:$A,I9,env_ac_rp!$B:$B,Data_rp!$A$31,env_ac_rp!$C:$C,Data_rp!$B$7)</f>
        <v>0.50180000000000002</v>
      </c>
      <c r="J31" s="214">
        <f>SUMIFS(env_ac_rp!$D:$D,env_ac_rp!$A:$A,J9,env_ac_rp!$B:$B,Data_rp!$A$31,env_ac_rp!$C:$C,Data_rp!$B$7)</f>
        <v>0.51770000000000005</v>
      </c>
      <c r="K31" s="214">
        <f>SUMIFS(env_ac_rp!$D:$D,env_ac_rp!$A:$A,K9,env_ac_rp!$B:$B,Data_rp!$A$31,env_ac_rp!$C:$C,Data_rp!$B$7)</f>
        <v>0.58699999999999997</v>
      </c>
      <c r="L31" s="214">
        <f>SUMIFS(env_ac_rp!$D:$D,env_ac_rp!$A:$A,L9,env_ac_rp!$B:$B,Data_rp!$A$31,env_ac_rp!$C:$C,Data_rp!$B$7)</f>
        <v>0.53059999999999996</v>
      </c>
      <c r="M31" s="214">
        <f>SUMIFS(env_ac_rp!$D:$D,env_ac_rp!$A:$A,M9,env_ac_rp!$B:$B,Data_rp!$A$31,env_ac_rp!$C:$C,Data_rp!$B$7)</f>
        <v>0.57199999999999995</v>
      </c>
      <c r="N31" s="214">
        <f>SUMIFS(env_ac_rp!$D:$D,env_ac_rp!$A:$A,N9,env_ac_rp!$B:$B,Data_rp!$A$31,env_ac_rp!$C:$C,Data_rp!$B$7)</f>
        <v>0.4849</v>
      </c>
      <c r="O31" s="214">
        <f>SUMIFS(env_ac_rp!$D:$D,env_ac_rp!$A:$A,O9,env_ac_rp!$B:$B,Data_rp!$A$31,env_ac_rp!$C:$C,Data_rp!$B$7)</f>
        <v>0.57789999999999997</v>
      </c>
      <c r="P31" s="214">
        <f>SUMIFS(env_ac_rp!$D:$D,env_ac_rp!$A:$A,P9,env_ac_rp!$B:$B,Data_rp!$A$31,env_ac_rp!$C:$C,Data_rp!$B$7)</f>
        <v>0.61070000000000002</v>
      </c>
      <c r="Q31" s="214">
        <f>SUMIFS(env_ac_rp!$D:$D,env_ac_rp!$A:$A,Q9,env_ac_rp!$B:$B,Data_rp!$A$31,env_ac_rp!$C:$C,Data_rp!$B$7)</f>
        <v>0.64490000000000003</v>
      </c>
      <c r="R31" s="214">
        <f>SUMIFS(env_ac_rp!$D:$D,env_ac_rp!$A:$A,R9,env_ac_rp!$B:$B,Data_rp!$A$31,env_ac_rp!$C:$C,Data_rp!$B$7)</f>
        <v>0.68720000000000003</v>
      </c>
      <c r="S31" s="214">
        <f>SUMIFS(env_ac_rp!$D:$D,env_ac_rp!$A:$A,S9,env_ac_rp!$B:$B,Data_rp!$A$31,env_ac_rp!$C:$C,Data_rp!$B$7)</f>
        <v>0.66120000000000001</v>
      </c>
      <c r="T31" s="214">
        <f>SUMIFS(env_ac_rp!$D:$D,env_ac_rp!$A:$A,T9,env_ac_rp!$B:$B,Data_rp!$A$31,env_ac_rp!$C:$C,Data_rp!$B$7)</f>
        <v>0.68120000000000003</v>
      </c>
      <c r="U31" s="214">
        <f>SUMIFS(env_ac_rp!$D:$D,env_ac_rp!$A:$A,U9,env_ac_rp!$B:$B,Data_rp!$A$31,env_ac_rp!$C:$C,Data_rp!$B$7)</f>
        <v>0.71140000000000003</v>
      </c>
      <c r="V31" s="214">
        <f>SUMIFS(env_ac_rp!$D:$D,env_ac_rp!$A:$A,V9,env_ac_rp!$B:$B,Data_rp!$A$31,env_ac_rp!$C:$C,Data_rp!$B$7)</f>
        <v>0.79759999999999998</v>
      </c>
      <c r="W31" s="214">
        <f>SUMIFS(env_ac_rp!$D:$D,env_ac_rp!$A:$A,W9,env_ac_rp!$B:$B,Data_rp!$A$31,env_ac_rp!$C:$C,Data_rp!$B$7)</f>
        <v>0.79769999999999996</v>
      </c>
      <c r="X31" s="214">
        <f>SUMIFS(env_ac_rp!$D:$D,env_ac_rp!$A:$A,X9,env_ac_rp!$B:$B,Data_rp!$A$31,env_ac_rp!$C:$C,Data_rp!$B$7)</f>
        <v>0.85389999999999999</v>
      </c>
      <c r="Y31" s="214">
        <f>SUMIFS(env_ac_rp!$D:$D,env_ac_rp!$A:$A,$Y$9,env_ac_rp!$B:$B,Data_rp!$A31,env_ac_rp!$C:$C,Data_rp!$B$7)</f>
        <v>0.97330000000000005</v>
      </c>
      <c r="Z31" s="214">
        <f>SUMIFS(env_ac_rp!$D:$D,env_ac_rp!$A:$A,$Z$9,env_ac_rp!$B:$B,Data_rp!$A31,env_ac_rp!$C:$C,Data_rp!$B$7)</f>
        <v>1.1352</v>
      </c>
    </row>
    <row r="32" spans="1:26" x14ac:dyDescent="0.2">
      <c r="A32" s="211" t="s">
        <v>53</v>
      </c>
      <c r="B32" s="211" t="s">
        <v>21</v>
      </c>
      <c r="C32" s="214">
        <f>SUMIFS(env_ac_rp!$D:$D,env_ac_rp!$A:$A,C9,env_ac_rp!$B:$B,Data_rp!$A$32,env_ac_rp!$C:$C,Data_rp!$B$7)</f>
        <v>0.63460000000000005</v>
      </c>
      <c r="D32" s="214">
        <f>SUMIFS(env_ac_rp!$D:$D,env_ac_rp!$A:$A,D9,env_ac_rp!$B:$B,Data_rp!$A$32,env_ac_rp!$C:$C,Data_rp!$B$7)</f>
        <v>0.64029999999999998</v>
      </c>
      <c r="E32" s="214">
        <f>SUMIFS(env_ac_rp!$D:$D,env_ac_rp!$A:$A,E9,env_ac_rp!$B:$B,Data_rp!$A$32,env_ac_rp!$C:$C,Data_rp!$B$7)</f>
        <v>0.69289999999999996</v>
      </c>
      <c r="F32" s="214">
        <f>SUMIFS(env_ac_rp!$D:$D,env_ac_rp!$A:$A,F9,env_ac_rp!$B:$B,Data_rp!$A$32,env_ac_rp!$C:$C,Data_rp!$B$7)</f>
        <v>0.8044</v>
      </c>
      <c r="G32" s="214">
        <f>SUMIFS(env_ac_rp!$D:$D,env_ac_rp!$A:$A,G9,env_ac_rp!$B:$B,Data_rp!$A$32,env_ac_rp!$C:$C,Data_rp!$B$7)</f>
        <v>0.77200000000000002</v>
      </c>
      <c r="H32" s="214">
        <f>SUMIFS(env_ac_rp!$D:$D,env_ac_rp!$A:$A,H9,env_ac_rp!$B:$B,Data_rp!$A$32,env_ac_rp!$C:$C,Data_rp!$B$7)</f>
        <v>0.80759999999999998</v>
      </c>
      <c r="I32" s="214">
        <f>SUMIFS(env_ac_rp!$D:$D,env_ac_rp!$A:$A,I9,env_ac_rp!$B:$B,Data_rp!$A$32,env_ac_rp!$C:$C,Data_rp!$B$7)</f>
        <v>0.74650000000000005</v>
      </c>
      <c r="J32" s="214">
        <f>SUMIFS(env_ac_rp!$D:$D,env_ac_rp!$A:$A,J9,env_ac_rp!$B:$B,Data_rp!$A$32,env_ac_rp!$C:$C,Data_rp!$B$7)</f>
        <v>0.75900000000000001</v>
      </c>
      <c r="K32" s="214">
        <f>SUMIFS(env_ac_rp!$D:$D,env_ac_rp!$A:$A,K9,env_ac_rp!$B:$B,Data_rp!$A$32,env_ac_rp!$C:$C,Data_rp!$B$7)</f>
        <v>0.74109999999999998</v>
      </c>
      <c r="L32" s="214">
        <f>SUMIFS(env_ac_rp!$D:$D,env_ac_rp!$A:$A,L9,env_ac_rp!$B:$B,Data_rp!$A$32,env_ac_rp!$C:$C,Data_rp!$B$7)</f>
        <v>0.80430000000000001</v>
      </c>
      <c r="M32" s="214">
        <f>SUMIFS(env_ac_rp!$D:$D,env_ac_rp!$A:$A,M9,env_ac_rp!$B:$B,Data_rp!$A$32,env_ac_rp!$C:$C,Data_rp!$B$7)</f>
        <v>0.88429999999999997</v>
      </c>
      <c r="N32" s="214">
        <f>SUMIFS(env_ac_rp!$D:$D,env_ac_rp!$A:$A,N9,env_ac_rp!$B:$B,Data_rp!$A$32,env_ac_rp!$C:$C,Data_rp!$B$7)</f>
        <v>0.93579999999999997</v>
      </c>
      <c r="O32" s="214">
        <f>SUMIFS(env_ac_rp!$D:$D,env_ac_rp!$A:$A,O9,env_ac_rp!$B:$B,Data_rp!$A$32,env_ac_rp!$C:$C,Data_rp!$B$7)</f>
        <v>0.97499999999999998</v>
      </c>
      <c r="P32" s="214">
        <f>SUMIFS(env_ac_rp!$D:$D,env_ac_rp!$A:$A,P9,env_ac_rp!$B:$B,Data_rp!$A$32,env_ac_rp!$C:$C,Data_rp!$B$7)</f>
        <v>1.1613</v>
      </c>
      <c r="Q32" s="214">
        <f>SUMIFS(env_ac_rp!$D:$D,env_ac_rp!$A:$A,Q9,env_ac_rp!$B:$B,Data_rp!$A$32,env_ac_rp!$C:$C,Data_rp!$B$7)</f>
        <v>1.0714999999999999</v>
      </c>
      <c r="R32" s="214">
        <f>SUMIFS(env_ac_rp!$D:$D,env_ac_rp!$A:$A,R9,env_ac_rp!$B:$B,Data_rp!$A$32,env_ac_rp!$C:$C,Data_rp!$B$7)</f>
        <v>1.1097999999999999</v>
      </c>
      <c r="S32" s="214">
        <f>SUMIFS(env_ac_rp!$D:$D,env_ac_rp!$A:$A,S9,env_ac_rp!$B:$B,Data_rp!$A$32,env_ac_rp!$C:$C,Data_rp!$B$7)</f>
        <v>1.2049000000000001</v>
      </c>
      <c r="T32" s="214">
        <f>SUMIFS(env_ac_rp!$D:$D,env_ac_rp!$A:$A,T9,env_ac_rp!$B:$B,Data_rp!$A$32,env_ac_rp!$C:$C,Data_rp!$B$7)</f>
        <v>1.155</v>
      </c>
      <c r="U32" s="214">
        <f>SUMIFS(env_ac_rp!$D:$D,env_ac_rp!$A:$A,U9,env_ac_rp!$B:$B,Data_rp!$A$32,env_ac_rp!$C:$C,Data_rp!$B$7)</f>
        <v>1.2149000000000001</v>
      </c>
      <c r="V32" s="214">
        <f>SUMIFS(env_ac_rp!$D:$D,env_ac_rp!$A:$A,V9,env_ac_rp!$B:$B,Data_rp!$A$32,env_ac_rp!$C:$C,Data_rp!$B$7)</f>
        <v>1.2559</v>
      </c>
      <c r="W32" s="214">
        <f>SUMIFS(env_ac_rp!$D:$D,env_ac_rp!$A:$A,W9,env_ac_rp!$B:$B,Data_rp!$A$32,env_ac_rp!$C:$C,Data_rp!$B$7)</f>
        <v>1.3075000000000001</v>
      </c>
      <c r="X32" s="214">
        <f>SUMIFS(env_ac_rp!$D:$D,env_ac_rp!$A:$A,X9,env_ac_rp!$B:$B,Data_rp!$A$32,env_ac_rp!$C:$C,Data_rp!$B$7)</f>
        <v>1.1890000000000001</v>
      </c>
      <c r="Y32" s="214">
        <f>SUMIFS(env_ac_rp!$D:$D,env_ac_rp!$A:$A,$Y$9,env_ac_rp!$B:$B,Data_rp!$A32,env_ac_rp!$C:$C,Data_rp!$B$7)</f>
        <v>1.4894000000000001</v>
      </c>
      <c r="Z32" s="214">
        <f>SUMIFS(env_ac_rp!$D:$D,env_ac_rp!$A:$A,$Z$9,env_ac_rp!$B:$B,Data_rp!$A32,env_ac_rp!$C:$C,Data_rp!$B$7)</f>
        <v>1.5882000000000001</v>
      </c>
    </row>
    <row r="33" spans="1:26" x14ac:dyDescent="0.2">
      <c r="A33" s="211" t="s">
        <v>54</v>
      </c>
      <c r="B33" s="211" t="s">
        <v>22</v>
      </c>
      <c r="C33" s="214">
        <f>SUMIFS(env_ac_rp!$D:$D,env_ac_rp!$A:$A,C9,env_ac_rp!$B:$B,Data_rp!$A$33,env_ac_rp!$C:$C,Data_rp!$B$7)</f>
        <v>0.23810000000000001</v>
      </c>
      <c r="D33" s="214">
        <f>SUMIFS(env_ac_rp!$D:$D,env_ac_rp!$A:$A,D9,env_ac_rp!$B:$B,Data_rp!$A$33,env_ac_rp!$C:$C,Data_rp!$B$7)</f>
        <v>0.1661</v>
      </c>
      <c r="E33" s="214">
        <f>SUMIFS(env_ac_rp!$D:$D,env_ac_rp!$A:$A,E9,env_ac_rp!$B:$B,Data_rp!$A$33,env_ac_rp!$C:$C,Data_rp!$B$7)</f>
        <v>0.18740000000000001</v>
      </c>
      <c r="F33" s="214">
        <f>SUMIFS(env_ac_rp!$D:$D,env_ac_rp!$A:$A,F9,env_ac_rp!$B:$B,Data_rp!$A$33,env_ac_rp!$C:$C,Data_rp!$B$7)</f>
        <v>0.18060000000000001</v>
      </c>
      <c r="G33" s="214">
        <f>SUMIFS(env_ac_rp!$D:$D,env_ac_rp!$A:$A,G9,env_ac_rp!$B:$B,Data_rp!$A$33,env_ac_rp!$C:$C,Data_rp!$B$7)</f>
        <v>0.19800000000000001</v>
      </c>
      <c r="H33" s="214">
        <f>SUMIFS(env_ac_rp!$D:$D,env_ac_rp!$A:$A,H9,env_ac_rp!$B:$B,Data_rp!$A$33,env_ac_rp!$C:$C,Data_rp!$B$7)</f>
        <v>0.23769999999999999</v>
      </c>
      <c r="I33" s="214">
        <f>SUMIFS(env_ac_rp!$D:$D,env_ac_rp!$A:$A,I9,env_ac_rp!$B:$B,Data_rp!$A$33,env_ac_rp!$C:$C,Data_rp!$B$7)</f>
        <v>0.27139999999999997</v>
      </c>
      <c r="J33" s="214">
        <f>SUMIFS(env_ac_rp!$D:$D,env_ac_rp!$A:$A,J9,env_ac_rp!$B:$B,Data_rp!$A$33,env_ac_rp!$C:$C,Data_rp!$B$7)</f>
        <v>0.2989</v>
      </c>
      <c r="K33" s="214">
        <f>SUMIFS(env_ac_rp!$D:$D,env_ac_rp!$A:$A,K9,env_ac_rp!$B:$B,Data_rp!$A$33,env_ac_rp!$C:$C,Data_rp!$B$7)</f>
        <v>0.32279999999999998</v>
      </c>
      <c r="L33" s="214">
        <f>SUMIFS(env_ac_rp!$D:$D,env_ac_rp!$A:$A,L9,env_ac_rp!$B:$B,Data_rp!$A$33,env_ac_rp!$C:$C,Data_rp!$B$7)</f>
        <v>0.35499999999999998</v>
      </c>
      <c r="M33" s="214">
        <f>SUMIFS(env_ac_rp!$D:$D,env_ac_rp!$A:$A,M9,env_ac_rp!$B:$B,Data_rp!$A$33,env_ac_rp!$C:$C,Data_rp!$B$7)</f>
        <v>0.4667</v>
      </c>
      <c r="N33" s="214">
        <f>SUMIFS(env_ac_rp!$D:$D,env_ac_rp!$A:$A,N9,env_ac_rp!$B:$B,Data_rp!$A$33,env_ac_rp!$C:$C,Data_rp!$B$7)</f>
        <v>0.36330000000000001</v>
      </c>
      <c r="O33" s="214">
        <f>SUMIFS(env_ac_rp!$D:$D,env_ac_rp!$A:$A,O9,env_ac_rp!$B:$B,Data_rp!$A$33,env_ac_rp!$C:$C,Data_rp!$B$7)</f>
        <v>0.38779999999999998</v>
      </c>
      <c r="P33" s="214">
        <f>SUMIFS(env_ac_rp!$D:$D,env_ac_rp!$A:$A,P9,env_ac_rp!$B:$B,Data_rp!$A$33,env_ac_rp!$C:$C,Data_rp!$B$7)</f>
        <v>0.39950000000000002</v>
      </c>
      <c r="Q33" s="214">
        <f>SUMIFS(env_ac_rp!$D:$D,env_ac_rp!$A:$A,Q9,env_ac_rp!$B:$B,Data_rp!$A$33,env_ac_rp!$C:$C,Data_rp!$B$7)</f>
        <v>0.40460000000000002</v>
      </c>
      <c r="R33" s="214">
        <f>SUMIFS(env_ac_rp!$D:$D,env_ac_rp!$A:$A,R9,env_ac_rp!$B:$B,Data_rp!$A$33,env_ac_rp!$C:$C,Data_rp!$B$7)</f>
        <v>0.36099999999999999</v>
      </c>
      <c r="S33" s="214">
        <f>SUMIFS(env_ac_rp!$D:$D,env_ac_rp!$A:$A,S9,env_ac_rp!$B:$B,Data_rp!$A$33,env_ac_rp!$C:$C,Data_rp!$B$7)</f>
        <v>0.37269999999999998</v>
      </c>
      <c r="T33" s="214">
        <f>SUMIFS(env_ac_rp!$D:$D,env_ac_rp!$A:$A,T9,env_ac_rp!$B:$B,Data_rp!$A$33,env_ac_rp!$C:$C,Data_rp!$B$7)</f>
        <v>0.44850000000000001</v>
      </c>
      <c r="U33" s="214">
        <f>SUMIFS(env_ac_rp!$D:$D,env_ac_rp!$A:$A,U9,env_ac_rp!$B:$B,Data_rp!$A$33,env_ac_rp!$C:$C,Data_rp!$B$7)</f>
        <v>0.4602</v>
      </c>
      <c r="V33" s="214">
        <f>SUMIFS(env_ac_rp!$D:$D,env_ac_rp!$A:$A,V9,env_ac_rp!$B:$B,Data_rp!$A$33,env_ac_rp!$C:$C,Data_rp!$B$7)</f>
        <v>0.4204</v>
      </c>
      <c r="W33" s="214">
        <f>SUMIFS(env_ac_rp!$D:$D,env_ac_rp!$A:$A,W9,env_ac_rp!$B:$B,Data_rp!$A$33,env_ac_rp!$C:$C,Data_rp!$B$7)</f>
        <v>0.40189999999999998</v>
      </c>
      <c r="X33" s="214">
        <f>SUMIFS(env_ac_rp!$D:$D,env_ac_rp!$A:$A,X9,env_ac_rp!$B:$B,Data_rp!$A$33,env_ac_rp!$C:$C,Data_rp!$B$7)</f>
        <v>0.43</v>
      </c>
      <c r="Y33" s="214">
        <f>SUMIFS(env_ac_rp!$D:$D,env_ac_rp!$A:$A,$Y$9,env_ac_rp!$B:$B,Data_rp!$A33,env_ac_rp!$C:$C,Data_rp!$B$7)</f>
        <v>0.51160000000000005</v>
      </c>
      <c r="Z33" s="214">
        <f>SUMIFS(env_ac_rp!$D:$D,env_ac_rp!$A:$A,$Z$9,env_ac_rp!$B:$B,Data_rp!$A33,env_ac_rp!$C:$C,Data_rp!$B$7)</f>
        <v>0.5282</v>
      </c>
    </row>
    <row r="34" spans="1:26" x14ac:dyDescent="0.2">
      <c r="A34" s="211" t="s">
        <v>55</v>
      </c>
      <c r="B34" s="211" t="s">
        <v>23</v>
      </c>
      <c r="C34" s="214">
        <f>SUMIFS(env_ac_rp!$D:$D,env_ac_rp!$A:$A,C9,env_ac_rp!$B:$B,Data_rp!$A$34,env_ac_rp!$C:$C,Data_rp!$B$7)</f>
        <v>0.63980000000000004</v>
      </c>
      <c r="D34" s="214">
        <f>SUMIFS(env_ac_rp!$D:$D,env_ac_rp!$A:$A,D9,env_ac_rp!$B:$B,Data_rp!$A$34,env_ac_rp!$C:$C,Data_rp!$B$7)</f>
        <v>0.69199999999999995</v>
      </c>
      <c r="E34" s="214">
        <f>SUMIFS(env_ac_rp!$D:$D,env_ac_rp!$A:$A,E9,env_ac_rp!$B:$B,Data_rp!$A$34,env_ac_rp!$C:$C,Data_rp!$B$7)</f>
        <v>0.71640000000000004</v>
      </c>
      <c r="F34" s="214">
        <f>SUMIFS(env_ac_rp!$D:$D,env_ac_rp!$A:$A,F9,env_ac_rp!$B:$B,Data_rp!$A$34,env_ac_rp!$C:$C,Data_rp!$B$7)</f>
        <v>0.69599999999999995</v>
      </c>
      <c r="G34" s="214">
        <f>SUMIFS(env_ac_rp!$D:$D,env_ac_rp!$A:$A,G9,env_ac_rp!$B:$B,Data_rp!$A$34,env_ac_rp!$C:$C,Data_rp!$B$7)</f>
        <v>0.72650000000000003</v>
      </c>
      <c r="H34" s="214">
        <f>SUMIFS(env_ac_rp!$D:$D,env_ac_rp!$A:$A,H9,env_ac_rp!$B:$B,Data_rp!$A$34,env_ac_rp!$C:$C,Data_rp!$B$7)</f>
        <v>0.78800000000000003</v>
      </c>
      <c r="I34" s="214">
        <f>SUMIFS(env_ac_rp!$D:$D,env_ac_rp!$A:$A,I9,env_ac_rp!$B:$B,Data_rp!$A$34,env_ac_rp!$C:$C,Data_rp!$B$7)</f>
        <v>0.73009999999999997</v>
      </c>
      <c r="J34" s="214">
        <f>SUMIFS(env_ac_rp!$D:$D,env_ac_rp!$A:$A,J9,env_ac_rp!$B:$B,Data_rp!$A$34,env_ac_rp!$C:$C,Data_rp!$B$7)</f>
        <v>0.73480000000000001</v>
      </c>
      <c r="K34" s="214">
        <f>SUMIFS(env_ac_rp!$D:$D,env_ac_rp!$A:$A,K9,env_ac_rp!$B:$B,Data_rp!$A$34,env_ac_rp!$C:$C,Data_rp!$B$7)</f>
        <v>0.90300000000000002</v>
      </c>
      <c r="L34" s="214">
        <f>SUMIFS(env_ac_rp!$D:$D,env_ac_rp!$A:$A,L9,env_ac_rp!$B:$B,Data_rp!$A$34,env_ac_rp!$C:$C,Data_rp!$B$7)</f>
        <v>1.0445</v>
      </c>
      <c r="M34" s="214">
        <f>SUMIFS(env_ac_rp!$D:$D,env_ac_rp!$A:$A,M9,env_ac_rp!$B:$B,Data_rp!$A$34,env_ac_rp!$C:$C,Data_rp!$B$7)</f>
        <v>1.1085</v>
      </c>
      <c r="N34" s="214">
        <f>SUMIFS(env_ac_rp!$D:$D,env_ac_rp!$A:$A,N9,env_ac_rp!$B:$B,Data_rp!$A$34,env_ac_rp!$C:$C,Data_rp!$B$7)</f>
        <v>1.2544999999999999</v>
      </c>
      <c r="O34" s="214">
        <f>SUMIFS(env_ac_rp!$D:$D,env_ac_rp!$A:$A,O9,env_ac_rp!$B:$B,Data_rp!$A$34,env_ac_rp!$C:$C,Data_rp!$B$7)</f>
        <v>1.4131</v>
      </c>
      <c r="P34" s="214">
        <f>SUMIFS(env_ac_rp!$D:$D,env_ac_rp!$A:$A,P9,env_ac_rp!$B:$B,Data_rp!$A$34,env_ac_rp!$C:$C,Data_rp!$B$7)</f>
        <v>1.4490000000000001</v>
      </c>
      <c r="Q34" s="214">
        <f>SUMIFS(env_ac_rp!$D:$D,env_ac_rp!$A:$A,Q9,env_ac_rp!$B:$B,Data_rp!$A$34,env_ac_rp!$C:$C,Data_rp!$B$7)</f>
        <v>1.3907</v>
      </c>
      <c r="R34" s="214">
        <f>SUMIFS(env_ac_rp!$D:$D,env_ac_rp!$A:$A,R9,env_ac_rp!$B:$B,Data_rp!$A$34,env_ac_rp!$C:$C,Data_rp!$B$7)</f>
        <v>1.4151</v>
      </c>
      <c r="S34" s="214">
        <f>SUMIFS(env_ac_rp!$D:$D,env_ac_rp!$A:$A,S9,env_ac_rp!$B:$B,Data_rp!$A$34,env_ac_rp!$C:$C,Data_rp!$B$7)</f>
        <v>1.5261</v>
      </c>
      <c r="T34" s="214">
        <f>SUMIFS(env_ac_rp!$D:$D,env_ac_rp!$A:$A,T9,env_ac_rp!$B:$B,Data_rp!$A$34,env_ac_rp!$C:$C,Data_rp!$B$7)</f>
        <v>1.5882000000000001</v>
      </c>
      <c r="U34" s="214">
        <f>SUMIFS(env_ac_rp!$D:$D,env_ac_rp!$A:$A,U9,env_ac_rp!$B:$B,Data_rp!$A$34,env_ac_rp!$C:$C,Data_rp!$B$7)</f>
        <v>1.5365</v>
      </c>
      <c r="V34" s="214">
        <f>SUMIFS(env_ac_rp!$D:$D,env_ac_rp!$A:$A,V9,env_ac_rp!$B:$B,Data_rp!$A$34,env_ac_rp!$C:$C,Data_rp!$B$7)</f>
        <v>1.7184999999999999</v>
      </c>
      <c r="W34" s="214">
        <f>SUMIFS(env_ac_rp!$D:$D,env_ac_rp!$A:$A,W9,env_ac_rp!$B:$B,Data_rp!$A$34,env_ac_rp!$C:$C,Data_rp!$B$7)</f>
        <v>1.7091000000000001</v>
      </c>
      <c r="X34" s="214">
        <f>SUMIFS(env_ac_rp!$D:$D,env_ac_rp!$A:$A,X9,env_ac_rp!$B:$B,Data_rp!$A$34,env_ac_rp!$C:$C,Data_rp!$B$7)</f>
        <v>1.7563</v>
      </c>
      <c r="Y34" s="214">
        <f>SUMIFS(env_ac_rp!$D:$D,env_ac_rp!$A:$A,$Y$9,env_ac_rp!$B:$B,Data_rp!$A34,env_ac_rp!$C:$C,Data_rp!$B$7)</f>
        <v>1.8414999999999999</v>
      </c>
      <c r="Z34" s="214">
        <f>SUMIFS(env_ac_rp!$D:$D,env_ac_rp!$A:$A,$Z$9,env_ac_rp!$B:$B,Data_rp!$A34,env_ac_rp!$C:$C,Data_rp!$B$7)</f>
        <v>1.7773000000000001</v>
      </c>
    </row>
    <row r="35" spans="1:26" x14ac:dyDescent="0.2">
      <c r="A35" s="211" t="s">
        <v>63</v>
      </c>
      <c r="B35" s="211" t="s">
        <v>24</v>
      </c>
      <c r="C35" s="214">
        <f>SUMIFS(env_ac_rp!$D:$D,env_ac_rp!$A:$A,C9,env_ac_rp!$B:$B,Data_rp!$A$35,env_ac_rp!$C:$C,Data_rp!$B$7)</f>
        <v>0.41249999999999998</v>
      </c>
      <c r="D35" s="214">
        <f>SUMIFS(env_ac_rp!$D:$D,env_ac_rp!$A:$A,D9,env_ac_rp!$B:$B,Data_rp!$A$35,env_ac_rp!$C:$C,Data_rp!$B$7)</f>
        <v>0.4128</v>
      </c>
      <c r="E35" s="214">
        <f>SUMIFS(env_ac_rp!$D:$D,env_ac_rp!$A:$A,E9,env_ac_rp!$B:$B,Data_rp!$A$35,env_ac_rp!$C:$C,Data_rp!$B$7)</f>
        <v>0.43569999999999998</v>
      </c>
      <c r="F35" s="214">
        <f>SUMIFS(env_ac_rp!$D:$D,env_ac_rp!$A:$A,F9,env_ac_rp!$B:$B,Data_rp!$A$35,env_ac_rp!$C:$C,Data_rp!$B$7)</f>
        <v>0.51070000000000004</v>
      </c>
      <c r="G35" s="214">
        <f>SUMIFS(env_ac_rp!$D:$D,env_ac_rp!$A:$A,G9,env_ac_rp!$B:$B,Data_rp!$A$35,env_ac_rp!$C:$C,Data_rp!$B$7)</f>
        <v>0.51219999999999999</v>
      </c>
      <c r="H35" s="214">
        <f>SUMIFS(env_ac_rp!$D:$D,env_ac_rp!$A:$A,H9,env_ac_rp!$B:$B,Data_rp!$A$35,env_ac_rp!$C:$C,Data_rp!$B$7)</f>
        <v>0.52549999999999997</v>
      </c>
      <c r="I35" s="214">
        <f>SUMIFS(env_ac_rp!$D:$D,env_ac_rp!$A:$A,I9,env_ac_rp!$B:$B,Data_rp!$A$35,env_ac_rp!$C:$C,Data_rp!$B$7)</f>
        <v>0.61380000000000001</v>
      </c>
      <c r="J35" s="214">
        <f>SUMIFS(env_ac_rp!$D:$D,env_ac_rp!$A:$A,J9,env_ac_rp!$B:$B,Data_rp!$A$35,env_ac_rp!$C:$C,Data_rp!$B$7)</f>
        <v>0.74129999999999996</v>
      </c>
      <c r="K35" s="214">
        <f>SUMIFS(env_ac_rp!$D:$D,env_ac_rp!$A:$A,K9,env_ac_rp!$B:$B,Data_rp!$A$35,env_ac_rp!$C:$C,Data_rp!$B$7)</f>
        <v>0.77900000000000003</v>
      </c>
      <c r="L35" s="214">
        <f>SUMIFS(env_ac_rp!$D:$D,env_ac_rp!$A:$A,L9,env_ac_rp!$B:$B,Data_rp!$A$35,env_ac_rp!$C:$C,Data_rp!$B$7)</f>
        <v>0.87629999999999997</v>
      </c>
      <c r="M35" s="214">
        <f>SUMIFS(env_ac_rp!$D:$D,env_ac_rp!$A:$A,M9,env_ac_rp!$B:$B,Data_rp!$A$35,env_ac_rp!$C:$C,Data_rp!$B$7)</f>
        <v>0.95820000000000005</v>
      </c>
      <c r="N35" s="214">
        <f>SUMIFS(env_ac_rp!$D:$D,env_ac_rp!$A:$A,N9,env_ac_rp!$B:$B,Data_rp!$A$35,env_ac_rp!$C:$C,Data_rp!$B$7)</f>
        <v>0.98809999999999998</v>
      </c>
      <c r="O35" s="214">
        <f>SUMIFS(env_ac_rp!$D:$D,env_ac_rp!$A:$A,O9,env_ac_rp!$B:$B,Data_rp!$A$35,env_ac_rp!$C:$C,Data_rp!$B$7)</f>
        <v>1.1484000000000001</v>
      </c>
      <c r="P35" s="214">
        <f>SUMIFS(env_ac_rp!$D:$D,env_ac_rp!$A:$A,P9,env_ac_rp!$B:$B,Data_rp!$A$35,env_ac_rp!$C:$C,Data_rp!$B$7)</f>
        <v>1.2062999999999999</v>
      </c>
      <c r="Q35" s="214">
        <f>SUMIFS(env_ac_rp!$D:$D,env_ac_rp!$A:$A,Q9,env_ac_rp!$B:$B,Data_rp!$A$35,env_ac_rp!$C:$C,Data_rp!$B$7)</f>
        <v>1.1243000000000001</v>
      </c>
      <c r="R35" s="214">
        <f>SUMIFS(env_ac_rp!$D:$D,env_ac_rp!$A:$A,R9,env_ac_rp!$B:$B,Data_rp!$A$35,env_ac_rp!$C:$C,Data_rp!$B$7)</f>
        <v>1.1835</v>
      </c>
      <c r="S35" s="214">
        <f>SUMIFS(env_ac_rp!$D:$D,env_ac_rp!$A:$A,S9,env_ac_rp!$B:$B,Data_rp!$A$35,env_ac_rp!$C:$C,Data_rp!$B$7)</f>
        <v>1.2071000000000001</v>
      </c>
      <c r="T35" s="214">
        <f>SUMIFS(env_ac_rp!$D:$D,env_ac_rp!$A:$A,T9,env_ac_rp!$B:$B,Data_rp!$A$35,env_ac_rp!$C:$C,Data_rp!$B$7)</f>
        <v>1.2175</v>
      </c>
      <c r="U35" s="214">
        <f>SUMIFS(env_ac_rp!$D:$D,env_ac_rp!$A:$A,U9,env_ac_rp!$B:$B,Data_rp!$A$35,env_ac_rp!$C:$C,Data_rp!$B$7)</f>
        <v>1.2221</v>
      </c>
      <c r="V35" s="214">
        <f>SUMIFS(env_ac_rp!$D:$D,env_ac_rp!$A:$A,V9,env_ac_rp!$B:$B,Data_rp!$A$35,env_ac_rp!$C:$C,Data_rp!$B$7)</f>
        <v>1.4097999999999999</v>
      </c>
      <c r="W35" s="214">
        <f>SUMIFS(env_ac_rp!$D:$D,env_ac_rp!$A:$A,W9,env_ac_rp!$B:$B,Data_rp!$A$35,env_ac_rp!$C:$C,Data_rp!$B$7)</f>
        <v>1.4420999999999999</v>
      </c>
      <c r="X35" s="214">
        <f>SUMIFS(env_ac_rp!$D:$D,env_ac_rp!$A:$A,X9,env_ac_rp!$B:$B,Data_rp!$A$35,env_ac_rp!$C:$C,Data_rp!$B$7)</f>
        <v>1.5287999999999999</v>
      </c>
      <c r="Y35" s="214">
        <f>SUMIFS(env_ac_rp!$D:$D,env_ac_rp!$A:$A,$Y$9,env_ac_rp!$B:$B,Data_rp!$A35,env_ac_rp!$C:$C,Data_rp!$B$7)</f>
        <v>1.7867</v>
      </c>
      <c r="Z35" s="214">
        <f>SUMIFS(env_ac_rp!$D:$D,env_ac_rp!$A:$A,$Z$9,env_ac_rp!$B:$B,Data_rp!$A35,env_ac_rp!$C:$C,Data_rp!$B$7)</f>
        <v>1.9975000000000001</v>
      </c>
    </row>
    <row r="36" spans="1:26" x14ac:dyDescent="0.2">
      <c r="A36" s="211" t="s">
        <v>56</v>
      </c>
      <c r="B36" s="211" t="s">
        <v>25</v>
      </c>
      <c r="C36" s="214">
        <f>SUMIFS(env_ac_rp!$D:$D,env_ac_rp!$A:$A,C9,env_ac_rp!$B:$B,Data_rp!$A$36,env_ac_rp!$C:$C,Data_rp!$B$7)</f>
        <v>0.78149999999999997</v>
      </c>
      <c r="D36" s="214">
        <f>SUMIFS(env_ac_rp!$D:$D,env_ac_rp!$A:$A,D9,env_ac_rp!$B:$B,Data_rp!$A$36,env_ac_rp!$C:$C,Data_rp!$B$7)</f>
        <v>0.8115</v>
      </c>
      <c r="E36" s="214">
        <f>SUMIFS(env_ac_rp!$D:$D,env_ac_rp!$A:$A,E9,env_ac_rp!$B:$B,Data_rp!$A$36,env_ac_rp!$C:$C,Data_rp!$B$7)</f>
        <v>0.83130000000000004</v>
      </c>
      <c r="F36" s="214">
        <f>SUMIFS(env_ac_rp!$D:$D,env_ac_rp!$A:$A,F9,env_ac_rp!$B:$B,Data_rp!$A$36,env_ac_rp!$C:$C,Data_rp!$B$7)</f>
        <v>0.81140000000000001</v>
      </c>
      <c r="G36" s="214">
        <f>SUMIFS(env_ac_rp!$D:$D,env_ac_rp!$A:$A,G9,env_ac_rp!$B:$B,Data_rp!$A$36,env_ac_rp!$C:$C,Data_rp!$B$7)</f>
        <v>0.84019999999999995</v>
      </c>
      <c r="H36" s="214">
        <f>SUMIFS(env_ac_rp!$D:$D,env_ac_rp!$A:$A,H9,env_ac_rp!$B:$B,Data_rp!$A$36,env_ac_rp!$C:$C,Data_rp!$B$7)</f>
        <v>0.85619999999999996</v>
      </c>
      <c r="I36" s="214">
        <f>SUMIFS(env_ac_rp!$D:$D,env_ac_rp!$A:$A,I9,env_ac_rp!$B:$B,Data_rp!$A$36,env_ac_rp!$C:$C,Data_rp!$B$7)</f>
        <v>0.85970000000000002</v>
      </c>
      <c r="J36" s="214">
        <f>SUMIFS(env_ac_rp!$D:$D,env_ac_rp!$A:$A,J9,env_ac_rp!$B:$B,Data_rp!$A$36,env_ac_rp!$C:$C,Data_rp!$B$7)</f>
        <v>0.91279999999999994</v>
      </c>
      <c r="K36" s="214">
        <f>SUMIFS(env_ac_rp!$D:$D,env_ac_rp!$A:$A,K9,env_ac_rp!$B:$B,Data_rp!$A$36,env_ac_rp!$C:$C,Data_rp!$B$7)</f>
        <v>0.93630000000000002</v>
      </c>
      <c r="L36" s="214">
        <f>SUMIFS(env_ac_rp!$D:$D,env_ac_rp!$A:$A,L9,env_ac_rp!$B:$B,Data_rp!$A$36,env_ac_rp!$C:$C,Data_rp!$B$7)</f>
        <v>1.0628</v>
      </c>
      <c r="M36" s="214">
        <f>SUMIFS(env_ac_rp!$D:$D,env_ac_rp!$A:$A,M9,env_ac_rp!$B:$B,Data_rp!$A$36,env_ac_rp!$C:$C,Data_rp!$B$7)</f>
        <v>0.78590000000000004</v>
      </c>
      <c r="N36" s="214">
        <f>SUMIFS(env_ac_rp!$D:$D,env_ac_rp!$A:$A,N9,env_ac_rp!$B:$B,Data_rp!$A$36,env_ac_rp!$C:$C,Data_rp!$B$7)</f>
        <v>0.84370000000000001</v>
      </c>
      <c r="O36" s="214">
        <f>SUMIFS(env_ac_rp!$D:$D,env_ac_rp!$A:$A,O9,env_ac_rp!$B:$B,Data_rp!$A$36,env_ac_rp!$C:$C,Data_rp!$B$7)</f>
        <v>0.86329999999999996</v>
      </c>
      <c r="P36" s="214">
        <f>SUMIFS(env_ac_rp!$D:$D,env_ac_rp!$A:$A,P9,env_ac_rp!$B:$B,Data_rp!$A$36,env_ac_rp!$C:$C,Data_rp!$B$7)</f>
        <v>0.77290000000000003</v>
      </c>
      <c r="Q36" s="214">
        <f>SUMIFS(env_ac_rp!$D:$D,env_ac_rp!$A:$A,Q9,env_ac_rp!$B:$B,Data_rp!$A$36,env_ac_rp!$C:$C,Data_rp!$B$7)</f>
        <v>0.8982</v>
      </c>
      <c r="R36" s="214">
        <f>SUMIFS(env_ac_rp!$D:$D,env_ac_rp!$A:$A,R9,env_ac_rp!$B:$B,Data_rp!$A$36,env_ac_rp!$C:$C,Data_rp!$B$7)</f>
        <v>0.94159999999999999</v>
      </c>
      <c r="S36" s="214">
        <f>SUMIFS(env_ac_rp!$D:$D,env_ac_rp!$A:$A,S9,env_ac_rp!$B:$B,Data_rp!$A$36,env_ac_rp!$C:$C,Data_rp!$B$7)</f>
        <v>0.89749999999999996</v>
      </c>
      <c r="T36" s="214">
        <f>SUMIFS(env_ac_rp!$D:$D,env_ac_rp!$A:$A,T9,env_ac_rp!$B:$B,Data_rp!$A$36,env_ac_rp!$C:$C,Data_rp!$B$7)</f>
        <v>0.96630000000000005</v>
      </c>
      <c r="U36" s="214">
        <f>SUMIFS(env_ac_rp!$D:$D,env_ac_rp!$A:$A,U9,env_ac_rp!$B:$B,Data_rp!$A$36,env_ac_rp!$C:$C,Data_rp!$B$7)</f>
        <v>0.89800000000000002</v>
      </c>
      <c r="V36" s="214">
        <f>SUMIFS(env_ac_rp!$D:$D,env_ac_rp!$A:$A,V9,env_ac_rp!$B:$B,Data_rp!$A$36,env_ac_rp!$C:$C,Data_rp!$B$7)</f>
        <v>0.96930000000000005</v>
      </c>
      <c r="W36" s="214">
        <f>SUMIFS(env_ac_rp!$D:$D,env_ac_rp!$A:$A,W9,env_ac_rp!$B:$B,Data_rp!$A$36,env_ac_rp!$C:$C,Data_rp!$B$7)</f>
        <v>0.95699999999999996</v>
      </c>
      <c r="X36" s="214">
        <f>SUMIFS(env_ac_rp!$D:$D,env_ac_rp!$A:$A,X9,env_ac_rp!$B:$B,Data_rp!$A$36,env_ac_rp!$C:$C,Data_rp!$B$7)</f>
        <v>1.0235000000000001</v>
      </c>
      <c r="Y36" s="214">
        <f>SUMIFS(env_ac_rp!$D:$D,env_ac_rp!$A:$A,$Y$9,env_ac_rp!$B:$B,Data_rp!$A36,env_ac_rp!$C:$C,Data_rp!$B$7)</f>
        <v>1.0407999999999999</v>
      </c>
      <c r="Z36" s="214">
        <f>SUMIFS(env_ac_rp!$D:$D,env_ac_rp!$A:$A,$Z$9,env_ac_rp!$B:$B,Data_rp!$A36,env_ac_rp!$C:$C,Data_rp!$B$7)</f>
        <v>1.165</v>
      </c>
    </row>
    <row r="37" spans="1:26" x14ac:dyDescent="0.2">
      <c r="A37" s="211" t="s">
        <v>57</v>
      </c>
      <c r="B37" s="211" t="s">
        <v>26</v>
      </c>
      <c r="C37" s="214">
        <f>SUMIFS(env_ac_rp!$D:$D,env_ac_rp!$A:$A,C9,env_ac_rp!$B:$B,Data_rp!$A$37,env_ac_rp!$C:$C,Data_rp!$B$7)</f>
        <v>1.5863</v>
      </c>
      <c r="D37" s="214">
        <f>SUMIFS(env_ac_rp!$D:$D,env_ac_rp!$A:$A,D9,env_ac_rp!$B:$B,Data_rp!$A$37,env_ac_rp!$C:$C,Data_rp!$B$7)</f>
        <v>1.5299</v>
      </c>
      <c r="E37" s="214">
        <f>SUMIFS(env_ac_rp!$D:$D,env_ac_rp!$A:$A,E9,env_ac_rp!$B:$B,Data_rp!$A$37,env_ac_rp!$C:$C,Data_rp!$B$7)</f>
        <v>1.5771999999999999</v>
      </c>
      <c r="F37" s="214">
        <f>SUMIFS(env_ac_rp!$D:$D,env_ac_rp!$A:$A,F9,env_ac_rp!$B:$B,Data_rp!$A$37,env_ac_rp!$C:$C,Data_rp!$B$7)</f>
        <v>1.6278999999999999</v>
      </c>
      <c r="G37" s="214">
        <f>SUMIFS(env_ac_rp!$D:$D,env_ac_rp!$A:$A,G9,env_ac_rp!$B:$B,Data_rp!$A$37,env_ac_rp!$C:$C,Data_rp!$B$7)</f>
        <v>1.65</v>
      </c>
      <c r="H37" s="214">
        <f>SUMIFS(env_ac_rp!$D:$D,env_ac_rp!$A:$A,H9,env_ac_rp!$B:$B,Data_rp!$A$37,env_ac_rp!$C:$C,Data_rp!$B$7)</f>
        <v>1.5486</v>
      </c>
      <c r="I37" s="214">
        <f>SUMIFS(env_ac_rp!$D:$D,env_ac_rp!$A:$A,I9,env_ac_rp!$B:$B,Data_rp!$A$37,env_ac_rp!$C:$C,Data_rp!$B$7)</f>
        <v>1.7653000000000001</v>
      </c>
      <c r="J37" s="214">
        <f>SUMIFS(env_ac_rp!$D:$D,env_ac_rp!$A:$A,J9,env_ac_rp!$B:$B,Data_rp!$A$37,env_ac_rp!$C:$C,Data_rp!$B$7)</f>
        <v>1.7090000000000001</v>
      </c>
      <c r="K37" s="214">
        <f>SUMIFS(env_ac_rp!$D:$D,env_ac_rp!$A:$A,K9,env_ac_rp!$B:$B,Data_rp!$A$37,env_ac_rp!$C:$C,Data_rp!$B$7)</f>
        <v>1.6938</v>
      </c>
      <c r="L37" s="214">
        <f>SUMIFS(env_ac_rp!$D:$D,env_ac_rp!$A:$A,L9,env_ac_rp!$B:$B,Data_rp!$A$37,env_ac_rp!$C:$C,Data_rp!$B$7)</f>
        <v>1.7301</v>
      </c>
      <c r="M37" s="214">
        <f>SUMIFS(env_ac_rp!$D:$D,env_ac_rp!$A:$A,M9,env_ac_rp!$B:$B,Data_rp!$A$37,env_ac_rp!$C:$C,Data_rp!$B$7)</f>
        <v>1.8111999999999999</v>
      </c>
      <c r="N37" s="214">
        <f>SUMIFS(env_ac_rp!$D:$D,env_ac_rp!$A:$A,N9,env_ac_rp!$B:$B,Data_rp!$A$37,env_ac_rp!$C:$C,Data_rp!$B$7)</f>
        <v>1.8932</v>
      </c>
      <c r="O37" s="214">
        <f>SUMIFS(env_ac_rp!$D:$D,env_ac_rp!$A:$A,O9,env_ac_rp!$B:$B,Data_rp!$A$37,env_ac_rp!$C:$C,Data_rp!$B$7)</f>
        <v>1.9825999999999999</v>
      </c>
      <c r="P37" s="214">
        <f>SUMIFS(env_ac_rp!$D:$D,env_ac_rp!$A:$A,P9,env_ac_rp!$B:$B,Data_rp!$A$37,env_ac_rp!$C:$C,Data_rp!$B$7)</f>
        <v>1.9801</v>
      </c>
      <c r="Q37" s="214">
        <f>SUMIFS(env_ac_rp!$D:$D,env_ac_rp!$A:$A,Q9,env_ac_rp!$B:$B,Data_rp!$A$37,env_ac_rp!$C:$C,Data_rp!$B$7)</f>
        <v>1.9160999999999999</v>
      </c>
      <c r="R37" s="214">
        <f>SUMIFS(env_ac_rp!$D:$D,env_ac_rp!$A:$A,R9,env_ac_rp!$B:$B,Data_rp!$A$37,env_ac_rp!$C:$C,Data_rp!$B$7)</f>
        <v>2.0114000000000001</v>
      </c>
      <c r="S37" s="214">
        <f>SUMIFS(env_ac_rp!$D:$D,env_ac_rp!$A:$A,S9,env_ac_rp!$B:$B,Data_rp!$A$37,env_ac_rp!$C:$C,Data_rp!$B$7)</f>
        <v>2.0224000000000002</v>
      </c>
      <c r="T37" s="214">
        <f>SUMIFS(env_ac_rp!$D:$D,env_ac_rp!$A:$A,T9,env_ac_rp!$B:$B,Data_rp!$A$37,env_ac_rp!$C:$C,Data_rp!$B$7)</f>
        <v>1.9626999999999999</v>
      </c>
      <c r="U37" s="214">
        <f>SUMIFS(env_ac_rp!$D:$D,env_ac_rp!$A:$A,U9,env_ac_rp!$B:$B,Data_rp!$A$37,env_ac_rp!$C:$C,Data_rp!$B$7)</f>
        <v>1.8623000000000001</v>
      </c>
      <c r="V37" s="214">
        <f>SUMIFS(env_ac_rp!$D:$D,env_ac_rp!$A:$A,V9,env_ac_rp!$B:$B,Data_rp!$A$37,env_ac_rp!$C:$C,Data_rp!$B$7)</f>
        <v>1.8051999999999999</v>
      </c>
      <c r="W37" s="214">
        <f>SUMIFS(env_ac_rp!$D:$D,env_ac_rp!$A:$A,W9,env_ac_rp!$B:$B,Data_rp!$A$37,env_ac_rp!$C:$C,Data_rp!$B$7)</f>
        <v>1.9021999999999999</v>
      </c>
      <c r="X37" s="214">
        <f>SUMIFS(env_ac_rp!$D:$D,env_ac_rp!$A:$A,X9,env_ac_rp!$B:$B,Data_rp!$A$37,env_ac_rp!$C:$C,Data_rp!$B$7)</f>
        <v>2.0861999999999998</v>
      </c>
      <c r="Y37" s="214">
        <f>SUMIFS(env_ac_rp!$D:$D,env_ac_rp!$A:$A,$Y$9,env_ac_rp!$B:$B,Data_rp!$A37,env_ac_rp!$C:$C,Data_rp!$B$7)</f>
        <v>2.1537000000000002</v>
      </c>
      <c r="Z37" s="214">
        <f>SUMIFS(env_ac_rp!$D:$D,env_ac_rp!$A:$A,$Z$9,env_ac_rp!$B:$B,Data_rp!$A37,env_ac_rp!$C:$C,Data_rp!$B$7)</f>
        <v>2.2812999999999999</v>
      </c>
    </row>
    <row r="38" spans="1:26" x14ac:dyDescent="0.2">
      <c r="A38" s="179" t="s">
        <v>137</v>
      </c>
      <c r="B38" s="183" t="s">
        <v>138</v>
      </c>
      <c r="C38" s="214">
        <f>SUMIFS(env_ac_rp!$D:$D,env_ac_rp!$A:$A,C9,env_ac_rp!$B:$B,Data_rp!$A$38,env_ac_rp!$C:$C,Data_rp!$B$7)</f>
        <v>1.1104000000000001</v>
      </c>
      <c r="D38" s="214">
        <f>SUMIFS(env_ac_rp!$D:$D,env_ac_rp!$A:$A,D9,env_ac_rp!$B:$B,Data_rp!$A$38,env_ac_rp!$C:$C,Data_rp!$B$7)</f>
        <v>1.1537999999999999</v>
      </c>
      <c r="E38" s="214">
        <f>SUMIFS(env_ac_rp!$D:$D,env_ac_rp!$A:$A,E9,env_ac_rp!$B:$B,Data_rp!$A$38,env_ac_rp!$C:$C,Data_rp!$B$7)</f>
        <v>1.3674999999999999</v>
      </c>
      <c r="F38" s="214">
        <f>SUMIFS(env_ac_rp!$D:$D,env_ac_rp!$A:$A,F9,env_ac_rp!$B:$B,Data_rp!$A$38,env_ac_rp!$C:$C,Data_rp!$B$7)</f>
        <v>1.2757000000000001</v>
      </c>
      <c r="G38" s="214">
        <f>SUMIFS(env_ac_rp!$D:$D,env_ac_rp!$A:$A,G9,env_ac_rp!$B:$B,Data_rp!$A$38,env_ac_rp!$C:$C,Data_rp!$B$7)</f>
        <v>1.2902</v>
      </c>
      <c r="H38" s="214">
        <f>SUMIFS(env_ac_rp!$D:$D,env_ac_rp!$A:$A,H9,env_ac_rp!$B:$B,Data_rp!$A$38,env_ac_rp!$C:$C,Data_rp!$B$7)</f>
        <v>1.5398000000000001</v>
      </c>
      <c r="I38" s="214">
        <f>SUMIFS(env_ac_rp!$D:$D,env_ac_rp!$A:$A,I9,env_ac_rp!$B:$B,Data_rp!$A$38,env_ac_rp!$C:$C,Data_rp!$B$7)</f>
        <v>1.4923</v>
      </c>
      <c r="J38" s="214">
        <f>SUMIFS(env_ac_rp!$D:$D,env_ac_rp!$A:$A,J9,env_ac_rp!$B:$B,Data_rp!$A$38,env_ac_rp!$C:$C,Data_rp!$B$7)</f>
        <v>1.7179</v>
      </c>
      <c r="K38" s="214">
        <f>SUMIFS(env_ac_rp!$D:$D,env_ac_rp!$A:$A,K9,env_ac_rp!$B:$B,Data_rp!$A$38,env_ac_rp!$C:$C,Data_rp!$B$7)</f>
        <v>1.2941</v>
      </c>
      <c r="L38" s="214">
        <f>SUMIFS(env_ac_rp!$D:$D,env_ac_rp!$A:$A,L9,env_ac_rp!$B:$B,Data_rp!$A$38,env_ac_rp!$C:$C,Data_rp!$B$7)</f>
        <v>1.6556999999999999</v>
      </c>
      <c r="M38" s="214">
        <f>SUMIFS(env_ac_rp!$D:$D,env_ac_rp!$A:$A,M9,env_ac_rp!$B:$B,Data_rp!$A$38,env_ac_rp!$C:$C,Data_rp!$B$7)</f>
        <v>1.9973000000000001</v>
      </c>
      <c r="N38" s="214">
        <f>SUMIFS(env_ac_rp!$D:$D,env_ac_rp!$A:$A,N9,env_ac_rp!$B:$B,Data_rp!$A$38,env_ac_rp!$C:$C,Data_rp!$B$7)</f>
        <v>2.25</v>
      </c>
      <c r="O38" s="214">
        <f>SUMIFS(env_ac_rp!$D:$D,env_ac_rp!$A:$A,O9,env_ac_rp!$B:$B,Data_rp!$A$38,env_ac_rp!$C:$C,Data_rp!$B$7)</f>
        <v>2.0804999999999998</v>
      </c>
      <c r="P38" s="214">
        <f>SUMIFS(env_ac_rp!$D:$D,env_ac_rp!$A:$A,P9,env_ac_rp!$B:$B,Data_rp!$A$38,env_ac_rp!$C:$C,Data_rp!$B$7)</f>
        <v>2.1934</v>
      </c>
      <c r="Q38" s="214">
        <f>SUMIFS(env_ac_rp!$D:$D,env_ac_rp!$A:$A,Q9,env_ac_rp!$B:$B,Data_rp!$A$38,env_ac_rp!$C:$C,Data_rp!$B$7)</f>
        <v>2.5158</v>
      </c>
      <c r="R38" s="214">
        <f>SUMIFS(env_ac_rp!$D:$D,env_ac_rp!$A:$A,R9,env_ac_rp!$B:$B,Data_rp!$A$38,env_ac_rp!$C:$C,Data_rp!$B$7)</f>
        <v>2.6177000000000001</v>
      </c>
      <c r="S38" s="214">
        <f>SUMIFS(env_ac_rp!$D:$D,env_ac_rp!$A:$A,S9,env_ac_rp!$B:$B,Data_rp!$A$38,env_ac_rp!$C:$C,Data_rp!$B$7)</f>
        <v>2.9192999999999998</v>
      </c>
      <c r="T38" s="214">
        <f>SUMIFS(env_ac_rp!$D:$D,env_ac_rp!$A:$A,T9,env_ac_rp!$B:$B,Data_rp!$A$38,env_ac_rp!$C:$C,Data_rp!$B$7)</f>
        <v>2.97</v>
      </c>
      <c r="U38" s="214">
        <f>SUMIFS(env_ac_rp!$D:$D,env_ac_rp!$A:$A,U9,env_ac_rp!$B:$B,Data_rp!$A$38,env_ac_rp!$C:$C,Data_rp!$B$7)</f>
        <v>2.9441999999999999</v>
      </c>
      <c r="V38" s="214">
        <f>SUMIFS(env_ac_rp!$D:$D,env_ac_rp!$A:$A,V9,env_ac_rp!$B:$B,Data_rp!$A$38,env_ac_rp!$C:$C,Data_rp!$B$7)</f>
        <v>3.3454000000000002</v>
      </c>
      <c r="W38" s="214">
        <f>SUMIFS(env_ac_rp!$D:$D,env_ac_rp!$A:$A,W9,env_ac_rp!$B:$B,Data_rp!$A$38,env_ac_rp!$C:$C,Data_rp!$B$7)</f>
        <v>3.3275999999999999</v>
      </c>
      <c r="X38" s="214">
        <f>SUMIFS(env_ac_rp!$D:$D,env_ac_rp!$A:$A,X9,env_ac_rp!$B:$B,Data_rp!$A$38,env_ac_rp!$C:$C,Data_rp!$B$7)</f>
        <v>3.4009999999999998</v>
      </c>
      <c r="Y38" s="214">
        <f>SUMIFS(env_ac_rp!$D:$D,env_ac_rp!$A:$A,$Y$9,env_ac_rp!$B:$B,Data_rp!$A38,env_ac_rp!$C:$C,Data_rp!$B$7)</f>
        <v>3.8102</v>
      </c>
      <c r="Z38" s="214" t="s">
        <v>70</v>
      </c>
    </row>
    <row r="39" spans="1:26" x14ac:dyDescent="0.2">
      <c r="A39" s="211" t="s">
        <v>65</v>
      </c>
      <c r="B39" s="211" t="s">
        <v>73</v>
      </c>
      <c r="C39" s="214">
        <f>SUMIFS(env_ac_rp!$D:$D,env_ac_rp!$A:$A,C9,env_ac_rp!$B:$B,Data_rp!$A$39,env_ac_rp!$C:$C,Data_rp!$B$7)</f>
        <v>2.3959999999999999</v>
      </c>
      <c r="D39" s="214">
        <f>SUMIFS(env_ac_rp!$D:$D,env_ac_rp!$A:$A,D9,env_ac_rp!$B:$B,Data_rp!$A$39,env_ac_rp!$C:$C,Data_rp!$B$7)</f>
        <v>2.6867000000000001</v>
      </c>
      <c r="E39" s="214">
        <f>SUMIFS(env_ac_rp!$D:$D,env_ac_rp!$A:$A,E9,env_ac_rp!$B:$B,Data_rp!$A$39,env_ac_rp!$C:$C,Data_rp!$B$7)</f>
        <v>2.9708000000000001</v>
      </c>
      <c r="F39" s="214">
        <f>SUMIFS(env_ac_rp!$D:$D,env_ac_rp!$A:$A,F9,env_ac_rp!$B:$B,Data_rp!$A$39,env_ac_rp!$C:$C,Data_rp!$B$7)</f>
        <v>2.6596000000000002</v>
      </c>
      <c r="G39" s="214">
        <f>SUMIFS(env_ac_rp!$D:$D,env_ac_rp!$A:$A,G9,env_ac_rp!$B:$B,Data_rp!$A$39,env_ac_rp!$C:$C,Data_rp!$B$7)</f>
        <v>2.5876000000000001</v>
      </c>
      <c r="H39" s="214">
        <f>SUMIFS(env_ac_rp!$D:$D,env_ac_rp!$A:$A,H9,env_ac_rp!$B:$B,Data_rp!$A$39,env_ac_rp!$C:$C,Data_rp!$B$7)</f>
        <v>2.9121000000000001</v>
      </c>
      <c r="I39" s="214">
        <f>SUMIFS(env_ac_rp!$D:$D,env_ac_rp!$A:$A,I9,env_ac_rp!$B:$B,Data_rp!$A$39,env_ac_rp!$C:$C,Data_rp!$B$7)</f>
        <v>2.5207000000000002</v>
      </c>
      <c r="J39" s="214">
        <f>SUMIFS(env_ac_rp!$D:$D,env_ac_rp!$A:$A,J9,env_ac_rp!$B:$B,Data_rp!$A$39,env_ac_rp!$C:$C,Data_rp!$B$7)</f>
        <v>2.6909000000000001</v>
      </c>
      <c r="K39" s="214">
        <f>SUMIFS(env_ac_rp!$D:$D,env_ac_rp!$A:$A,K9,env_ac_rp!$B:$B,Data_rp!$A$39,env_ac_rp!$C:$C,Data_rp!$B$7)</f>
        <v>2.4630000000000001</v>
      </c>
      <c r="L39" s="214">
        <f>SUMIFS(env_ac_rp!$D:$D,env_ac_rp!$A:$A,L9,env_ac_rp!$B:$B,Data_rp!$A$39,env_ac_rp!$C:$C,Data_rp!$B$7)</f>
        <v>2.3319000000000001</v>
      </c>
      <c r="M39" s="214">
        <f>SUMIFS(env_ac_rp!$D:$D,env_ac_rp!$A:$A,M9,env_ac_rp!$B:$B,Data_rp!$A$39,env_ac_rp!$C:$C,Data_rp!$B$7)</f>
        <v>2.5647000000000002</v>
      </c>
      <c r="N39" s="214">
        <f>SUMIFS(env_ac_rp!$D:$D,env_ac_rp!$A:$A,N9,env_ac_rp!$B:$B,Data_rp!$A$39,env_ac_rp!$C:$C,Data_rp!$B$7)</f>
        <v>2.7841999999999998</v>
      </c>
      <c r="O39" s="214">
        <f>SUMIFS(env_ac_rp!$D:$D,env_ac_rp!$A:$A,O9,env_ac_rp!$B:$B,Data_rp!$A$39,env_ac_rp!$C:$C,Data_rp!$B$7)</f>
        <v>2.9041999999999999</v>
      </c>
      <c r="P39" s="214">
        <f>SUMIFS(env_ac_rp!$D:$D,env_ac_rp!$A:$A,P9,env_ac_rp!$B:$B,Data_rp!$A$39,env_ac_rp!$C:$C,Data_rp!$B$7)</f>
        <v>2.8744999999999998</v>
      </c>
      <c r="Q39" s="214">
        <f>SUMIFS(env_ac_rp!$D:$D,env_ac_rp!$A:$A,Q9,env_ac_rp!$B:$B,Data_rp!$A$39,env_ac_rp!$C:$C,Data_rp!$B$7)</f>
        <v>2.8210999999999999</v>
      </c>
      <c r="R39" s="214">
        <f>SUMIFS(env_ac_rp!$D:$D,env_ac_rp!$A:$A,R9,env_ac_rp!$B:$B,Data_rp!$A$39,env_ac_rp!$C:$C,Data_rp!$B$7)</f>
        <v>2.2477</v>
      </c>
      <c r="S39" s="214">
        <f>SUMIFS(env_ac_rp!$D:$D,env_ac_rp!$A:$A,S9,env_ac_rp!$B:$B,Data_rp!$A$39,env_ac_rp!$C:$C,Data_rp!$B$7)</f>
        <v>2.6194999999999999</v>
      </c>
      <c r="T39" s="214">
        <f>SUMIFS(env_ac_rp!$D:$D,env_ac_rp!$A:$A,T9,env_ac_rp!$B:$B,Data_rp!$A$39,env_ac_rp!$C:$C,Data_rp!$B$7)</f>
        <v>2.8308</v>
      </c>
      <c r="U39" s="214">
        <f>SUMIFS(env_ac_rp!$D:$D,env_ac_rp!$A:$A,U9,env_ac_rp!$B:$B,Data_rp!$A$39,env_ac_rp!$C:$C,Data_rp!$B$7)</f>
        <v>2.6785999999999999</v>
      </c>
      <c r="V39" s="214">
        <f>SUMIFS(env_ac_rp!$D:$D,env_ac_rp!$A:$A,V9,env_ac_rp!$B:$B,Data_rp!$A$39,env_ac_rp!$C:$C,Data_rp!$B$7)</f>
        <v>2.6358999999999999</v>
      </c>
      <c r="W39" s="214">
        <f>SUMIFS(env_ac_rp!$D:$D,env_ac_rp!$A:$A,W9,env_ac_rp!$B:$B,Data_rp!$A$39,env_ac_rp!$C:$C,Data_rp!$B$7)</f>
        <v>2.5337000000000001</v>
      </c>
      <c r="X39" s="214">
        <f>SUMIFS(env_ac_rp!$D:$D,env_ac_rp!$A:$A,X9,env_ac_rp!$B:$B,Data_rp!$A$39,env_ac_rp!$C:$C,Data_rp!$B$7)</f>
        <v>3.5623999999999998</v>
      </c>
      <c r="Y39" s="214" t="s">
        <v>70</v>
      </c>
      <c r="Z39" s="214" t="s">
        <v>70</v>
      </c>
    </row>
    <row r="40" spans="1:26" x14ac:dyDescent="0.2">
      <c r="A40" s="211" t="s">
        <v>66</v>
      </c>
      <c r="B40" s="211" t="s">
        <v>74</v>
      </c>
      <c r="C40" s="214">
        <f>SUMIFS(env_ac_rp!$D:$D,env_ac_rp!$A:$A,C9,env_ac_rp!$B:$B,Data_rp!$A$40,env_ac_rp!$C:$C,Data_rp!$B$7)</f>
        <v>3.3454999999999999</v>
      </c>
      <c r="D40" s="214">
        <f>SUMIFS(env_ac_rp!$D:$D,env_ac_rp!$A:$A,D9,env_ac_rp!$B:$B,Data_rp!$A$40,env_ac_rp!$C:$C,Data_rp!$B$7)</f>
        <v>3.5379999999999998</v>
      </c>
      <c r="E40" s="214">
        <f>SUMIFS(env_ac_rp!$D:$D,env_ac_rp!$A:$A,E9,env_ac_rp!$B:$B,Data_rp!$A$40,env_ac_rp!$C:$C,Data_rp!$B$7)</f>
        <v>3.7044999999999999</v>
      </c>
      <c r="F40" s="214">
        <f>SUMIFS(env_ac_rp!$D:$D,env_ac_rp!$A:$A,F9,env_ac_rp!$B:$B,Data_rp!$A$40,env_ac_rp!$C:$C,Data_rp!$B$7)</f>
        <v>3.7561</v>
      </c>
      <c r="G40" s="214">
        <f>SUMIFS(env_ac_rp!$D:$D,env_ac_rp!$A:$A,G9,env_ac_rp!$B:$B,Data_rp!$A$40,env_ac_rp!$C:$C,Data_rp!$B$7)</f>
        <v>3.5548000000000002</v>
      </c>
      <c r="H40" s="214">
        <f>SUMIFS(env_ac_rp!$D:$D,env_ac_rp!$A:$A,H9,env_ac_rp!$B:$B,Data_rp!$A$40,env_ac_rp!$C:$C,Data_rp!$B$7)</f>
        <v>3.6278000000000001</v>
      </c>
      <c r="I40" s="214">
        <f>SUMIFS(env_ac_rp!$D:$D,env_ac_rp!$A:$A,I9,env_ac_rp!$B:$B,Data_rp!$A$40,env_ac_rp!$C:$C,Data_rp!$B$7)</f>
        <v>3.7494999999999998</v>
      </c>
      <c r="J40" s="214">
        <f>SUMIFS(env_ac_rp!$D:$D,env_ac_rp!$A:$A,J9,env_ac_rp!$B:$B,Data_rp!$A$40,env_ac_rp!$C:$C,Data_rp!$B$7)</f>
        <v>3.8092000000000001</v>
      </c>
      <c r="K40" s="214">
        <f>SUMIFS(env_ac_rp!$D:$D,env_ac_rp!$A:$A,K9,env_ac_rp!$B:$B,Data_rp!$A$40,env_ac_rp!$C:$C,Data_rp!$B$7)</f>
        <v>4.0537000000000001</v>
      </c>
      <c r="L40" s="214">
        <f>SUMIFS(env_ac_rp!$D:$D,env_ac_rp!$A:$A,L9,env_ac_rp!$B:$B,Data_rp!$A$40,env_ac_rp!$C:$C,Data_rp!$B$7)</f>
        <v>4.1787999999999998</v>
      </c>
      <c r="M40" s="214">
        <f>SUMIFS(env_ac_rp!$D:$D,env_ac_rp!$A:$A,M9,env_ac_rp!$B:$B,Data_rp!$A$40,env_ac_rp!$C:$C,Data_rp!$B$7)</f>
        <v>4.6173000000000002</v>
      </c>
      <c r="N40" s="214">
        <f>SUMIFS(env_ac_rp!$D:$D,env_ac_rp!$A:$A,N9,env_ac_rp!$B:$B,Data_rp!$A$40,env_ac_rp!$C:$C,Data_rp!$B$7)</f>
        <v>5.1436000000000002</v>
      </c>
      <c r="O40" s="214">
        <f>SUMIFS(env_ac_rp!$D:$D,env_ac_rp!$A:$A,O9,env_ac_rp!$B:$B,Data_rp!$A$40,env_ac_rp!$C:$C,Data_rp!$B$7)</f>
        <v>5.4675000000000002</v>
      </c>
      <c r="P40" s="214">
        <f>SUMIFS(env_ac_rp!$D:$D,env_ac_rp!$A:$A,P9,env_ac_rp!$B:$B,Data_rp!$A$40,env_ac_rp!$C:$C,Data_rp!$B$7)</f>
        <v>5.3205999999999998</v>
      </c>
      <c r="Q40" s="214">
        <f>SUMIFS(env_ac_rp!$D:$D,env_ac_rp!$A:$A,Q9,env_ac_rp!$B:$B,Data_rp!$A$40,env_ac_rp!$C:$C,Data_rp!$B$7)</f>
        <v>5.3754999999999997</v>
      </c>
      <c r="R40" s="214">
        <f>SUMIFS(env_ac_rp!$D:$D,env_ac_rp!$A:$A,R9,env_ac_rp!$B:$B,Data_rp!$A$40,env_ac_rp!$C:$C,Data_rp!$B$7)</f>
        <v>6.5686</v>
      </c>
      <c r="S40" s="214">
        <f>SUMIFS(env_ac_rp!$D:$D,env_ac_rp!$A:$A,S9,env_ac_rp!$B:$B,Data_rp!$A$40,env_ac_rp!$C:$C,Data_rp!$B$7)</f>
        <v>6.3428000000000004</v>
      </c>
      <c r="T40" s="214">
        <f>SUMIFS(env_ac_rp!$D:$D,env_ac_rp!$A:$A,T9,env_ac_rp!$B:$B,Data_rp!$A$40,env_ac_rp!$C:$C,Data_rp!$B$7)</f>
        <v>6.4280999999999997</v>
      </c>
      <c r="U40" s="214">
        <f>SUMIFS(env_ac_rp!$D:$D,env_ac_rp!$A:$A,U9,env_ac_rp!$B:$B,Data_rp!$A$40,env_ac_rp!$C:$C,Data_rp!$B$7)</f>
        <v>6.5896999999999997</v>
      </c>
      <c r="V40" s="214">
        <f>SUMIFS(env_ac_rp!$D:$D,env_ac_rp!$A:$A,V9,env_ac_rp!$B:$B,Data_rp!$A$40,env_ac_rp!$C:$C,Data_rp!$B$7)</f>
        <v>6.8238000000000003</v>
      </c>
      <c r="W40" s="214">
        <f>SUMIFS(env_ac_rp!$D:$D,env_ac_rp!$A:$A,W9,env_ac_rp!$B:$B,Data_rp!$A$40,env_ac_rp!$C:$C,Data_rp!$B$7)</f>
        <v>7.1456</v>
      </c>
      <c r="X40" s="214">
        <f>SUMIFS(env_ac_rp!$D:$D,env_ac_rp!$A:$A,X9,env_ac_rp!$B:$B,Data_rp!$A$40,env_ac_rp!$C:$C,Data_rp!$B$7)</f>
        <v>7.5776000000000003</v>
      </c>
      <c r="Y40" s="214">
        <f>SUMIFS(env_ac_rp!$D:$D,env_ac_rp!$A:$A,$Y$9,env_ac_rp!$B:$B,Data_rp!$A40,env_ac_rp!$C:$C,Data_rp!$B$7)</f>
        <v>8.6036999999999999</v>
      </c>
      <c r="Z40" s="214" t="s">
        <v>70</v>
      </c>
    </row>
    <row r="41" spans="1:26" x14ac:dyDescent="0.2">
      <c r="A41" s="211" t="s">
        <v>58</v>
      </c>
      <c r="B41" s="211" t="s">
        <v>27</v>
      </c>
      <c r="C41" s="214">
        <f>SUMIFS(env_ac_rp!$D:$D,env_ac_rp!$A:$A,C9,env_ac_rp!$B:$B,Data_rp!$A$41,env_ac_rp!$C:$C,Data_rp!$B$7)</f>
        <v>0</v>
      </c>
      <c r="D41" s="214">
        <f>SUMIFS(env_ac_rp!$D:$D,env_ac_rp!$A:$A,D9,env_ac_rp!$B:$B,Data_rp!$A$41,env_ac_rp!$C:$C,Data_rp!$B$7)</f>
        <v>0</v>
      </c>
      <c r="E41" s="214">
        <f>SUMIFS(env_ac_rp!$D:$D,env_ac_rp!$A:$A,E9,env_ac_rp!$B:$B,Data_rp!$A$41,env_ac_rp!$C:$C,Data_rp!$B$7)</f>
        <v>0</v>
      </c>
      <c r="F41" s="214">
        <f>SUMIFS(env_ac_rp!$D:$D,env_ac_rp!$A:$A,F9,env_ac_rp!$B:$B,Data_rp!$A$41,env_ac_rp!$C:$C,Data_rp!$B$7)</f>
        <v>0</v>
      </c>
      <c r="G41" s="214">
        <f>SUMIFS(env_ac_rp!$D:$D,env_ac_rp!$A:$A,G9,env_ac_rp!$B:$B,Data_rp!$A$41,env_ac_rp!$C:$C,Data_rp!$B$7)</f>
        <v>0</v>
      </c>
      <c r="H41" s="214">
        <f>SUMIFS(env_ac_rp!$D:$D,env_ac_rp!$A:$A,H9,env_ac_rp!$B:$B,Data_rp!$A$41,env_ac_rp!$C:$C,Data_rp!$B$7)</f>
        <v>0</v>
      </c>
      <c r="I41" s="214">
        <f>SUMIFS(env_ac_rp!$D:$D,env_ac_rp!$A:$A,I9,env_ac_rp!$B:$B,Data_rp!$A$41,env_ac_rp!$C:$C,Data_rp!$B$7)</f>
        <v>0</v>
      </c>
      <c r="J41" s="214">
        <f>SUMIFS(env_ac_rp!$D:$D,env_ac_rp!$A:$A,J9,env_ac_rp!$B:$B,Data_rp!$A$41,env_ac_rp!$C:$C,Data_rp!$B$7)</f>
        <v>0</v>
      </c>
      <c r="K41" s="214">
        <f>SUMIFS(env_ac_rp!$D:$D,env_ac_rp!$A:$A,K9,env_ac_rp!$B:$B,Data_rp!$A$41,env_ac_rp!$C:$C,Data_rp!$B$7)</f>
        <v>0</v>
      </c>
      <c r="L41" s="214">
        <f>SUMIFS(env_ac_rp!$D:$D,env_ac_rp!$A:$A,L9,env_ac_rp!$B:$B,Data_rp!$A$41,env_ac_rp!$C:$C,Data_rp!$B$7)</f>
        <v>0</v>
      </c>
      <c r="M41" s="214">
        <f>SUMIFS(env_ac_rp!$D:$D,env_ac_rp!$A:$A,M9,env_ac_rp!$B:$B,Data_rp!$A$41,env_ac_rp!$C:$C,Data_rp!$B$7)</f>
        <v>0</v>
      </c>
      <c r="N41" s="214">
        <f>SUMIFS(env_ac_rp!$D:$D,env_ac_rp!$A:$A,N9,env_ac_rp!$B:$B,Data_rp!$A$41,env_ac_rp!$C:$C,Data_rp!$B$7)</f>
        <v>0</v>
      </c>
      <c r="O41" s="214">
        <f>SUMIFS(env_ac_rp!$D:$D,env_ac_rp!$A:$A,O9,env_ac_rp!$B:$B,Data_rp!$A$41,env_ac_rp!$C:$C,Data_rp!$B$7)</f>
        <v>0</v>
      </c>
      <c r="P41" s="214">
        <f>SUMIFS(env_ac_rp!$D:$D,env_ac_rp!$A:$A,P9,env_ac_rp!$B:$B,Data_rp!$A$41,env_ac_rp!$C:$C,Data_rp!$B$7)</f>
        <v>0</v>
      </c>
      <c r="Q41" s="214">
        <f>SUMIFS(env_ac_rp!$D:$D,env_ac_rp!$A:$A,Q9,env_ac_rp!$B:$B,Data_rp!$A$41,env_ac_rp!$C:$C,Data_rp!$B$7)</f>
        <v>0</v>
      </c>
      <c r="R41" s="214">
        <f>SUMIFS(env_ac_rp!$D:$D,env_ac_rp!$A:$A,R9,env_ac_rp!$B:$B,Data_rp!$A$41,env_ac_rp!$C:$C,Data_rp!$B$7)</f>
        <v>0</v>
      </c>
      <c r="S41" s="214">
        <f>SUMIFS(env_ac_rp!$D:$D,env_ac_rp!$A:$A,S9,env_ac_rp!$B:$B,Data_rp!$A$41,env_ac_rp!$C:$C,Data_rp!$B$7)</f>
        <v>0</v>
      </c>
      <c r="T41" s="214">
        <f>SUMIFS(env_ac_rp!$D:$D,env_ac_rp!$A:$A,T9,env_ac_rp!$B:$B,Data_rp!$A$41,env_ac_rp!$C:$C,Data_rp!$B$7)</f>
        <v>0</v>
      </c>
      <c r="U41" s="214">
        <f>SUMIFS(env_ac_rp!$D:$D,env_ac_rp!$A:$A,U9,env_ac_rp!$B:$B,Data_rp!$A$41,env_ac_rp!$C:$C,Data_rp!$B$7)</f>
        <v>0</v>
      </c>
      <c r="V41" s="214">
        <f>SUMIFS(env_ac_rp!$D:$D,env_ac_rp!$A:$A,V9,env_ac_rp!$B:$B,Data_rp!$A$41,env_ac_rp!$C:$C,Data_rp!$B$7)</f>
        <v>0</v>
      </c>
      <c r="W41" s="214" t="s">
        <v>70</v>
      </c>
      <c r="X41" s="214" t="s">
        <v>70</v>
      </c>
      <c r="Y41" s="214" t="s">
        <v>70</v>
      </c>
      <c r="Z41" s="214" t="s">
        <v>70</v>
      </c>
    </row>
    <row r="42" spans="1:26" x14ac:dyDescent="0.2">
      <c r="A42" s="211" t="s">
        <v>67</v>
      </c>
      <c r="B42" s="211" t="s">
        <v>129</v>
      </c>
      <c r="C42" s="214" t="s">
        <v>70</v>
      </c>
      <c r="D42" s="214" t="s">
        <v>70</v>
      </c>
      <c r="E42" s="214" t="s">
        <v>70</v>
      </c>
      <c r="F42" s="214" t="s">
        <v>70</v>
      </c>
      <c r="G42" s="214" t="s">
        <v>70</v>
      </c>
      <c r="H42" s="214" t="s">
        <v>70</v>
      </c>
      <c r="I42" s="214" t="s">
        <v>70</v>
      </c>
      <c r="J42" s="214" t="s">
        <v>70</v>
      </c>
      <c r="K42" s="214" t="s">
        <v>70</v>
      </c>
      <c r="L42" s="214" t="s">
        <v>70</v>
      </c>
      <c r="M42" s="214">
        <f>SUMIFS(env_ac_rp!$D:$D,env_ac_rp!$A:$A,M9,env_ac_rp!$B:$B,Data_rp!$A$42,env_ac_rp!$C:$C,Data_rp!$B$7)</f>
        <v>0.33350000000000002</v>
      </c>
      <c r="N42" s="214">
        <f>SUMIFS(env_ac_rp!$D:$D,env_ac_rp!$A:$A,N9,env_ac_rp!$B:$B,Data_rp!$A$42,env_ac_rp!$C:$C,Data_rp!$B$7)</f>
        <v>0.32590000000000002</v>
      </c>
      <c r="O42" s="214">
        <f>SUMIFS(env_ac_rp!$D:$D,env_ac_rp!$A:$A,O9,env_ac_rp!$B:$B,Data_rp!$A$42,env_ac_rp!$C:$C,Data_rp!$B$7)</f>
        <v>0.33900000000000002</v>
      </c>
      <c r="P42" s="214">
        <f>SUMIFS(env_ac_rp!$D:$D,env_ac_rp!$A:$A,P9,env_ac_rp!$B:$B,Data_rp!$A$42,env_ac_rp!$C:$C,Data_rp!$B$7)</f>
        <v>0.36969999999999997</v>
      </c>
      <c r="Q42" s="214">
        <f>SUMIFS(env_ac_rp!$D:$D,env_ac_rp!$A:$A,Q9,env_ac_rp!$B:$B,Data_rp!$A$42,env_ac_rp!$C:$C,Data_rp!$B$7)</f>
        <v>0.38700000000000001</v>
      </c>
      <c r="R42" s="214">
        <f>SUMIFS(env_ac_rp!$D:$D,env_ac_rp!$A:$A,R9,env_ac_rp!$B:$B,Data_rp!$A$42,env_ac_rp!$C:$C,Data_rp!$B$7)</f>
        <v>0.40629999999999999</v>
      </c>
      <c r="S42" s="214">
        <f>SUMIFS(env_ac_rp!$D:$D,env_ac_rp!$A:$A,S9,env_ac_rp!$B:$B,Data_rp!$A$42,env_ac_rp!$C:$C,Data_rp!$B$7)</f>
        <v>0.44159999999999999</v>
      </c>
      <c r="T42" s="214">
        <f>SUMIFS(env_ac_rp!$D:$D,env_ac_rp!$A:$A,T9,env_ac_rp!$B:$B,Data_rp!$A$42,env_ac_rp!$C:$C,Data_rp!$B$7)</f>
        <v>0.48649999999999999</v>
      </c>
      <c r="U42" s="214">
        <f>SUMIFS(env_ac_rp!$D:$D,env_ac_rp!$A:$A,U9,env_ac_rp!$B:$B,Data_rp!$A$42,env_ac_rp!$C:$C,Data_rp!$B$7)</f>
        <v>0.51770000000000005</v>
      </c>
      <c r="V42" s="214">
        <f>SUMIFS(env_ac_rp!$D:$D,env_ac_rp!$A:$A,V9,env_ac_rp!$B:$B,Data_rp!$A$42,env_ac_rp!$C:$C,Data_rp!$B$7)</f>
        <v>0.50419999999999998</v>
      </c>
      <c r="W42" s="214">
        <f>SUMIFS(env_ac_rp!$D:$D,env_ac_rp!$A:$A,W9,env_ac_rp!$B:$B,Data_rp!$A$42,env_ac_rp!$C:$C,Data_rp!$B$7)</f>
        <v>0.49349999999999999</v>
      </c>
      <c r="X42" s="214">
        <f>SUMIFS(env_ac_rp!$D:$D,env_ac_rp!$A:$A,X9,env_ac_rp!$B:$B,Data_rp!$A$42,env_ac_rp!$C:$C,Data_rp!$B$7)</f>
        <v>0.59409999999999996</v>
      </c>
      <c r="Y42" s="214" t="s">
        <v>70</v>
      </c>
      <c r="Z42" s="214" t="s">
        <v>70</v>
      </c>
    </row>
    <row r="43" spans="1:26" x14ac:dyDescent="0.2">
      <c r="A43" s="211" t="s">
        <v>82</v>
      </c>
      <c r="B43" s="211" t="s">
        <v>81</v>
      </c>
      <c r="C43" s="214" t="s">
        <v>70</v>
      </c>
      <c r="D43" s="214" t="s">
        <v>70</v>
      </c>
      <c r="E43" s="214" t="s">
        <v>70</v>
      </c>
      <c r="F43" s="214" t="s">
        <v>70</v>
      </c>
      <c r="G43" s="214" t="s">
        <v>70</v>
      </c>
      <c r="H43" s="214" t="s">
        <v>70</v>
      </c>
      <c r="I43" s="214" t="s">
        <v>70</v>
      </c>
      <c r="J43" s="214" t="s">
        <v>70</v>
      </c>
      <c r="K43" s="214" t="s">
        <v>70</v>
      </c>
      <c r="L43" s="214" t="s">
        <v>70</v>
      </c>
      <c r="M43" s="214">
        <f>SUMIFS(env_ac_rp!$D:$D,env_ac_rp!$A:$A,M9,env_ac_rp!$B:$B,Data_rp!$A$43,env_ac_rp!$C:$C,Data_rp!$B$7)</f>
        <v>0.44019999999999998</v>
      </c>
      <c r="N43" s="214">
        <f>SUMIFS(env_ac_rp!$D:$D,env_ac_rp!$A:$A,N9,env_ac_rp!$B:$B,Data_rp!$A$43,env_ac_rp!$C:$C,Data_rp!$B$7)</f>
        <v>0.44629999999999997</v>
      </c>
      <c r="O43" s="214">
        <f>SUMIFS(env_ac_rp!$D:$D,env_ac_rp!$A:$A,O9,env_ac_rp!$B:$B,Data_rp!$A$43,env_ac_rp!$C:$C,Data_rp!$B$7)</f>
        <v>0.45739999999999997</v>
      </c>
      <c r="P43" s="214">
        <f>SUMIFS(env_ac_rp!$D:$D,env_ac_rp!$A:$A,P9,env_ac_rp!$B:$B,Data_rp!$A$43,env_ac_rp!$C:$C,Data_rp!$B$7)</f>
        <v>0.41749999999999998</v>
      </c>
      <c r="Q43" s="214">
        <f>SUMIFS(env_ac_rp!$D:$D,env_ac_rp!$A:$A,Q9,env_ac_rp!$B:$B,Data_rp!$A$43,env_ac_rp!$C:$C,Data_rp!$B$7)</f>
        <v>0.4395</v>
      </c>
      <c r="R43" s="214">
        <f>SUMIFS(env_ac_rp!$D:$D,env_ac_rp!$A:$A,R9,env_ac_rp!$B:$B,Data_rp!$A$43,env_ac_rp!$C:$C,Data_rp!$B$7)</f>
        <v>0.39279999999999998</v>
      </c>
      <c r="S43" s="214">
        <f>SUMIFS(env_ac_rp!$D:$D,env_ac_rp!$A:$A,S9,env_ac_rp!$B:$B,Data_rp!$A$43,env_ac_rp!$C:$C,Data_rp!$B$7)</f>
        <v>0.37509999999999999</v>
      </c>
      <c r="T43" s="214">
        <f>SUMIFS(env_ac_rp!$D:$D,env_ac_rp!$A:$A,T9,env_ac_rp!$B:$B,Data_rp!$A$43,env_ac_rp!$C:$C,Data_rp!$B$7)</f>
        <v>0.53149999999999997</v>
      </c>
      <c r="U43" s="214">
        <f>SUMIFS(env_ac_rp!$D:$D,env_ac_rp!$A:$A,U9,env_ac_rp!$B:$B,Data_rp!$A$43,env_ac_rp!$C:$C,Data_rp!$B$7)</f>
        <v>0.55930000000000002</v>
      </c>
      <c r="V43" s="214">
        <f>SUMIFS(env_ac_rp!$D:$D,env_ac_rp!$A:$A,V9,env_ac_rp!$B:$B,Data_rp!$A$43,env_ac_rp!$C:$C,Data_rp!$B$7)</f>
        <v>0.61329999999999996</v>
      </c>
      <c r="W43" s="214">
        <f>SUMIFS(env_ac_rp!$D:$D,env_ac_rp!$A:$A,W9,env_ac_rp!$B:$B,Data_rp!$A$43,env_ac_rp!$C:$C,Data_rp!$B$7)</f>
        <v>0.69020000000000004</v>
      </c>
      <c r="X43" s="214">
        <f>SUMIFS(env_ac_rp!$D:$D,env_ac_rp!$A:$A,X9,env_ac_rp!$B:$B,Data_rp!$A$43,env_ac_rp!$C:$C,Data_rp!$B$7)</f>
        <v>0.74980000000000002</v>
      </c>
      <c r="Y43" s="214" t="s">
        <v>70</v>
      </c>
      <c r="Z43" s="214" t="s">
        <v>70</v>
      </c>
    </row>
    <row r="44" spans="1:26" x14ac:dyDescent="0.2">
      <c r="A44" s="211" t="s">
        <v>68</v>
      </c>
      <c r="B44" s="211" t="s">
        <v>75</v>
      </c>
      <c r="C44" s="214" t="s">
        <v>70</v>
      </c>
      <c r="D44" s="214">
        <f>SUMIFS(env_ac_rp!$D:$D,env_ac_rp!$A:$A,D9,env_ac_rp!$B:$B,Data_rp!$A$44,env_ac_rp!$C:$C,Data_rp!$B$7)</f>
        <v>0.14979999999999999</v>
      </c>
      <c r="E44" s="214">
        <f>SUMIFS(env_ac_rp!$D:$D,env_ac_rp!$A:$A,E9,env_ac_rp!$B:$B,Data_rp!$A$44,env_ac_rp!$C:$C,Data_rp!$B$7)</f>
        <v>0.17519999999999999</v>
      </c>
      <c r="F44" s="214">
        <f>SUMIFS(env_ac_rp!$D:$D,env_ac_rp!$A:$A,F9,env_ac_rp!$B:$B,Data_rp!$A$44,env_ac_rp!$C:$C,Data_rp!$B$7)</f>
        <v>0.2049</v>
      </c>
      <c r="G44" s="214">
        <f>SUMIFS(env_ac_rp!$D:$D,env_ac_rp!$A:$A,G9,env_ac_rp!$B:$B,Data_rp!$A$44,env_ac_rp!$C:$C,Data_rp!$B$7)</f>
        <v>0.19289999999999999</v>
      </c>
      <c r="H44" s="214">
        <f>SUMIFS(env_ac_rp!$D:$D,env_ac_rp!$A:$A,H9,env_ac_rp!$B:$B,Data_rp!$A$44,env_ac_rp!$C:$C,Data_rp!$B$7)</f>
        <v>0.20219999999999999</v>
      </c>
      <c r="I44" s="214">
        <f>SUMIFS(env_ac_rp!$D:$D,env_ac_rp!$A:$A,I9,env_ac_rp!$B:$B,Data_rp!$A$44,env_ac_rp!$C:$C,Data_rp!$B$7)</f>
        <v>0.23</v>
      </c>
      <c r="J44" s="214">
        <f>SUMIFS(env_ac_rp!$D:$D,env_ac_rp!$A:$A,J9,env_ac_rp!$B:$B,Data_rp!$A$44,env_ac_rp!$C:$C,Data_rp!$B$7)</f>
        <v>0.29459999999999997</v>
      </c>
      <c r="K44" s="214">
        <f>SUMIFS(env_ac_rp!$D:$D,env_ac_rp!$A:$A,K9,env_ac_rp!$B:$B,Data_rp!$A$44,env_ac_rp!$C:$C,Data_rp!$B$7)</f>
        <v>0.31430000000000002</v>
      </c>
      <c r="L44" s="214">
        <f>SUMIFS(env_ac_rp!$D:$D,env_ac_rp!$A:$A,L9,env_ac_rp!$B:$B,Data_rp!$A$44,env_ac_rp!$C:$C,Data_rp!$B$7)</f>
        <v>0.31390000000000001</v>
      </c>
      <c r="M44" s="214">
        <f>SUMIFS(env_ac_rp!$D:$D,env_ac_rp!$A:$A,M9,env_ac_rp!$B:$B,Data_rp!$A$44,env_ac_rp!$C:$C,Data_rp!$B$7)</f>
        <v>0.28699999999999998</v>
      </c>
      <c r="N44" s="214">
        <f>SUMIFS(env_ac_rp!$D:$D,env_ac_rp!$A:$A,N9,env_ac_rp!$B:$B,Data_rp!$A$44,env_ac_rp!$C:$C,Data_rp!$B$7)</f>
        <v>0.3196</v>
      </c>
      <c r="O44" s="214">
        <f>SUMIFS(env_ac_rp!$D:$D,env_ac_rp!$A:$A,O9,env_ac_rp!$B:$B,Data_rp!$A$44,env_ac_rp!$C:$C,Data_rp!$B$7)</f>
        <v>0.33560000000000001</v>
      </c>
      <c r="P44" s="214">
        <f>SUMIFS(env_ac_rp!$D:$D,env_ac_rp!$A:$A,P9,env_ac_rp!$B:$B,Data_rp!$A$44,env_ac_rp!$C:$C,Data_rp!$B$7)</f>
        <v>0.3352</v>
      </c>
      <c r="Q44" s="214">
        <f>SUMIFS(env_ac_rp!$D:$D,env_ac_rp!$A:$A,Q9,env_ac_rp!$B:$B,Data_rp!$A$44,env_ac_rp!$C:$C,Data_rp!$B$7)</f>
        <v>0.34599999999999997</v>
      </c>
      <c r="R44" s="214">
        <f>SUMIFS(env_ac_rp!$D:$D,env_ac_rp!$A:$A,R9,env_ac_rp!$B:$B,Data_rp!$A$44,env_ac_rp!$C:$C,Data_rp!$B$7)</f>
        <v>0.32779999999999998</v>
      </c>
      <c r="S44" s="214">
        <f>SUMIFS(env_ac_rp!$D:$D,env_ac_rp!$A:$A,S9,env_ac_rp!$B:$B,Data_rp!$A$44,env_ac_rp!$C:$C,Data_rp!$B$7)</f>
        <v>0.30959999999999999</v>
      </c>
      <c r="T44" s="214">
        <f>SUMIFS(env_ac_rp!$D:$D,env_ac_rp!$A:$A,T9,env_ac_rp!$B:$B,Data_rp!$A$44,env_ac_rp!$C:$C,Data_rp!$B$7)</f>
        <v>0.3458</v>
      </c>
      <c r="U44" s="214">
        <f>SUMIFS(env_ac_rp!$D:$D,env_ac_rp!$A:$A,U9,env_ac_rp!$B:$B,Data_rp!$A$44,env_ac_rp!$C:$C,Data_rp!$B$7)</f>
        <v>0.3629</v>
      </c>
      <c r="V44" s="214">
        <f>SUMIFS(env_ac_rp!$D:$D,env_ac_rp!$A:$A,V9,env_ac_rp!$B:$B,Data_rp!$A$44,env_ac_rp!$C:$C,Data_rp!$B$7)</f>
        <v>0.36559999999999998</v>
      </c>
      <c r="W44" s="214">
        <f>SUMIFS(env_ac_rp!$D:$D,env_ac_rp!$A:$A,W9,env_ac_rp!$B:$B,Data_rp!$A$44,env_ac_rp!$C:$C,Data_rp!$B$7)</f>
        <v>0.35639999999999999</v>
      </c>
      <c r="X44" s="214">
        <f>SUMIFS(env_ac_rp!$D:$D,env_ac_rp!$A:$A,X9,env_ac_rp!$B:$B,Data_rp!$A$44,env_ac_rp!$C:$C,Data_rp!$B$7)</f>
        <v>0.40150000000000002</v>
      </c>
      <c r="Y44" s="214" t="s">
        <v>70</v>
      </c>
      <c r="Z44" s="214" t="s">
        <v>70</v>
      </c>
    </row>
    <row r="45" spans="1:26" x14ac:dyDescent="0.2">
      <c r="A45" s="211" t="s">
        <v>69</v>
      </c>
      <c r="B45" s="211" t="s">
        <v>236</v>
      </c>
      <c r="C45" s="214">
        <f>SUMIFS(env_ac_rp!$D:$D,env_ac_rp!$A:$A,C9,env_ac_rp!$B:$B,Data_rp!$A$45,env_ac_rp!$C:$C,Data_rp!$B$7)</f>
        <v>0.47349999999999998</v>
      </c>
      <c r="D45" s="214">
        <f>SUMIFS(env_ac_rp!$D:$D,env_ac_rp!$A:$A,D9,env_ac_rp!$B:$B,Data_rp!$A$45,env_ac_rp!$C:$C,Data_rp!$B$7)</f>
        <v>0.42670000000000002</v>
      </c>
      <c r="E45" s="214">
        <f>SUMIFS(env_ac_rp!$D:$D,env_ac_rp!$A:$A,E9,env_ac_rp!$B:$B,Data_rp!$A$45,env_ac_rp!$C:$C,Data_rp!$B$7)</f>
        <v>0.46379999999999999</v>
      </c>
      <c r="F45" s="214">
        <f>SUMIFS(env_ac_rp!$D:$D,env_ac_rp!$A:$A,F9,env_ac_rp!$B:$B,Data_rp!$A$45,env_ac_rp!$C:$C,Data_rp!$B$7)</f>
        <v>0.49409999999999998</v>
      </c>
      <c r="G45" s="214">
        <f>SUMIFS(env_ac_rp!$D:$D,env_ac_rp!$A:$A,G9,env_ac_rp!$B:$B,Data_rp!$A$45,env_ac_rp!$C:$C,Data_rp!$B$7)</f>
        <v>0.55579999999999996</v>
      </c>
      <c r="H45" s="214">
        <f>SUMIFS(env_ac_rp!$D:$D,env_ac_rp!$A:$A,H9,env_ac_rp!$B:$B,Data_rp!$A$45,env_ac_rp!$C:$C,Data_rp!$B$7)</f>
        <v>0.58209999999999995</v>
      </c>
      <c r="I45" s="214">
        <f>SUMIFS(env_ac_rp!$D:$D,env_ac_rp!$A:$A,I9,env_ac_rp!$B:$B,Data_rp!$A$45,env_ac_rp!$C:$C,Data_rp!$B$7)</f>
        <v>0.55230000000000001</v>
      </c>
      <c r="J45" s="214">
        <f>SUMIFS(env_ac_rp!$D:$D,env_ac_rp!$A:$A,J9,env_ac_rp!$B:$B,Data_rp!$A$45,env_ac_rp!$C:$C,Data_rp!$B$7)</f>
        <v>0.61129999999999995</v>
      </c>
      <c r="K45" s="214">
        <f>SUMIFS(env_ac_rp!$D:$D,env_ac_rp!$A:$A,K9,env_ac_rp!$B:$B,Data_rp!$A$45,env_ac_rp!$C:$C,Data_rp!$B$7)</f>
        <v>0.65169999999999995</v>
      </c>
      <c r="L45" s="214">
        <f>SUMIFS(env_ac_rp!$D:$D,env_ac_rp!$A:$A,L9,env_ac_rp!$B:$B,Data_rp!$A$45,env_ac_rp!$C:$C,Data_rp!$B$7)</f>
        <v>0.59130000000000005</v>
      </c>
      <c r="M45" s="214">
        <f>SUMIFS(env_ac_rp!$D:$D,env_ac_rp!$A:$A,M9,env_ac_rp!$B:$B,Data_rp!$A$45,env_ac_rp!$C:$C,Data_rp!$B$7)</f>
        <v>0.61980000000000002</v>
      </c>
      <c r="N45" s="214">
        <f>SUMIFS(env_ac_rp!$D:$D,env_ac_rp!$A:$A,N9,env_ac_rp!$B:$B,Data_rp!$A$45,env_ac_rp!$C:$C,Data_rp!$B$7)</f>
        <v>0.60209999999999997</v>
      </c>
      <c r="O45" s="214">
        <f>SUMIFS(env_ac_rp!$D:$D,env_ac_rp!$A:$A,O9,env_ac_rp!$B:$B,Data_rp!$A$45,env_ac_rp!$C:$C,Data_rp!$B$7)</f>
        <v>0.76659999999999995</v>
      </c>
      <c r="P45" s="214">
        <f>SUMIFS(env_ac_rp!$D:$D,env_ac_rp!$A:$A,P9,env_ac_rp!$B:$B,Data_rp!$A$45,env_ac_rp!$C:$C,Data_rp!$B$7)</f>
        <v>0.80220000000000002</v>
      </c>
      <c r="Q45" s="214">
        <f>SUMIFS(env_ac_rp!$D:$D,env_ac_rp!$A:$A,Q9,env_ac_rp!$B:$B,Data_rp!$A$45,env_ac_rp!$C:$C,Data_rp!$B$7)</f>
        <v>0.75849999999999995</v>
      </c>
      <c r="R45" s="214">
        <f>SUMIFS(env_ac_rp!$D:$D,env_ac_rp!$A:$A,R9,env_ac_rp!$B:$B,Data_rp!$A$45,env_ac_rp!$C:$C,Data_rp!$B$7)</f>
        <v>0.7732</v>
      </c>
      <c r="S45" s="214">
        <f>SUMIFS(env_ac_rp!$D:$D,env_ac_rp!$A:$A,S9,env_ac_rp!$B:$B,Data_rp!$A$45,env_ac_rp!$C:$C,Data_rp!$B$7)</f>
        <v>0.76829999999999998</v>
      </c>
      <c r="T45" s="214">
        <f>SUMIFS(env_ac_rp!$D:$D,env_ac_rp!$A:$A,T9,env_ac_rp!$B:$B,Data_rp!$A$45,env_ac_rp!$C:$C,Data_rp!$B$7)</f>
        <v>0.70709999999999995</v>
      </c>
      <c r="U45" s="214">
        <f>SUMIFS(env_ac_rp!$D:$D,env_ac_rp!$A:$A,U9,env_ac_rp!$B:$B,Data_rp!$A$45,env_ac_rp!$C:$C,Data_rp!$B$7)</f>
        <v>0.66600000000000004</v>
      </c>
      <c r="V45" s="214">
        <f>SUMIFS(env_ac_rp!$D:$D,env_ac_rp!$A:$A,V9,env_ac_rp!$B:$B,Data_rp!$A$45,env_ac_rp!$C:$C,Data_rp!$B$7)</f>
        <v>0.77180000000000004</v>
      </c>
      <c r="W45" s="214">
        <f>SUMIFS(env_ac_rp!$D:$D,env_ac_rp!$A:$A,W9,env_ac_rp!$B:$B,Data_rp!$A$45,env_ac_rp!$C:$C,Data_rp!$B$7)</f>
        <v>0.65910000000000002</v>
      </c>
      <c r="X45" s="214">
        <f>SUMIFS(env_ac_rp!$D:$D,env_ac_rp!$A:$A,X9,env_ac_rp!$B:$B,Data_rp!$A$45,env_ac_rp!$C:$C,Data_rp!$B$7)</f>
        <v>0.71140000000000003</v>
      </c>
      <c r="Y45" s="214" t="s">
        <v>70</v>
      </c>
      <c r="Z45" s="214" t="s">
        <v>70</v>
      </c>
    </row>
    <row r="46" spans="1:26" x14ac:dyDescent="0.2">
      <c r="A46" s="211" t="s">
        <v>80</v>
      </c>
      <c r="B46" s="211" t="s">
        <v>79</v>
      </c>
      <c r="C46" s="214" t="s">
        <v>70</v>
      </c>
      <c r="D46" s="214" t="s">
        <v>70</v>
      </c>
      <c r="E46" s="214" t="s">
        <v>70</v>
      </c>
      <c r="F46" s="214" t="s">
        <v>70</v>
      </c>
      <c r="G46" s="214" t="s">
        <v>70</v>
      </c>
      <c r="H46" s="214" t="s">
        <v>70</v>
      </c>
      <c r="I46" s="214" t="s">
        <v>70</v>
      </c>
      <c r="J46" s="214" t="s">
        <v>70</v>
      </c>
      <c r="K46" s="214" t="s">
        <v>70</v>
      </c>
      <c r="L46" s="214" t="s">
        <v>70</v>
      </c>
      <c r="M46" s="214" t="s">
        <v>70</v>
      </c>
      <c r="N46" s="214" t="s">
        <v>70</v>
      </c>
      <c r="O46" s="214" t="s">
        <v>70</v>
      </c>
      <c r="P46" s="214" t="s">
        <v>70</v>
      </c>
      <c r="Q46" s="214" t="s">
        <v>70</v>
      </c>
      <c r="R46" s="214">
        <f>SUMIFS(env_ac_rp!$D:$D,env_ac_rp!$A:$A,R9,env_ac_rp!$B:$B,Data_rp!$A$46,env_ac_rp!$C:$C,Data_rp!$B$7)</f>
        <v>0.40820000000000001</v>
      </c>
      <c r="S46" s="214">
        <f>SUMIFS(env_ac_rp!$D:$D,env_ac_rp!$A:$A,S9,env_ac_rp!$B:$B,Data_rp!$A$46,env_ac_rp!$C:$C,Data_rp!$B$7)</f>
        <v>0.38529999999999998</v>
      </c>
      <c r="T46" s="214">
        <f>SUMIFS(env_ac_rp!$D:$D,env_ac_rp!$A:$A,T9,env_ac_rp!$B:$B,Data_rp!$A$46,env_ac_rp!$C:$C,Data_rp!$B$7)</f>
        <v>0.43630000000000002</v>
      </c>
      <c r="U46" s="214">
        <f>SUMIFS(env_ac_rp!$D:$D,env_ac_rp!$A:$A,U9,env_ac_rp!$B:$B,Data_rp!$A$46,env_ac_rp!$C:$C,Data_rp!$B$7)</f>
        <v>0.44240000000000002</v>
      </c>
      <c r="V46" s="214">
        <f>SUMIFS(env_ac_rp!$D:$D,env_ac_rp!$A:$A,V9,env_ac_rp!$B:$B,Data_rp!$A$46,env_ac_rp!$C:$C,Data_rp!$B$7)</f>
        <v>0.46579999999999999</v>
      </c>
      <c r="W46" s="214">
        <f>SUMIFS(env_ac_rp!$D:$D,env_ac_rp!$A:$A,W9,env_ac_rp!$B:$B,Data_rp!$A$46,env_ac_rp!$C:$C,Data_rp!$B$7)</f>
        <v>0.44829999999999998</v>
      </c>
      <c r="X46" s="214">
        <f>SUMIFS(env_ac_rp!$D:$D,env_ac_rp!$A:$A,X9,env_ac_rp!$B:$B,Data_rp!$A$46,env_ac_rp!$C:$C,Data_rp!$B$7)</f>
        <v>0.52429999999999999</v>
      </c>
      <c r="Y46" s="214" t="s">
        <v>70</v>
      </c>
      <c r="Z46" s="214" t="s">
        <v>70</v>
      </c>
    </row>
    <row r="48" spans="1:26" x14ac:dyDescent="0.2">
      <c r="A48" s="209" t="s">
        <v>78</v>
      </c>
    </row>
    <row r="49" spans="1:26" x14ac:dyDescent="0.2">
      <c r="A49" s="209" t="s">
        <v>70</v>
      </c>
      <c r="B49" s="209" t="s">
        <v>77</v>
      </c>
    </row>
    <row r="51" spans="1:26" x14ac:dyDescent="0.2">
      <c r="A51" s="209" t="s">
        <v>107</v>
      </c>
      <c r="B51" s="209" t="s">
        <v>205</v>
      </c>
      <c r="C51" s="210" t="s">
        <v>206</v>
      </c>
    </row>
    <row r="53" spans="1:26" x14ac:dyDescent="0.2">
      <c r="A53" s="211" t="s">
        <v>104</v>
      </c>
      <c r="B53" s="211" t="s">
        <v>103</v>
      </c>
      <c r="C53" s="211" t="s">
        <v>102</v>
      </c>
      <c r="D53" s="211" t="s">
        <v>101</v>
      </c>
      <c r="E53" s="211" t="s">
        <v>100</v>
      </c>
      <c r="F53" s="211" t="s">
        <v>99</v>
      </c>
      <c r="G53" s="211" t="s">
        <v>98</v>
      </c>
      <c r="H53" s="211" t="s">
        <v>97</v>
      </c>
      <c r="I53" s="211" t="s">
        <v>96</v>
      </c>
      <c r="J53" s="211" t="s">
        <v>95</v>
      </c>
      <c r="K53" s="211" t="s">
        <v>94</v>
      </c>
      <c r="L53" s="211" t="s">
        <v>93</v>
      </c>
      <c r="M53" s="211" t="s">
        <v>92</v>
      </c>
      <c r="N53" s="211" t="s">
        <v>91</v>
      </c>
      <c r="O53" s="211" t="s">
        <v>90</v>
      </c>
      <c r="P53" s="211" t="s">
        <v>89</v>
      </c>
      <c r="Q53" s="211" t="s">
        <v>88</v>
      </c>
      <c r="R53" s="211" t="s">
        <v>87</v>
      </c>
      <c r="S53" s="211" t="s">
        <v>86</v>
      </c>
      <c r="T53" s="212" t="s">
        <v>85</v>
      </c>
      <c r="U53" s="215" t="s">
        <v>84</v>
      </c>
      <c r="V53" s="215" t="s">
        <v>168</v>
      </c>
      <c r="W53" s="215" t="s">
        <v>203</v>
      </c>
      <c r="X53" s="215" t="s">
        <v>221</v>
      </c>
      <c r="Y53" s="215" t="s">
        <v>233</v>
      </c>
      <c r="Z53" s="215" t="s">
        <v>251</v>
      </c>
    </row>
    <row r="54" spans="1:26" x14ac:dyDescent="0.2">
      <c r="A54" s="183" t="s">
        <v>135</v>
      </c>
      <c r="B54" s="179" t="s">
        <v>136</v>
      </c>
      <c r="C54" s="214">
        <f>SUMIFS(env_ac_rp!$D:$D,env_ac_rp!$A:$A,C53,env_ac_rp!$B:$B,Data_rp!$A$54,env_ac_rp!$C:$C,Data_rp!$B$51)</f>
        <v>1.5448</v>
      </c>
      <c r="D54" s="214">
        <f>SUMIFS(env_ac_rp!$D:$D,env_ac_rp!$A:$A,D53,env_ac_rp!$B:$B,Data_rp!$A$54,env_ac_rp!$C:$C,Data_rp!$B$51)</f>
        <v>1.5717000000000001</v>
      </c>
      <c r="E54" s="214">
        <f>SUMIFS(env_ac_rp!$D:$D,env_ac_rp!$A:$A,E53,env_ac_rp!$B:$B,Data_rp!$A$54,env_ac_rp!$C:$C,Data_rp!$B$51)</f>
        <v>1.571</v>
      </c>
      <c r="F54" s="214">
        <f>SUMIFS(env_ac_rp!$D:$D,env_ac_rp!$A:$A,F53,env_ac_rp!$B:$B,Data_rp!$A$54,env_ac_rp!$C:$C,Data_rp!$B$51)</f>
        <v>1.5697000000000001</v>
      </c>
      <c r="G54" s="214">
        <f>SUMIFS(env_ac_rp!$D:$D,env_ac_rp!$A:$A,G53,env_ac_rp!$B:$B,Data_rp!$A$54,env_ac_rp!$C:$C,Data_rp!$B$51)</f>
        <v>1.5408999999999999</v>
      </c>
      <c r="H54" s="214">
        <f>SUMIFS(env_ac_rp!$D:$D,env_ac_rp!$A:$A,H53,env_ac_rp!$B:$B,Data_rp!$A$54,env_ac_rp!$C:$C,Data_rp!$B$51)</f>
        <v>1.5532999999999999</v>
      </c>
      <c r="I54" s="214">
        <f>SUMIFS(env_ac_rp!$D:$D,env_ac_rp!$A:$A,I53,env_ac_rp!$B:$B,Data_rp!$A$54,env_ac_rp!$C:$C,Data_rp!$B$51)</f>
        <v>1.5699000000000001</v>
      </c>
      <c r="J54" s="214">
        <f>SUMIFS(env_ac_rp!$D:$D,env_ac_rp!$A:$A,J53,env_ac_rp!$B:$B,Data_rp!$A$54,env_ac_rp!$C:$C,Data_rp!$B$51)</f>
        <v>1.5613999999999999</v>
      </c>
      <c r="K54" s="214">
        <f>SUMIFS(env_ac_rp!$D:$D,env_ac_rp!$A:$A,K53,env_ac_rp!$B:$B,Data_rp!$A$54,env_ac_rp!$C:$C,Data_rp!$B$51)</f>
        <v>1.6005</v>
      </c>
      <c r="L54" s="214">
        <f>SUMIFS(env_ac_rp!$D:$D,env_ac_rp!$A:$A,L53,env_ac_rp!$B:$B,Data_rp!$A$54,env_ac_rp!$C:$C,Data_rp!$B$51)</f>
        <v>1.7426999999999999</v>
      </c>
      <c r="M54" s="214">
        <f>SUMIFS(env_ac_rp!$D:$D,env_ac_rp!$A:$A,M53,env_ac_rp!$B:$B,Data_rp!$A$54,env_ac_rp!$C:$C,Data_rp!$B$51)</f>
        <v>1.8187</v>
      </c>
      <c r="N54" s="214">
        <f>SUMIFS(env_ac_rp!$D:$D,env_ac_rp!$A:$A,N53,env_ac_rp!$B:$B,Data_rp!$A$54,env_ac_rp!$C:$C,Data_rp!$B$51)</f>
        <v>1.7634000000000001</v>
      </c>
      <c r="O54" s="214">
        <f>SUMIFS(env_ac_rp!$D:$D,env_ac_rp!$A:$A,O53,env_ac_rp!$B:$B,Data_rp!$A$54,env_ac_rp!$C:$C,Data_rp!$B$51)</f>
        <v>1.8977999999999999</v>
      </c>
      <c r="P54" s="214">
        <f>SUMIFS(env_ac_rp!$D:$D,env_ac_rp!$A:$A,P53,env_ac_rp!$B:$B,Data_rp!$A$54,env_ac_rp!$C:$C,Data_rp!$B$51)</f>
        <v>1.9423999999999999</v>
      </c>
      <c r="Q54" s="214">
        <f>SUMIFS(env_ac_rp!$D:$D,env_ac_rp!$A:$A,Q53,env_ac_rp!$B:$B,Data_rp!$A$54,env_ac_rp!$C:$C,Data_rp!$B$51)</f>
        <v>1.9523999999999999</v>
      </c>
      <c r="R54" s="214">
        <f>SUMIFS(env_ac_rp!$D:$D,env_ac_rp!$A:$A,R53,env_ac_rp!$B:$B,Data_rp!$A$54,env_ac_rp!$C:$C,Data_rp!$B$51)</f>
        <v>1.9897</v>
      </c>
      <c r="S54" s="214">
        <f>SUMIFS(env_ac_rp!$D:$D,env_ac_rp!$A:$A,S53,env_ac_rp!$B:$B,Data_rp!$A$54,env_ac_rp!$C:$C,Data_rp!$B$51)</f>
        <v>2.0347</v>
      </c>
      <c r="T54" s="214">
        <f>SUMIFS(env_ac_rp!$D:$D,env_ac_rp!$A:$A,T53,env_ac_rp!$B:$B,Data_rp!$A$54,env_ac_rp!$C:$C,Data_rp!$B$51)</f>
        <v>2.0394999999999999</v>
      </c>
      <c r="U54" s="214">
        <f>SUMIFS(env_ac_rp!$D:$D,env_ac_rp!$A:$A,U53,env_ac_rp!$B:$B,Data_rp!$A$54,env_ac_rp!$C:$C,Data_rp!$B$51)</f>
        <v>2.0405000000000002</v>
      </c>
      <c r="V54" s="214">
        <f>SUMIFS(env_ac_rp!$D:$D,env_ac_rp!$A:$A,V53,env_ac_rp!$B:$B,Data_rp!$A$54,env_ac_rp!$C:$C,Data_rp!$B$51)</f>
        <v>2.0674999999999999</v>
      </c>
      <c r="W54" s="214">
        <f>SUMIFS(env_ac_rp!$D:$D,env_ac_rp!$A:$A,W53,env_ac_rp!$B:$B,Data_rp!$A$54,env_ac_rp!$C:$C,Data_rp!$B$51)</f>
        <v>2.0377000000000001</v>
      </c>
      <c r="X54" s="214">
        <f>SUMIFS(env_ac_rp!$D:$D,env_ac_rp!$A:$A,X53,env_ac_rp!$B:$B,Data_rp!$A$54,env_ac_rp!$C:$C,Data_rp!$B$51)</f>
        <v>2.0707</v>
      </c>
      <c r="Y54" s="214">
        <f>SUMIFS(env_ac_rp!$D:$D,env_ac_rp!$A:$A,$Y$53,env_ac_rp!$B:$B,Data_rp!$A54,env_ac_rp!$C:$C,Data_rp!$B$51)</f>
        <v>2.1623999999999999</v>
      </c>
      <c r="Z54" s="214">
        <f>SUMIFS(env_ac_rp!$D:$D,env_ac_rp!$A:$A,$Z$53,env_ac_rp!$B:$B,Data_rp!$A54,env_ac_rp!$C:$C,Data_rp!$B$51)</f>
        <v>2.2231999999999998</v>
      </c>
    </row>
    <row r="55" spans="1:26" x14ac:dyDescent="0.2">
      <c r="A55" s="211" t="s">
        <v>33</v>
      </c>
      <c r="B55" s="211" t="s">
        <v>2</v>
      </c>
      <c r="C55" s="214">
        <f>SUMIFS(env_ac_rp!$D:$D,env_ac_rp!$A:$A,C53,env_ac_rp!$B:$B,Data_rp!$A$55,env_ac_rp!$C:$C,Data_rp!$B$51)</f>
        <v>2.1291000000000002</v>
      </c>
      <c r="D55" s="214">
        <f>SUMIFS(env_ac_rp!$D:$D,env_ac_rp!$A:$A,D53,env_ac_rp!$B:$B,Data_rp!$A$55,env_ac_rp!$C:$C,Data_rp!$B$51)</f>
        <v>1.8596999999999999</v>
      </c>
      <c r="E55" s="214">
        <f>SUMIFS(env_ac_rp!$D:$D,env_ac_rp!$A:$A,E53,env_ac_rp!$B:$B,Data_rp!$A$55,env_ac_rp!$C:$C,Data_rp!$B$51)</f>
        <v>2.1067999999999998</v>
      </c>
      <c r="F55" s="214">
        <f>SUMIFS(env_ac_rp!$D:$D,env_ac_rp!$A:$A,F53,env_ac_rp!$B:$B,Data_rp!$A$55,env_ac_rp!$C:$C,Data_rp!$B$51)</f>
        <v>2.1680000000000001</v>
      </c>
      <c r="G55" s="214">
        <f>SUMIFS(env_ac_rp!$D:$D,env_ac_rp!$A:$A,G53,env_ac_rp!$B:$B,Data_rp!$A$55,env_ac_rp!$C:$C,Data_rp!$B$51)</f>
        <v>2.2650000000000001</v>
      </c>
      <c r="H55" s="214">
        <f>SUMIFS(env_ac_rp!$D:$D,env_ac_rp!$A:$A,H53,env_ac_rp!$B:$B,Data_rp!$A$55,env_ac_rp!$C:$C,Data_rp!$B$51)</f>
        <v>2.4211</v>
      </c>
      <c r="I55" s="214">
        <f>SUMIFS(env_ac_rp!$D:$D,env_ac_rp!$A:$A,I53,env_ac_rp!$B:$B,Data_rp!$A$55,env_ac_rp!$C:$C,Data_rp!$B$51)</f>
        <v>2.383</v>
      </c>
      <c r="J55" s="214">
        <f>SUMIFS(env_ac_rp!$D:$D,env_ac_rp!$A:$A,J53,env_ac_rp!$B:$B,Data_rp!$A$55,env_ac_rp!$C:$C,Data_rp!$B$51)</f>
        <v>2.3111999999999999</v>
      </c>
      <c r="K55" s="214">
        <f>SUMIFS(env_ac_rp!$D:$D,env_ac_rp!$A:$A,K53,env_ac_rp!$B:$B,Data_rp!$A$55,env_ac_rp!$C:$C,Data_rp!$B$51)</f>
        <v>2.3363</v>
      </c>
      <c r="L55" s="214">
        <f>SUMIFS(env_ac_rp!$D:$D,env_ac_rp!$A:$A,L53,env_ac_rp!$B:$B,Data_rp!$A$55,env_ac_rp!$C:$C,Data_rp!$B$51)</f>
        <v>2.5181</v>
      </c>
      <c r="M55" s="214">
        <f>SUMIFS(env_ac_rp!$D:$D,env_ac_rp!$A:$A,M53,env_ac_rp!$B:$B,Data_rp!$A$55,env_ac_rp!$C:$C,Data_rp!$B$51)</f>
        <v>2.5962000000000001</v>
      </c>
      <c r="N55" s="214">
        <f>SUMIFS(env_ac_rp!$D:$D,env_ac_rp!$A:$A,N53,env_ac_rp!$B:$B,Data_rp!$A$55,env_ac_rp!$C:$C,Data_rp!$B$51)</f>
        <v>2.4622000000000002</v>
      </c>
      <c r="O55" s="214">
        <f>SUMIFS(env_ac_rp!$D:$D,env_ac_rp!$A:$A,O53,env_ac_rp!$B:$B,Data_rp!$A$55,env_ac_rp!$C:$C,Data_rp!$B$51)</f>
        <v>2.681</v>
      </c>
      <c r="P55" s="214">
        <f>SUMIFS(env_ac_rp!$D:$D,env_ac_rp!$A:$A,P53,env_ac_rp!$B:$B,Data_rp!$A$55,env_ac_rp!$C:$C,Data_rp!$B$51)</f>
        <v>2.7286000000000001</v>
      </c>
      <c r="Q55" s="214">
        <f>SUMIFS(env_ac_rp!$D:$D,env_ac_rp!$A:$A,Q53,env_ac_rp!$B:$B,Data_rp!$A$55,env_ac_rp!$C:$C,Data_rp!$B$51)</f>
        <v>2.7778999999999998</v>
      </c>
      <c r="R55" s="214">
        <f>SUMIFS(env_ac_rp!$D:$D,env_ac_rp!$A:$A,R53,env_ac_rp!$B:$B,Data_rp!$A$55,env_ac_rp!$C:$C,Data_rp!$B$51)</f>
        <v>2.8570000000000002</v>
      </c>
      <c r="S55" s="214">
        <f>SUMIFS(env_ac_rp!$D:$D,env_ac_rp!$A:$A,S53,env_ac_rp!$B:$B,Data_rp!$A$55,env_ac_rp!$C:$C,Data_rp!$B$51)</f>
        <v>2.8933</v>
      </c>
      <c r="T55" s="214">
        <f>SUMIFS(env_ac_rp!$D:$D,env_ac_rp!$A:$A,T53,env_ac_rp!$B:$B,Data_rp!$A$55,env_ac_rp!$C:$C,Data_rp!$B$51)</f>
        <v>2.8744000000000001</v>
      </c>
      <c r="U55" s="214">
        <f>SUMIFS(env_ac_rp!$D:$D,env_ac_rp!$A:$A,U53,env_ac_rp!$B:$B,Data_rp!$A$55,env_ac_rp!$C:$C,Data_rp!$B$51)</f>
        <v>3.0398000000000001</v>
      </c>
      <c r="V55" s="214">
        <f>SUMIFS(env_ac_rp!$D:$D,env_ac_rp!$A:$A,V53,env_ac_rp!$B:$B,Data_rp!$A$55,env_ac_rp!$C:$C,Data_rp!$B$51)</f>
        <v>2.9823</v>
      </c>
      <c r="W55" s="214">
        <f>SUMIFS(env_ac_rp!$D:$D,env_ac_rp!$A:$A,W53,env_ac_rp!$B:$B,Data_rp!$A$55,env_ac_rp!$C:$C,Data_rp!$B$51)</f>
        <v>3.0830000000000002</v>
      </c>
      <c r="X55" s="214">
        <f>SUMIFS(env_ac_rp!$D:$D,env_ac_rp!$A:$A,X53,env_ac_rp!$B:$B,Data_rp!$A$55,env_ac_rp!$C:$C,Data_rp!$B$51)</f>
        <v>3.3534999999999999</v>
      </c>
      <c r="Y55" s="214">
        <f>SUMIFS(env_ac_rp!$D:$D,env_ac_rp!$A:$A,$Y$53,env_ac_rp!$B:$B,Data_rp!$A55,env_ac_rp!$C:$C,Data_rp!$B$51)</f>
        <v>3.1213000000000002</v>
      </c>
      <c r="Z55" s="216" t="s">
        <v>70</v>
      </c>
    </row>
    <row r="56" spans="1:26" x14ac:dyDescent="0.2">
      <c r="A56" s="211" t="s">
        <v>34</v>
      </c>
      <c r="B56" s="211" t="s">
        <v>3</v>
      </c>
      <c r="C56" s="214">
        <f>SUMIFS(env_ac_rp!$D:$D,env_ac_rp!$A:$A,C53,env_ac_rp!$B:$B,Data_rp!$A$56,env_ac_rp!$C:$C,Data_rp!$B$51)</f>
        <v>0.27150000000000002</v>
      </c>
      <c r="D56" s="214">
        <f>SUMIFS(env_ac_rp!$D:$D,env_ac_rp!$A:$A,D53,env_ac_rp!$B:$B,Data_rp!$A$56,env_ac_rp!$C:$C,Data_rp!$B$51)</f>
        <v>0.26390000000000002</v>
      </c>
      <c r="E56" s="214">
        <f>SUMIFS(env_ac_rp!$D:$D,env_ac_rp!$A:$A,E53,env_ac_rp!$B:$B,Data_rp!$A$56,env_ac_rp!$C:$C,Data_rp!$B$51)</f>
        <v>0.2737</v>
      </c>
      <c r="F56" s="214">
        <f>SUMIFS(env_ac_rp!$D:$D,env_ac_rp!$A:$A,F53,env_ac_rp!$B:$B,Data_rp!$A$56,env_ac_rp!$C:$C,Data_rp!$B$51)</f>
        <v>0.2848</v>
      </c>
      <c r="G56" s="214">
        <f>SUMIFS(env_ac_rp!$D:$D,env_ac_rp!$A:$A,G53,env_ac_rp!$B:$B,Data_rp!$A$56,env_ac_rp!$C:$C,Data_rp!$B$51)</f>
        <v>0.27010000000000001</v>
      </c>
      <c r="H56" s="214">
        <f>SUMIFS(env_ac_rp!$D:$D,env_ac_rp!$A:$A,H53,env_ac_rp!$B:$B,Data_rp!$A$56,env_ac_rp!$C:$C,Data_rp!$B$51)</f>
        <v>0.28539999999999999</v>
      </c>
      <c r="I56" s="214">
        <f>SUMIFS(env_ac_rp!$D:$D,env_ac_rp!$A:$A,I53,env_ac_rp!$B:$B,Data_rp!$A$56,env_ac_rp!$C:$C,Data_rp!$B$51)</f>
        <v>0.28050000000000003</v>
      </c>
      <c r="J56" s="214">
        <f>SUMIFS(env_ac_rp!$D:$D,env_ac_rp!$A:$A,J53,env_ac_rp!$B:$B,Data_rp!$A$56,env_ac_rp!$C:$C,Data_rp!$B$51)</f>
        <v>0.28970000000000001</v>
      </c>
      <c r="K56" s="214">
        <f>SUMIFS(env_ac_rp!$D:$D,env_ac_rp!$A:$A,K53,env_ac_rp!$B:$B,Data_rp!$A$56,env_ac_rp!$C:$C,Data_rp!$B$51)</f>
        <v>0.28520000000000001</v>
      </c>
      <c r="L56" s="214">
        <f>SUMIFS(env_ac_rp!$D:$D,env_ac_rp!$A:$A,L53,env_ac_rp!$B:$B,Data_rp!$A$56,env_ac_rp!$C:$C,Data_rp!$B$51)</f>
        <v>0.34499999999999997</v>
      </c>
      <c r="M56" s="214">
        <f>SUMIFS(env_ac_rp!$D:$D,env_ac_rp!$A:$A,M53,env_ac_rp!$B:$B,Data_rp!$A$56,env_ac_rp!$C:$C,Data_rp!$B$51)</f>
        <v>0.35520000000000002</v>
      </c>
      <c r="N56" s="214">
        <f>SUMIFS(env_ac_rp!$D:$D,env_ac_rp!$A:$A,N53,env_ac_rp!$B:$B,Data_rp!$A$56,env_ac_rp!$C:$C,Data_rp!$B$51)</f>
        <v>0.32750000000000001</v>
      </c>
      <c r="O56" s="214">
        <f>SUMIFS(env_ac_rp!$D:$D,env_ac_rp!$A:$A,O53,env_ac_rp!$B:$B,Data_rp!$A$56,env_ac_rp!$C:$C,Data_rp!$B$51)</f>
        <v>0.34329999999999999</v>
      </c>
      <c r="P56" s="214">
        <f>SUMIFS(env_ac_rp!$D:$D,env_ac_rp!$A:$A,P53,env_ac_rp!$B:$B,Data_rp!$A$56,env_ac_rp!$C:$C,Data_rp!$B$51)</f>
        <v>0.35360000000000003</v>
      </c>
      <c r="Q56" s="214">
        <f>SUMIFS(env_ac_rp!$D:$D,env_ac_rp!$A:$A,Q53,env_ac_rp!$B:$B,Data_rp!$A$56,env_ac_rp!$C:$C,Data_rp!$B$51)</f>
        <v>0.32569999999999999</v>
      </c>
      <c r="R56" s="214">
        <f>SUMIFS(env_ac_rp!$D:$D,env_ac_rp!$A:$A,R53,env_ac_rp!$B:$B,Data_rp!$A$56,env_ac_rp!$C:$C,Data_rp!$B$51)</f>
        <v>0.29949999999999999</v>
      </c>
      <c r="S56" s="214">
        <f>SUMIFS(env_ac_rp!$D:$D,env_ac_rp!$A:$A,S53,env_ac_rp!$B:$B,Data_rp!$A$56,env_ac_rp!$C:$C,Data_rp!$B$51)</f>
        <v>0.3498</v>
      </c>
      <c r="T56" s="214">
        <f>SUMIFS(env_ac_rp!$D:$D,env_ac_rp!$A:$A,T53,env_ac_rp!$B:$B,Data_rp!$A$56,env_ac_rp!$C:$C,Data_rp!$B$51)</f>
        <v>0.3483</v>
      </c>
      <c r="U56" s="214">
        <f>SUMIFS(env_ac_rp!$D:$D,env_ac_rp!$A:$A,U53,env_ac_rp!$B:$B,Data_rp!$A$56,env_ac_rp!$C:$C,Data_rp!$B$51)</f>
        <v>0.34870000000000001</v>
      </c>
      <c r="V56" s="214">
        <f>SUMIFS(env_ac_rp!$D:$D,env_ac_rp!$A:$A,V53,env_ac_rp!$B:$B,Data_rp!$A$56,env_ac_rp!$C:$C,Data_rp!$B$51)</f>
        <v>0.3599</v>
      </c>
      <c r="W56" s="214">
        <f>SUMIFS(env_ac_rp!$D:$D,env_ac_rp!$A:$A,W53,env_ac_rp!$B:$B,Data_rp!$A$56,env_ac_rp!$C:$C,Data_rp!$B$51)</f>
        <v>0.35120000000000001</v>
      </c>
      <c r="X56" s="214">
        <f>SUMIFS(env_ac_rp!$D:$D,env_ac_rp!$A:$A,X53,env_ac_rp!$B:$B,Data_rp!$A$56,env_ac_rp!$C:$C,Data_rp!$B$51)</f>
        <v>0.3417</v>
      </c>
      <c r="Y56" s="214">
        <f>SUMIFS(env_ac_rp!$D:$D,env_ac_rp!$A:$A,$Y$53,env_ac_rp!$B:$B,Data_rp!$A56,env_ac_rp!$C:$C,Data_rp!$B$51)</f>
        <v>0.34279999999999999</v>
      </c>
      <c r="Z56" s="216" t="s">
        <v>70</v>
      </c>
    </row>
    <row r="57" spans="1:26" x14ac:dyDescent="0.2">
      <c r="A57" s="211" t="s">
        <v>35</v>
      </c>
      <c r="B57" s="211" t="s">
        <v>128</v>
      </c>
      <c r="C57" s="214">
        <f>SUMIFS(env_ac_rp!$D:$D,env_ac_rp!$A:$A,C53,env_ac_rp!$B:$B,Data_rp!$A$57,env_ac_rp!$C:$C,Data_rp!$B$51)</f>
        <v>0.63290000000000002</v>
      </c>
      <c r="D57" s="214">
        <f>SUMIFS(env_ac_rp!$D:$D,env_ac_rp!$A:$A,D53,env_ac_rp!$B:$B,Data_rp!$A$57,env_ac_rp!$C:$C,Data_rp!$B$51)</f>
        <v>0.6452</v>
      </c>
      <c r="E57" s="214">
        <f>SUMIFS(env_ac_rp!$D:$D,env_ac_rp!$A:$A,E53,env_ac_rp!$B:$B,Data_rp!$A$57,env_ac_rp!$C:$C,Data_rp!$B$51)</f>
        <v>0.68679999999999997</v>
      </c>
      <c r="F57" s="214">
        <f>SUMIFS(env_ac_rp!$D:$D,env_ac_rp!$A:$A,F53,env_ac_rp!$B:$B,Data_rp!$A$57,env_ac_rp!$C:$C,Data_rp!$B$51)</f>
        <v>0.69179999999999997</v>
      </c>
      <c r="G57" s="214">
        <f>SUMIFS(env_ac_rp!$D:$D,env_ac_rp!$A:$A,G53,env_ac_rp!$B:$B,Data_rp!$A$57,env_ac_rp!$C:$C,Data_rp!$B$51)</f>
        <v>0.68300000000000005</v>
      </c>
      <c r="H57" s="214">
        <f>SUMIFS(env_ac_rp!$D:$D,env_ac_rp!$A:$A,H53,env_ac_rp!$B:$B,Data_rp!$A$57,env_ac_rp!$C:$C,Data_rp!$B$51)</f>
        <v>0.73399999999999999</v>
      </c>
      <c r="I57" s="214">
        <f>SUMIFS(env_ac_rp!$D:$D,env_ac_rp!$A:$A,I53,env_ac_rp!$B:$B,Data_rp!$A$57,env_ac_rp!$C:$C,Data_rp!$B$51)</f>
        <v>0.75970000000000004</v>
      </c>
      <c r="J57" s="214">
        <f>SUMIFS(env_ac_rp!$D:$D,env_ac_rp!$A:$A,J53,env_ac_rp!$B:$B,Data_rp!$A$57,env_ac_rp!$C:$C,Data_rp!$B$51)</f>
        <v>0.79049999999999998</v>
      </c>
      <c r="K57" s="214">
        <f>SUMIFS(env_ac_rp!$D:$D,env_ac_rp!$A:$A,K53,env_ac_rp!$B:$B,Data_rp!$A$57,env_ac_rp!$C:$C,Data_rp!$B$51)</f>
        <v>0.8246</v>
      </c>
      <c r="L57" s="214">
        <f>SUMIFS(env_ac_rp!$D:$D,env_ac_rp!$A:$A,L53,env_ac_rp!$B:$B,Data_rp!$A$57,env_ac_rp!$C:$C,Data_rp!$B$51)</f>
        <v>0.86140000000000005</v>
      </c>
      <c r="M57" s="214">
        <f>SUMIFS(env_ac_rp!$D:$D,env_ac_rp!$A:$A,M53,env_ac_rp!$B:$B,Data_rp!$A$57,env_ac_rp!$C:$C,Data_rp!$B$51)</f>
        <v>0.92900000000000005</v>
      </c>
      <c r="N57" s="214">
        <f>SUMIFS(env_ac_rp!$D:$D,env_ac_rp!$A:$A,N53,env_ac_rp!$B:$B,Data_rp!$A$57,env_ac_rp!$C:$C,Data_rp!$B$51)</f>
        <v>0.89559999999999995</v>
      </c>
      <c r="O57" s="214">
        <f>SUMIFS(env_ac_rp!$D:$D,env_ac_rp!$A:$A,O53,env_ac_rp!$B:$B,Data_rp!$A$57,env_ac_rp!$C:$C,Data_rp!$B$51)</f>
        <v>0.99909999999999999</v>
      </c>
      <c r="P57" s="214">
        <f>SUMIFS(env_ac_rp!$D:$D,env_ac_rp!$A:$A,P53,env_ac_rp!$B:$B,Data_rp!$A$57,env_ac_rp!$C:$C,Data_rp!$B$51)</f>
        <v>1.0143</v>
      </c>
      <c r="Q57" s="214">
        <f>SUMIFS(env_ac_rp!$D:$D,env_ac_rp!$A:$A,Q53,env_ac_rp!$B:$B,Data_rp!$A$57,env_ac_rp!$C:$C,Data_rp!$B$51)</f>
        <v>1.0032000000000001</v>
      </c>
      <c r="R57" s="214">
        <f>SUMIFS(env_ac_rp!$D:$D,env_ac_rp!$A:$A,R53,env_ac_rp!$B:$B,Data_rp!$A$57,env_ac_rp!$C:$C,Data_rp!$B$51)</f>
        <v>1.0142</v>
      </c>
      <c r="S57" s="214">
        <f>SUMIFS(env_ac_rp!$D:$D,env_ac_rp!$A:$A,S53,env_ac_rp!$B:$B,Data_rp!$A$57,env_ac_rp!$C:$C,Data_rp!$B$51)</f>
        <v>1.0542</v>
      </c>
      <c r="T57" s="214">
        <f>SUMIFS(env_ac_rp!$D:$D,env_ac_rp!$A:$A,T53,env_ac_rp!$B:$B,Data_rp!$A$57,env_ac_rp!$C:$C,Data_rp!$B$51)</f>
        <v>1.0923</v>
      </c>
      <c r="U57" s="214">
        <f>SUMIFS(env_ac_rp!$D:$D,env_ac_rp!$A:$A,U53,env_ac_rp!$B:$B,Data_rp!$A$57,env_ac_rp!$C:$C,Data_rp!$B$51)</f>
        <v>1.1094999999999999</v>
      </c>
      <c r="V57" s="214">
        <f>SUMIFS(env_ac_rp!$D:$D,env_ac_rp!$A:$A,V53,env_ac_rp!$B:$B,Data_rp!$A$57,env_ac_rp!$C:$C,Data_rp!$B$51)</f>
        <v>1.1328</v>
      </c>
      <c r="W57" s="214">
        <f>SUMIFS(env_ac_rp!$D:$D,env_ac_rp!$A:$A,W53,env_ac_rp!$B:$B,Data_rp!$A$57,env_ac_rp!$C:$C,Data_rp!$B$51)</f>
        <v>1.1558999999999999</v>
      </c>
      <c r="X57" s="214">
        <f>SUMIFS(env_ac_rp!$D:$D,env_ac_rp!$A:$A,X53,env_ac_rp!$B:$B,Data_rp!$A$57,env_ac_rp!$C:$C,Data_rp!$B$51)</f>
        <v>1.1414</v>
      </c>
      <c r="Y57" s="214">
        <f>SUMIFS(env_ac_rp!$D:$D,env_ac_rp!$A:$A,$Y$53,env_ac_rp!$B:$B,Data_rp!$A57,env_ac_rp!$C:$C,Data_rp!$B$51)</f>
        <v>1.1591</v>
      </c>
      <c r="Z57" s="216" t="s">
        <v>70</v>
      </c>
    </row>
    <row r="58" spans="1:26" x14ac:dyDescent="0.2">
      <c r="A58" s="211" t="s">
        <v>36</v>
      </c>
      <c r="B58" s="211" t="s">
        <v>4</v>
      </c>
      <c r="C58" s="214">
        <f>SUMIFS(env_ac_rp!$D:$D,env_ac_rp!$A:$A,C53,env_ac_rp!$B:$B,Data_rp!$A$58,env_ac_rp!$C:$C,Data_rp!$B$51)</f>
        <v>1.7316</v>
      </c>
      <c r="D58" s="214">
        <f>SUMIFS(env_ac_rp!$D:$D,env_ac_rp!$A:$A,D53,env_ac_rp!$B:$B,Data_rp!$A$58,env_ac_rp!$C:$C,Data_rp!$B$51)</f>
        <v>1.7788999999999999</v>
      </c>
      <c r="E58" s="214">
        <f>SUMIFS(env_ac_rp!$D:$D,env_ac_rp!$A:$A,E53,env_ac_rp!$B:$B,Data_rp!$A$58,env_ac_rp!$C:$C,Data_rp!$B$51)</f>
        <v>1.8662000000000001</v>
      </c>
      <c r="F58" s="214">
        <f>SUMIFS(env_ac_rp!$D:$D,env_ac_rp!$A:$A,F53,env_ac_rp!$B:$B,Data_rp!$A$58,env_ac_rp!$C:$C,Data_rp!$B$51)</f>
        <v>1.8208</v>
      </c>
      <c r="G58" s="214">
        <f>SUMIFS(env_ac_rp!$D:$D,env_ac_rp!$A:$A,G53,env_ac_rp!$B:$B,Data_rp!$A$58,env_ac_rp!$C:$C,Data_rp!$B$51)</f>
        <v>1.7766999999999999</v>
      </c>
      <c r="H58" s="214">
        <f>SUMIFS(env_ac_rp!$D:$D,env_ac_rp!$A:$A,H53,env_ac_rp!$B:$B,Data_rp!$A$58,env_ac_rp!$C:$C,Data_rp!$B$51)</f>
        <v>1.677</v>
      </c>
      <c r="I58" s="214">
        <f>SUMIFS(env_ac_rp!$D:$D,env_ac_rp!$A:$A,I53,env_ac_rp!$B:$B,Data_rp!$A$58,env_ac_rp!$C:$C,Data_rp!$B$51)</f>
        <v>1.6382000000000001</v>
      </c>
      <c r="J58" s="214">
        <f>SUMIFS(env_ac_rp!$D:$D,env_ac_rp!$A:$A,J53,env_ac_rp!$B:$B,Data_rp!$A$58,env_ac_rp!$C:$C,Data_rp!$B$51)</f>
        <v>1.7056</v>
      </c>
      <c r="K58" s="214">
        <f>SUMIFS(env_ac_rp!$D:$D,env_ac_rp!$A:$A,K53,env_ac_rp!$B:$B,Data_rp!$A$58,env_ac_rp!$C:$C,Data_rp!$B$51)</f>
        <v>1.7703</v>
      </c>
      <c r="L58" s="214">
        <f>SUMIFS(env_ac_rp!$D:$D,env_ac_rp!$A:$A,L53,env_ac_rp!$B:$B,Data_rp!$A$58,env_ac_rp!$C:$C,Data_rp!$B$51)</f>
        <v>2.0017999999999998</v>
      </c>
      <c r="M58" s="214">
        <f>SUMIFS(env_ac_rp!$D:$D,env_ac_rp!$A:$A,M53,env_ac_rp!$B:$B,Data_rp!$A$58,env_ac_rp!$C:$C,Data_rp!$B$51)</f>
        <v>2.1753999999999998</v>
      </c>
      <c r="N58" s="214">
        <f>SUMIFS(env_ac_rp!$D:$D,env_ac_rp!$A:$A,N53,env_ac_rp!$B:$B,Data_rp!$A$58,env_ac_rp!$C:$C,Data_rp!$B$51)</f>
        <v>1.9781</v>
      </c>
      <c r="O58" s="214">
        <f>SUMIFS(env_ac_rp!$D:$D,env_ac_rp!$A:$A,O53,env_ac_rp!$B:$B,Data_rp!$A$58,env_ac_rp!$C:$C,Data_rp!$B$51)</f>
        <v>1.9746999999999999</v>
      </c>
      <c r="P58" s="214">
        <f>SUMIFS(env_ac_rp!$D:$D,env_ac_rp!$A:$A,P53,env_ac_rp!$B:$B,Data_rp!$A$58,env_ac_rp!$C:$C,Data_rp!$B$51)</f>
        <v>2.1105999999999998</v>
      </c>
      <c r="Q58" s="214">
        <f>SUMIFS(env_ac_rp!$D:$D,env_ac_rp!$A:$A,Q53,env_ac_rp!$B:$B,Data_rp!$A$58,env_ac_rp!$C:$C,Data_rp!$B$51)</f>
        <v>2.1343000000000001</v>
      </c>
      <c r="R58" s="214">
        <f>SUMIFS(env_ac_rp!$D:$D,env_ac_rp!$A:$A,R53,env_ac_rp!$B:$B,Data_rp!$A$58,env_ac_rp!$C:$C,Data_rp!$B$51)</f>
        <v>2.0988000000000002</v>
      </c>
      <c r="S58" s="214">
        <f>SUMIFS(env_ac_rp!$D:$D,env_ac_rp!$A:$A,S53,env_ac_rp!$B:$B,Data_rp!$A$58,env_ac_rp!$C:$C,Data_rp!$B$51)</f>
        <v>2.1046</v>
      </c>
      <c r="T58" s="214">
        <f>SUMIFS(env_ac_rp!$D:$D,env_ac_rp!$A:$A,T53,env_ac_rp!$B:$B,Data_rp!$A$58,env_ac_rp!$C:$C,Data_rp!$B$51)</f>
        <v>2.0880999999999998</v>
      </c>
      <c r="U58" s="214">
        <f>SUMIFS(env_ac_rp!$D:$D,env_ac_rp!$A:$A,U53,env_ac_rp!$B:$B,Data_rp!$A$58,env_ac_rp!$C:$C,Data_rp!$B$51)</f>
        <v>2.1214</v>
      </c>
      <c r="V58" s="214">
        <f>SUMIFS(env_ac_rp!$D:$D,env_ac_rp!$A:$A,V53,env_ac_rp!$B:$B,Data_rp!$A$58,env_ac_rp!$C:$C,Data_rp!$B$51)</f>
        <v>2.1309</v>
      </c>
      <c r="W58" s="214">
        <f>SUMIFS(env_ac_rp!$D:$D,env_ac_rp!$A:$A,W53,env_ac_rp!$B:$B,Data_rp!$A$58,env_ac_rp!$C:$C,Data_rp!$B$51)</f>
        <v>2.1366000000000001</v>
      </c>
      <c r="X58" s="214">
        <f>SUMIFS(env_ac_rp!$D:$D,env_ac_rp!$A:$A,X53,env_ac_rp!$B:$B,Data_rp!$A$58,env_ac_rp!$C:$C,Data_rp!$B$51)</f>
        <v>2.1877</v>
      </c>
      <c r="Y58" s="214">
        <f>SUMIFS(env_ac_rp!$D:$D,env_ac_rp!$A:$A,$Y$53,env_ac_rp!$B:$B,Data_rp!$A58,env_ac_rp!$C:$C,Data_rp!$B$51)</f>
        <v>2.1585999999999999</v>
      </c>
      <c r="Z58" s="216" t="s">
        <v>70</v>
      </c>
    </row>
    <row r="59" spans="1:26" x14ac:dyDescent="0.2">
      <c r="A59" s="211" t="s">
        <v>37</v>
      </c>
      <c r="B59" s="211" t="s">
        <v>5</v>
      </c>
      <c r="C59" s="214">
        <f>SUMIFS(env_ac_rp!$D:$D,env_ac_rp!$A:$A,C53,env_ac_rp!$B:$B,Data_rp!$A$59,env_ac_rp!$C:$C,Data_rp!$B$51)</f>
        <v>1.7817000000000001</v>
      </c>
      <c r="D59" s="214">
        <f>SUMIFS(env_ac_rp!$D:$D,env_ac_rp!$A:$A,D53,env_ac_rp!$B:$B,Data_rp!$A$59,env_ac_rp!$C:$C,Data_rp!$B$51)</f>
        <v>1.9144000000000001</v>
      </c>
      <c r="E59" s="214">
        <f>SUMIFS(env_ac_rp!$D:$D,env_ac_rp!$A:$A,E53,env_ac_rp!$B:$B,Data_rp!$A$59,env_ac_rp!$C:$C,Data_rp!$B$51)</f>
        <v>1.9547000000000001</v>
      </c>
      <c r="F59" s="214">
        <f>SUMIFS(env_ac_rp!$D:$D,env_ac_rp!$A:$A,F53,env_ac_rp!$B:$B,Data_rp!$A$59,env_ac_rp!$C:$C,Data_rp!$B$51)</f>
        <v>1.9663999999999999</v>
      </c>
      <c r="G59" s="214">
        <f>SUMIFS(env_ac_rp!$D:$D,env_ac_rp!$A:$A,G53,env_ac_rp!$B:$B,Data_rp!$A$59,env_ac_rp!$C:$C,Data_rp!$B$51)</f>
        <v>1.9781</v>
      </c>
      <c r="H59" s="214">
        <f>SUMIFS(env_ac_rp!$D:$D,env_ac_rp!$A:$A,H53,env_ac_rp!$B:$B,Data_rp!$A$59,env_ac_rp!$C:$C,Data_rp!$B$51)</f>
        <v>2.0451000000000001</v>
      </c>
      <c r="I59" s="214">
        <f>SUMIFS(env_ac_rp!$D:$D,env_ac_rp!$A:$A,I53,env_ac_rp!$B:$B,Data_rp!$A$59,env_ac_rp!$C:$C,Data_rp!$B$51)</f>
        <v>2.0663</v>
      </c>
      <c r="J59" s="214">
        <f>SUMIFS(env_ac_rp!$D:$D,env_ac_rp!$A:$A,J53,env_ac_rp!$B:$B,Data_rp!$A$59,env_ac_rp!$C:$C,Data_rp!$B$51)</f>
        <v>2.1387</v>
      </c>
      <c r="K59" s="214">
        <f>SUMIFS(env_ac_rp!$D:$D,env_ac_rp!$A:$A,K53,env_ac_rp!$B:$B,Data_rp!$A$59,env_ac_rp!$C:$C,Data_rp!$B$51)</f>
        <v>2.1898</v>
      </c>
      <c r="L59" s="214">
        <f>SUMIFS(env_ac_rp!$D:$D,env_ac_rp!$A:$A,L53,env_ac_rp!$B:$B,Data_rp!$A$59,env_ac_rp!$C:$C,Data_rp!$B$51)</f>
        <v>2.1716000000000002</v>
      </c>
      <c r="M59" s="214">
        <f>SUMIFS(env_ac_rp!$D:$D,env_ac_rp!$A:$A,M53,env_ac_rp!$B:$B,Data_rp!$A$59,env_ac_rp!$C:$C,Data_rp!$B$51)</f>
        <v>2.2462</v>
      </c>
      <c r="N59" s="214">
        <f>SUMIFS(env_ac_rp!$D:$D,env_ac_rp!$A:$A,N53,env_ac_rp!$B:$B,Data_rp!$A$59,env_ac_rp!$C:$C,Data_rp!$B$51)</f>
        <v>2.1867999999999999</v>
      </c>
      <c r="O59" s="214">
        <f>SUMIFS(env_ac_rp!$D:$D,env_ac_rp!$A:$A,O53,env_ac_rp!$B:$B,Data_rp!$A$59,env_ac_rp!$C:$C,Data_rp!$B$51)</f>
        <v>2.2747999999999999</v>
      </c>
      <c r="P59" s="214">
        <f>SUMIFS(env_ac_rp!$D:$D,env_ac_rp!$A:$A,P53,env_ac_rp!$B:$B,Data_rp!$A$59,env_ac_rp!$C:$C,Data_rp!$B$51)</f>
        <v>2.2837000000000001</v>
      </c>
      <c r="Q59" s="214">
        <f>SUMIFS(env_ac_rp!$D:$D,env_ac_rp!$A:$A,Q53,env_ac_rp!$B:$B,Data_rp!$A$59,env_ac_rp!$C:$C,Data_rp!$B$51)</f>
        <v>2.3123999999999998</v>
      </c>
      <c r="R59" s="214">
        <f>SUMIFS(env_ac_rp!$D:$D,env_ac_rp!$A:$A,R53,env_ac_rp!$B:$B,Data_rp!$A$59,env_ac_rp!$C:$C,Data_rp!$B$51)</f>
        <v>2.4224999999999999</v>
      </c>
      <c r="S59" s="214">
        <f>SUMIFS(env_ac_rp!$D:$D,env_ac_rp!$A:$A,S53,env_ac_rp!$B:$B,Data_rp!$A$59,env_ac_rp!$C:$C,Data_rp!$B$51)</f>
        <v>2.4466000000000001</v>
      </c>
      <c r="T59" s="214">
        <f>SUMIFS(env_ac_rp!$D:$D,env_ac_rp!$A:$A,T53,env_ac_rp!$B:$B,Data_rp!$A$59,env_ac_rp!$C:$C,Data_rp!$B$51)</f>
        <v>2.4775999999999998</v>
      </c>
      <c r="U59" s="214">
        <f>SUMIFS(env_ac_rp!$D:$D,env_ac_rp!$A:$A,U53,env_ac_rp!$B:$B,Data_rp!$A$59,env_ac_rp!$C:$C,Data_rp!$B$51)</f>
        <v>2.5867</v>
      </c>
      <c r="V59" s="214">
        <f>SUMIFS(env_ac_rp!$D:$D,env_ac_rp!$A:$A,V53,env_ac_rp!$B:$B,Data_rp!$A$59,env_ac_rp!$C:$C,Data_rp!$B$51)</f>
        <v>2.7054999999999998</v>
      </c>
      <c r="W59" s="214">
        <f>SUMIFS(env_ac_rp!$D:$D,env_ac_rp!$A:$A,W53,env_ac_rp!$B:$B,Data_rp!$A$59,env_ac_rp!$C:$C,Data_rp!$B$51)</f>
        <v>2.6840000000000002</v>
      </c>
      <c r="X59" s="214">
        <f>SUMIFS(env_ac_rp!$D:$D,env_ac_rp!$A:$A,X53,env_ac_rp!$B:$B,Data_rp!$A$59,env_ac_rp!$C:$C,Data_rp!$B$51)</f>
        <v>2.6899000000000002</v>
      </c>
      <c r="Y59" s="214">
        <f>SUMIFS(env_ac_rp!$D:$D,env_ac_rp!$A:$A,$Y$53,env_ac_rp!$B:$B,Data_rp!$A59,env_ac_rp!$C:$C,Data_rp!$B$51)</f>
        <v>2.8645</v>
      </c>
      <c r="Z59" s="216" t="s">
        <v>70</v>
      </c>
    </row>
    <row r="60" spans="1:26" x14ac:dyDescent="0.2">
      <c r="A60" s="211" t="s">
        <v>38</v>
      </c>
      <c r="B60" s="211" t="s">
        <v>6</v>
      </c>
      <c r="C60" s="214">
        <f>SUMIFS(env_ac_rp!$D:$D,env_ac_rp!$A:$A,C53,env_ac_rp!$B:$B,Data_rp!$A$60,env_ac_rp!$C:$C,Data_rp!$B$51)</f>
        <v>0.57769999999999999</v>
      </c>
      <c r="D60" s="214">
        <f>SUMIFS(env_ac_rp!$D:$D,env_ac_rp!$A:$A,D53,env_ac_rp!$B:$B,Data_rp!$A$60,env_ac_rp!$C:$C,Data_rp!$B$51)</f>
        <v>0.60199999999999998</v>
      </c>
      <c r="E60" s="214">
        <f>SUMIFS(env_ac_rp!$D:$D,env_ac_rp!$A:$A,E53,env_ac_rp!$B:$B,Data_rp!$A$60,env_ac_rp!$C:$C,Data_rp!$B$51)</f>
        <v>0.58450000000000002</v>
      </c>
      <c r="F60" s="214">
        <f>SUMIFS(env_ac_rp!$D:$D,env_ac_rp!$A:$A,F53,env_ac_rp!$B:$B,Data_rp!$A$60,env_ac_rp!$C:$C,Data_rp!$B$51)</f>
        <v>0.4829</v>
      </c>
      <c r="G60" s="214">
        <f>SUMIFS(env_ac_rp!$D:$D,env_ac_rp!$A:$A,G53,env_ac_rp!$B:$B,Data_rp!$A$60,env_ac_rp!$C:$C,Data_rp!$B$51)</f>
        <v>0.54</v>
      </c>
      <c r="H60" s="214">
        <f>SUMIFS(env_ac_rp!$D:$D,env_ac_rp!$A:$A,H53,env_ac_rp!$B:$B,Data_rp!$A$60,env_ac_rp!$C:$C,Data_rp!$B$51)</f>
        <v>0.57740000000000002</v>
      </c>
      <c r="I60" s="214">
        <f>SUMIFS(env_ac_rp!$D:$D,env_ac_rp!$A:$A,I53,env_ac_rp!$B:$B,Data_rp!$A$60,env_ac_rp!$C:$C,Data_rp!$B$51)</f>
        <v>0.5978</v>
      </c>
      <c r="J60" s="214">
        <f>SUMIFS(env_ac_rp!$D:$D,env_ac_rp!$A:$A,J53,env_ac_rp!$B:$B,Data_rp!$A$60,env_ac_rp!$C:$C,Data_rp!$B$51)</f>
        <v>0.54449999999999998</v>
      </c>
      <c r="K60" s="214">
        <f>SUMIFS(env_ac_rp!$D:$D,env_ac_rp!$A:$A,K53,env_ac_rp!$B:$B,Data_rp!$A$60,env_ac_rp!$C:$C,Data_rp!$B$51)</f>
        <v>0.59109999999999996</v>
      </c>
      <c r="L60" s="214">
        <f>SUMIFS(env_ac_rp!$D:$D,env_ac_rp!$A:$A,L53,env_ac_rp!$B:$B,Data_rp!$A$60,env_ac_rp!$C:$C,Data_rp!$B$51)</f>
        <v>0.52210000000000001</v>
      </c>
      <c r="M60" s="214">
        <f>SUMIFS(env_ac_rp!$D:$D,env_ac_rp!$A:$A,M53,env_ac_rp!$B:$B,Data_rp!$A$60,env_ac_rp!$C:$C,Data_rp!$B$51)</f>
        <v>0.54020000000000001</v>
      </c>
      <c r="N60" s="214">
        <f>SUMIFS(env_ac_rp!$D:$D,env_ac_rp!$A:$A,N53,env_ac_rp!$B:$B,Data_rp!$A$60,env_ac_rp!$C:$C,Data_rp!$B$51)</f>
        <v>0.53749999999999998</v>
      </c>
      <c r="O60" s="214">
        <f>SUMIFS(env_ac_rp!$D:$D,env_ac_rp!$A:$A,O53,env_ac_rp!$B:$B,Data_rp!$A$60,env_ac_rp!$C:$C,Data_rp!$B$51)</f>
        <v>0.5464</v>
      </c>
      <c r="P60" s="214">
        <f>SUMIFS(env_ac_rp!$D:$D,env_ac_rp!$A:$A,P53,env_ac_rp!$B:$B,Data_rp!$A$60,env_ac_rp!$C:$C,Data_rp!$B$51)</f>
        <v>0.52439999999999998</v>
      </c>
      <c r="Q60" s="214">
        <f>SUMIFS(env_ac_rp!$D:$D,env_ac_rp!$A:$A,Q53,env_ac_rp!$B:$B,Data_rp!$A$60,env_ac_rp!$C:$C,Data_rp!$B$51)</f>
        <v>0.56769999999999998</v>
      </c>
      <c r="R60" s="214">
        <f>SUMIFS(env_ac_rp!$D:$D,env_ac_rp!$A:$A,R53,env_ac_rp!$B:$B,Data_rp!$A$60,env_ac_rp!$C:$C,Data_rp!$B$51)</f>
        <v>0.58350000000000002</v>
      </c>
      <c r="S60" s="214">
        <f>SUMIFS(env_ac_rp!$D:$D,env_ac_rp!$A:$A,S53,env_ac_rp!$B:$B,Data_rp!$A$60,env_ac_rp!$C:$C,Data_rp!$B$51)</f>
        <v>0.62239999999999995</v>
      </c>
      <c r="T60" s="214">
        <f>SUMIFS(env_ac_rp!$D:$D,env_ac_rp!$A:$A,T53,env_ac_rp!$B:$B,Data_rp!$A$60,env_ac_rp!$C:$C,Data_rp!$B$51)</f>
        <v>0.55489999999999995</v>
      </c>
      <c r="U60" s="214">
        <f>SUMIFS(env_ac_rp!$D:$D,env_ac_rp!$A:$A,U53,env_ac_rp!$B:$B,Data_rp!$A$60,env_ac_rp!$C:$C,Data_rp!$B$51)</f>
        <v>0.55489999999999995</v>
      </c>
      <c r="V60" s="214">
        <f>SUMIFS(env_ac_rp!$D:$D,env_ac_rp!$A:$A,V53,env_ac_rp!$B:$B,Data_rp!$A$60,env_ac_rp!$C:$C,Data_rp!$B$51)</f>
        <v>0.64059999999999995</v>
      </c>
      <c r="W60" s="214">
        <f>SUMIFS(env_ac_rp!$D:$D,env_ac_rp!$A:$A,W53,env_ac_rp!$B:$B,Data_rp!$A$60,env_ac_rp!$C:$C,Data_rp!$B$51)</f>
        <v>0.66400000000000003</v>
      </c>
      <c r="X60" s="214">
        <f>SUMIFS(env_ac_rp!$D:$D,env_ac_rp!$A:$A,X53,env_ac_rp!$B:$B,Data_rp!$A$60,env_ac_rp!$C:$C,Data_rp!$B$51)</f>
        <v>0.74029999999999996</v>
      </c>
      <c r="Y60" s="214">
        <f>SUMIFS(env_ac_rp!$D:$D,env_ac_rp!$A:$A,$Y$53,env_ac_rp!$B:$B,Data_rp!$A60,env_ac_rp!$C:$C,Data_rp!$B$51)</f>
        <v>0.69720000000000004</v>
      </c>
      <c r="Z60" s="216" t="s">
        <v>70</v>
      </c>
    </row>
    <row r="61" spans="1:26" x14ac:dyDescent="0.2">
      <c r="A61" s="211" t="s">
        <v>39</v>
      </c>
      <c r="B61" s="211" t="s">
        <v>7</v>
      </c>
      <c r="C61" s="214">
        <f>SUMIFS(env_ac_rp!$D:$D,env_ac_rp!$A:$A,C53,env_ac_rp!$B:$B,Data_rp!$A$61,env_ac_rp!$C:$C,Data_rp!$B$51)</f>
        <v>1.0633999999999999</v>
      </c>
      <c r="D61" s="214">
        <f>SUMIFS(env_ac_rp!$D:$D,env_ac_rp!$A:$A,D53,env_ac_rp!$B:$B,Data_rp!$A$61,env_ac_rp!$C:$C,Data_rp!$B$51)</f>
        <v>1.1113</v>
      </c>
      <c r="E61" s="214">
        <f>SUMIFS(env_ac_rp!$D:$D,env_ac_rp!$A:$A,E53,env_ac_rp!$B:$B,Data_rp!$A$61,env_ac_rp!$C:$C,Data_rp!$B$51)</f>
        <v>1.1668000000000001</v>
      </c>
      <c r="F61" s="214">
        <f>SUMIFS(env_ac_rp!$D:$D,env_ac_rp!$A:$A,F53,env_ac_rp!$B:$B,Data_rp!$A$61,env_ac_rp!$C:$C,Data_rp!$B$51)</f>
        <v>1.0419</v>
      </c>
      <c r="G61" s="214">
        <f>SUMIFS(env_ac_rp!$D:$D,env_ac_rp!$A:$A,G53,env_ac_rp!$B:$B,Data_rp!$A$61,env_ac_rp!$C:$C,Data_rp!$B$51)</f>
        <v>1.0498000000000001</v>
      </c>
      <c r="H61" s="214">
        <f>SUMIFS(env_ac_rp!$D:$D,env_ac_rp!$A:$A,H53,env_ac_rp!$B:$B,Data_rp!$A$61,env_ac_rp!$C:$C,Data_rp!$B$51)</f>
        <v>1.0802</v>
      </c>
      <c r="I61" s="214">
        <f>SUMIFS(env_ac_rp!$D:$D,env_ac_rp!$A:$A,I53,env_ac_rp!$B:$B,Data_rp!$A$61,env_ac_rp!$C:$C,Data_rp!$B$51)</f>
        <v>1.0703</v>
      </c>
      <c r="J61" s="214">
        <f>SUMIFS(env_ac_rp!$D:$D,env_ac_rp!$A:$A,J53,env_ac_rp!$B:$B,Data_rp!$A$61,env_ac_rp!$C:$C,Data_rp!$B$51)</f>
        <v>1.1002000000000001</v>
      </c>
      <c r="K61" s="214">
        <f>SUMIFS(env_ac_rp!$D:$D,env_ac_rp!$A:$A,K53,env_ac_rp!$B:$B,Data_rp!$A$61,env_ac_rp!$C:$C,Data_rp!$B$51)</f>
        <v>1.1873</v>
      </c>
      <c r="L61" s="214">
        <f>SUMIFS(env_ac_rp!$D:$D,env_ac_rp!$A:$A,L53,env_ac_rp!$B:$B,Data_rp!$A$61,env_ac_rp!$C:$C,Data_rp!$B$51)</f>
        <v>1.4645999999999999</v>
      </c>
      <c r="M61" s="214">
        <f>SUMIFS(env_ac_rp!$D:$D,env_ac_rp!$A:$A,M53,env_ac_rp!$B:$B,Data_rp!$A$61,env_ac_rp!$C:$C,Data_rp!$B$51)</f>
        <v>1.7149000000000001</v>
      </c>
      <c r="N61" s="214">
        <f>SUMIFS(env_ac_rp!$D:$D,env_ac_rp!$A:$A,N53,env_ac_rp!$B:$B,Data_rp!$A$61,env_ac_rp!$C:$C,Data_rp!$B$51)</f>
        <v>2.0076999999999998</v>
      </c>
      <c r="O61" s="214">
        <f>SUMIFS(env_ac_rp!$D:$D,env_ac_rp!$A:$A,O53,env_ac_rp!$B:$B,Data_rp!$A$61,env_ac_rp!$C:$C,Data_rp!$B$51)</f>
        <v>2.0019</v>
      </c>
      <c r="P61" s="214">
        <f>SUMIFS(env_ac_rp!$D:$D,env_ac_rp!$A:$A,P53,env_ac_rp!$B:$B,Data_rp!$A$61,env_ac_rp!$C:$C,Data_rp!$B$51)</f>
        <v>1.8919999999999999</v>
      </c>
      <c r="Q61" s="214">
        <f>SUMIFS(env_ac_rp!$D:$D,env_ac_rp!$A:$A,Q53,env_ac_rp!$B:$B,Data_rp!$A$61,env_ac_rp!$C:$C,Data_rp!$B$51)</f>
        <v>2.1113</v>
      </c>
      <c r="R61" s="214">
        <f>SUMIFS(env_ac_rp!$D:$D,env_ac_rp!$A:$A,R53,env_ac_rp!$B:$B,Data_rp!$A$61,env_ac_rp!$C:$C,Data_rp!$B$51)</f>
        <v>2.5474000000000001</v>
      </c>
      <c r="S61" s="214">
        <f>SUMIFS(env_ac_rp!$D:$D,env_ac_rp!$A:$A,S53,env_ac_rp!$B:$B,Data_rp!$A$61,env_ac_rp!$C:$C,Data_rp!$B$51)</f>
        <v>2.4266999999999999</v>
      </c>
      <c r="T61" s="214">
        <f>SUMIFS(env_ac_rp!$D:$D,env_ac_rp!$A:$A,T53,env_ac_rp!$B:$B,Data_rp!$A$61,env_ac_rp!$C:$C,Data_rp!$B$51)</f>
        <v>2.5036</v>
      </c>
      <c r="U61" s="214">
        <f>SUMIFS(env_ac_rp!$D:$D,env_ac_rp!$A:$A,U53,env_ac_rp!$B:$B,Data_rp!$A$61,env_ac_rp!$C:$C,Data_rp!$B$51)</f>
        <v>2.5537000000000001</v>
      </c>
      <c r="V61" s="214">
        <f>SUMIFS(env_ac_rp!$D:$D,env_ac_rp!$A:$A,V53,env_ac_rp!$B:$B,Data_rp!$A$61,env_ac_rp!$C:$C,Data_rp!$B$51)</f>
        <v>2.6351</v>
      </c>
      <c r="W61" s="214">
        <f>SUMIFS(env_ac_rp!$D:$D,env_ac_rp!$A:$A,W53,env_ac_rp!$B:$B,Data_rp!$A$61,env_ac_rp!$C:$C,Data_rp!$B$51)</f>
        <v>2.9775</v>
      </c>
      <c r="X61" s="214">
        <f>SUMIFS(env_ac_rp!$D:$D,env_ac_rp!$A:$A,X53,env_ac_rp!$B:$B,Data_rp!$A$61,env_ac_rp!$C:$C,Data_rp!$B$51)</f>
        <v>3.4340999999999999</v>
      </c>
      <c r="Y61" s="214">
        <f>SUMIFS(env_ac_rp!$D:$D,env_ac_rp!$A:$A,$Y$53,env_ac_rp!$B:$B,Data_rp!$A61,env_ac_rp!$C:$C,Data_rp!$B$51)</f>
        <v>3.6804999999999999</v>
      </c>
      <c r="Z61" s="216" t="s">
        <v>70</v>
      </c>
    </row>
    <row r="62" spans="1:26" x14ac:dyDescent="0.2">
      <c r="A62" s="211" t="s">
        <v>40</v>
      </c>
      <c r="B62" s="211" t="s">
        <v>8</v>
      </c>
      <c r="C62" s="214">
        <f>SUMIFS(env_ac_rp!$D:$D,env_ac_rp!$A:$A,C53,env_ac_rp!$B:$B,Data_rp!$A$62,env_ac_rp!$C:$C,Data_rp!$B$51)</f>
        <v>1.1296999999999999</v>
      </c>
      <c r="D62" s="214">
        <f>SUMIFS(env_ac_rp!$D:$D,env_ac_rp!$A:$A,D53,env_ac_rp!$B:$B,Data_rp!$A$62,env_ac_rp!$C:$C,Data_rp!$B$51)</f>
        <v>1.111</v>
      </c>
      <c r="E62" s="214">
        <f>SUMIFS(env_ac_rp!$D:$D,env_ac_rp!$A:$A,E53,env_ac_rp!$B:$B,Data_rp!$A$62,env_ac_rp!$C:$C,Data_rp!$B$51)</f>
        <v>1.1254</v>
      </c>
      <c r="F62" s="214">
        <f>SUMIFS(env_ac_rp!$D:$D,env_ac_rp!$A:$A,F53,env_ac_rp!$B:$B,Data_rp!$A$62,env_ac_rp!$C:$C,Data_rp!$B$51)</f>
        <v>1.0851</v>
      </c>
      <c r="G62" s="214">
        <f>SUMIFS(env_ac_rp!$D:$D,env_ac_rp!$A:$A,G53,env_ac_rp!$B:$B,Data_rp!$A$62,env_ac_rp!$C:$C,Data_rp!$B$51)</f>
        <v>1.1606000000000001</v>
      </c>
      <c r="H62" s="214">
        <f>SUMIFS(env_ac_rp!$D:$D,env_ac_rp!$A:$A,H53,env_ac_rp!$B:$B,Data_rp!$A$62,env_ac_rp!$C:$C,Data_rp!$B$51)</f>
        <v>1.1676</v>
      </c>
      <c r="I62" s="214">
        <f>SUMIFS(env_ac_rp!$D:$D,env_ac_rp!$A:$A,I53,env_ac_rp!$B:$B,Data_rp!$A$62,env_ac_rp!$C:$C,Data_rp!$B$51)</f>
        <v>1.2557</v>
      </c>
      <c r="J62" s="214">
        <f>SUMIFS(env_ac_rp!$D:$D,env_ac_rp!$A:$A,J53,env_ac_rp!$B:$B,Data_rp!$A$62,env_ac_rp!$C:$C,Data_rp!$B$51)</f>
        <v>0.94779999999999998</v>
      </c>
      <c r="K62" s="214">
        <f>SUMIFS(env_ac_rp!$D:$D,env_ac_rp!$A:$A,K53,env_ac_rp!$B:$B,Data_rp!$A$62,env_ac_rp!$C:$C,Data_rp!$B$51)</f>
        <v>0.9526</v>
      </c>
      <c r="L62" s="214">
        <f>SUMIFS(env_ac_rp!$D:$D,env_ac_rp!$A:$A,L53,env_ac_rp!$B:$B,Data_rp!$A$62,env_ac_rp!$C:$C,Data_rp!$B$51)</f>
        <v>1.0575000000000001</v>
      </c>
      <c r="M62" s="214">
        <f>SUMIFS(env_ac_rp!$D:$D,env_ac_rp!$A:$A,M53,env_ac_rp!$B:$B,Data_rp!$A$62,env_ac_rp!$C:$C,Data_rp!$B$51)</f>
        <v>1.1411</v>
      </c>
      <c r="N62" s="214">
        <f>SUMIFS(env_ac_rp!$D:$D,env_ac_rp!$A:$A,N53,env_ac_rp!$B:$B,Data_rp!$A$62,env_ac_rp!$C:$C,Data_rp!$B$51)</f>
        <v>1.1249</v>
      </c>
      <c r="O62" s="214">
        <f>SUMIFS(env_ac_rp!$D:$D,env_ac_rp!$A:$A,O53,env_ac_rp!$B:$B,Data_rp!$A$62,env_ac_rp!$C:$C,Data_rp!$B$51)</f>
        <v>1.1342000000000001</v>
      </c>
      <c r="P62" s="214">
        <f>SUMIFS(env_ac_rp!$D:$D,env_ac_rp!$A:$A,P53,env_ac_rp!$B:$B,Data_rp!$A$62,env_ac_rp!$C:$C,Data_rp!$B$51)</f>
        <v>1.1910000000000001</v>
      </c>
      <c r="Q62" s="214">
        <f>SUMIFS(env_ac_rp!$D:$D,env_ac_rp!$A:$A,Q53,env_ac_rp!$B:$B,Data_rp!$A$62,env_ac_rp!$C:$C,Data_rp!$B$51)</f>
        <v>1.163</v>
      </c>
      <c r="R62" s="214">
        <f>SUMIFS(env_ac_rp!$D:$D,env_ac_rp!$A:$A,R53,env_ac_rp!$B:$B,Data_rp!$A$62,env_ac_rp!$C:$C,Data_rp!$B$51)</f>
        <v>1.2181999999999999</v>
      </c>
      <c r="S62" s="214">
        <f>SUMIFS(env_ac_rp!$D:$D,env_ac_rp!$A:$A,S53,env_ac_rp!$B:$B,Data_rp!$A$62,env_ac_rp!$C:$C,Data_rp!$B$51)</f>
        <v>1.2839</v>
      </c>
      <c r="T62" s="214">
        <f>SUMIFS(env_ac_rp!$D:$D,env_ac_rp!$A:$A,T53,env_ac_rp!$B:$B,Data_rp!$A$62,env_ac_rp!$C:$C,Data_rp!$B$51)</f>
        <v>1.3152999999999999</v>
      </c>
      <c r="U62" s="214">
        <f>SUMIFS(env_ac_rp!$D:$D,env_ac_rp!$A:$A,U53,env_ac_rp!$B:$B,Data_rp!$A$62,env_ac_rp!$C:$C,Data_rp!$B$51)</f>
        <v>1.3757999999999999</v>
      </c>
      <c r="V62" s="214">
        <f>SUMIFS(env_ac_rp!$D:$D,env_ac_rp!$A:$A,V53,env_ac_rp!$B:$B,Data_rp!$A$62,env_ac_rp!$C:$C,Data_rp!$B$51)</f>
        <v>1.4764999999999999</v>
      </c>
      <c r="W62" s="214">
        <f>SUMIFS(env_ac_rp!$D:$D,env_ac_rp!$A:$A,W53,env_ac_rp!$B:$B,Data_rp!$A$62,env_ac_rp!$C:$C,Data_rp!$B$51)</f>
        <v>1.5230999999999999</v>
      </c>
      <c r="X62" s="214">
        <f>SUMIFS(env_ac_rp!$D:$D,env_ac_rp!$A:$A,X53,env_ac_rp!$B:$B,Data_rp!$A$62,env_ac_rp!$C:$C,Data_rp!$B$51)</f>
        <v>1.6194</v>
      </c>
      <c r="Y62" s="214">
        <f>SUMIFS(env_ac_rp!$D:$D,env_ac_rp!$A:$A,$Y$53,env_ac_rp!$B:$B,Data_rp!$A62,env_ac_rp!$C:$C,Data_rp!$B$51)</f>
        <v>1.6782999999999999</v>
      </c>
      <c r="Z62" s="216" t="s">
        <v>70</v>
      </c>
    </row>
    <row r="63" spans="1:26" x14ac:dyDescent="0.2">
      <c r="A63" s="211" t="s">
        <v>41</v>
      </c>
      <c r="B63" s="211" t="s">
        <v>9</v>
      </c>
      <c r="C63" s="214">
        <f>SUMIFS(env_ac_rp!$D:$D,env_ac_rp!$A:$A,C53,env_ac_rp!$B:$B,Data_rp!$A$63,env_ac_rp!$C:$C,Data_rp!$B$51)</f>
        <v>1.2685999999999999</v>
      </c>
      <c r="D63" s="214">
        <f>SUMIFS(env_ac_rp!$D:$D,env_ac_rp!$A:$A,D53,env_ac_rp!$B:$B,Data_rp!$A$63,env_ac_rp!$C:$C,Data_rp!$B$51)</f>
        <v>1.2806</v>
      </c>
      <c r="E63" s="214">
        <f>SUMIFS(env_ac_rp!$D:$D,env_ac_rp!$A:$A,E53,env_ac_rp!$B:$B,Data_rp!$A$63,env_ac_rp!$C:$C,Data_rp!$B$51)</f>
        <v>1.2074</v>
      </c>
      <c r="F63" s="214">
        <f>SUMIFS(env_ac_rp!$D:$D,env_ac_rp!$A:$A,F53,env_ac_rp!$B:$B,Data_rp!$A$63,env_ac_rp!$C:$C,Data_rp!$B$51)</f>
        <v>1.1777</v>
      </c>
      <c r="G63" s="214">
        <f>SUMIFS(env_ac_rp!$D:$D,env_ac_rp!$A:$A,G53,env_ac_rp!$B:$B,Data_rp!$A$63,env_ac_rp!$C:$C,Data_rp!$B$51)</f>
        <v>1.1797</v>
      </c>
      <c r="H63" s="214">
        <f>SUMIFS(env_ac_rp!$D:$D,env_ac_rp!$A:$A,H53,env_ac_rp!$B:$B,Data_rp!$A$63,env_ac_rp!$C:$C,Data_rp!$B$51)</f>
        <v>1.1848000000000001</v>
      </c>
      <c r="I63" s="214">
        <f>SUMIFS(env_ac_rp!$D:$D,env_ac_rp!$A:$A,I53,env_ac_rp!$B:$B,Data_rp!$A$63,env_ac_rp!$C:$C,Data_rp!$B$51)</f>
        <v>1.1772</v>
      </c>
      <c r="J63" s="214">
        <f>SUMIFS(env_ac_rp!$D:$D,env_ac_rp!$A:$A,J53,env_ac_rp!$B:$B,Data_rp!$A$63,env_ac_rp!$C:$C,Data_rp!$B$51)</f>
        <v>1.1908000000000001</v>
      </c>
      <c r="K63" s="214">
        <f>SUMIFS(env_ac_rp!$D:$D,env_ac_rp!$A:$A,K53,env_ac_rp!$B:$B,Data_rp!$A$63,env_ac_rp!$C:$C,Data_rp!$B$51)</f>
        <v>1.3786</v>
      </c>
      <c r="L63" s="214">
        <f>SUMIFS(env_ac_rp!$D:$D,env_ac_rp!$A:$A,L53,env_ac_rp!$B:$B,Data_rp!$A$63,env_ac_rp!$C:$C,Data_rp!$B$51)</f>
        <v>1.6254</v>
      </c>
      <c r="M63" s="214">
        <f>SUMIFS(env_ac_rp!$D:$D,env_ac_rp!$A:$A,M53,env_ac_rp!$B:$B,Data_rp!$A$63,env_ac_rp!$C:$C,Data_rp!$B$51)</f>
        <v>1.833</v>
      </c>
      <c r="N63" s="214">
        <f>SUMIFS(env_ac_rp!$D:$D,env_ac_rp!$A:$A,N53,env_ac_rp!$B:$B,Data_rp!$A$63,env_ac_rp!$C:$C,Data_rp!$B$51)</f>
        <v>2.0602999999999998</v>
      </c>
      <c r="O63" s="214">
        <f>SUMIFS(env_ac_rp!$D:$D,env_ac_rp!$A:$A,O53,env_ac_rp!$B:$B,Data_rp!$A$63,env_ac_rp!$C:$C,Data_rp!$B$51)</f>
        <v>2.5129000000000001</v>
      </c>
      <c r="P63" s="214">
        <f>SUMIFS(env_ac_rp!$D:$D,env_ac_rp!$A:$A,P53,env_ac_rp!$B:$B,Data_rp!$A$63,env_ac_rp!$C:$C,Data_rp!$B$51)</f>
        <v>2.6389</v>
      </c>
      <c r="Q63" s="214">
        <f>SUMIFS(env_ac_rp!$D:$D,env_ac_rp!$A:$A,Q53,env_ac_rp!$B:$B,Data_rp!$A$63,env_ac_rp!$C:$C,Data_rp!$B$51)</f>
        <v>2.6488999999999998</v>
      </c>
      <c r="R63" s="214">
        <f>SUMIFS(env_ac_rp!$D:$D,env_ac_rp!$A:$A,R53,env_ac_rp!$B:$B,Data_rp!$A$63,env_ac_rp!$C:$C,Data_rp!$B$51)</f>
        <v>2.6311</v>
      </c>
      <c r="S63" s="214">
        <f>SUMIFS(env_ac_rp!$D:$D,env_ac_rp!$A:$A,S53,env_ac_rp!$B:$B,Data_rp!$A$63,env_ac_rp!$C:$C,Data_rp!$B$51)</f>
        <v>2.7776000000000001</v>
      </c>
      <c r="T63" s="214">
        <f>SUMIFS(env_ac_rp!$D:$D,env_ac_rp!$A:$A,T53,env_ac_rp!$B:$B,Data_rp!$A$63,env_ac_rp!$C:$C,Data_rp!$B$51)</f>
        <v>2.8016000000000001</v>
      </c>
      <c r="U63" s="214">
        <f>SUMIFS(env_ac_rp!$D:$D,env_ac_rp!$A:$A,U53,env_ac_rp!$B:$B,Data_rp!$A$63,env_ac_rp!$C:$C,Data_rp!$B$51)</f>
        <v>2.6257999999999999</v>
      </c>
      <c r="V63" s="214">
        <f>SUMIFS(env_ac_rp!$D:$D,env_ac_rp!$A:$A,V53,env_ac_rp!$B:$B,Data_rp!$A$63,env_ac_rp!$C:$C,Data_rp!$B$51)</f>
        <v>2.7341000000000002</v>
      </c>
      <c r="W63" s="214">
        <f>SUMIFS(env_ac_rp!$D:$D,env_ac_rp!$A:$A,W53,env_ac_rp!$B:$B,Data_rp!$A$63,env_ac_rp!$C:$C,Data_rp!$B$51)</f>
        <v>2.4935999999999998</v>
      </c>
      <c r="X63" s="214">
        <f>SUMIFS(env_ac_rp!$D:$D,env_ac_rp!$A:$A,X53,env_ac_rp!$B:$B,Data_rp!$A$63,env_ac_rp!$C:$C,Data_rp!$B$51)</f>
        <v>2.5720000000000001</v>
      </c>
      <c r="Y63" s="214">
        <f>SUMIFS(env_ac_rp!$D:$D,env_ac_rp!$A:$A,$Y$53,env_ac_rp!$B:$B,Data_rp!$A63,env_ac_rp!$C:$C,Data_rp!$B$51)</f>
        <v>2.8456000000000001</v>
      </c>
      <c r="Z63" s="214">
        <f>SUMIFS(env_ac_rp!$D:$D,env_ac_rp!$A:$A,$Z$53,env_ac_rp!$B:$B,Data_rp!$A63,env_ac_rp!$C:$C,Data_rp!$B$51)</f>
        <v>3.1286999999999998</v>
      </c>
    </row>
    <row r="64" spans="1:26" x14ac:dyDescent="0.2">
      <c r="A64" s="211" t="s">
        <v>42</v>
      </c>
      <c r="B64" s="211" t="s">
        <v>10</v>
      </c>
      <c r="C64" s="214">
        <f>SUMIFS(env_ac_rp!$D:$D,env_ac_rp!$A:$A,C53,env_ac_rp!$B:$B,Data_rp!$A$64,env_ac_rp!$C:$C,Data_rp!$B$51)</f>
        <v>2.0848</v>
      </c>
      <c r="D64" s="214">
        <f>SUMIFS(env_ac_rp!$D:$D,env_ac_rp!$A:$A,D53,env_ac_rp!$B:$B,Data_rp!$A$64,env_ac_rp!$C:$C,Data_rp!$B$51)</f>
        <v>2.2069000000000001</v>
      </c>
      <c r="E64" s="214">
        <f>SUMIFS(env_ac_rp!$D:$D,env_ac_rp!$A:$A,E53,env_ac_rp!$B:$B,Data_rp!$A$64,env_ac_rp!$C:$C,Data_rp!$B$51)</f>
        <v>2.2183000000000002</v>
      </c>
      <c r="F64" s="214">
        <f>SUMIFS(env_ac_rp!$D:$D,env_ac_rp!$A:$A,F53,env_ac_rp!$B:$B,Data_rp!$A$64,env_ac_rp!$C:$C,Data_rp!$B$51)</f>
        <v>2.3797999999999999</v>
      </c>
      <c r="G64" s="214">
        <f>SUMIFS(env_ac_rp!$D:$D,env_ac_rp!$A:$A,G53,env_ac_rp!$B:$B,Data_rp!$A$64,env_ac_rp!$C:$C,Data_rp!$B$51)</f>
        <v>2.2248999999999999</v>
      </c>
      <c r="H64" s="214">
        <f>SUMIFS(env_ac_rp!$D:$D,env_ac_rp!$A:$A,H53,env_ac_rp!$B:$B,Data_rp!$A$64,env_ac_rp!$C:$C,Data_rp!$B$51)</f>
        <v>2.3344</v>
      </c>
      <c r="I64" s="214">
        <f>SUMIFS(env_ac_rp!$D:$D,env_ac_rp!$A:$A,I53,env_ac_rp!$B:$B,Data_rp!$A$64,env_ac_rp!$C:$C,Data_rp!$B$51)</f>
        <v>2.3399000000000001</v>
      </c>
      <c r="J64" s="214">
        <f>SUMIFS(env_ac_rp!$D:$D,env_ac_rp!$A:$A,J53,env_ac_rp!$B:$B,Data_rp!$A$64,env_ac_rp!$C:$C,Data_rp!$B$51)</f>
        <v>2.3027000000000002</v>
      </c>
      <c r="K64" s="214">
        <f>SUMIFS(env_ac_rp!$D:$D,env_ac_rp!$A:$A,K53,env_ac_rp!$B:$B,Data_rp!$A$64,env_ac_rp!$C:$C,Data_rp!$B$51)</f>
        <v>2.3582000000000001</v>
      </c>
      <c r="L64" s="214">
        <f>SUMIFS(env_ac_rp!$D:$D,env_ac_rp!$A:$A,L53,env_ac_rp!$B:$B,Data_rp!$A$64,env_ac_rp!$C:$C,Data_rp!$B$51)</f>
        <v>2.5634000000000001</v>
      </c>
      <c r="M64" s="214">
        <f>SUMIFS(env_ac_rp!$D:$D,env_ac_rp!$A:$A,M53,env_ac_rp!$B:$B,Data_rp!$A$64,env_ac_rp!$C:$C,Data_rp!$B$51)</f>
        <v>2.6646000000000001</v>
      </c>
      <c r="N64" s="214">
        <f>SUMIFS(env_ac_rp!$D:$D,env_ac_rp!$A:$A,N53,env_ac_rp!$B:$B,Data_rp!$A$64,env_ac_rp!$C:$C,Data_rp!$B$51)</f>
        <v>2.6514000000000002</v>
      </c>
      <c r="O64" s="214">
        <f>SUMIFS(env_ac_rp!$D:$D,env_ac_rp!$A:$A,O53,env_ac_rp!$B:$B,Data_rp!$A$64,env_ac_rp!$C:$C,Data_rp!$B$51)</f>
        <v>2.7208000000000001</v>
      </c>
      <c r="P64" s="214">
        <f>SUMIFS(env_ac_rp!$D:$D,env_ac_rp!$A:$A,P53,env_ac_rp!$B:$B,Data_rp!$A$64,env_ac_rp!$C:$C,Data_rp!$B$51)</f>
        <v>2.7305999999999999</v>
      </c>
      <c r="Q64" s="214">
        <f>SUMIFS(env_ac_rp!$D:$D,env_ac_rp!$A:$A,Q53,env_ac_rp!$B:$B,Data_rp!$A$64,env_ac_rp!$C:$C,Data_rp!$B$51)</f>
        <v>2.7875999999999999</v>
      </c>
      <c r="R64" s="214">
        <f>SUMIFS(env_ac_rp!$D:$D,env_ac_rp!$A:$A,R53,env_ac_rp!$B:$B,Data_rp!$A$64,env_ac_rp!$C:$C,Data_rp!$B$51)</f>
        <v>2.9775</v>
      </c>
      <c r="S64" s="214">
        <f>SUMIFS(env_ac_rp!$D:$D,env_ac_rp!$A:$A,S53,env_ac_rp!$B:$B,Data_rp!$A$64,env_ac_rp!$C:$C,Data_rp!$B$51)</f>
        <v>3.0539999999999998</v>
      </c>
      <c r="T64" s="214">
        <f>SUMIFS(env_ac_rp!$D:$D,env_ac_rp!$A:$A,T53,env_ac_rp!$B:$B,Data_rp!$A$64,env_ac_rp!$C:$C,Data_rp!$B$51)</f>
        <v>2.8831000000000002</v>
      </c>
      <c r="U64" s="214">
        <f>SUMIFS(env_ac_rp!$D:$D,env_ac_rp!$A:$A,U53,env_ac_rp!$B:$B,Data_rp!$A$64,env_ac_rp!$C:$C,Data_rp!$B$51)</f>
        <v>2.9771000000000001</v>
      </c>
      <c r="V64" s="214">
        <f>SUMIFS(env_ac_rp!$D:$D,env_ac_rp!$A:$A,V53,env_ac_rp!$B:$B,Data_rp!$A$64,env_ac_rp!$C:$C,Data_rp!$B$51)</f>
        <v>2.9470999999999998</v>
      </c>
      <c r="W64" s="214">
        <f>SUMIFS(env_ac_rp!$D:$D,env_ac_rp!$A:$A,W53,env_ac_rp!$B:$B,Data_rp!$A$64,env_ac_rp!$C:$C,Data_rp!$B$51)</f>
        <v>2.9948000000000001</v>
      </c>
      <c r="X64" s="214">
        <f>SUMIFS(env_ac_rp!$D:$D,env_ac_rp!$A:$A,X53,env_ac_rp!$B:$B,Data_rp!$A$64,env_ac_rp!$C:$C,Data_rp!$B$51)</f>
        <v>2.8931</v>
      </c>
      <c r="Y64" s="214">
        <f>SUMIFS(env_ac_rp!$D:$D,env_ac_rp!$A:$A,$Y$53,env_ac_rp!$B:$B,Data_rp!$A64,env_ac_rp!$C:$C,Data_rp!$B$51)</f>
        <v>3.1293000000000002</v>
      </c>
      <c r="Z64" s="214">
        <f>SUMIFS(env_ac_rp!$D:$D,env_ac_rp!$A:$A,$Z$53,env_ac_rp!$B:$B,Data_rp!$A64,env_ac_rp!$C:$C,Data_rp!$B$51)</f>
        <v>3.1465000000000001</v>
      </c>
    </row>
    <row r="65" spans="1:26" x14ac:dyDescent="0.2">
      <c r="A65" s="211" t="s">
        <v>43</v>
      </c>
      <c r="B65" s="211" t="s">
        <v>30</v>
      </c>
      <c r="C65" s="214">
        <f>SUMIFS(env_ac_rp!$D:$D,env_ac_rp!$A:$A,C53,env_ac_rp!$B:$B,Data_rp!$A$65,env_ac_rp!$C:$C,Data_rp!$B$51)</f>
        <v>1.0262</v>
      </c>
      <c r="D65" s="214">
        <f>SUMIFS(env_ac_rp!$D:$D,env_ac_rp!$A:$A,D53,env_ac_rp!$B:$B,Data_rp!$A$65,env_ac_rp!$C:$C,Data_rp!$B$51)</f>
        <v>0.87660000000000005</v>
      </c>
      <c r="E65" s="214">
        <f>SUMIFS(env_ac_rp!$D:$D,env_ac_rp!$A:$A,E53,env_ac_rp!$B:$B,Data_rp!$A$65,env_ac_rp!$C:$C,Data_rp!$B$51)</f>
        <v>0.80369999999999997</v>
      </c>
      <c r="F65" s="214">
        <f>SUMIFS(env_ac_rp!$D:$D,env_ac_rp!$A:$A,F53,env_ac_rp!$B:$B,Data_rp!$A$65,env_ac_rp!$C:$C,Data_rp!$B$51)</f>
        <v>0.79730000000000001</v>
      </c>
      <c r="G65" s="214">
        <f>SUMIFS(env_ac_rp!$D:$D,env_ac_rp!$A:$A,G53,env_ac_rp!$B:$B,Data_rp!$A$65,env_ac_rp!$C:$C,Data_rp!$B$51)</f>
        <v>0.73499999999999999</v>
      </c>
      <c r="H65" s="214">
        <f>SUMIFS(env_ac_rp!$D:$D,env_ac_rp!$A:$A,H53,env_ac_rp!$B:$B,Data_rp!$A$65,env_ac_rp!$C:$C,Data_rp!$B$51)</f>
        <v>0.79459999999999997</v>
      </c>
      <c r="I65" s="214">
        <f>SUMIFS(env_ac_rp!$D:$D,env_ac_rp!$A:$A,I53,env_ac_rp!$B:$B,Data_rp!$A$65,env_ac_rp!$C:$C,Data_rp!$B$51)</f>
        <v>0.78790000000000004</v>
      </c>
      <c r="J65" s="214">
        <f>SUMIFS(env_ac_rp!$D:$D,env_ac_rp!$A:$A,J53,env_ac_rp!$B:$B,Data_rp!$A$65,env_ac_rp!$C:$C,Data_rp!$B$51)</f>
        <v>0.82669999999999999</v>
      </c>
      <c r="K65" s="214">
        <f>SUMIFS(env_ac_rp!$D:$D,env_ac_rp!$A:$A,K53,env_ac_rp!$B:$B,Data_rp!$A$65,env_ac_rp!$C:$C,Data_rp!$B$51)</f>
        <v>0.74439999999999995</v>
      </c>
      <c r="L65" s="214">
        <f>SUMIFS(env_ac_rp!$D:$D,env_ac_rp!$A:$A,L53,env_ac_rp!$B:$B,Data_rp!$A$65,env_ac_rp!$C:$C,Data_rp!$B$51)</f>
        <v>0.87409999999999999</v>
      </c>
      <c r="M65" s="214">
        <f>SUMIFS(env_ac_rp!$D:$D,env_ac_rp!$A:$A,M53,env_ac_rp!$B:$B,Data_rp!$A$65,env_ac_rp!$C:$C,Data_rp!$B$51)</f>
        <v>1.0183</v>
      </c>
      <c r="N65" s="214">
        <f>SUMIFS(env_ac_rp!$D:$D,env_ac_rp!$A:$A,N53,env_ac_rp!$B:$B,Data_rp!$A$65,env_ac_rp!$C:$C,Data_rp!$B$51)</f>
        <v>1.0214000000000001</v>
      </c>
      <c r="O65" s="214">
        <f>SUMIFS(env_ac_rp!$D:$D,env_ac_rp!$A:$A,O53,env_ac_rp!$B:$B,Data_rp!$A$65,env_ac_rp!$C:$C,Data_rp!$B$51)</f>
        <v>1.0851999999999999</v>
      </c>
      <c r="P65" s="214">
        <f>SUMIFS(env_ac_rp!$D:$D,env_ac_rp!$A:$A,P53,env_ac_rp!$B:$B,Data_rp!$A$65,env_ac_rp!$C:$C,Data_rp!$B$51)</f>
        <v>1.0516000000000001</v>
      </c>
      <c r="Q65" s="214">
        <f>SUMIFS(env_ac_rp!$D:$D,env_ac_rp!$A:$A,Q53,env_ac_rp!$B:$B,Data_rp!$A$65,env_ac_rp!$C:$C,Data_rp!$B$51)</f>
        <v>1.1405000000000001</v>
      </c>
      <c r="R65" s="214">
        <f>SUMIFS(env_ac_rp!$D:$D,env_ac_rp!$A:$A,R53,env_ac_rp!$B:$B,Data_rp!$A$65,env_ac_rp!$C:$C,Data_rp!$B$51)</f>
        <v>1.1072</v>
      </c>
      <c r="S65" s="214">
        <f>SUMIFS(env_ac_rp!$D:$D,env_ac_rp!$A:$A,S53,env_ac_rp!$B:$B,Data_rp!$A$65,env_ac_rp!$C:$C,Data_rp!$B$51)</f>
        <v>1.1203000000000001</v>
      </c>
      <c r="T65" s="214">
        <f>SUMIFS(env_ac_rp!$D:$D,env_ac_rp!$A:$A,T53,env_ac_rp!$B:$B,Data_rp!$A$65,env_ac_rp!$C:$C,Data_rp!$B$51)</f>
        <v>1.1726000000000001</v>
      </c>
      <c r="U65" s="214">
        <f>SUMIFS(env_ac_rp!$D:$D,env_ac_rp!$A:$A,U53,env_ac_rp!$B:$B,Data_rp!$A$65,env_ac_rp!$C:$C,Data_rp!$B$51)</f>
        <v>1.1776</v>
      </c>
      <c r="V65" s="214">
        <f>SUMIFS(env_ac_rp!$D:$D,env_ac_rp!$A:$A,V53,env_ac_rp!$B:$B,Data_rp!$A$65,env_ac_rp!$C:$C,Data_rp!$B$51)</f>
        <v>1.1801999999999999</v>
      </c>
      <c r="W65" s="214">
        <f>SUMIFS(env_ac_rp!$D:$D,env_ac_rp!$A:$A,W53,env_ac_rp!$B:$B,Data_rp!$A$65,env_ac_rp!$C:$C,Data_rp!$B$51)</f>
        <v>1.0625</v>
      </c>
      <c r="X65" s="214">
        <f>SUMIFS(env_ac_rp!$D:$D,env_ac_rp!$A:$A,X53,env_ac_rp!$B:$B,Data_rp!$A$65,env_ac_rp!$C:$C,Data_rp!$B$51)</f>
        <v>1.1927000000000001</v>
      </c>
      <c r="Y65" s="214">
        <f>SUMIFS(env_ac_rp!$D:$D,env_ac_rp!$A:$A,$Y$53,env_ac_rp!$B:$B,Data_rp!$A65,env_ac_rp!$C:$C,Data_rp!$B$51)</f>
        <v>1.2438</v>
      </c>
      <c r="Z65" s="214">
        <f>SUMIFS(env_ac_rp!$D:$D,env_ac_rp!$A:$A,$Z$53,env_ac_rp!$B:$B,Data_rp!$A65,env_ac_rp!$C:$C,Data_rp!$B$51)</f>
        <v>1.2326999999999999</v>
      </c>
    </row>
    <row r="66" spans="1:26" x14ac:dyDescent="0.2">
      <c r="A66" s="211" t="s">
        <v>44</v>
      </c>
      <c r="B66" s="211" t="s">
        <v>11</v>
      </c>
      <c r="C66" s="214">
        <f>SUMIFS(env_ac_rp!$D:$D,env_ac_rp!$A:$A,C53,env_ac_rp!$B:$B,Data_rp!$A$66,env_ac_rp!$C:$C,Data_rp!$B$51)</f>
        <v>2.2027000000000001</v>
      </c>
      <c r="D66" s="214">
        <f>SUMIFS(env_ac_rp!$D:$D,env_ac_rp!$A:$A,D53,env_ac_rp!$B:$B,Data_rp!$A$66,env_ac_rp!$C:$C,Data_rp!$B$51)</f>
        <v>2.2111000000000001</v>
      </c>
      <c r="E66" s="214">
        <f>SUMIFS(env_ac_rp!$D:$D,env_ac_rp!$A:$A,E53,env_ac_rp!$B:$B,Data_rp!$A$66,env_ac_rp!$C:$C,Data_rp!$B$51)</f>
        <v>2.1046999999999998</v>
      </c>
      <c r="F66" s="214">
        <f>SUMIFS(env_ac_rp!$D:$D,env_ac_rp!$A:$A,F53,env_ac_rp!$B:$B,Data_rp!$A$66,env_ac_rp!$C:$C,Data_rp!$B$51)</f>
        <v>2.1341000000000001</v>
      </c>
      <c r="G66" s="214">
        <f>SUMIFS(env_ac_rp!$D:$D,env_ac_rp!$A:$A,G53,env_ac_rp!$B:$B,Data_rp!$A$66,env_ac_rp!$C:$C,Data_rp!$B$51)</f>
        <v>2.0884</v>
      </c>
      <c r="H66" s="214">
        <f>SUMIFS(env_ac_rp!$D:$D,env_ac_rp!$A:$A,H53,env_ac_rp!$B:$B,Data_rp!$A$66,env_ac_rp!$C:$C,Data_rp!$B$51)</f>
        <v>2.0893999999999999</v>
      </c>
      <c r="I66" s="214">
        <f>SUMIFS(env_ac_rp!$D:$D,env_ac_rp!$A:$A,I53,env_ac_rp!$B:$B,Data_rp!$A$66,env_ac_rp!$C:$C,Data_rp!$B$51)</f>
        <v>2.0825999999999998</v>
      </c>
      <c r="J66" s="214">
        <f>SUMIFS(env_ac_rp!$D:$D,env_ac_rp!$A:$A,J53,env_ac_rp!$B:$B,Data_rp!$A$66,env_ac_rp!$C:$C,Data_rp!$B$51)</f>
        <v>2.1698</v>
      </c>
      <c r="K66" s="214">
        <f>SUMIFS(env_ac_rp!$D:$D,env_ac_rp!$A:$A,K53,env_ac_rp!$B:$B,Data_rp!$A$66,env_ac_rp!$C:$C,Data_rp!$B$51)</f>
        <v>2.2423000000000002</v>
      </c>
      <c r="L66" s="214">
        <f>SUMIFS(env_ac_rp!$D:$D,env_ac_rp!$A:$A,L53,env_ac_rp!$B:$B,Data_rp!$A$66,env_ac_rp!$C:$C,Data_rp!$B$51)</f>
        <v>2.3773</v>
      </c>
      <c r="M66" s="214">
        <f>SUMIFS(env_ac_rp!$D:$D,env_ac_rp!$A:$A,M53,env_ac_rp!$B:$B,Data_rp!$A$66,env_ac_rp!$C:$C,Data_rp!$B$51)</f>
        <v>2.4975000000000001</v>
      </c>
      <c r="N66" s="214">
        <f>SUMIFS(env_ac_rp!$D:$D,env_ac_rp!$A:$A,N53,env_ac_rp!$B:$B,Data_rp!$A$66,env_ac_rp!$C:$C,Data_rp!$B$51)</f>
        <v>2.4862000000000002</v>
      </c>
      <c r="O66" s="214">
        <f>SUMIFS(env_ac_rp!$D:$D,env_ac_rp!$A:$A,O53,env_ac_rp!$B:$B,Data_rp!$A$66,env_ac_rp!$C:$C,Data_rp!$B$51)</f>
        <v>2.827</v>
      </c>
      <c r="P66" s="214">
        <f>SUMIFS(env_ac_rp!$D:$D,env_ac_rp!$A:$A,P53,env_ac_rp!$B:$B,Data_rp!$A$66,env_ac_rp!$C:$C,Data_rp!$B$51)</f>
        <v>3.2759</v>
      </c>
      <c r="Q66" s="214">
        <f>SUMIFS(env_ac_rp!$D:$D,env_ac_rp!$A:$A,Q53,env_ac_rp!$B:$B,Data_rp!$A$66,env_ac_rp!$C:$C,Data_rp!$B$51)</f>
        <v>3.2945000000000002</v>
      </c>
      <c r="R66" s="214">
        <f>SUMIFS(env_ac_rp!$D:$D,env_ac_rp!$A:$A,R53,env_ac_rp!$B:$B,Data_rp!$A$66,env_ac_rp!$C:$C,Data_rp!$B$51)</f>
        <v>3.4283999999999999</v>
      </c>
      <c r="S66" s="214">
        <f>SUMIFS(env_ac_rp!$D:$D,env_ac_rp!$A:$A,S53,env_ac_rp!$B:$B,Data_rp!$A$66,env_ac_rp!$C:$C,Data_rp!$B$51)</f>
        <v>3.4605999999999999</v>
      </c>
      <c r="T66" s="214">
        <f>SUMIFS(env_ac_rp!$D:$D,env_ac_rp!$A:$A,T53,env_ac_rp!$B:$B,Data_rp!$A$66,env_ac_rp!$C:$C,Data_rp!$B$51)</f>
        <v>3.5396999999999998</v>
      </c>
      <c r="U66" s="214">
        <f>SUMIFS(env_ac_rp!$D:$D,env_ac_rp!$A:$A,U53,env_ac_rp!$B:$B,Data_rp!$A$66,env_ac_rp!$C:$C,Data_rp!$B$51)</f>
        <v>3.5268999999999999</v>
      </c>
      <c r="V66" s="214">
        <f>SUMIFS(env_ac_rp!$D:$D,env_ac_rp!$A:$A,V53,env_ac_rp!$B:$B,Data_rp!$A$66,env_ac_rp!$C:$C,Data_rp!$B$51)</f>
        <v>3.4611999999999998</v>
      </c>
      <c r="W66" s="214">
        <f>SUMIFS(env_ac_rp!$D:$D,env_ac_rp!$A:$A,W53,env_ac_rp!$B:$B,Data_rp!$A$66,env_ac_rp!$C:$C,Data_rp!$B$51)</f>
        <v>3.4285999999999999</v>
      </c>
      <c r="X66" s="214">
        <f>SUMIFS(env_ac_rp!$D:$D,env_ac_rp!$A:$A,X53,env_ac_rp!$B:$B,Data_rp!$A$66,env_ac_rp!$C:$C,Data_rp!$B$51)</f>
        <v>3.3723999999999998</v>
      </c>
      <c r="Y66" s="214">
        <f>SUMIFS(env_ac_rp!$D:$D,env_ac_rp!$A:$A,$Y$53,env_ac_rp!$B:$B,Data_rp!$A66,env_ac_rp!$C:$C,Data_rp!$B$51)</f>
        <v>3.4594999999999998</v>
      </c>
      <c r="Z66" s="214">
        <f>SUMIFS(env_ac_rp!$D:$D,env_ac_rp!$A:$A,$Z$53,env_ac_rp!$B:$B,Data_rp!$A66,env_ac_rp!$C:$C,Data_rp!$B$51)</f>
        <v>3.5886999999999998</v>
      </c>
    </row>
    <row r="67" spans="1:26" x14ac:dyDescent="0.2">
      <c r="A67" s="211" t="s">
        <v>45</v>
      </c>
      <c r="B67" s="211" t="s">
        <v>12</v>
      </c>
      <c r="C67" s="214">
        <f>SUMIFS(env_ac_rp!$D:$D,env_ac_rp!$A:$A,C53,env_ac_rp!$B:$B,Data_rp!$A$67,env_ac_rp!$C:$C,Data_rp!$B$51)</f>
        <v>0.82969999999999999</v>
      </c>
      <c r="D67" s="214">
        <f>SUMIFS(env_ac_rp!$D:$D,env_ac_rp!$A:$A,D53,env_ac_rp!$B:$B,Data_rp!$A$67,env_ac_rp!$C:$C,Data_rp!$B$51)</f>
        <v>0.86240000000000006</v>
      </c>
      <c r="E67" s="214">
        <f>SUMIFS(env_ac_rp!$D:$D,env_ac_rp!$A:$A,E53,env_ac_rp!$B:$B,Data_rp!$A$67,env_ac_rp!$C:$C,Data_rp!$B$51)</f>
        <v>0.82430000000000003</v>
      </c>
      <c r="F67" s="214">
        <f>SUMIFS(env_ac_rp!$D:$D,env_ac_rp!$A:$A,F53,env_ac_rp!$B:$B,Data_rp!$A$67,env_ac_rp!$C:$C,Data_rp!$B$51)</f>
        <v>0.96140000000000003</v>
      </c>
      <c r="G67" s="214">
        <f>SUMIFS(env_ac_rp!$D:$D,env_ac_rp!$A:$A,G53,env_ac_rp!$B:$B,Data_rp!$A$67,env_ac_rp!$C:$C,Data_rp!$B$51)</f>
        <v>0.90349999999999997</v>
      </c>
      <c r="H67" s="214">
        <f>SUMIFS(env_ac_rp!$D:$D,env_ac_rp!$A:$A,H53,env_ac_rp!$B:$B,Data_rp!$A$67,env_ac_rp!$C:$C,Data_rp!$B$51)</f>
        <v>0.92749999999999999</v>
      </c>
      <c r="I67" s="214">
        <f>SUMIFS(env_ac_rp!$D:$D,env_ac_rp!$A:$A,I53,env_ac_rp!$B:$B,Data_rp!$A$67,env_ac_rp!$C:$C,Data_rp!$B$51)</f>
        <v>0.98170000000000002</v>
      </c>
      <c r="J67" s="214">
        <f>SUMIFS(env_ac_rp!$D:$D,env_ac_rp!$A:$A,J53,env_ac_rp!$B:$B,Data_rp!$A$67,env_ac_rp!$C:$C,Data_rp!$B$51)</f>
        <v>0.89610000000000001</v>
      </c>
      <c r="K67" s="214">
        <f>SUMIFS(env_ac_rp!$D:$D,env_ac_rp!$A:$A,K53,env_ac_rp!$B:$B,Data_rp!$A$67,env_ac_rp!$C:$C,Data_rp!$B$51)</f>
        <v>0.61729999999999996</v>
      </c>
      <c r="L67" s="214">
        <f>SUMIFS(env_ac_rp!$D:$D,env_ac_rp!$A:$A,L53,env_ac_rp!$B:$B,Data_rp!$A$67,env_ac_rp!$C:$C,Data_rp!$B$51)</f>
        <v>0.77010000000000001</v>
      </c>
      <c r="M67" s="214">
        <f>SUMIFS(env_ac_rp!$D:$D,env_ac_rp!$A:$A,M53,env_ac_rp!$B:$B,Data_rp!$A$67,env_ac_rp!$C:$C,Data_rp!$B$51)</f>
        <v>0.84560000000000002</v>
      </c>
      <c r="N67" s="214">
        <f>SUMIFS(env_ac_rp!$D:$D,env_ac_rp!$A:$A,N53,env_ac_rp!$B:$B,Data_rp!$A$67,env_ac_rp!$C:$C,Data_rp!$B$51)</f>
        <v>0.86499999999999999</v>
      </c>
      <c r="O67" s="214">
        <f>SUMIFS(env_ac_rp!$D:$D,env_ac_rp!$A:$A,O53,env_ac_rp!$B:$B,Data_rp!$A$67,env_ac_rp!$C:$C,Data_rp!$B$51)</f>
        <v>1.1384000000000001</v>
      </c>
      <c r="P67" s="214">
        <f>SUMIFS(env_ac_rp!$D:$D,env_ac_rp!$A:$A,P53,env_ac_rp!$B:$B,Data_rp!$A$67,env_ac_rp!$C:$C,Data_rp!$B$51)</f>
        <v>1.4731000000000001</v>
      </c>
      <c r="Q67" s="214">
        <f>SUMIFS(env_ac_rp!$D:$D,env_ac_rp!$A:$A,Q53,env_ac_rp!$B:$B,Data_rp!$A$67,env_ac_rp!$C:$C,Data_rp!$B$51)</f>
        <v>1.4573</v>
      </c>
      <c r="R67" s="214">
        <f>SUMIFS(env_ac_rp!$D:$D,env_ac_rp!$A:$A,R53,env_ac_rp!$B:$B,Data_rp!$A$67,env_ac_rp!$C:$C,Data_rp!$B$51)</f>
        <v>1.4997</v>
      </c>
      <c r="S67" s="214">
        <f>SUMIFS(env_ac_rp!$D:$D,env_ac_rp!$A:$A,S53,env_ac_rp!$B:$B,Data_rp!$A$67,env_ac_rp!$C:$C,Data_rp!$B$51)</f>
        <v>1.4369000000000001</v>
      </c>
      <c r="T67" s="214">
        <f>SUMIFS(env_ac_rp!$D:$D,env_ac_rp!$A:$A,T53,env_ac_rp!$B:$B,Data_rp!$A$67,env_ac_rp!$C:$C,Data_rp!$B$51)</f>
        <v>1.2815000000000001</v>
      </c>
      <c r="U67" s="214">
        <f>SUMIFS(env_ac_rp!$D:$D,env_ac_rp!$A:$A,U53,env_ac_rp!$B:$B,Data_rp!$A$67,env_ac_rp!$C:$C,Data_rp!$B$51)</f>
        <v>1.3594999999999999</v>
      </c>
      <c r="V67" s="214">
        <f>SUMIFS(env_ac_rp!$D:$D,env_ac_rp!$A:$A,V53,env_ac_rp!$B:$B,Data_rp!$A$67,env_ac_rp!$C:$C,Data_rp!$B$51)</f>
        <v>1.3320000000000001</v>
      </c>
      <c r="W67" s="214">
        <f>SUMIFS(env_ac_rp!$D:$D,env_ac_rp!$A:$A,W53,env_ac_rp!$B:$B,Data_rp!$A$67,env_ac_rp!$C:$C,Data_rp!$B$51)</f>
        <v>1.3385</v>
      </c>
      <c r="X67" s="214">
        <f>SUMIFS(env_ac_rp!$D:$D,env_ac_rp!$A:$A,X53,env_ac_rp!$B:$B,Data_rp!$A$67,env_ac_rp!$C:$C,Data_rp!$B$51)</f>
        <v>1.3611</v>
      </c>
      <c r="Y67" s="214">
        <f>SUMIFS(env_ac_rp!$D:$D,env_ac_rp!$A:$A,$Y$53,env_ac_rp!$B:$B,Data_rp!$A67,env_ac_rp!$C:$C,Data_rp!$B$51)</f>
        <v>1.4493</v>
      </c>
      <c r="Z67" s="214">
        <f>SUMIFS(env_ac_rp!$D:$D,env_ac_rp!$A:$A,$Z$53,env_ac_rp!$B:$B,Data_rp!$A67,env_ac_rp!$C:$C,Data_rp!$B$51)</f>
        <v>1.3609</v>
      </c>
    </row>
    <row r="68" spans="1:26" x14ac:dyDescent="0.2">
      <c r="A68" s="211" t="s">
        <v>46</v>
      </c>
      <c r="B68" s="211" t="s">
        <v>13</v>
      </c>
      <c r="C68" s="214">
        <f>SUMIFS(env_ac_rp!$D:$D,env_ac_rp!$A:$A,C53,env_ac_rp!$B:$B,Data_rp!$A$68,env_ac_rp!$C:$C,Data_rp!$B$51)</f>
        <v>0.93940000000000001</v>
      </c>
      <c r="D68" s="214">
        <f>SUMIFS(env_ac_rp!$D:$D,env_ac_rp!$A:$A,D53,env_ac_rp!$B:$B,Data_rp!$A$68,env_ac_rp!$C:$C,Data_rp!$B$51)</f>
        <v>0.95730000000000004</v>
      </c>
      <c r="E68" s="214">
        <f>SUMIFS(env_ac_rp!$D:$D,env_ac_rp!$A:$A,E53,env_ac_rp!$B:$B,Data_rp!$A$68,env_ac_rp!$C:$C,Data_rp!$B$51)</f>
        <v>0.92479999999999996</v>
      </c>
      <c r="F68" s="214">
        <f>SUMIFS(env_ac_rp!$D:$D,env_ac_rp!$A:$A,F53,env_ac_rp!$B:$B,Data_rp!$A$68,env_ac_rp!$C:$C,Data_rp!$B$51)</f>
        <v>0.91969999999999996</v>
      </c>
      <c r="G68" s="214">
        <f>SUMIFS(env_ac_rp!$D:$D,env_ac_rp!$A:$A,G53,env_ac_rp!$B:$B,Data_rp!$A$68,env_ac_rp!$C:$C,Data_rp!$B$51)</f>
        <v>0.88019999999999998</v>
      </c>
      <c r="H68" s="214">
        <f>SUMIFS(env_ac_rp!$D:$D,env_ac_rp!$A:$A,H53,env_ac_rp!$B:$B,Data_rp!$A$68,env_ac_rp!$C:$C,Data_rp!$B$51)</f>
        <v>0.84740000000000004</v>
      </c>
      <c r="I68" s="214">
        <f>SUMIFS(env_ac_rp!$D:$D,env_ac_rp!$A:$A,I53,env_ac_rp!$B:$B,Data_rp!$A$68,env_ac_rp!$C:$C,Data_rp!$B$51)</f>
        <v>0.84099999999999997</v>
      </c>
      <c r="J68" s="214">
        <f>SUMIFS(env_ac_rp!$D:$D,env_ac_rp!$A:$A,J53,env_ac_rp!$B:$B,Data_rp!$A$68,env_ac_rp!$C:$C,Data_rp!$B$51)</f>
        <v>0.79410000000000003</v>
      </c>
      <c r="K68" s="214">
        <f>SUMIFS(env_ac_rp!$D:$D,env_ac_rp!$A:$A,K53,env_ac_rp!$B:$B,Data_rp!$A$68,env_ac_rp!$C:$C,Data_rp!$B$51)</f>
        <v>0.85860000000000003</v>
      </c>
      <c r="L68" s="214">
        <f>SUMIFS(env_ac_rp!$D:$D,env_ac_rp!$A:$A,L53,env_ac_rp!$B:$B,Data_rp!$A$68,env_ac_rp!$C:$C,Data_rp!$B$51)</f>
        <v>1.2419</v>
      </c>
      <c r="M68" s="214">
        <f>SUMIFS(env_ac_rp!$D:$D,env_ac_rp!$A:$A,M53,env_ac_rp!$B:$B,Data_rp!$A$68,env_ac_rp!$C:$C,Data_rp!$B$51)</f>
        <v>1.0379</v>
      </c>
      <c r="N68" s="214">
        <f>SUMIFS(env_ac_rp!$D:$D,env_ac_rp!$A:$A,N53,env_ac_rp!$B:$B,Data_rp!$A$68,env_ac_rp!$C:$C,Data_rp!$B$51)</f>
        <v>0.92090000000000005</v>
      </c>
      <c r="O68" s="214">
        <f>SUMIFS(env_ac_rp!$D:$D,env_ac_rp!$A:$A,O53,env_ac_rp!$B:$B,Data_rp!$A$68,env_ac_rp!$C:$C,Data_rp!$B$51)</f>
        <v>0.98119999999999996</v>
      </c>
      <c r="P68" s="214">
        <f>SUMIFS(env_ac_rp!$D:$D,env_ac_rp!$A:$A,P53,env_ac_rp!$B:$B,Data_rp!$A$68,env_ac_rp!$C:$C,Data_rp!$B$51)</f>
        <v>0.92649999999999999</v>
      </c>
      <c r="Q68" s="214">
        <f>SUMIFS(env_ac_rp!$D:$D,env_ac_rp!$A:$A,Q53,env_ac_rp!$B:$B,Data_rp!$A$68,env_ac_rp!$C:$C,Data_rp!$B$51)</f>
        <v>0.98809999999999998</v>
      </c>
      <c r="R68" s="214">
        <f>SUMIFS(env_ac_rp!$D:$D,env_ac_rp!$A:$A,R53,env_ac_rp!$B:$B,Data_rp!$A$68,env_ac_rp!$C:$C,Data_rp!$B$51)</f>
        <v>0.95979999999999999</v>
      </c>
      <c r="S68" s="214">
        <f>SUMIFS(env_ac_rp!$D:$D,env_ac_rp!$A:$A,S53,env_ac_rp!$B:$B,Data_rp!$A$68,env_ac_rp!$C:$C,Data_rp!$B$51)</f>
        <v>1.0949</v>
      </c>
      <c r="T68" s="214">
        <f>SUMIFS(env_ac_rp!$D:$D,env_ac_rp!$A:$A,T53,env_ac_rp!$B:$B,Data_rp!$A$68,env_ac_rp!$C:$C,Data_rp!$B$51)</f>
        <v>1.0106999999999999</v>
      </c>
      <c r="U68" s="214">
        <f>SUMIFS(env_ac_rp!$D:$D,env_ac_rp!$A:$A,U53,env_ac_rp!$B:$B,Data_rp!$A$68,env_ac_rp!$C:$C,Data_rp!$B$51)</f>
        <v>0.9647</v>
      </c>
      <c r="V68" s="214">
        <f>SUMIFS(env_ac_rp!$D:$D,env_ac_rp!$A:$A,V53,env_ac_rp!$B:$B,Data_rp!$A$68,env_ac_rp!$C:$C,Data_rp!$B$51)</f>
        <v>0.96840000000000004</v>
      </c>
      <c r="W68" s="214">
        <f>SUMIFS(env_ac_rp!$D:$D,env_ac_rp!$A:$A,W53,env_ac_rp!$B:$B,Data_rp!$A$68,env_ac_rp!$C:$C,Data_rp!$B$51)</f>
        <v>0.93100000000000005</v>
      </c>
      <c r="X68" s="214">
        <f>SUMIFS(env_ac_rp!$D:$D,env_ac_rp!$A:$A,X53,env_ac_rp!$B:$B,Data_rp!$A$68,env_ac_rp!$C:$C,Data_rp!$B$51)</f>
        <v>0.92159999999999997</v>
      </c>
      <c r="Y68" s="214">
        <f>SUMIFS(env_ac_rp!$D:$D,env_ac_rp!$A:$A,$Y$53,env_ac_rp!$B:$B,Data_rp!$A68,env_ac_rp!$C:$C,Data_rp!$B$51)</f>
        <v>0.94310000000000005</v>
      </c>
      <c r="Z68" s="214">
        <f>SUMIFS(env_ac_rp!$D:$D,env_ac_rp!$A:$A,$Z$53,env_ac_rp!$B:$B,Data_rp!$A68,env_ac_rp!$C:$C,Data_rp!$B$51)</f>
        <v>0.89649999999999996</v>
      </c>
    </row>
    <row r="69" spans="1:26" x14ac:dyDescent="0.2">
      <c r="A69" s="211" t="s">
        <v>47</v>
      </c>
      <c r="B69" s="211" t="s">
        <v>14</v>
      </c>
      <c r="C69" s="214">
        <f>SUMIFS(env_ac_rp!$D:$D,env_ac_rp!$A:$A,C53,env_ac_rp!$B:$B,Data_rp!$A$69,env_ac_rp!$C:$C,Data_rp!$B$51)</f>
        <v>0.69450000000000001</v>
      </c>
      <c r="D69" s="214">
        <f>SUMIFS(env_ac_rp!$D:$D,env_ac_rp!$A:$A,D53,env_ac_rp!$B:$B,Data_rp!$A$69,env_ac_rp!$C:$C,Data_rp!$B$51)</f>
        <v>0.82399999999999995</v>
      </c>
      <c r="E69" s="214">
        <f>SUMIFS(env_ac_rp!$D:$D,env_ac_rp!$A:$A,E53,env_ac_rp!$B:$B,Data_rp!$A$69,env_ac_rp!$C:$C,Data_rp!$B$51)</f>
        <v>0.73019999999999996</v>
      </c>
      <c r="F69" s="214">
        <f>SUMIFS(env_ac_rp!$D:$D,env_ac_rp!$A:$A,F53,env_ac_rp!$B:$B,Data_rp!$A$69,env_ac_rp!$C:$C,Data_rp!$B$51)</f>
        <v>0.68869999999999998</v>
      </c>
      <c r="G69" s="214">
        <f>SUMIFS(env_ac_rp!$D:$D,env_ac_rp!$A:$A,G53,env_ac_rp!$B:$B,Data_rp!$A$69,env_ac_rp!$C:$C,Data_rp!$B$51)</f>
        <v>0.68689999999999996</v>
      </c>
      <c r="H69" s="214">
        <f>SUMIFS(env_ac_rp!$D:$D,env_ac_rp!$A:$A,H53,env_ac_rp!$B:$B,Data_rp!$A$69,env_ac_rp!$C:$C,Data_rp!$B$51)</f>
        <v>0.71509999999999996</v>
      </c>
      <c r="I69" s="214">
        <f>SUMIFS(env_ac_rp!$D:$D,env_ac_rp!$A:$A,I53,env_ac_rp!$B:$B,Data_rp!$A$69,env_ac_rp!$C:$C,Data_rp!$B$51)</f>
        <v>0.76280000000000003</v>
      </c>
      <c r="J69" s="214">
        <f>SUMIFS(env_ac_rp!$D:$D,env_ac_rp!$A:$A,J53,env_ac_rp!$B:$B,Data_rp!$A$69,env_ac_rp!$C:$C,Data_rp!$B$51)</f>
        <v>0.71619999999999995</v>
      </c>
      <c r="K69" s="214">
        <f>SUMIFS(env_ac_rp!$D:$D,env_ac_rp!$A:$A,K53,env_ac_rp!$B:$B,Data_rp!$A$69,env_ac_rp!$C:$C,Data_rp!$B$51)</f>
        <v>0.69169999999999998</v>
      </c>
      <c r="L69" s="214">
        <f>SUMIFS(env_ac_rp!$D:$D,env_ac_rp!$A:$A,L53,env_ac_rp!$B:$B,Data_rp!$A$69,env_ac_rp!$C:$C,Data_rp!$B$51)</f>
        <v>0.87380000000000002</v>
      </c>
      <c r="M69" s="214">
        <f>SUMIFS(env_ac_rp!$D:$D,env_ac_rp!$A:$A,M53,env_ac_rp!$B:$B,Data_rp!$A$69,env_ac_rp!$C:$C,Data_rp!$B$51)</f>
        <v>0.80610000000000004</v>
      </c>
      <c r="N69" s="214">
        <f>SUMIFS(env_ac_rp!$D:$D,env_ac_rp!$A:$A,N53,env_ac_rp!$B:$B,Data_rp!$A$69,env_ac_rp!$C:$C,Data_rp!$B$51)</f>
        <v>0.78800000000000003</v>
      </c>
      <c r="O69" s="214">
        <f>SUMIFS(env_ac_rp!$D:$D,env_ac_rp!$A:$A,O53,env_ac_rp!$B:$B,Data_rp!$A$69,env_ac_rp!$C:$C,Data_rp!$B$51)</f>
        <v>0.89180000000000004</v>
      </c>
      <c r="P69" s="214">
        <f>SUMIFS(env_ac_rp!$D:$D,env_ac_rp!$A:$A,P53,env_ac_rp!$B:$B,Data_rp!$A$69,env_ac_rp!$C:$C,Data_rp!$B$51)</f>
        <v>0.76290000000000002</v>
      </c>
      <c r="Q69" s="214">
        <f>SUMIFS(env_ac_rp!$D:$D,env_ac_rp!$A:$A,Q53,env_ac_rp!$B:$B,Data_rp!$A$69,env_ac_rp!$C:$C,Data_rp!$B$51)</f>
        <v>0.84140000000000004</v>
      </c>
      <c r="R69" s="214">
        <f>SUMIFS(env_ac_rp!$D:$D,env_ac_rp!$A:$A,R53,env_ac_rp!$B:$B,Data_rp!$A$69,env_ac_rp!$C:$C,Data_rp!$B$51)</f>
        <v>0.85860000000000003</v>
      </c>
      <c r="S69" s="214">
        <f>SUMIFS(env_ac_rp!$D:$D,env_ac_rp!$A:$A,S53,env_ac_rp!$B:$B,Data_rp!$A$69,env_ac_rp!$C:$C,Data_rp!$B$51)</f>
        <v>0.85009999999999997</v>
      </c>
      <c r="T69" s="214">
        <f>SUMIFS(env_ac_rp!$D:$D,env_ac_rp!$A:$A,T53,env_ac_rp!$B:$B,Data_rp!$A$69,env_ac_rp!$C:$C,Data_rp!$B$51)</f>
        <v>0.79190000000000005</v>
      </c>
      <c r="U69" s="214">
        <f>SUMIFS(env_ac_rp!$D:$D,env_ac_rp!$A:$A,U53,env_ac_rp!$B:$B,Data_rp!$A$69,env_ac_rp!$C:$C,Data_rp!$B$51)</f>
        <v>0.83740000000000003</v>
      </c>
      <c r="V69" s="214">
        <f>SUMIFS(env_ac_rp!$D:$D,env_ac_rp!$A:$A,V53,env_ac_rp!$B:$B,Data_rp!$A$69,env_ac_rp!$C:$C,Data_rp!$B$51)</f>
        <v>0.82050000000000001</v>
      </c>
      <c r="W69" s="214">
        <f>SUMIFS(env_ac_rp!$D:$D,env_ac_rp!$A:$A,W53,env_ac_rp!$B:$B,Data_rp!$A$69,env_ac_rp!$C:$C,Data_rp!$B$51)</f>
        <v>0.77559999999999996</v>
      </c>
      <c r="X69" s="214">
        <f>SUMIFS(env_ac_rp!$D:$D,env_ac_rp!$A:$A,X53,env_ac_rp!$B:$B,Data_rp!$A$69,env_ac_rp!$C:$C,Data_rp!$B$51)</f>
        <v>0.79469999999999996</v>
      </c>
      <c r="Y69" s="214">
        <f>SUMIFS(env_ac_rp!$D:$D,env_ac_rp!$A:$A,$Y$53,env_ac_rp!$B:$B,Data_rp!$A69,env_ac_rp!$C:$C,Data_rp!$B$51)</f>
        <v>0.83089999999999997</v>
      </c>
      <c r="Z69" s="214">
        <f>SUMIFS(env_ac_rp!$D:$D,env_ac_rp!$A:$A,$Z$53,env_ac_rp!$B:$B,Data_rp!$A69,env_ac_rp!$C:$C,Data_rp!$B$51)</f>
        <v>0.79490000000000005</v>
      </c>
    </row>
    <row r="70" spans="1:26" x14ac:dyDescent="0.2">
      <c r="A70" s="211" t="s">
        <v>48</v>
      </c>
      <c r="B70" s="211" t="s">
        <v>15</v>
      </c>
      <c r="C70" s="214">
        <f>SUMIFS(env_ac_rp!$D:$D,env_ac_rp!$A:$A,C53,env_ac_rp!$B:$B,Data_rp!$A$70,env_ac_rp!$C:$C,Data_rp!$B$51)</f>
        <v>3.1206</v>
      </c>
      <c r="D70" s="214">
        <f>SUMIFS(env_ac_rp!$D:$D,env_ac_rp!$A:$A,D53,env_ac_rp!$B:$B,Data_rp!$A$70,env_ac_rp!$C:$C,Data_rp!$B$51)</f>
        <v>3.5101</v>
      </c>
      <c r="E70" s="214">
        <f>SUMIFS(env_ac_rp!$D:$D,env_ac_rp!$A:$A,E53,env_ac_rp!$B:$B,Data_rp!$A$70,env_ac_rp!$C:$C,Data_rp!$B$51)</f>
        <v>3.3302</v>
      </c>
      <c r="F70" s="214">
        <f>SUMIFS(env_ac_rp!$D:$D,env_ac_rp!$A:$A,F53,env_ac_rp!$B:$B,Data_rp!$A$70,env_ac_rp!$C:$C,Data_rp!$B$51)</f>
        <v>3.33</v>
      </c>
      <c r="G70" s="214">
        <f>SUMIFS(env_ac_rp!$D:$D,env_ac_rp!$A:$A,G53,env_ac_rp!$B:$B,Data_rp!$A$70,env_ac_rp!$C:$C,Data_rp!$B$51)</f>
        <v>3.3264999999999998</v>
      </c>
      <c r="H70" s="214">
        <f>SUMIFS(env_ac_rp!$D:$D,env_ac_rp!$A:$A,H53,env_ac_rp!$B:$B,Data_rp!$A$70,env_ac_rp!$C:$C,Data_rp!$B$51)</f>
        <v>3.5343</v>
      </c>
      <c r="I70" s="214">
        <f>SUMIFS(env_ac_rp!$D:$D,env_ac_rp!$A:$A,I53,env_ac_rp!$B:$B,Data_rp!$A$70,env_ac_rp!$C:$C,Data_rp!$B$51)</f>
        <v>3.3656000000000001</v>
      </c>
      <c r="J70" s="214">
        <f>SUMIFS(env_ac_rp!$D:$D,env_ac_rp!$A:$A,J53,env_ac_rp!$B:$B,Data_rp!$A$70,env_ac_rp!$C:$C,Data_rp!$B$51)</f>
        <v>3.7347999999999999</v>
      </c>
      <c r="K70" s="214">
        <f>SUMIFS(env_ac_rp!$D:$D,env_ac_rp!$A:$A,K53,env_ac_rp!$B:$B,Data_rp!$A$70,env_ac_rp!$C:$C,Data_rp!$B$51)</f>
        <v>4.1802000000000001</v>
      </c>
      <c r="L70" s="214">
        <f>SUMIFS(env_ac_rp!$D:$D,env_ac_rp!$A:$A,L53,env_ac_rp!$B:$B,Data_rp!$A$70,env_ac_rp!$C:$C,Data_rp!$B$51)</f>
        <v>4.1688000000000001</v>
      </c>
      <c r="M70" s="214">
        <f>SUMIFS(env_ac_rp!$D:$D,env_ac_rp!$A:$A,M53,env_ac_rp!$B:$B,Data_rp!$A$70,env_ac_rp!$C:$C,Data_rp!$B$51)</f>
        <v>4.2713000000000001</v>
      </c>
      <c r="N70" s="214">
        <f>SUMIFS(env_ac_rp!$D:$D,env_ac_rp!$A:$A,N53,env_ac_rp!$B:$B,Data_rp!$A$70,env_ac_rp!$C:$C,Data_rp!$B$51)</f>
        <v>4.2560000000000002</v>
      </c>
      <c r="O70" s="214">
        <f>SUMIFS(env_ac_rp!$D:$D,env_ac_rp!$A:$A,O53,env_ac_rp!$B:$B,Data_rp!$A$70,env_ac_rp!$C:$C,Data_rp!$B$51)</f>
        <v>4.3634000000000004</v>
      </c>
      <c r="P70" s="214">
        <f>SUMIFS(env_ac_rp!$D:$D,env_ac_rp!$A:$A,P53,env_ac_rp!$B:$B,Data_rp!$A$70,env_ac_rp!$C:$C,Data_rp!$B$51)</f>
        <v>4.4683999999999999</v>
      </c>
      <c r="Q70" s="214">
        <f>SUMIFS(env_ac_rp!$D:$D,env_ac_rp!$A:$A,Q53,env_ac_rp!$B:$B,Data_rp!$A$70,env_ac_rp!$C:$C,Data_rp!$B$51)</f>
        <v>4.3621999999999996</v>
      </c>
      <c r="R70" s="214">
        <f>SUMIFS(env_ac_rp!$D:$D,env_ac_rp!$A:$A,R53,env_ac_rp!$B:$B,Data_rp!$A$70,env_ac_rp!$C:$C,Data_rp!$B$51)</f>
        <v>3.8923000000000001</v>
      </c>
      <c r="S70" s="214">
        <f>SUMIFS(env_ac_rp!$D:$D,env_ac_rp!$A:$A,S53,env_ac_rp!$B:$B,Data_rp!$A$70,env_ac_rp!$C:$C,Data_rp!$B$51)</f>
        <v>4.0552000000000001</v>
      </c>
      <c r="T70" s="214">
        <f>SUMIFS(env_ac_rp!$D:$D,env_ac_rp!$A:$A,T53,env_ac_rp!$B:$B,Data_rp!$A$70,env_ac_rp!$C:$C,Data_rp!$B$51)</f>
        <v>3.8776999999999999</v>
      </c>
      <c r="U70" s="214">
        <f>SUMIFS(env_ac_rp!$D:$D,env_ac_rp!$A:$A,U53,env_ac_rp!$B:$B,Data_rp!$A$70,env_ac_rp!$C:$C,Data_rp!$B$51)</f>
        <v>4.1608000000000001</v>
      </c>
      <c r="V70" s="214">
        <f>SUMIFS(env_ac_rp!$D:$D,env_ac_rp!$A:$A,V53,env_ac_rp!$B:$B,Data_rp!$A$70,env_ac_rp!$C:$C,Data_rp!$B$51)</f>
        <v>4.2287999999999997</v>
      </c>
      <c r="W70" s="214">
        <f>SUMIFS(env_ac_rp!$D:$D,env_ac_rp!$A:$A,W53,env_ac_rp!$B:$B,Data_rp!$A$70,env_ac_rp!$C:$C,Data_rp!$B$51)</f>
        <v>4.0842999999999998</v>
      </c>
      <c r="X70" s="214">
        <f>SUMIFS(env_ac_rp!$D:$D,env_ac_rp!$A:$A,X53,env_ac_rp!$B:$B,Data_rp!$A$70,env_ac_rp!$C:$C,Data_rp!$B$51)</f>
        <v>4.0327000000000002</v>
      </c>
      <c r="Y70" s="214">
        <f>SUMIFS(env_ac_rp!$D:$D,env_ac_rp!$A:$A,$Y$53,env_ac_rp!$B:$B,Data_rp!$A70,env_ac_rp!$C:$C,Data_rp!$B$51)</f>
        <v>4.3122999999999996</v>
      </c>
      <c r="Z70" s="214">
        <f>SUMIFS(env_ac_rp!$D:$D,env_ac_rp!$A:$A,$Z$53,env_ac_rp!$B:$B,Data_rp!$A70,env_ac_rp!$C:$C,Data_rp!$B$51)</f>
        <v>4.5347999999999997</v>
      </c>
    </row>
    <row r="71" spans="1:26" x14ac:dyDescent="0.2">
      <c r="A71" s="211" t="s">
        <v>49</v>
      </c>
      <c r="B71" s="211" t="s">
        <v>16</v>
      </c>
      <c r="C71" s="214">
        <f>SUMIFS(env_ac_rp!$D:$D,env_ac_rp!$A:$A,C53,env_ac_rp!$B:$B,Data_rp!$A$71,env_ac_rp!$C:$C,Data_rp!$B$51)</f>
        <v>0.68079999999999996</v>
      </c>
      <c r="D71" s="214">
        <f>SUMIFS(env_ac_rp!$D:$D,env_ac_rp!$A:$A,D53,env_ac_rp!$B:$B,Data_rp!$A$71,env_ac_rp!$C:$C,Data_rp!$B$51)</f>
        <v>0.62490000000000001</v>
      </c>
      <c r="E71" s="214">
        <f>SUMIFS(env_ac_rp!$D:$D,env_ac_rp!$A:$A,E53,env_ac_rp!$B:$B,Data_rp!$A$71,env_ac_rp!$C:$C,Data_rp!$B$51)</f>
        <v>0.68059999999999998</v>
      </c>
      <c r="F71" s="214">
        <f>SUMIFS(env_ac_rp!$D:$D,env_ac_rp!$A:$A,F53,env_ac_rp!$B:$B,Data_rp!$A$71,env_ac_rp!$C:$C,Data_rp!$B$51)</f>
        <v>0.69679999999999997</v>
      </c>
      <c r="G71" s="214">
        <f>SUMIFS(env_ac_rp!$D:$D,env_ac_rp!$A:$A,G53,env_ac_rp!$B:$B,Data_rp!$A$71,env_ac_rp!$C:$C,Data_rp!$B$51)</f>
        <v>0.62339999999999995</v>
      </c>
      <c r="H71" s="214">
        <f>SUMIFS(env_ac_rp!$D:$D,env_ac_rp!$A:$A,H53,env_ac_rp!$B:$B,Data_rp!$A$71,env_ac_rp!$C:$C,Data_rp!$B$51)</f>
        <v>0.5665</v>
      </c>
      <c r="I71" s="214">
        <f>SUMIFS(env_ac_rp!$D:$D,env_ac_rp!$A:$A,I53,env_ac_rp!$B:$B,Data_rp!$A$71,env_ac_rp!$C:$C,Data_rp!$B$51)</f>
        <v>0.70369999999999999</v>
      </c>
      <c r="J71" s="214">
        <f>SUMIFS(env_ac_rp!$D:$D,env_ac_rp!$A:$A,J53,env_ac_rp!$B:$B,Data_rp!$A$71,env_ac_rp!$C:$C,Data_rp!$B$51)</f>
        <v>0.90310000000000001</v>
      </c>
      <c r="K71" s="214">
        <f>SUMIFS(env_ac_rp!$D:$D,env_ac_rp!$A:$A,K53,env_ac_rp!$B:$B,Data_rp!$A$71,env_ac_rp!$C:$C,Data_rp!$B$51)</f>
        <v>0.81310000000000004</v>
      </c>
      <c r="L71" s="214">
        <f>SUMIFS(env_ac_rp!$D:$D,env_ac_rp!$A:$A,L53,env_ac_rp!$B:$B,Data_rp!$A$71,env_ac_rp!$C:$C,Data_rp!$B$51)</f>
        <v>0.93220000000000003</v>
      </c>
      <c r="M71" s="214">
        <f>SUMIFS(env_ac_rp!$D:$D,env_ac_rp!$A:$A,M53,env_ac_rp!$B:$B,Data_rp!$A$71,env_ac_rp!$C:$C,Data_rp!$B$51)</f>
        <v>1.0295000000000001</v>
      </c>
      <c r="N71" s="214">
        <f>SUMIFS(env_ac_rp!$D:$D,env_ac_rp!$A:$A,N53,env_ac_rp!$B:$B,Data_rp!$A$71,env_ac_rp!$C:$C,Data_rp!$B$51)</f>
        <v>1.0444</v>
      </c>
      <c r="O71" s="214">
        <f>SUMIFS(env_ac_rp!$D:$D,env_ac_rp!$A:$A,O53,env_ac_rp!$B:$B,Data_rp!$A$71,env_ac_rp!$C:$C,Data_rp!$B$51)</f>
        <v>1.1774</v>
      </c>
      <c r="P71" s="214">
        <f>SUMIFS(env_ac_rp!$D:$D,env_ac_rp!$A:$A,P53,env_ac_rp!$B:$B,Data_rp!$A$71,env_ac_rp!$C:$C,Data_rp!$B$51)</f>
        <v>1.0465</v>
      </c>
      <c r="Q71" s="214">
        <f>SUMIFS(env_ac_rp!$D:$D,env_ac_rp!$A:$A,Q53,env_ac_rp!$B:$B,Data_rp!$A$71,env_ac_rp!$C:$C,Data_rp!$B$51)</f>
        <v>0.84870000000000001</v>
      </c>
      <c r="R71" s="214">
        <f>SUMIFS(env_ac_rp!$D:$D,env_ac_rp!$A:$A,R53,env_ac_rp!$B:$B,Data_rp!$A$71,env_ac_rp!$C:$C,Data_rp!$B$51)</f>
        <v>0.89539999999999997</v>
      </c>
      <c r="S71" s="214">
        <f>SUMIFS(env_ac_rp!$D:$D,env_ac_rp!$A:$A,S53,env_ac_rp!$B:$B,Data_rp!$A$71,env_ac_rp!$C:$C,Data_rp!$B$51)</f>
        <v>0.95579999999999998</v>
      </c>
      <c r="T71" s="214">
        <f>SUMIFS(env_ac_rp!$D:$D,env_ac_rp!$A:$A,T53,env_ac_rp!$B:$B,Data_rp!$A$71,env_ac_rp!$C:$C,Data_rp!$B$51)</f>
        <v>0.88939999999999997</v>
      </c>
      <c r="U71" s="214">
        <f>SUMIFS(env_ac_rp!$D:$D,env_ac_rp!$A:$A,U53,env_ac_rp!$B:$B,Data_rp!$A$71,env_ac_rp!$C:$C,Data_rp!$B$51)</f>
        <v>0.81920000000000004</v>
      </c>
      <c r="V71" s="214">
        <f>SUMIFS(env_ac_rp!$D:$D,env_ac_rp!$A:$A,V53,env_ac_rp!$B:$B,Data_rp!$A$71,env_ac_rp!$C:$C,Data_rp!$B$51)</f>
        <v>0.82740000000000002</v>
      </c>
      <c r="W71" s="214">
        <f>SUMIFS(env_ac_rp!$D:$D,env_ac_rp!$A:$A,W53,env_ac_rp!$B:$B,Data_rp!$A$71,env_ac_rp!$C:$C,Data_rp!$B$51)</f>
        <v>0.91420000000000001</v>
      </c>
      <c r="X71" s="214">
        <f>SUMIFS(env_ac_rp!$D:$D,env_ac_rp!$A:$A,X53,env_ac_rp!$B:$B,Data_rp!$A$71,env_ac_rp!$C:$C,Data_rp!$B$51)</f>
        <v>0.98670000000000002</v>
      </c>
      <c r="Y71" s="214">
        <f>SUMIFS(env_ac_rp!$D:$D,env_ac_rp!$A:$A,$Y$53,env_ac_rp!$B:$B,Data_rp!$A71,env_ac_rp!$C:$C,Data_rp!$B$51)</f>
        <v>1.0916999999999999</v>
      </c>
      <c r="Z71" s="214">
        <f>SUMIFS(env_ac_rp!$D:$D,env_ac_rp!$A:$A,$Z$53,env_ac_rp!$B:$B,Data_rp!$A71,env_ac_rp!$C:$C,Data_rp!$B$51)</f>
        <v>0.95640000000000003</v>
      </c>
    </row>
    <row r="72" spans="1:26" x14ac:dyDescent="0.2">
      <c r="A72" s="211" t="s">
        <v>50</v>
      </c>
      <c r="B72" s="211" t="s">
        <v>17</v>
      </c>
      <c r="C72" s="214">
        <f>SUMIFS(env_ac_rp!$D:$D,env_ac_rp!$A:$A,C53,env_ac_rp!$B:$B,Data_rp!$A$72,env_ac_rp!$C:$C,Data_rp!$B$51)</f>
        <v>1.6556</v>
      </c>
      <c r="D72" s="214">
        <f>SUMIFS(env_ac_rp!$D:$D,env_ac_rp!$A:$A,D53,env_ac_rp!$B:$B,Data_rp!$A$72,env_ac_rp!$C:$C,Data_rp!$B$51)</f>
        <v>1.6976</v>
      </c>
      <c r="E72" s="214">
        <f>SUMIFS(env_ac_rp!$D:$D,env_ac_rp!$A:$A,E53,env_ac_rp!$B:$B,Data_rp!$A$72,env_ac_rp!$C:$C,Data_rp!$B$51)</f>
        <v>1.8088</v>
      </c>
      <c r="F72" s="214">
        <f>SUMIFS(env_ac_rp!$D:$D,env_ac_rp!$A:$A,F53,env_ac_rp!$B:$B,Data_rp!$A$72,env_ac_rp!$C:$C,Data_rp!$B$51)</f>
        <v>1.5781000000000001</v>
      </c>
      <c r="G72" s="214">
        <f>SUMIFS(env_ac_rp!$D:$D,env_ac_rp!$A:$A,G53,env_ac_rp!$B:$B,Data_rp!$A$72,env_ac_rp!$C:$C,Data_rp!$B$51)</f>
        <v>1.5584</v>
      </c>
      <c r="H72" s="214">
        <f>SUMIFS(env_ac_rp!$D:$D,env_ac_rp!$A:$A,H53,env_ac_rp!$B:$B,Data_rp!$A$72,env_ac_rp!$C:$C,Data_rp!$B$51)</f>
        <v>1.8429</v>
      </c>
      <c r="I72" s="214">
        <f>SUMIFS(env_ac_rp!$D:$D,env_ac_rp!$A:$A,I53,env_ac_rp!$B:$B,Data_rp!$A$72,env_ac_rp!$C:$C,Data_rp!$B$51)</f>
        <v>1.5468</v>
      </c>
      <c r="J72" s="214">
        <f>SUMIFS(env_ac_rp!$D:$D,env_ac_rp!$A:$A,J53,env_ac_rp!$B:$B,Data_rp!$A$72,env_ac_rp!$C:$C,Data_rp!$B$51)</f>
        <v>1.9568000000000001</v>
      </c>
      <c r="K72" s="214">
        <f>SUMIFS(env_ac_rp!$D:$D,env_ac_rp!$A:$A,K53,env_ac_rp!$B:$B,Data_rp!$A$72,env_ac_rp!$C:$C,Data_rp!$B$51)</f>
        <v>2.2763</v>
      </c>
      <c r="L72" s="214">
        <f>SUMIFS(env_ac_rp!$D:$D,env_ac_rp!$A:$A,L53,env_ac_rp!$B:$B,Data_rp!$A$72,env_ac_rp!$C:$C,Data_rp!$B$51)</f>
        <v>2.1212</v>
      </c>
      <c r="M72" s="214">
        <f>SUMIFS(env_ac_rp!$D:$D,env_ac_rp!$A:$A,M53,env_ac_rp!$B:$B,Data_rp!$A$72,env_ac_rp!$C:$C,Data_rp!$B$51)</f>
        <v>2.5857000000000001</v>
      </c>
      <c r="N72" s="214">
        <f>SUMIFS(env_ac_rp!$D:$D,env_ac_rp!$A:$A,N53,env_ac_rp!$B:$B,Data_rp!$A$72,env_ac_rp!$C:$C,Data_rp!$B$51)</f>
        <v>1.9716</v>
      </c>
      <c r="O72" s="214">
        <f>SUMIFS(env_ac_rp!$D:$D,env_ac_rp!$A:$A,O53,env_ac_rp!$B:$B,Data_rp!$A$72,env_ac_rp!$C:$C,Data_rp!$B$51)</f>
        <v>1.8024</v>
      </c>
      <c r="P72" s="214">
        <f>SUMIFS(env_ac_rp!$D:$D,env_ac_rp!$A:$A,P53,env_ac_rp!$B:$B,Data_rp!$A$72,env_ac_rp!$C:$C,Data_rp!$B$51)</f>
        <v>2.2766000000000002</v>
      </c>
      <c r="Q72" s="214">
        <f>SUMIFS(env_ac_rp!$D:$D,env_ac_rp!$A:$A,Q53,env_ac_rp!$B:$B,Data_rp!$A$72,env_ac_rp!$C:$C,Data_rp!$B$51)</f>
        <v>1.7686999999999999</v>
      </c>
      <c r="R72" s="214">
        <f>SUMIFS(env_ac_rp!$D:$D,env_ac_rp!$A:$A,R53,env_ac_rp!$B:$B,Data_rp!$A$72,env_ac_rp!$C:$C,Data_rp!$B$51)</f>
        <v>1.627</v>
      </c>
      <c r="S72" s="214">
        <f>SUMIFS(env_ac_rp!$D:$D,env_ac_rp!$A:$A,S53,env_ac_rp!$B:$B,Data_rp!$A$72,env_ac_rp!$C:$C,Data_rp!$B$51)</f>
        <v>1.671</v>
      </c>
      <c r="T72" s="214">
        <f>SUMIFS(env_ac_rp!$D:$D,env_ac_rp!$A:$A,T53,env_ac_rp!$B:$B,Data_rp!$A$72,env_ac_rp!$C:$C,Data_rp!$B$51)</f>
        <v>2.1501000000000001</v>
      </c>
      <c r="U72" s="214">
        <f>SUMIFS(env_ac_rp!$D:$D,env_ac_rp!$A:$A,U53,env_ac_rp!$B:$B,Data_rp!$A$72,env_ac_rp!$C:$C,Data_rp!$B$51)</f>
        <v>1.9567000000000001</v>
      </c>
      <c r="V72" s="214">
        <f>SUMIFS(env_ac_rp!$D:$D,env_ac_rp!$A:$A,V53,env_ac_rp!$B:$B,Data_rp!$A$72,env_ac_rp!$C:$C,Data_rp!$B$51)</f>
        <v>2.2004000000000001</v>
      </c>
      <c r="W72" s="214">
        <f>SUMIFS(env_ac_rp!$D:$D,env_ac_rp!$A:$A,W53,env_ac_rp!$B:$B,Data_rp!$A$72,env_ac_rp!$C:$C,Data_rp!$B$51)</f>
        <v>1.8367</v>
      </c>
      <c r="X72" s="214">
        <f>SUMIFS(env_ac_rp!$D:$D,env_ac_rp!$A:$A,X53,env_ac_rp!$B:$B,Data_rp!$A$72,env_ac_rp!$C:$C,Data_rp!$B$51)</f>
        <v>2.3393999999999999</v>
      </c>
      <c r="Y72" s="214">
        <f>SUMIFS(env_ac_rp!$D:$D,env_ac_rp!$A:$A,$Y$53,env_ac_rp!$B:$B,Data_rp!$A72,env_ac_rp!$C:$C,Data_rp!$B$51)</f>
        <v>2.7351000000000001</v>
      </c>
      <c r="Z72" s="214">
        <f>SUMIFS(env_ac_rp!$D:$D,env_ac_rp!$A:$A,$Z$53,env_ac_rp!$B:$B,Data_rp!$A72,env_ac_rp!$C:$C,Data_rp!$B$51)</f>
        <v>2.8235000000000001</v>
      </c>
    </row>
    <row r="73" spans="1:26" x14ac:dyDescent="0.2">
      <c r="A73" s="211" t="s">
        <v>51</v>
      </c>
      <c r="B73" s="211" t="s">
        <v>18</v>
      </c>
      <c r="C73" s="214">
        <f>SUMIFS(env_ac_rp!$D:$D,env_ac_rp!$A:$A,C53,env_ac_rp!$B:$B,Data_rp!$A$73,env_ac_rp!$C:$C,Data_rp!$B$51)</f>
        <v>2.9352999999999998</v>
      </c>
      <c r="D73" s="214">
        <f>SUMIFS(env_ac_rp!$D:$D,env_ac_rp!$A:$A,D53,env_ac_rp!$B:$B,Data_rp!$A$73,env_ac_rp!$C:$C,Data_rp!$B$51)</f>
        <v>3.0247999999999999</v>
      </c>
      <c r="E73" s="214">
        <f>SUMIFS(env_ac_rp!$D:$D,env_ac_rp!$A:$A,E53,env_ac_rp!$B:$B,Data_rp!$A$73,env_ac_rp!$C:$C,Data_rp!$B$51)</f>
        <v>3.3996</v>
      </c>
      <c r="F73" s="214">
        <f>SUMIFS(env_ac_rp!$D:$D,env_ac_rp!$A:$A,F53,env_ac_rp!$B:$B,Data_rp!$A$73,env_ac_rp!$C:$C,Data_rp!$B$51)</f>
        <v>3.4935999999999998</v>
      </c>
      <c r="G73" s="214">
        <f>SUMIFS(env_ac_rp!$D:$D,env_ac_rp!$A:$A,G53,env_ac_rp!$B:$B,Data_rp!$A$73,env_ac_rp!$C:$C,Data_rp!$B$51)</f>
        <v>3.3488000000000002</v>
      </c>
      <c r="H73" s="214">
        <f>SUMIFS(env_ac_rp!$D:$D,env_ac_rp!$A:$A,H53,env_ac_rp!$B:$B,Data_rp!$A$73,env_ac_rp!$C:$C,Data_rp!$B$51)</f>
        <v>3.4836999999999998</v>
      </c>
      <c r="I73" s="214">
        <f>SUMIFS(env_ac_rp!$D:$D,env_ac_rp!$A:$A,I53,env_ac_rp!$B:$B,Data_rp!$A$73,env_ac_rp!$C:$C,Data_rp!$B$51)</f>
        <v>3.5207999999999999</v>
      </c>
      <c r="J73" s="214">
        <f>SUMIFS(env_ac_rp!$D:$D,env_ac_rp!$A:$A,J53,env_ac_rp!$B:$B,Data_rp!$A$73,env_ac_rp!$C:$C,Data_rp!$B$51)</f>
        <v>3.4956</v>
      </c>
      <c r="K73" s="214">
        <f>SUMIFS(env_ac_rp!$D:$D,env_ac_rp!$A:$A,K53,env_ac_rp!$B:$B,Data_rp!$A$73,env_ac_rp!$C:$C,Data_rp!$B$51)</f>
        <v>3.3793000000000002</v>
      </c>
      <c r="L73" s="214">
        <f>SUMIFS(env_ac_rp!$D:$D,env_ac_rp!$A:$A,L53,env_ac_rp!$B:$B,Data_rp!$A$73,env_ac_rp!$C:$C,Data_rp!$B$51)</f>
        <v>3.4813000000000001</v>
      </c>
      <c r="M73" s="214">
        <f>SUMIFS(env_ac_rp!$D:$D,env_ac_rp!$A:$A,M53,env_ac_rp!$B:$B,Data_rp!$A$73,env_ac_rp!$C:$C,Data_rp!$B$51)</f>
        <v>3.5242</v>
      </c>
      <c r="N73" s="214">
        <f>SUMIFS(env_ac_rp!$D:$D,env_ac_rp!$A:$A,N53,env_ac_rp!$B:$B,Data_rp!$A$73,env_ac_rp!$C:$C,Data_rp!$B$51)</f>
        <v>3.6009000000000002</v>
      </c>
      <c r="O73" s="214">
        <f>SUMIFS(env_ac_rp!$D:$D,env_ac_rp!$A:$A,O53,env_ac_rp!$B:$B,Data_rp!$A$73,env_ac_rp!$C:$C,Data_rp!$B$51)</f>
        <v>3.6962000000000002</v>
      </c>
      <c r="P73" s="214">
        <f>SUMIFS(env_ac_rp!$D:$D,env_ac_rp!$A:$A,P53,env_ac_rp!$B:$B,Data_rp!$A$73,env_ac_rp!$C:$C,Data_rp!$B$51)</f>
        <v>3.8786</v>
      </c>
      <c r="Q73" s="214">
        <f>SUMIFS(env_ac_rp!$D:$D,env_ac_rp!$A:$A,Q53,env_ac_rp!$B:$B,Data_rp!$A$73,env_ac_rp!$C:$C,Data_rp!$B$51)</f>
        <v>3.8586999999999998</v>
      </c>
      <c r="R73" s="214">
        <f>SUMIFS(env_ac_rp!$D:$D,env_ac_rp!$A:$A,R53,env_ac_rp!$B:$B,Data_rp!$A$73,env_ac_rp!$C:$C,Data_rp!$B$51)</f>
        <v>3.8464999999999998</v>
      </c>
      <c r="S73" s="214">
        <f>SUMIFS(env_ac_rp!$D:$D,env_ac_rp!$A:$A,S53,env_ac_rp!$B:$B,Data_rp!$A$73,env_ac_rp!$C:$C,Data_rp!$B$51)</f>
        <v>4.2781000000000002</v>
      </c>
      <c r="T73" s="214">
        <f>SUMIFS(env_ac_rp!$D:$D,env_ac_rp!$A:$A,T53,env_ac_rp!$B:$B,Data_rp!$A$73,env_ac_rp!$C:$C,Data_rp!$B$51)</f>
        <v>3.9725000000000001</v>
      </c>
      <c r="U73" s="214">
        <f>SUMIFS(env_ac_rp!$D:$D,env_ac_rp!$A:$A,U53,env_ac_rp!$B:$B,Data_rp!$A$73,env_ac_rp!$C:$C,Data_rp!$B$51)</f>
        <v>3.8677999999999999</v>
      </c>
      <c r="V73" s="214">
        <f>SUMIFS(env_ac_rp!$D:$D,env_ac_rp!$A:$A,V53,env_ac_rp!$B:$B,Data_rp!$A$73,env_ac_rp!$C:$C,Data_rp!$B$51)</f>
        <v>4.0545999999999998</v>
      </c>
      <c r="W73" s="214">
        <f>SUMIFS(env_ac_rp!$D:$D,env_ac_rp!$A:$A,W53,env_ac_rp!$B:$B,Data_rp!$A$73,env_ac_rp!$C:$C,Data_rp!$B$51)</f>
        <v>4.2699999999999996</v>
      </c>
      <c r="X73" s="214">
        <f>SUMIFS(env_ac_rp!$D:$D,env_ac_rp!$A:$A,X53,env_ac_rp!$B:$B,Data_rp!$A$73,env_ac_rp!$C:$C,Data_rp!$B$51)</f>
        <v>4.7679999999999998</v>
      </c>
      <c r="Y73" s="214">
        <f>SUMIFS(env_ac_rp!$D:$D,env_ac_rp!$A:$A,$Y$53,env_ac_rp!$B:$B,Data_rp!$A73,env_ac_rp!$C:$C,Data_rp!$B$51)</f>
        <v>4.5625999999999998</v>
      </c>
      <c r="Z73" s="214">
        <f>SUMIFS(env_ac_rp!$D:$D,env_ac_rp!$A:$A,$Z$53,env_ac_rp!$B:$B,Data_rp!$A73,env_ac_rp!$C:$C,Data_rp!$B$51)</f>
        <v>5.3360000000000003</v>
      </c>
    </row>
    <row r="74" spans="1:26" x14ac:dyDescent="0.2">
      <c r="A74" s="211" t="s">
        <v>52</v>
      </c>
      <c r="B74" s="211" t="s">
        <v>19</v>
      </c>
      <c r="C74" s="214">
        <f>SUMIFS(env_ac_rp!$D:$D,env_ac_rp!$A:$A,C53,env_ac_rp!$B:$B,Data_rp!$A$74,env_ac_rp!$C:$C,Data_rp!$B$51)</f>
        <v>1.8202</v>
      </c>
      <c r="D74" s="214">
        <f>SUMIFS(env_ac_rp!$D:$D,env_ac_rp!$A:$A,D53,env_ac_rp!$B:$B,Data_rp!$A$74,env_ac_rp!$C:$C,Data_rp!$B$51)</f>
        <v>1.8954</v>
      </c>
      <c r="E74" s="214">
        <f>SUMIFS(env_ac_rp!$D:$D,env_ac_rp!$A:$A,E53,env_ac_rp!$B:$B,Data_rp!$A$74,env_ac_rp!$C:$C,Data_rp!$B$51)</f>
        <v>1.8112999999999999</v>
      </c>
      <c r="F74" s="214">
        <f>SUMIFS(env_ac_rp!$D:$D,env_ac_rp!$A:$A,F53,env_ac_rp!$B:$B,Data_rp!$A$74,env_ac_rp!$C:$C,Data_rp!$B$51)</f>
        <v>1.9006000000000001</v>
      </c>
      <c r="G74" s="214">
        <f>SUMIFS(env_ac_rp!$D:$D,env_ac_rp!$A:$A,G53,env_ac_rp!$B:$B,Data_rp!$A$74,env_ac_rp!$C:$C,Data_rp!$B$51)</f>
        <v>1.8742000000000001</v>
      </c>
      <c r="H74" s="214">
        <f>SUMIFS(env_ac_rp!$D:$D,env_ac_rp!$A:$A,H53,env_ac_rp!$B:$B,Data_rp!$A$74,env_ac_rp!$C:$C,Data_rp!$B$51)</f>
        <v>1.8557999999999999</v>
      </c>
      <c r="I74" s="214">
        <f>SUMIFS(env_ac_rp!$D:$D,env_ac_rp!$A:$A,I53,env_ac_rp!$B:$B,Data_rp!$A$74,env_ac_rp!$C:$C,Data_rp!$B$51)</f>
        <v>1.889</v>
      </c>
      <c r="J74" s="214">
        <f>SUMIFS(env_ac_rp!$D:$D,env_ac_rp!$A:$A,J53,env_ac_rp!$B:$B,Data_rp!$A$74,env_ac_rp!$C:$C,Data_rp!$B$51)</f>
        <v>1.9292</v>
      </c>
      <c r="K74" s="214">
        <f>SUMIFS(env_ac_rp!$D:$D,env_ac_rp!$A:$A,K53,env_ac_rp!$B:$B,Data_rp!$A$74,env_ac_rp!$C:$C,Data_rp!$B$51)</f>
        <v>2.0078</v>
      </c>
      <c r="L74" s="214">
        <f>SUMIFS(env_ac_rp!$D:$D,env_ac_rp!$A:$A,L53,env_ac_rp!$B:$B,Data_rp!$A$74,env_ac_rp!$C:$C,Data_rp!$B$51)</f>
        <v>2.0697999999999999</v>
      </c>
      <c r="M74" s="214">
        <f>SUMIFS(env_ac_rp!$D:$D,env_ac_rp!$A:$A,M53,env_ac_rp!$B:$B,Data_rp!$A$74,env_ac_rp!$C:$C,Data_rp!$B$51)</f>
        <v>2.0954000000000002</v>
      </c>
      <c r="N74" s="214">
        <f>SUMIFS(env_ac_rp!$D:$D,env_ac_rp!$A:$A,N53,env_ac_rp!$B:$B,Data_rp!$A$74,env_ac_rp!$C:$C,Data_rp!$B$51)</f>
        <v>2.0348999999999999</v>
      </c>
      <c r="O74" s="214">
        <f>SUMIFS(env_ac_rp!$D:$D,env_ac_rp!$A:$A,O53,env_ac_rp!$B:$B,Data_rp!$A$74,env_ac_rp!$C:$C,Data_rp!$B$51)</f>
        <v>2.1585000000000001</v>
      </c>
      <c r="P74" s="214">
        <f>SUMIFS(env_ac_rp!$D:$D,env_ac_rp!$A:$A,P53,env_ac_rp!$B:$B,Data_rp!$A$74,env_ac_rp!$C:$C,Data_rp!$B$51)</f>
        <v>2.2054999999999998</v>
      </c>
      <c r="Q74" s="214">
        <f>SUMIFS(env_ac_rp!$D:$D,env_ac_rp!$A:$A,Q53,env_ac_rp!$B:$B,Data_rp!$A$74,env_ac_rp!$C:$C,Data_rp!$B$51)</f>
        <v>2.1665999999999999</v>
      </c>
      <c r="R74" s="214">
        <f>SUMIFS(env_ac_rp!$D:$D,env_ac_rp!$A:$A,R53,env_ac_rp!$B:$B,Data_rp!$A$74,env_ac_rp!$C:$C,Data_rp!$B$51)</f>
        <v>2.2656000000000001</v>
      </c>
      <c r="S74" s="214">
        <f>SUMIFS(env_ac_rp!$D:$D,env_ac_rp!$A:$A,S53,env_ac_rp!$B:$B,Data_rp!$A$74,env_ac_rp!$C:$C,Data_rp!$B$51)</f>
        <v>2.2673999999999999</v>
      </c>
      <c r="T74" s="214">
        <f>SUMIFS(env_ac_rp!$D:$D,env_ac_rp!$A:$A,T53,env_ac_rp!$B:$B,Data_rp!$A$74,env_ac_rp!$C:$C,Data_rp!$B$51)</f>
        <v>2.3119000000000001</v>
      </c>
      <c r="U74" s="214">
        <f>SUMIFS(env_ac_rp!$D:$D,env_ac_rp!$A:$A,U53,env_ac_rp!$B:$B,Data_rp!$A$74,env_ac_rp!$C:$C,Data_rp!$B$51)</f>
        <v>2.3611</v>
      </c>
      <c r="V74" s="214">
        <f>SUMIFS(env_ac_rp!$D:$D,env_ac_rp!$A:$A,V53,env_ac_rp!$B:$B,Data_rp!$A$74,env_ac_rp!$C:$C,Data_rp!$B$51)</f>
        <v>2.3546</v>
      </c>
      <c r="W74" s="214">
        <f>SUMIFS(env_ac_rp!$D:$D,env_ac_rp!$A:$A,W53,env_ac_rp!$B:$B,Data_rp!$A$74,env_ac_rp!$C:$C,Data_rp!$B$51)</f>
        <v>2.1833</v>
      </c>
      <c r="X74" s="214">
        <f>SUMIFS(env_ac_rp!$D:$D,env_ac_rp!$A:$A,X53,env_ac_rp!$B:$B,Data_rp!$A$74,env_ac_rp!$C:$C,Data_rp!$B$51)</f>
        <v>2.1978</v>
      </c>
      <c r="Y74" s="214">
        <f>SUMIFS(env_ac_rp!$D:$D,env_ac_rp!$A:$A,$Y$53,env_ac_rp!$B:$B,Data_rp!$A74,env_ac_rp!$C:$C,Data_rp!$B$51)</f>
        <v>2.4653</v>
      </c>
      <c r="Z74" s="214">
        <f>SUMIFS(env_ac_rp!$D:$D,env_ac_rp!$A:$A,$Z$53,env_ac_rp!$B:$B,Data_rp!$A74,env_ac_rp!$C:$C,Data_rp!$B$51)</f>
        <v>2.5426000000000002</v>
      </c>
    </row>
    <row r="75" spans="1:26" x14ac:dyDescent="0.2">
      <c r="A75" s="211" t="s">
        <v>62</v>
      </c>
      <c r="B75" s="211" t="s">
        <v>20</v>
      </c>
      <c r="C75" s="214">
        <f>SUMIFS(env_ac_rp!$D:$D,env_ac_rp!$A:$A,C53,env_ac_rp!$B:$B,Data_rp!$A$75,env_ac_rp!$C:$C,Data_rp!$B$51)</f>
        <v>0.4849</v>
      </c>
      <c r="D75" s="214">
        <f>SUMIFS(env_ac_rp!$D:$D,env_ac_rp!$A:$A,D53,env_ac_rp!$B:$B,Data_rp!$A$75,env_ac_rp!$C:$C,Data_rp!$B$51)</f>
        <v>0.51359999999999995</v>
      </c>
      <c r="E75" s="214">
        <f>SUMIFS(env_ac_rp!$D:$D,env_ac_rp!$A:$A,E53,env_ac_rp!$B:$B,Data_rp!$A$75,env_ac_rp!$C:$C,Data_rp!$B$51)</f>
        <v>0.53879999999999995</v>
      </c>
      <c r="F75" s="214">
        <f>SUMIFS(env_ac_rp!$D:$D,env_ac_rp!$A:$A,F53,env_ac_rp!$B:$B,Data_rp!$A$75,env_ac_rp!$C:$C,Data_rp!$B$51)</f>
        <v>0.54659999999999997</v>
      </c>
      <c r="G75" s="214">
        <f>SUMIFS(env_ac_rp!$D:$D,env_ac_rp!$A:$A,G53,env_ac_rp!$B:$B,Data_rp!$A$75,env_ac_rp!$C:$C,Data_rp!$B$51)</f>
        <v>0.5413</v>
      </c>
      <c r="H75" s="214">
        <f>SUMIFS(env_ac_rp!$D:$D,env_ac_rp!$A:$A,H53,env_ac_rp!$B:$B,Data_rp!$A$75,env_ac_rp!$C:$C,Data_rp!$B$51)</f>
        <v>0.55149999999999999</v>
      </c>
      <c r="I75" s="214">
        <f>SUMIFS(env_ac_rp!$D:$D,env_ac_rp!$A:$A,I53,env_ac_rp!$B:$B,Data_rp!$A$75,env_ac_rp!$C:$C,Data_rp!$B$51)</f>
        <v>0.57069999999999999</v>
      </c>
      <c r="J75" s="214">
        <f>SUMIFS(env_ac_rp!$D:$D,env_ac_rp!$A:$A,J53,env_ac_rp!$B:$B,Data_rp!$A$75,env_ac_rp!$C:$C,Data_rp!$B$51)</f>
        <v>0.5514</v>
      </c>
      <c r="K75" s="214">
        <f>SUMIFS(env_ac_rp!$D:$D,env_ac_rp!$A:$A,K53,env_ac_rp!$B:$B,Data_rp!$A$75,env_ac_rp!$C:$C,Data_rp!$B$51)</f>
        <v>0.5585</v>
      </c>
      <c r="L75" s="214">
        <f>SUMIFS(env_ac_rp!$D:$D,env_ac_rp!$A:$A,L53,env_ac_rp!$B:$B,Data_rp!$A$75,env_ac_rp!$C:$C,Data_rp!$B$51)</f>
        <v>0.59940000000000004</v>
      </c>
      <c r="M75" s="214">
        <f>SUMIFS(env_ac_rp!$D:$D,env_ac_rp!$A:$A,M53,env_ac_rp!$B:$B,Data_rp!$A$75,env_ac_rp!$C:$C,Data_rp!$B$51)</f>
        <v>0.58730000000000004</v>
      </c>
      <c r="N75" s="214">
        <f>SUMIFS(env_ac_rp!$D:$D,env_ac_rp!$A:$A,N53,env_ac_rp!$B:$B,Data_rp!$A$75,env_ac_rp!$C:$C,Data_rp!$B$51)</f>
        <v>0.498</v>
      </c>
      <c r="O75" s="214">
        <f>SUMIFS(env_ac_rp!$D:$D,env_ac_rp!$A:$A,O53,env_ac_rp!$B:$B,Data_rp!$A$75,env_ac_rp!$C:$C,Data_rp!$B$51)</f>
        <v>0.58960000000000001</v>
      </c>
      <c r="P75" s="214">
        <f>SUMIFS(env_ac_rp!$D:$D,env_ac_rp!$A:$A,P53,env_ac_rp!$B:$B,Data_rp!$A$75,env_ac_rp!$C:$C,Data_rp!$B$51)</f>
        <v>0.62360000000000004</v>
      </c>
      <c r="Q75" s="214">
        <f>SUMIFS(env_ac_rp!$D:$D,env_ac_rp!$A:$A,Q53,env_ac_rp!$B:$B,Data_rp!$A$75,env_ac_rp!$C:$C,Data_rp!$B$51)</f>
        <v>0.65339999999999998</v>
      </c>
      <c r="R75" s="214">
        <f>SUMIFS(env_ac_rp!$D:$D,env_ac_rp!$A:$A,R53,env_ac_rp!$B:$B,Data_rp!$A$75,env_ac_rp!$C:$C,Data_rp!$B$51)</f>
        <v>0.68720000000000003</v>
      </c>
      <c r="S75" s="214">
        <f>SUMIFS(env_ac_rp!$D:$D,env_ac_rp!$A:$A,S53,env_ac_rp!$B:$B,Data_rp!$A$75,env_ac_rp!$C:$C,Data_rp!$B$51)</f>
        <v>0.68889999999999996</v>
      </c>
      <c r="T75" s="214">
        <f>SUMIFS(env_ac_rp!$D:$D,env_ac_rp!$A:$A,T53,env_ac_rp!$B:$B,Data_rp!$A$75,env_ac_rp!$C:$C,Data_rp!$B$51)</f>
        <v>0.68049999999999999</v>
      </c>
      <c r="U75" s="214">
        <f>SUMIFS(env_ac_rp!$D:$D,env_ac_rp!$A:$A,U53,env_ac_rp!$B:$B,Data_rp!$A$75,env_ac_rp!$C:$C,Data_rp!$B$51)</f>
        <v>0.70269999999999999</v>
      </c>
      <c r="V75" s="214">
        <f>SUMIFS(env_ac_rp!$D:$D,env_ac_rp!$A:$A,V53,env_ac_rp!$B:$B,Data_rp!$A$75,env_ac_rp!$C:$C,Data_rp!$B$51)</f>
        <v>0.77110000000000001</v>
      </c>
      <c r="W75" s="214">
        <f>SUMIFS(env_ac_rp!$D:$D,env_ac_rp!$A:$A,W53,env_ac_rp!$B:$B,Data_rp!$A$75,env_ac_rp!$C:$C,Data_rp!$B$51)</f>
        <v>0.76490000000000002</v>
      </c>
      <c r="X75" s="214">
        <f>SUMIFS(env_ac_rp!$D:$D,env_ac_rp!$A:$A,X53,env_ac_rp!$B:$B,Data_rp!$A$75,env_ac_rp!$C:$C,Data_rp!$B$51)</f>
        <v>0.79920000000000002</v>
      </c>
      <c r="Y75" s="214">
        <f>SUMIFS(env_ac_rp!$D:$D,env_ac_rp!$A:$A,$Y$53,env_ac_rp!$B:$B,Data_rp!$A75,env_ac_rp!$C:$C,Data_rp!$B$51)</f>
        <v>0.84530000000000005</v>
      </c>
      <c r="Z75" s="214">
        <f>SUMIFS(env_ac_rp!$D:$D,env_ac_rp!$A:$A,$Z$53,env_ac_rp!$B:$B,Data_rp!$A75,env_ac_rp!$C:$C,Data_rp!$B$51)</f>
        <v>0.86299999999999999</v>
      </c>
    </row>
    <row r="76" spans="1:26" x14ac:dyDescent="0.2">
      <c r="A76" s="211" t="s">
        <v>53</v>
      </c>
      <c r="B76" s="211" t="s">
        <v>21</v>
      </c>
      <c r="C76" s="214">
        <f>SUMIFS(env_ac_rp!$D:$D,env_ac_rp!$A:$A,C53,env_ac_rp!$B:$B,Data_rp!$A$76,env_ac_rp!$C:$C,Data_rp!$B$51)</f>
        <v>0.86140000000000005</v>
      </c>
      <c r="D76" s="214">
        <f>SUMIFS(env_ac_rp!$D:$D,env_ac_rp!$A:$A,D53,env_ac_rp!$B:$B,Data_rp!$A$76,env_ac_rp!$C:$C,Data_rp!$B$51)</f>
        <v>0.83799999999999997</v>
      </c>
      <c r="E76" s="214">
        <f>SUMIFS(env_ac_rp!$D:$D,env_ac_rp!$A:$A,E53,env_ac_rp!$B:$B,Data_rp!$A$76,env_ac_rp!$C:$C,Data_rp!$B$51)</f>
        <v>0.87039999999999995</v>
      </c>
      <c r="F76" s="214">
        <f>SUMIFS(env_ac_rp!$D:$D,env_ac_rp!$A:$A,F53,env_ac_rp!$B:$B,Data_rp!$A$76,env_ac_rp!$C:$C,Data_rp!$B$51)</f>
        <v>0.97689999999999999</v>
      </c>
      <c r="G76" s="214">
        <f>SUMIFS(env_ac_rp!$D:$D,env_ac_rp!$A:$A,G53,env_ac_rp!$B:$B,Data_rp!$A$76,env_ac_rp!$C:$C,Data_rp!$B$51)</f>
        <v>0.91569999999999996</v>
      </c>
      <c r="H76" s="214">
        <f>SUMIFS(env_ac_rp!$D:$D,env_ac_rp!$A:$A,H53,env_ac_rp!$B:$B,Data_rp!$A$76,env_ac_rp!$C:$C,Data_rp!$B$51)</f>
        <v>0.92689999999999995</v>
      </c>
      <c r="I76" s="214">
        <f>SUMIFS(env_ac_rp!$D:$D,env_ac_rp!$A:$A,I53,env_ac_rp!$B:$B,Data_rp!$A$76,env_ac_rp!$C:$C,Data_rp!$B$51)</f>
        <v>0.83040000000000003</v>
      </c>
      <c r="J76" s="214">
        <f>SUMIFS(env_ac_rp!$D:$D,env_ac_rp!$A:$A,J53,env_ac_rp!$B:$B,Data_rp!$A$76,env_ac_rp!$C:$C,Data_rp!$B$51)</f>
        <v>0.82</v>
      </c>
      <c r="K76" s="214">
        <f>SUMIFS(env_ac_rp!$D:$D,env_ac_rp!$A:$A,K53,env_ac_rp!$B:$B,Data_rp!$A$76,env_ac_rp!$C:$C,Data_rp!$B$51)</f>
        <v>0.78700000000000003</v>
      </c>
      <c r="L76" s="214">
        <f>SUMIFS(env_ac_rp!$D:$D,env_ac_rp!$A:$A,L53,env_ac_rp!$B:$B,Data_rp!$A$76,env_ac_rp!$C:$C,Data_rp!$B$51)</f>
        <v>0.8448</v>
      </c>
      <c r="M76" s="214">
        <f>SUMIFS(env_ac_rp!$D:$D,env_ac_rp!$A:$A,M53,env_ac_rp!$B:$B,Data_rp!$A$76,env_ac_rp!$C:$C,Data_rp!$B$51)</f>
        <v>0.92290000000000005</v>
      </c>
      <c r="N76" s="214">
        <f>SUMIFS(env_ac_rp!$D:$D,env_ac_rp!$A:$A,N53,env_ac_rp!$B:$B,Data_rp!$A$76,env_ac_rp!$C:$C,Data_rp!$B$51)</f>
        <v>0.97929999999999995</v>
      </c>
      <c r="O76" s="214">
        <f>SUMIFS(env_ac_rp!$D:$D,env_ac_rp!$A:$A,O53,env_ac_rp!$B:$B,Data_rp!$A$76,env_ac_rp!$C:$C,Data_rp!$B$51)</f>
        <v>1.0243</v>
      </c>
      <c r="P76" s="214">
        <f>SUMIFS(env_ac_rp!$D:$D,env_ac_rp!$A:$A,P53,env_ac_rp!$B:$B,Data_rp!$A$76,env_ac_rp!$C:$C,Data_rp!$B$51)</f>
        <v>1.1931</v>
      </c>
      <c r="Q76" s="214">
        <f>SUMIFS(env_ac_rp!$D:$D,env_ac_rp!$A:$A,Q53,env_ac_rp!$B:$B,Data_rp!$A$76,env_ac_rp!$C:$C,Data_rp!$B$51)</f>
        <v>1.0931999999999999</v>
      </c>
      <c r="R76" s="214">
        <f>SUMIFS(env_ac_rp!$D:$D,env_ac_rp!$A:$A,R53,env_ac_rp!$B:$B,Data_rp!$A$76,env_ac_rp!$C:$C,Data_rp!$B$51)</f>
        <v>1.1097999999999999</v>
      </c>
      <c r="S76" s="214">
        <f>SUMIFS(env_ac_rp!$D:$D,env_ac_rp!$A:$A,S53,env_ac_rp!$B:$B,Data_rp!$A$76,env_ac_rp!$C:$C,Data_rp!$B$51)</f>
        <v>1.1846000000000001</v>
      </c>
      <c r="T76" s="214">
        <f>SUMIFS(env_ac_rp!$D:$D,env_ac_rp!$A:$A,T53,env_ac_rp!$B:$B,Data_rp!$A$76,env_ac_rp!$C:$C,Data_rp!$B$51)</f>
        <v>1.1186</v>
      </c>
      <c r="U76" s="214">
        <f>SUMIFS(env_ac_rp!$D:$D,env_ac_rp!$A:$A,U53,env_ac_rp!$B:$B,Data_rp!$A$76,env_ac_rp!$C:$C,Data_rp!$B$51)</f>
        <v>1.1556</v>
      </c>
      <c r="V76" s="214">
        <f>SUMIFS(env_ac_rp!$D:$D,env_ac_rp!$A:$A,V53,env_ac_rp!$B:$B,Data_rp!$A$76,env_ac_rp!$C:$C,Data_rp!$B$51)</f>
        <v>1.1740999999999999</v>
      </c>
      <c r="W76" s="214">
        <f>SUMIFS(env_ac_rp!$D:$D,env_ac_rp!$A:$A,W53,env_ac_rp!$B:$B,Data_rp!$A$76,env_ac_rp!$C:$C,Data_rp!$B$51)</f>
        <v>1.1983999999999999</v>
      </c>
      <c r="X76" s="214">
        <f>SUMIFS(env_ac_rp!$D:$D,env_ac_rp!$A:$A,X53,env_ac_rp!$B:$B,Data_rp!$A$76,env_ac_rp!$C:$C,Data_rp!$B$51)</f>
        <v>1.0693999999999999</v>
      </c>
      <c r="Y76" s="214">
        <f>SUMIFS(env_ac_rp!$D:$D,env_ac_rp!$A:$A,$Y$53,env_ac_rp!$B:$B,Data_rp!$A76,env_ac_rp!$C:$C,Data_rp!$B$51)</f>
        <v>1.2758</v>
      </c>
      <c r="Z76" s="214">
        <f>SUMIFS(env_ac_rp!$D:$D,env_ac_rp!$A:$A,$Z$53,env_ac_rp!$B:$B,Data_rp!$A76,env_ac_rp!$C:$C,Data_rp!$B$51)</f>
        <v>1.2699</v>
      </c>
    </row>
    <row r="77" spans="1:26" x14ac:dyDescent="0.2">
      <c r="A77" s="211" t="s">
        <v>54</v>
      </c>
      <c r="B77" s="211" t="s">
        <v>22</v>
      </c>
      <c r="C77" s="214">
        <f>SUMIFS(env_ac_rp!$D:$D,env_ac_rp!$A:$A,C53,env_ac_rp!$B:$B,Data_rp!$A$77,env_ac_rp!$C:$C,Data_rp!$B$51)</f>
        <v>0.54169999999999996</v>
      </c>
      <c r="D77" s="214">
        <f>SUMIFS(env_ac_rp!$D:$D,env_ac_rp!$A:$A,D53,env_ac_rp!$B:$B,Data_rp!$A$77,env_ac_rp!$C:$C,Data_rp!$B$51)</f>
        <v>0.35749999999999998</v>
      </c>
      <c r="E77" s="214">
        <f>SUMIFS(env_ac_rp!$D:$D,env_ac_rp!$A:$A,E53,env_ac_rp!$B:$B,Data_rp!$A$77,env_ac_rp!$C:$C,Data_rp!$B$51)</f>
        <v>0.39539999999999997</v>
      </c>
      <c r="F77" s="214">
        <f>SUMIFS(env_ac_rp!$D:$D,env_ac_rp!$A:$A,F53,env_ac_rp!$B:$B,Data_rp!$A$77,env_ac_rp!$C:$C,Data_rp!$B$51)</f>
        <v>0.3715</v>
      </c>
      <c r="G77" s="214">
        <f>SUMIFS(env_ac_rp!$D:$D,env_ac_rp!$A:$A,G53,env_ac_rp!$B:$B,Data_rp!$A$77,env_ac_rp!$C:$C,Data_rp!$B$51)</f>
        <v>0.3805</v>
      </c>
      <c r="H77" s="214">
        <f>SUMIFS(env_ac_rp!$D:$D,env_ac_rp!$A:$A,H53,env_ac_rp!$B:$B,Data_rp!$A$77,env_ac_rp!$C:$C,Data_rp!$B$51)</f>
        <v>0.36459999999999998</v>
      </c>
      <c r="I77" s="214">
        <f>SUMIFS(env_ac_rp!$D:$D,env_ac_rp!$A:$A,I53,env_ac_rp!$B:$B,Data_rp!$A$77,env_ac_rp!$C:$C,Data_rp!$B$51)</f>
        <v>0.36649999999999999</v>
      </c>
      <c r="J77" s="214">
        <f>SUMIFS(env_ac_rp!$D:$D,env_ac_rp!$A:$A,J53,env_ac_rp!$B:$B,Data_rp!$A$77,env_ac_rp!$C:$C,Data_rp!$B$51)</f>
        <v>0.3296</v>
      </c>
      <c r="K77" s="214">
        <f>SUMIFS(env_ac_rp!$D:$D,env_ac_rp!$A:$A,K53,env_ac_rp!$B:$B,Data_rp!$A$77,env_ac_rp!$C:$C,Data_rp!$B$51)</f>
        <v>0.33879999999999999</v>
      </c>
      <c r="L77" s="214">
        <f>SUMIFS(env_ac_rp!$D:$D,env_ac_rp!$A:$A,L53,env_ac_rp!$B:$B,Data_rp!$A$77,env_ac_rp!$C:$C,Data_rp!$B$51)</f>
        <v>0.41220000000000001</v>
      </c>
      <c r="M77" s="214">
        <f>SUMIFS(env_ac_rp!$D:$D,env_ac_rp!$A:$A,M53,env_ac_rp!$B:$B,Data_rp!$A$77,env_ac_rp!$C:$C,Data_rp!$B$51)</f>
        <v>0.50819999999999999</v>
      </c>
      <c r="N77" s="214">
        <f>SUMIFS(env_ac_rp!$D:$D,env_ac_rp!$A:$A,N53,env_ac_rp!$B:$B,Data_rp!$A$77,env_ac_rp!$C:$C,Data_rp!$B$51)</f>
        <v>0.38300000000000001</v>
      </c>
      <c r="O77" s="214">
        <f>SUMIFS(env_ac_rp!$D:$D,env_ac_rp!$A:$A,O53,env_ac_rp!$B:$B,Data_rp!$A$77,env_ac_rp!$C:$C,Data_rp!$B$51)</f>
        <v>0.4143</v>
      </c>
      <c r="P77" s="214">
        <f>SUMIFS(env_ac_rp!$D:$D,env_ac_rp!$A:$A,P53,env_ac_rp!$B:$B,Data_rp!$A$77,env_ac_rp!$C:$C,Data_rp!$B$51)</f>
        <v>0.41710000000000003</v>
      </c>
      <c r="Q77" s="214">
        <f>SUMIFS(env_ac_rp!$D:$D,env_ac_rp!$A:$A,Q53,env_ac_rp!$B:$B,Data_rp!$A$77,env_ac_rp!$C:$C,Data_rp!$B$51)</f>
        <v>0.41770000000000002</v>
      </c>
      <c r="R77" s="214">
        <f>SUMIFS(env_ac_rp!$D:$D,env_ac_rp!$A:$A,R53,env_ac_rp!$B:$B,Data_rp!$A$77,env_ac_rp!$C:$C,Data_rp!$B$51)</f>
        <v>0.36099999999999999</v>
      </c>
      <c r="S77" s="214">
        <f>SUMIFS(env_ac_rp!$D:$D,env_ac_rp!$A:$A,S53,env_ac_rp!$B:$B,Data_rp!$A$77,env_ac_rp!$C:$C,Data_rp!$B$51)</f>
        <v>0.36680000000000001</v>
      </c>
      <c r="T77" s="214">
        <f>SUMIFS(env_ac_rp!$D:$D,env_ac_rp!$A:$A,T53,env_ac_rp!$B:$B,Data_rp!$A$77,env_ac_rp!$C:$C,Data_rp!$B$51)</f>
        <v>0.42920000000000003</v>
      </c>
      <c r="U77" s="214">
        <f>SUMIFS(env_ac_rp!$D:$D,env_ac_rp!$A:$A,U53,env_ac_rp!$B:$B,Data_rp!$A$77,env_ac_rp!$C:$C,Data_rp!$B$51)</f>
        <v>0.4224</v>
      </c>
      <c r="V77" s="214">
        <f>SUMIFS(env_ac_rp!$D:$D,env_ac_rp!$A:$A,V53,env_ac_rp!$B:$B,Data_rp!$A$77,env_ac_rp!$C:$C,Data_rp!$B$51)</f>
        <v>0.36840000000000001</v>
      </c>
      <c r="W77" s="214">
        <f>SUMIFS(env_ac_rp!$D:$D,env_ac_rp!$A:$A,W53,env_ac_rp!$B:$B,Data_rp!$A$77,env_ac_rp!$C:$C,Data_rp!$B$51)</f>
        <v>0.3448</v>
      </c>
      <c r="X77" s="214">
        <f>SUMIFS(env_ac_rp!$D:$D,env_ac_rp!$A:$A,X53,env_ac_rp!$B:$B,Data_rp!$A$77,env_ac_rp!$C:$C,Data_rp!$B$51)</f>
        <v>0.35589999999999999</v>
      </c>
      <c r="Y77" s="214">
        <f>SUMIFS(env_ac_rp!$D:$D,env_ac_rp!$A:$A,$Y$53,env_ac_rp!$B:$B,Data_rp!$A77,env_ac_rp!$C:$C,Data_rp!$B$51)</f>
        <v>0.37480000000000002</v>
      </c>
      <c r="Z77" s="214">
        <f>SUMIFS(env_ac_rp!$D:$D,env_ac_rp!$A:$A,$Z$53,env_ac_rp!$B:$B,Data_rp!$A77,env_ac_rp!$C:$C,Data_rp!$B$51)</f>
        <v>0.34610000000000002</v>
      </c>
    </row>
    <row r="78" spans="1:26" x14ac:dyDescent="0.2">
      <c r="A78" s="211" t="s">
        <v>55</v>
      </c>
      <c r="B78" s="211" t="s">
        <v>23</v>
      </c>
      <c r="C78" s="214">
        <f>SUMIFS(env_ac_rp!$D:$D,env_ac_rp!$A:$A,C53,env_ac_rp!$B:$B,Data_rp!$A$78,env_ac_rp!$C:$C,Data_rp!$B$51)</f>
        <v>0.8518</v>
      </c>
      <c r="D78" s="214">
        <f>SUMIFS(env_ac_rp!$D:$D,env_ac_rp!$A:$A,D53,env_ac_rp!$B:$B,Data_rp!$A$78,env_ac_rp!$C:$C,Data_rp!$B$51)</f>
        <v>0.89439999999999997</v>
      </c>
      <c r="E78" s="214">
        <f>SUMIFS(env_ac_rp!$D:$D,env_ac_rp!$A:$A,E53,env_ac_rp!$B:$B,Data_rp!$A$78,env_ac_rp!$C:$C,Data_rp!$B$51)</f>
        <v>0.89219999999999999</v>
      </c>
      <c r="F78" s="214">
        <f>SUMIFS(env_ac_rp!$D:$D,env_ac_rp!$A:$A,F53,env_ac_rp!$B:$B,Data_rp!$A$78,env_ac_rp!$C:$C,Data_rp!$B$51)</f>
        <v>0.84919999999999995</v>
      </c>
      <c r="G78" s="214">
        <f>SUMIFS(env_ac_rp!$D:$D,env_ac_rp!$A:$A,G53,env_ac_rp!$B:$B,Data_rp!$A$78,env_ac_rp!$C:$C,Data_rp!$B$51)</f>
        <v>0.87680000000000002</v>
      </c>
      <c r="H78" s="214">
        <f>SUMIFS(env_ac_rp!$D:$D,env_ac_rp!$A:$A,H53,env_ac_rp!$B:$B,Data_rp!$A$78,env_ac_rp!$C:$C,Data_rp!$B$51)</f>
        <v>0.93869999999999998</v>
      </c>
      <c r="I78" s="214">
        <f>SUMIFS(env_ac_rp!$D:$D,env_ac_rp!$A:$A,I53,env_ac_rp!$B:$B,Data_rp!$A$78,env_ac_rp!$C:$C,Data_rp!$B$51)</f>
        <v>0.85089999999999999</v>
      </c>
      <c r="J78" s="214">
        <f>SUMIFS(env_ac_rp!$D:$D,env_ac_rp!$A:$A,J53,env_ac_rp!$B:$B,Data_rp!$A$78,env_ac_rp!$C:$C,Data_rp!$B$51)</f>
        <v>0.82220000000000004</v>
      </c>
      <c r="K78" s="214">
        <f>SUMIFS(env_ac_rp!$D:$D,env_ac_rp!$A:$A,K53,env_ac_rp!$B:$B,Data_rp!$A$78,env_ac_rp!$C:$C,Data_rp!$B$51)</f>
        <v>0.96719999999999995</v>
      </c>
      <c r="L78" s="214">
        <f>SUMIFS(env_ac_rp!$D:$D,env_ac_rp!$A:$A,L53,env_ac_rp!$B:$B,Data_rp!$A$78,env_ac_rp!$C:$C,Data_rp!$B$51)</f>
        <v>1.0820000000000001</v>
      </c>
      <c r="M78" s="214">
        <f>SUMIFS(env_ac_rp!$D:$D,env_ac_rp!$A:$A,M53,env_ac_rp!$B:$B,Data_rp!$A$78,env_ac_rp!$C:$C,Data_rp!$B$51)</f>
        <v>1.1600999999999999</v>
      </c>
      <c r="N78" s="214">
        <f>SUMIFS(env_ac_rp!$D:$D,env_ac_rp!$A:$A,N53,env_ac_rp!$B:$B,Data_rp!$A$78,env_ac_rp!$C:$C,Data_rp!$B$51)</f>
        <v>1.2995000000000001</v>
      </c>
      <c r="O78" s="214">
        <f>SUMIFS(env_ac_rp!$D:$D,env_ac_rp!$A:$A,O53,env_ac_rp!$B:$B,Data_rp!$A$78,env_ac_rp!$C:$C,Data_rp!$B$51)</f>
        <v>1.4568000000000001</v>
      </c>
      <c r="P78" s="214">
        <f>SUMIFS(env_ac_rp!$D:$D,env_ac_rp!$A:$A,P53,env_ac_rp!$B:$B,Data_rp!$A$78,env_ac_rp!$C:$C,Data_rp!$B$51)</f>
        <v>1.4702</v>
      </c>
      <c r="Q78" s="214">
        <f>SUMIFS(env_ac_rp!$D:$D,env_ac_rp!$A:$A,Q53,env_ac_rp!$B:$B,Data_rp!$A$78,env_ac_rp!$C:$C,Data_rp!$B$51)</f>
        <v>1.4047000000000001</v>
      </c>
      <c r="R78" s="214">
        <f>SUMIFS(env_ac_rp!$D:$D,env_ac_rp!$A:$A,R53,env_ac_rp!$B:$B,Data_rp!$A$78,env_ac_rp!$C:$C,Data_rp!$B$51)</f>
        <v>1.4151</v>
      </c>
      <c r="S78" s="214">
        <f>SUMIFS(env_ac_rp!$D:$D,env_ac_rp!$A:$A,S53,env_ac_rp!$B:$B,Data_rp!$A$78,env_ac_rp!$C:$C,Data_rp!$B$51)</f>
        <v>1.5128999999999999</v>
      </c>
      <c r="T78" s="214">
        <f>SUMIFS(env_ac_rp!$D:$D,env_ac_rp!$A:$A,T53,env_ac_rp!$B:$B,Data_rp!$A$78,env_ac_rp!$C:$C,Data_rp!$B$51)</f>
        <v>1.5517000000000001</v>
      </c>
      <c r="U78" s="214">
        <f>SUMIFS(env_ac_rp!$D:$D,env_ac_rp!$A:$A,U53,env_ac_rp!$B:$B,Data_rp!$A$78,env_ac_rp!$C:$C,Data_rp!$B$51)</f>
        <v>1.4702</v>
      </c>
      <c r="V78" s="214">
        <f>SUMIFS(env_ac_rp!$D:$D,env_ac_rp!$A:$A,V53,env_ac_rp!$B:$B,Data_rp!$A$78,env_ac_rp!$C:$C,Data_rp!$B$51)</f>
        <v>1.6073999999999999</v>
      </c>
      <c r="W78" s="214">
        <f>SUMIFS(env_ac_rp!$D:$D,env_ac_rp!$A:$A,W53,env_ac_rp!$B:$B,Data_rp!$A$78,env_ac_rp!$C:$C,Data_rp!$B$51)</f>
        <v>1.5808</v>
      </c>
      <c r="X78" s="214">
        <f>SUMIFS(env_ac_rp!$D:$D,env_ac_rp!$A:$A,X53,env_ac_rp!$B:$B,Data_rp!$A$78,env_ac_rp!$C:$C,Data_rp!$B$51)</f>
        <v>1.5821000000000001</v>
      </c>
      <c r="Y78" s="214">
        <f>SUMIFS(env_ac_rp!$D:$D,env_ac_rp!$A:$A,$Y$53,env_ac_rp!$B:$B,Data_rp!$A78,env_ac_rp!$C:$C,Data_rp!$B$51)</f>
        <v>1.5579000000000001</v>
      </c>
      <c r="Z78" s="214">
        <f>SUMIFS(env_ac_rp!$D:$D,env_ac_rp!$A:$A,$Z$53,env_ac_rp!$B:$B,Data_rp!$A78,env_ac_rp!$C:$C,Data_rp!$B$51)</f>
        <v>1.3809</v>
      </c>
    </row>
    <row r="79" spans="1:26" x14ac:dyDescent="0.2">
      <c r="A79" s="211" t="s">
        <v>63</v>
      </c>
      <c r="B79" s="211" t="s">
        <v>24</v>
      </c>
      <c r="C79" s="214">
        <f>SUMIFS(env_ac_rp!$D:$D,env_ac_rp!$A:$A,C53,env_ac_rp!$B:$B,Data_rp!$A$79,env_ac_rp!$C:$C,Data_rp!$B$51)</f>
        <v>0.79779999999999995</v>
      </c>
      <c r="D79" s="214">
        <f>SUMIFS(env_ac_rp!$D:$D,env_ac_rp!$A:$A,D53,env_ac_rp!$B:$B,Data_rp!$A$79,env_ac_rp!$C:$C,Data_rp!$B$51)</f>
        <v>0.77180000000000004</v>
      </c>
      <c r="E79" s="214">
        <f>SUMIFS(env_ac_rp!$D:$D,env_ac_rp!$A:$A,E53,env_ac_rp!$B:$B,Data_rp!$A$79,env_ac_rp!$C:$C,Data_rp!$B$51)</f>
        <v>0.77280000000000004</v>
      </c>
      <c r="F79" s="214">
        <f>SUMIFS(env_ac_rp!$D:$D,env_ac_rp!$A:$A,F53,env_ac_rp!$B:$B,Data_rp!$A$79,env_ac_rp!$C:$C,Data_rp!$B$51)</f>
        <v>0.8357</v>
      </c>
      <c r="G79" s="214">
        <f>SUMIFS(env_ac_rp!$D:$D,env_ac_rp!$A:$A,G53,env_ac_rp!$B:$B,Data_rp!$A$79,env_ac_rp!$C:$C,Data_rp!$B$51)</f>
        <v>0.76470000000000005</v>
      </c>
      <c r="H79" s="214">
        <f>SUMIFS(env_ac_rp!$D:$D,env_ac_rp!$A:$A,H53,env_ac_rp!$B:$B,Data_rp!$A$79,env_ac_rp!$C:$C,Data_rp!$B$51)</f>
        <v>0.7379</v>
      </c>
      <c r="I79" s="214">
        <f>SUMIFS(env_ac_rp!$D:$D,env_ac_rp!$A:$A,I53,env_ac_rp!$B:$B,Data_rp!$A$79,env_ac_rp!$C:$C,Data_rp!$B$51)</f>
        <v>0.80789999999999995</v>
      </c>
      <c r="J79" s="214">
        <f>SUMIFS(env_ac_rp!$D:$D,env_ac_rp!$A:$A,J53,env_ac_rp!$B:$B,Data_rp!$A$79,env_ac_rp!$C:$C,Data_rp!$B$51)</f>
        <v>0.87539999999999996</v>
      </c>
      <c r="K79" s="214">
        <f>SUMIFS(env_ac_rp!$D:$D,env_ac_rp!$A:$A,K53,env_ac_rp!$B:$B,Data_rp!$A$79,env_ac_rp!$C:$C,Data_rp!$B$51)</f>
        <v>0.82789999999999997</v>
      </c>
      <c r="L79" s="214">
        <f>SUMIFS(env_ac_rp!$D:$D,env_ac_rp!$A:$A,L53,env_ac_rp!$B:$B,Data_rp!$A$79,env_ac_rp!$C:$C,Data_rp!$B$51)</f>
        <v>0.90790000000000004</v>
      </c>
      <c r="M79" s="214">
        <f>SUMIFS(env_ac_rp!$D:$D,env_ac_rp!$A:$A,M53,env_ac_rp!$B:$B,Data_rp!$A$79,env_ac_rp!$C:$C,Data_rp!$B$51)</f>
        <v>0.98750000000000004</v>
      </c>
      <c r="N79" s="214">
        <f>SUMIFS(env_ac_rp!$D:$D,env_ac_rp!$A:$A,N53,env_ac_rp!$B:$B,Data_rp!$A$79,env_ac_rp!$C:$C,Data_rp!$B$51)</f>
        <v>1.0016</v>
      </c>
      <c r="O79" s="214">
        <f>SUMIFS(env_ac_rp!$D:$D,env_ac_rp!$A:$A,O53,env_ac_rp!$B:$B,Data_rp!$A$79,env_ac_rp!$C:$C,Data_rp!$B$51)</f>
        <v>1.1495</v>
      </c>
      <c r="P79" s="214">
        <f>SUMIFS(env_ac_rp!$D:$D,env_ac_rp!$A:$A,P53,env_ac_rp!$B:$B,Data_rp!$A$79,env_ac_rp!$C:$C,Data_rp!$B$51)</f>
        <v>1.2014</v>
      </c>
      <c r="Q79" s="214">
        <f>SUMIFS(env_ac_rp!$D:$D,env_ac_rp!$A:$A,Q53,env_ac_rp!$B:$B,Data_rp!$A$79,env_ac_rp!$C:$C,Data_rp!$B$51)</f>
        <v>1.1218999999999999</v>
      </c>
      <c r="R79" s="214">
        <f>SUMIFS(env_ac_rp!$D:$D,env_ac_rp!$A:$A,R53,env_ac_rp!$B:$B,Data_rp!$A$79,env_ac_rp!$C:$C,Data_rp!$B$51)</f>
        <v>1.1835</v>
      </c>
      <c r="S79" s="214">
        <f>SUMIFS(env_ac_rp!$D:$D,env_ac_rp!$A:$A,S53,env_ac_rp!$B:$B,Data_rp!$A$79,env_ac_rp!$C:$C,Data_rp!$B$51)</f>
        <v>1.2133</v>
      </c>
      <c r="T79" s="214">
        <f>SUMIFS(env_ac_rp!$D:$D,env_ac_rp!$A:$A,T53,env_ac_rp!$B:$B,Data_rp!$A$79,env_ac_rp!$C:$C,Data_rp!$B$51)</f>
        <v>1.2091000000000001</v>
      </c>
      <c r="U79" s="214">
        <f>SUMIFS(env_ac_rp!$D:$D,env_ac_rp!$A:$A,U53,env_ac_rp!$B:$B,Data_rp!$A$79,env_ac_rp!$C:$C,Data_rp!$B$51)</f>
        <v>1.1894</v>
      </c>
      <c r="V79" s="214">
        <f>SUMIFS(env_ac_rp!$D:$D,env_ac_rp!$A:$A,V53,env_ac_rp!$B:$B,Data_rp!$A$79,env_ac_rp!$C:$C,Data_rp!$B$51)</f>
        <v>1.3387</v>
      </c>
      <c r="W79" s="214">
        <f>SUMIFS(env_ac_rp!$D:$D,env_ac_rp!$A:$A,W53,env_ac_rp!$B:$B,Data_rp!$A$79,env_ac_rp!$C:$C,Data_rp!$B$51)</f>
        <v>1.3376999999999999</v>
      </c>
      <c r="X79" s="214">
        <f>SUMIFS(env_ac_rp!$D:$D,env_ac_rp!$A:$A,X53,env_ac_rp!$B:$B,Data_rp!$A$79,env_ac_rp!$C:$C,Data_rp!$B$51)</f>
        <v>1.3851</v>
      </c>
      <c r="Y79" s="214">
        <f>SUMIFS(env_ac_rp!$D:$D,env_ac_rp!$A:$A,$Y$53,env_ac_rp!$B:$B,Data_rp!$A79,env_ac_rp!$C:$C,Data_rp!$B$51)</f>
        <v>1.506</v>
      </c>
      <c r="Z79" s="214">
        <f>SUMIFS(env_ac_rp!$D:$D,env_ac_rp!$A:$A,$Z$53,env_ac_rp!$B:$B,Data_rp!$A79,env_ac_rp!$C:$C,Data_rp!$B$51)</f>
        <v>1.5286999999999999</v>
      </c>
    </row>
    <row r="80" spans="1:26" x14ac:dyDescent="0.2">
      <c r="A80" s="211" t="s">
        <v>56</v>
      </c>
      <c r="B80" s="211" t="s">
        <v>25</v>
      </c>
      <c r="C80" s="214">
        <f>SUMIFS(env_ac_rp!$D:$D,env_ac_rp!$A:$A,C53,env_ac_rp!$B:$B,Data_rp!$A$80,env_ac_rp!$C:$C,Data_rp!$B$51)</f>
        <v>1.0123</v>
      </c>
      <c r="D80" s="214">
        <f>SUMIFS(env_ac_rp!$D:$D,env_ac_rp!$A:$A,D53,env_ac_rp!$B:$B,Data_rp!$A$80,env_ac_rp!$C:$C,Data_rp!$B$51)</f>
        <v>1.0176000000000001</v>
      </c>
      <c r="E80" s="214">
        <f>SUMIFS(env_ac_rp!$D:$D,env_ac_rp!$A:$A,E53,env_ac_rp!$B:$B,Data_rp!$A$80,env_ac_rp!$C:$C,Data_rp!$B$51)</f>
        <v>1.0326</v>
      </c>
      <c r="F80" s="214">
        <f>SUMIFS(env_ac_rp!$D:$D,env_ac_rp!$A:$A,F53,env_ac_rp!$B:$B,Data_rp!$A$80,env_ac_rp!$C:$C,Data_rp!$B$51)</f>
        <v>1.006</v>
      </c>
      <c r="G80" s="214">
        <f>SUMIFS(env_ac_rp!$D:$D,env_ac_rp!$A:$A,G53,env_ac_rp!$B:$B,Data_rp!$A$80,env_ac_rp!$C:$C,Data_rp!$B$51)</f>
        <v>1.0355000000000001</v>
      </c>
      <c r="H80" s="214">
        <f>SUMIFS(env_ac_rp!$D:$D,env_ac_rp!$A:$A,H53,env_ac_rp!$B:$B,Data_rp!$A$80,env_ac_rp!$C:$C,Data_rp!$B$51)</f>
        <v>1.0455000000000001</v>
      </c>
      <c r="I80" s="214">
        <f>SUMIFS(env_ac_rp!$D:$D,env_ac_rp!$A:$A,I53,env_ac_rp!$B:$B,Data_rp!$A$80,env_ac_rp!$C:$C,Data_rp!$B$51)</f>
        <v>1.0402</v>
      </c>
      <c r="J80" s="214">
        <f>SUMIFS(env_ac_rp!$D:$D,env_ac_rp!$A:$A,J53,env_ac_rp!$B:$B,Data_rp!$A$80,env_ac_rp!$C:$C,Data_rp!$B$51)</f>
        <v>1.0749</v>
      </c>
      <c r="K80" s="214">
        <f>SUMIFS(env_ac_rp!$D:$D,env_ac_rp!$A:$A,K53,env_ac_rp!$B:$B,Data_rp!$A$80,env_ac_rp!$C:$C,Data_rp!$B$51)</f>
        <v>1.07</v>
      </c>
      <c r="L80" s="214">
        <f>SUMIFS(env_ac_rp!$D:$D,env_ac_rp!$A:$A,L53,env_ac_rp!$B:$B,Data_rp!$A$80,env_ac_rp!$C:$C,Data_rp!$B$51)</f>
        <v>1.1935</v>
      </c>
      <c r="M80" s="214">
        <f>SUMIFS(env_ac_rp!$D:$D,env_ac_rp!$A:$A,M53,env_ac_rp!$B:$B,Data_rp!$A$80,env_ac_rp!$C:$C,Data_rp!$B$51)</f>
        <v>0.87970000000000004</v>
      </c>
      <c r="N80" s="214">
        <f>SUMIFS(env_ac_rp!$D:$D,env_ac_rp!$A:$A,N53,env_ac_rp!$B:$B,Data_rp!$A$80,env_ac_rp!$C:$C,Data_rp!$B$51)</f>
        <v>0.92020000000000002</v>
      </c>
      <c r="O80" s="214">
        <f>SUMIFS(env_ac_rp!$D:$D,env_ac_rp!$A:$A,O53,env_ac_rp!$B:$B,Data_rp!$A$80,env_ac_rp!$C:$C,Data_rp!$B$51)</f>
        <v>0.91439999999999999</v>
      </c>
      <c r="P80" s="214">
        <f>SUMIFS(env_ac_rp!$D:$D,env_ac_rp!$A:$A,P53,env_ac_rp!$B:$B,Data_rp!$A$80,env_ac_rp!$C:$C,Data_rp!$B$51)</f>
        <v>0.79820000000000002</v>
      </c>
      <c r="Q80" s="214">
        <f>SUMIFS(env_ac_rp!$D:$D,env_ac_rp!$A:$A,Q53,env_ac_rp!$B:$B,Data_rp!$A$80,env_ac_rp!$C:$C,Data_rp!$B$51)</f>
        <v>0.91269999999999996</v>
      </c>
      <c r="R80" s="214">
        <f>SUMIFS(env_ac_rp!$D:$D,env_ac_rp!$A:$A,R53,env_ac_rp!$B:$B,Data_rp!$A$80,env_ac_rp!$C:$C,Data_rp!$B$51)</f>
        <v>0.94159999999999999</v>
      </c>
      <c r="S80" s="214">
        <f>SUMIFS(env_ac_rp!$D:$D,env_ac_rp!$A:$A,S53,env_ac_rp!$B:$B,Data_rp!$A$80,env_ac_rp!$C:$C,Data_rp!$B$51)</f>
        <v>0.89670000000000005</v>
      </c>
      <c r="T80" s="214">
        <f>SUMIFS(env_ac_rp!$D:$D,env_ac_rp!$A:$A,T53,env_ac_rp!$B:$B,Data_rp!$A$80,env_ac_rp!$C:$C,Data_rp!$B$51)</f>
        <v>0.95760000000000001</v>
      </c>
      <c r="U80" s="214">
        <f>SUMIFS(env_ac_rp!$D:$D,env_ac_rp!$A:$A,U53,env_ac_rp!$B:$B,Data_rp!$A$80,env_ac_rp!$C:$C,Data_rp!$B$51)</f>
        <v>0.87250000000000005</v>
      </c>
      <c r="V80" s="214">
        <f>SUMIFS(env_ac_rp!$D:$D,env_ac_rp!$A:$A,V53,env_ac_rp!$B:$B,Data_rp!$A$80,env_ac_rp!$C:$C,Data_rp!$B$51)</f>
        <v>0.92779999999999996</v>
      </c>
      <c r="W80" s="214">
        <f>SUMIFS(env_ac_rp!$D:$D,env_ac_rp!$A:$A,W53,env_ac_rp!$B:$B,Data_rp!$A$80,env_ac_rp!$C:$C,Data_rp!$B$51)</f>
        <v>0.90129999999999999</v>
      </c>
      <c r="X80" s="214">
        <f>SUMIFS(env_ac_rp!$D:$D,env_ac_rp!$A:$A,X53,env_ac_rp!$B:$B,Data_rp!$A$80,env_ac_rp!$C:$C,Data_rp!$B$51)</f>
        <v>0.94140000000000001</v>
      </c>
      <c r="Y80" s="214">
        <f>SUMIFS(env_ac_rp!$D:$D,env_ac_rp!$A:$A,$Y$53,env_ac_rp!$B:$B,Data_rp!$A80,env_ac_rp!$C:$C,Data_rp!$B$51)</f>
        <v>0.90839999999999999</v>
      </c>
      <c r="Z80" s="214">
        <f>SUMIFS(env_ac_rp!$D:$D,env_ac_rp!$A:$A,$Z$53,env_ac_rp!$B:$B,Data_rp!$A80,env_ac_rp!$C:$C,Data_rp!$B$51)</f>
        <v>0.97870000000000001</v>
      </c>
    </row>
    <row r="81" spans="1:26" x14ac:dyDescent="0.2">
      <c r="A81" s="211" t="s">
        <v>57</v>
      </c>
      <c r="B81" s="211" t="s">
        <v>26</v>
      </c>
      <c r="C81" s="214">
        <f>SUMIFS(env_ac_rp!$D:$D,env_ac_rp!$A:$A,C53,env_ac_rp!$B:$B,Data_rp!$A$81,env_ac_rp!$C:$C,Data_rp!$B$51)</f>
        <v>1.8492999999999999</v>
      </c>
      <c r="D81" s="214">
        <f>SUMIFS(env_ac_rp!$D:$D,env_ac_rp!$A:$A,D53,env_ac_rp!$B:$B,Data_rp!$A$81,env_ac_rp!$C:$C,Data_rp!$B$51)</f>
        <v>1.9053</v>
      </c>
      <c r="E81" s="214">
        <f>SUMIFS(env_ac_rp!$D:$D,env_ac_rp!$A:$A,E53,env_ac_rp!$B:$B,Data_rp!$A$81,env_ac_rp!$C:$C,Data_rp!$B$51)</f>
        <v>1.9132</v>
      </c>
      <c r="F81" s="214">
        <f>SUMIFS(env_ac_rp!$D:$D,env_ac_rp!$A:$A,F53,env_ac_rp!$B:$B,Data_rp!$A$81,env_ac_rp!$C:$C,Data_rp!$B$51)</f>
        <v>1.931</v>
      </c>
      <c r="G81" s="214">
        <f>SUMIFS(env_ac_rp!$D:$D,env_ac_rp!$A:$A,G53,env_ac_rp!$B:$B,Data_rp!$A$81,env_ac_rp!$C:$C,Data_rp!$B$51)</f>
        <v>1.9492</v>
      </c>
      <c r="H81" s="214">
        <f>SUMIFS(env_ac_rp!$D:$D,env_ac_rp!$A:$A,H53,env_ac_rp!$B:$B,Data_rp!$A$81,env_ac_rp!$C:$C,Data_rp!$B$51)</f>
        <v>1.8469</v>
      </c>
      <c r="I81" s="214">
        <f>SUMIFS(env_ac_rp!$D:$D,env_ac_rp!$A:$A,I53,env_ac_rp!$B:$B,Data_rp!$A$81,env_ac_rp!$C:$C,Data_rp!$B$51)</f>
        <v>2.0630999999999999</v>
      </c>
      <c r="J81" s="214">
        <f>SUMIFS(env_ac_rp!$D:$D,env_ac_rp!$A:$A,J53,env_ac_rp!$B:$B,Data_rp!$A$81,env_ac_rp!$C:$C,Data_rp!$B$51)</f>
        <v>1.9396</v>
      </c>
      <c r="K81" s="214">
        <f>SUMIFS(env_ac_rp!$D:$D,env_ac_rp!$A:$A,K53,env_ac_rp!$B:$B,Data_rp!$A$81,env_ac_rp!$C:$C,Data_rp!$B$51)</f>
        <v>1.9332</v>
      </c>
      <c r="L81" s="214">
        <f>SUMIFS(env_ac_rp!$D:$D,env_ac_rp!$A:$A,L53,env_ac_rp!$B:$B,Data_rp!$A$81,env_ac_rp!$C:$C,Data_rp!$B$51)</f>
        <v>2.1305999999999998</v>
      </c>
      <c r="M81" s="214">
        <f>SUMIFS(env_ac_rp!$D:$D,env_ac_rp!$A:$A,M53,env_ac_rp!$B:$B,Data_rp!$A$81,env_ac_rp!$C:$C,Data_rp!$B$51)</f>
        <v>1.9827999999999999</v>
      </c>
      <c r="N81" s="214">
        <f>SUMIFS(env_ac_rp!$D:$D,env_ac_rp!$A:$A,N53,env_ac_rp!$B:$B,Data_rp!$A$81,env_ac_rp!$C:$C,Data_rp!$B$51)</f>
        <v>1.9406000000000001</v>
      </c>
      <c r="O81" s="214">
        <f>SUMIFS(env_ac_rp!$D:$D,env_ac_rp!$A:$A,O53,env_ac_rp!$B:$B,Data_rp!$A$81,env_ac_rp!$C:$C,Data_rp!$B$51)</f>
        <v>1.9404999999999999</v>
      </c>
      <c r="P81" s="214">
        <f>SUMIFS(env_ac_rp!$D:$D,env_ac_rp!$A:$A,P53,env_ac_rp!$B:$B,Data_rp!$A$81,env_ac_rp!$C:$C,Data_rp!$B$51)</f>
        <v>1.9071</v>
      </c>
      <c r="Q81" s="214">
        <f>SUMIFS(env_ac_rp!$D:$D,env_ac_rp!$A:$A,Q53,env_ac_rp!$B:$B,Data_rp!$A$81,env_ac_rp!$C:$C,Data_rp!$B$51)</f>
        <v>1.9057999999999999</v>
      </c>
      <c r="R81" s="214">
        <f>SUMIFS(env_ac_rp!$D:$D,env_ac_rp!$A:$A,R53,env_ac_rp!$B:$B,Data_rp!$A$81,env_ac_rp!$C:$C,Data_rp!$B$51)</f>
        <v>2.0114000000000001</v>
      </c>
      <c r="S81" s="214">
        <f>SUMIFS(env_ac_rp!$D:$D,env_ac_rp!$A:$A,S53,env_ac_rp!$B:$B,Data_rp!$A$81,env_ac_rp!$C:$C,Data_rp!$B$51)</f>
        <v>2.0141</v>
      </c>
      <c r="T81" s="214">
        <f>SUMIFS(env_ac_rp!$D:$D,env_ac_rp!$A:$A,T53,env_ac_rp!$B:$B,Data_rp!$A$81,env_ac_rp!$C:$C,Data_rp!$B$51)</f>
        <v>1.9456</v>
      </c>
      <c r="U81" s="214">
        <f>SUMIFS(env_ac_rp!$D:$D,env_ac_rp!$A:$A,U53,env_ac_rp!$B:$B,Data_rp!$A$81,env_ac_rp!$C:$C,Data_rp!$B$51)</f>
        <v>1.9154</v>
      </c>
      <c r="V81" s="214">
        <f>SUMIFS(env_ac_rp!$D:$D,env_ac_rp!$A:$A,V53,env_ac_rp!$B:$B,Data_rp!$A$81,env_ac_rp!$C:$C,Data_rp!$B$51)</f>
        <v>1.8713</v>
      </c>
      <c r="W81" s="214">
        <f>SUMIFS(env_ac_rp!$D:$D,env_ac_rp!$A:$A,W53,env_ac_rp!$B:$B,Data_rp!$A$81,env_ac_rp!$C:$C,Data_rp!$B$51)</f>
        <v>1.9179999999999999</v>
      </c>
      <c r="X81" s="214">
        <f>SUMIFS(env_ac_rp!$D:$D,env_ac_rp!$A:$A,X53,env_ac_rp!$B:$B,Data_rp!$A$81,env_ac_rp!$C:$C,Data_rp!$B$51)</f>
        <v>1.9813000000000001</v>
      </c>
      <c r="Y81" s="214">
        <f>SUMIFS(env_ac_rp!$D:$D,env_ac_rp!$A:$A,$Y$53,env_ac_rp!$B:$B,Data_rp!$A81,env_ac_rp!$C:$C,Data_rp!$B$51)</f>
        <v>2.0257000000000001</v>
      </c>
      <c r="Z81" s="214">
        <f>SUMIFS(env_ac_rp!$D:$D,env_ac_rp!$A:$A,$Z$53,env_ac_rp!$B:$B,Data_rp!$A81,env_ac_rp!$C:$C,Data_rp!$B$51)</f>
        <v>2.1861999999999999</v>
      </c>
    </row>
    <row r="82" spans="1:26" x14ac:dyDescent="0.2">
      <c r="A82" s="179" t="s">
        <v>137</v>
      </c>
      <c r="B82" s="183" t="s">
        <v>138</v>
      </c>
      <c r="C82" s="214">
        <f>SUMIFS(env_ac_rp!$D:$D,env_ac_rp!$A:$A,C53,env_ac_rp!$B:$B,Data_rp!$A$82,env_ac_rp!$C:$C,Data_rp!$B$51)</f>
        <v>1.2145999999999999</v>
      </c>
      <c r="D82" s="214">
        <f>SUMIFS(env_ac_rp!$D:$D,env_ac_rp!$A:$A,D53,env_ac_rp!$B:$B,Data_rp!$A$82,env_ac_rp!$C:$C,Data_rp!$B$51)</f>
        <v>1.3984000000000001</v>
      </c>
      <c r="E82" s="214">
        <f>SUMIFS(env_ac_rp!$D:$D,env_ac_rp!$A:$A,E53,env_ac_rp!$B:$B,Data_rp!$A$82,env_ac_rp!$C:$C,Data_rp!$B$51)</f>
        <v>1.5432999999999999</v>
      </c>
      <c r="F82" s="214">
        <f>SUMIFS(env_ac_rp!$D:$D,env_ac_rp!$A:$A,F53,env_ac_rp!$B:$B,Data_rp!$A$82,env_ac_rp!$C:$C,Data_rp!$B$51)</f>
        <v>1.4403999999999999</v>
      </c>
      <c r="G82" s="214">
        <f>SUMIFS(env_ac_rp!$D:$D,env_ac_rp!$A:$A,G53,env_ac_rp!$B:$B,Data_rp!$A$82,env_ac_rp!$C:$C,Data_rp!$B$51)</f>
        <v>1.4269000000000001</v>
      </c>
      <c r="H82" s="214">
        <f>SUMIFS(env_ac_rp!$D:$D,env_ac_rp!$A:$A,H53,env_ac_rp!$B:$B,Data_rp!$A$82,env_ac_rp!$C:$C,Data_rp!$B$51)</f>
        <v>1.4834000000000001</v>
      </c>
      <c r="I82" s="214">
        <f>SUMIFS(env_ac_rp!$D:$D,env_ac_rp!$A:$A,I53,env_ac_rp!$B:$B,Data_rp!$A$82,env_ac_rp!$C:$C,Data_rp!$B$51)</f>
        <v>1.4847999999999999</v>
      </c>
      <c r="J82" s="214">
        <f>SUMIFS(env_ac_rp!$D:$D,env_ac_rp!$A:$A,J53,env_ac_rp!$B:$B,Data_rp!$A$82,env_ac_rp!$C:$C,Data_rp!$B$51)</f>
        <v>1.6358999999999999</v>
      </c>
      <c r="K82" s="214">
        <f>SUMIFS(env_ac_rp!$D:$D,env_ac_rp!$A:$A,K53,env_ac_rp!$B:$B,Data_rp!$A$82,env_ac_rp!$C:$C,Data_rp!$B$51)</f>
        <v>1.8037000000000001</v>
      </c>
      <c r="L82" s="214">
        <f>SUMIFS(env_ac_rp!$D:$D,env_ac_rp!$A:$A,L53,env_ac_rp!$B:$B,Data_rp!$A$82,env_ac_rp!$C:$C,Data_rp!$B$51)</f>
        <v>2.5003000000000002</v>
      </c>
      <c r="M82" s="214">
        <f>SUMIFS(env_ac_rp!$D:$D,env_ac_rp!$A:$A,M53,env_ac_rp!$B:$B,Data_rp!$A$82,env_ac_rp!$C:$C,Data_rp!$B$51)</f>
        <v>2.6585999999999999</v>
      </c>
      <c r="N82" s="214">
        <f>SUMIFS(env_ac_rp!$D:$D,env_ac_rp!$A:$A,N53,env_ac_rp!$B:$B,Data_rp!$A$82,env_ac_rp!$C:$C,Data_rp!$B$51)</f>
        <v>2.8965000000000001</v>
      </c>
      <c r="O82" s="214">
        <f>SUMIFS(env_ac_rp!$D:$D,env_ac_rp!$A:$A,O53,env_ac_rp!$B:$B,Data_rp!$A$82,env_ac_rp!$C:$C,Data_rp!$B$51)</f>
        <v>2.5781999999999998</v>
      </c>
      <c r="P82" s="214">
        <f>SUMIFS(env_ac_rp!$D:$D,env_ac_rp!$A:$A,P53,env_ac_rp!$B:$B,Data_rp!$A$82,env_ac_rp!$C:$C,Data_rp!$B$51)</f>
        <v>2.6888000000000001</v>
      </c>
      <c r="Q82" s="214">
        <f>SUMIFS(env_ac_rp!$D:$D,env_ac_rp!$A:$A,Q53,env_ac_rp!$B:$B,Data_rp!$A$82,env_ac_rp!$C:$C,Data_rp!$B$51)</f>
        <v>2.8241999999999998</v>
      </c>
      <c r="R82" s="214">
        <f>SUMIFS(env_ac_rp!$D:$D,env_ac_rp!$A:$A,R53,env_ac_rp!$B:$B,Data_rp!$A$82,env_ac_rp!$C:$C,Data_rp!$B$51)</f>
        <v>2.6177000000000001</v>
      </c>
      <c r="S82" s="214">
        <f>SUMIFS(env_ac_rp!$D:$D,env_ac_rp!$A:$A,S53,env_ac_rp!$B:$B,Data_rp!$A$82,env_ac_rp!$C:$C,Data_rp!$B$51)</f>
        <v>2.6067</v>
      </c>
      <c r="T82" s="214">
        <f>SUMIFS(env_ac_rp!$D:$D,env_ac_rp!$A:$A,T53,env_ac_rp!$B:$B,Data_rp!$A$82,env_ac_rp!$C:$C,Data_rp!$B$51)</f>
        <v>2.3706999999999998</v>
      </c>
      <c r="U82" s="214">
        <f>SUMIFS(env_ac_rp!$D:$D,env_ac_rp!$A:$A,U53,env_ac_rp!$B:$B,Data_rp!$A$82,env_ac_rp!$C:$C,Data_rp!$B$51)</f>
        <v>2.4295</v>
      </c>
      <c r="V82" s="214">
        <f>SUMIFS(env_ac_rp!$D:$D,env_ac_rp!$A:$A,V53,env_ac_rp!$B:$B,Data_rp!$A$82,env_ac_rp!$C:$C,Data_rp!$B$51)</f>
        <v>2.8368000000000002</v>
      </c>
      <c r="W82" s="214">
        <f>SUMIFS(env_ac_rp!$D:$D,env_ac_rp!$A:$A,W53,env_ac_rp!$B:$B,Data_rp!$A$82,env_ac_rp!$C:$C,Data_rp!$B$51)</f>
        <v>3.0548000000000002</v>
      </c>
      <c r="X82" s="214">
        <f>SUMIFS(env_ac_rp!$D:$D,env_ac_rp!$A:$A,X53,env_ac_rp!$B:$B,Data_rp!$A$82,env_ac_rp!$C:$C,Data_rp!$B$51)</f>
        <v>2.8511000000000002</v>
      </c>
      <c r="Y82" s="214">
        <f>SUMIFS(env_ac_rp!$D:$D,env_ac_rp!$A:$A,$Y$53,env_ac_rp!$B:$B,Data_rp!$A82,env_ac_rp!$C:$C,Data_rp!$B$51)</f>
        <v>2.7797000000000001</v>
      </c>
      <c r="Z82" s="214" t="s">
        <v>70</v>
      </c>
    </row>
    <row r="83" spans="1:26" x14ac:dyDescent="0.2">
      <c r="A83" s="211" t="s">
        <v>65</v>
      </c>
      <c r="B83" s="211" t="s">
        <v>73</v>
      </c>
      <c r="C83" s="214">
        <f>SUMIFS(env_ac_rp!$D:$D,env_ac_rp!$A:$A,C53,env_ac_rp!$B:$B,Data_rp!$A$83,env_ac_rp!$C:$C,Data_rp!$B$51)</f>
        <v>3.5364</v>
      </c>
      <c r="D83" s="214">
        <f>SUMIFS(env_ac_rp!$D:$D,env_ac_rp!$A:$A,D53,env_ac_rp!$B:$B,Data_rp!$A$83,env_ac_rp!$C:$C,Data_rp!$B$51)</f>
        <v>3.8675999999999999</v>
      </c>
      <c r="E83" s="214">
        <f>SUMIFS(env_ac_rp!$D:$D,env_ac_rp!$A:$A,E53,env_ac_rp!$B:$B,Data_rp!$A$83,env_ac_rp!$C:$C,Data_rp!$B$51)</f>
        <v>4.0514000000000001</v>
      </c>
      <c r="F83" s="214">
        <f>SUMIFS(env_ac_rp!$D:$D,env_ac_rp!$A:$A,F53,env_ac_rp!$B:$B,Data_rp!$A$83,env_ac_rp!$C:$C,Data_rp!$B$51)</f>
        <v>3.7584</v>
      </c>
      <c r="G83" s="214">
        <f>SUMIFS(env_ac_rp!$D:$D,env_ac_rp!$A:$A,G53,env_ac_rp!$B:$B,Data_rp!$A$83,env_ac_rp!$C:$C,Data_rp!$B$51)</f>
        <v>3.6128</v>
      </c>
      <c r="H83" s="214">
        <f>SUMIFS(env_ac_rp!$D:$D,env_ac_rp!$A:$A,H53,env_ac_rp!$B:$B,Data_rp!$A$83,env_ac_rp!$C:$C,Data_rp!$B$51)</f>
        <v>3.5771999999999999</v>
      </c>
      <c r="I83" s="214">
        <f>SUMIFS(env_ac_rp!$D:$D,env_ac_rp!$A:$A,I53,env_ac_rp!$B:$B,Data_rp!$A$83,env_ac_rp!$C:$C,Data_rp!$B$51)</f>
        <v>2.8613</v>
      </c>
      <c r="J83" s="214">
        <f>SUMIFS(env_ac_rp!$D:$D,env_ac_rp!$A:$A,J53,env_ac_rp!$B:$B,Data_rp!$A$83,env_ac_rp!$C:$C,Data_rp!$B$51)</f>
        <v>2.9519000000000002</v>
      </c>
      <c r="K83" s="214">
        <f>SUMIFS(env_ac_rp!$D:$D,env_ac_rp!$A:$A,K53,env_ac_rp!$B:$B,Data_rp!$A$83,env_ac_rp!$C:$C,Data_rp!$B$51)</f>
        <v>2.5068999999999999</v>
      </c>
      <c r="L83" s="214">
        <f>SUMIFS(env_ac_rp!$D:$D,env_ac_rp!$A:$A,L53,env_ac_rp!$B:$B,Data_rp!$A$83,env_ac_rp!$C:$C,Data_rp!$B$51)</f>
        <v>2.6547999999999998</v>
      </c>
      <c r="M83" s="214">
        <f>SUMIFS(env_ac_rp!$D:$D,env_ac_rp!$A:$A,M53,env_ac_rp!$B:$B,Data_rp!$A$83,env_ac_rp!$C:$C,Data_rp!$B$51)</f>
        <v>2.5272000000000001</v>
      </c>
      <c r="N83" s="214">
        <f>SUMIFS(env_ac_rp!$D:$D,env_ac_rp!$A:$A,N53,env_ac_rp!$B:$B,Data_rp!$A$83,env_ac_rp!$C:$C,Data_rp!$B$51)</f>
        <v>2.5042</v>
      </c>
      <c r="O83" s="214">
        <f>SUMIFS(env_ac_rp!$D:$D,env_ac_rp!$A:$A,O53,env_ac_rp!$B:$B,Data_rp!$A$83,env_ac_rp!$C:$C,Data_rp!$B$51)</f>
        <v>2.4241000000000001</v>
      </c>
      <c r="P83" s="214">
        <f>SUMIFS(env_ac_rp!$D:$D,env_ac_rp!$A:$A,P53,env_ac_rp!$B:$B,Data_rp!$A$83,env_ac_rp!$C:$C,Data_rp!$B$51)</f>
        <v>2.4434</v>
      </c>
      <c r="Q83" s="214">
        <f>SUMIFS(env_ac_rp!$D:$D,env_ac_rp!$A:$A,Q53,env_ac_rp!$B:$B,Data_rp!$A$83,env_ac_rp!$C:$C,Data_rp!$B$51)</f>
        <v>2.5596000000000001</v>
      </c>
      <c r="R83" s="214">
        <f>SUMIFS(env_ac_rp!$D:$D,env_ac_rp!$A:$A,R53,env_ac_rp!$B:$B,Data_rp!$A$83,env_ac_rp!$C:$C,Data_rp!$B$51)</f>
        <v>2.2477</v>
      </c>
      <c r="S83" s="214">
        <f>SUMIFS(env_ac_rp!$D:$D,env_ac_rp!$A:$A,S53,env_ac_rp!$B:$B,Data_rp!$A$83,env_ac_rp!$C:$C,Data_rp!$B$51)</f>
        <v>2.7635000000000001</v>
      </c>
      <c r="T83" s="214">
        <f>SUMIFS(env_ac_rp!$D:$D,env_ac_rp!$A:$A,T53,env_ac_rp!$B:$B,Data_rp!$A$83,env_ac_rp!$C:$C,Data_rp!$B$51)</f>
        <v>2.8805000000000001</v>
      </c>
      <c r="U83" s="214">
        <f>SUMIFS(env_ac_rp!$D:$D,env_ac_rp!$A:$A,U53,env_ac_rp!$B:$B,Data_rp!$A$83,env_ac_rp!$C:$C,Data_rp!$B$51)</f>
        <v>2.6274999999999999</v>
      </c>
      <c r="V83" s="214">
        <f>SUMIFS(env_ac_rp!$D:$D,env_ac_rp!$A:$A,V53,env_ac_rp!$B:$B,Data_rp!$A$83,env_ac_rp!$C:$C,Data_rp!$B$51)</f>
        <v>2.6686000000000001</v>
      </c>
      <c r="W83" s="214">
        <f>SUMIFS(env_ac_rp!$D:$D,env_ac_rp!$A:$A,W53,env_ac_rp!$B:$B,Data_rp!$A$83,env_ac_rp!$C:$C,Data_rp!$B$51)</f>
        <v>2.8641999999999999</v>
      </c>
      <c r="X83" s="214">
        <f>SUMIFS(env_ac_rp!$D:$D,env_ac_rp!$A:$A,X53,env_ac_rp!$B:$B,Data_rp!$A$83,env_ac_rp!$C:$C,Data_rp!$B$51)</f>
        <v>3.1751</v>
      </c>
      <c r="Y83" s="214" t="s">
        <v>70</v>
      </c>
      <c r="Z83" s="214" t="s">
        <v>70</v>
      </c>
    </row>
    <row r="84" spans="1:26" x14ac:dyDescent="0.2">
      <c r="A84" s="211" t="s">
        <v>66</v>
      </c>
      <c r="B84" s="211" t="s">
        <v>74</v>
      </c>
      <c r="C84" s="214">
        <f>SUMIFS(env_ac_rp!$D:$D,env_ac_rp!$A:$A,C53,env_ac_rp!$B:$B,Data_rp!$A$84,env_ac_rp!$C:$C,Data_rp!$B$51)</f>
        <v>5.2775999999999996</v>
      </c>
      <c r="D84" s="214">
        <f>SUMIFS(env_ac_rp!$D:$D,env_ac_rp!$A:$A,D53,env_ac_rp!$B:$B,Data_rp!$A$84,env_ac_rp!$C:$C,Data_rp!$B$51)</f>
        <v>5.3593000000000002</v>
      </c>
      <c r="E84" s="214">
        <f>SUMIFS(env_ac_rp!$D:$D,env_ac_rp!$A:$A,E53,env_ac_rp!$B:$B,Data_rp!$A$84,env_ac_rp!$C:$C,Data_rp!$B$51)</f>
        <v>5.4634999999999998</v>
      </c>
      <c r="F84" s="214">
        <f>SUMIFS(env_ac_rp!$D:$D,env_ac_rp!$A:$A,F53,env_ac_rp!$B:$B,Data_rp!$A$84,env_ac_rp!$C:$C,Data_rp!$B$51)</f>
        <v>5.6772999999999998</v>
      </c>
      <c r="G84" s="214">
        <f>SUMIFS(env_ac_rp!$D:$D,env_ac_rp!$A:$A,G53,env_ac_rp!$B:$B,Data_rp!$A$84,env_ac_rp!$C:$C,Data_rp!$B$51)</f>
        <v>5.4367999999999999</v>
      </c>
      <c r="H84" s="214">
        <f>SUMIFS(env_ac_rp!$D:$D,env_ac_rp!$A:$A,H53,env_ac_rp!$B:$B,Data_rp!$A$84,env_ac_rp!$C:$C,Data_rp!$B$51)</f>
        <v>5.5136000000000003</v>
      </c>
      <c r="I84" s="214">
        <f>SUMIFS(env_ac_rp!$D:$D,env_ac_rp!$A:$A,I53,env_ac_rp!$B:$B,Data_rp!$A$84,env_ac_rp!$C:$C,Data_rp!$B$51)</f>
        <v>5.6672000000000002</v>
      </c>
      <c r="J84" s="214">
        <f>SUMIFS(env_ac_rp!$D:$D,env_ac_rp!$A:$A,J53,env_ac_rp!$B:$B,Data_rp!$A$84,env_ac_rp!$C:$C,Data_rp!$B$51)</f>
        <v>5.8734000000000002</v>
      </c>
      <c r="K84" s="214">
        <f>SUMIFS(env_ac_rp!$D:$D,env_ac_rp!$A:$A,K53,env_ac_rp!$B:$B,Data_rp!$A$84,env_ac_rp!$C:$C,Data_rp!$B$51)</f>
        <v>5.9535999999999998</v>
      </c>
      <c r="L84" s="214">
        <f>SUMIFS(env_ac_rp!$D:$D,env_ac_rp!$A:$A,L53,env_ac_rp!$B:$B,Data_rp!$A$84,env_ac_rp!$C:$C,Data_rp!$B$51)</f>
        <v>5.8116000000000003</v>
      </c>
      <c r="M84" s="214">
        <f>SUMIFS(env_ac_rp!$D:$D,env_ac_rp!$A:$A,M53,env_ac_rp!$B:$B,Data_rp!$A$84,env_ac_rp!$C:$C,Data_rp!$B$51)</f>
        <v>5.8514999999999997</v>
      </c>
      <c r="N84" s="214">
        <f>SUMIFS(env_ac_rp!$D:$D,env_ac_rp!$A:$A,N53,env_ac_rp!$B:$B,Data_rp!$A$84,env_ac_rp!$C:$C,Data_rp!$B$51)</f>
        <v>5.8220999999999998</v>
      </c>
      <c r="O84" s="214">
        <f>SUMIFS(env_ac_rp!$D:$D,env_ac_rp!$A:$A,O53,env_ac_rp!$B:$B,Data_rp!$A$84,env_ac_rp!$C:$C,Data_rp!$B$51)</f>
        <v>6.0477999999999996</v>
      </c>
      <c r="P84" s="214">
        <f>SUMIFS(env_ac_rp!$D:$D,env_ac_rp!$A:$A,P53,env_ac_rp!$B:$B,Data_rp!$A$84,env_ac_rp!$C:$C,Data_rp!$B$51)</f>
        <v>6.0166000000000004</v>
      </c>
      <c r="Q84" s="214">
        <f>SUMIFS(env_ac_rp!$D:$D,env_ac_rp!$A:$A,Q53,env_ac_rp!$B:$B,Data_rp!$A$84,env_ac_rp!$C:$C,Data_rp!$B$51)</f>
        <v>6.0366</v>
      </c>
      <c r="R84" s="214">
        <f>SUMIFS(env_ac_rp!$D:$D,env_ac_rp!$A:$A,R53,env_ac_rp!$B:$B,Data_rp!$A$84,env_ac_rp!$C:$C,Data_rp!$B$51)</f>
        <v>6.5686</v>
      </c>
      <c r="S84" s="214">
        <f>SUMIFS(env_ac_rp!$D:$D,env_ac_rp!$A:$A,S53,env_ac_rp!$B:$B,Data_rp!$A$84,env_ac_rp!$C:$C,Data_rp!$B$51)</f>
        <v>6.5133000000000001</v>
      </c>
      <c r="T84" s="214">
        <f>SUMIFS(env_ac_rp!$D:$D,env_ac_rp!$A:$A,T53,env_ac_rp!$B:$B,Data_rp!$A$84,env_ac_rp!$C:$C,Data_rp!$B$51)</f>
        <v>6.7557999999999998</v>
      </c>
      <c r="U84" s="214">
        <f>SUMIFS(env_ac_rp!$D:$D,env_ac_rp!$A:$A,U53,env_ac_rp!$B:$B,Data_rp!$A$84,env_ac_rp!$C:$C,Data_rp!$B$51)</f>
        <v>7.1409000000000002</v>
      </c>
      <c r="V84" s="214">
        <f>SUMIFS(env_ac_rp!$D:$D,env_ac_rp!$A:$A,V53,env_ac_rp!$B:$B,Data_rp!$A$84,env_ac_rp!$C:$C,Data_rp!$B$51)</f>
        <v>7.1292999999999997</v>
      </c>
      <c r="W84" s="214">
        <f>SUMIFS(env_ac_rp!$D:$D,env_ac_rp!$A:$A,W53,env_ac_rp!$B:$B,Data_rp!$A$84,env_ac_rp!$C:$C,Data_rp!$B$51)</f>
        <v>7.2347999999999999</v>
      </c>
      <c r="X84" s="214">
        <f>SUMIFS(env_ac_rp!$D:$D,env_ac_rp!$A:$A,X53,env_ac_rp!$B:$B,Data_rp!$A$84,env_ac_rp!$C:$C,Data_rp!$B$51)</f>
        <v>7.6528</v>
      </c>
      <c r="Y84" s="214">
        <f>SUMIFS(env_ac_rp!$D:$D,env_ac_rp!$A:$A,$Y$53,env_ac_rp!$B:$B,Data_rp!$A84,env_ac_rp!$C:$C,Data_rp!$B$51)</f>
        <v>7.8783000000000003</v>
      </c>
      <c r="Z84" s="214" t="s">
        <v>70</v>
      </c>
    </row>
    <row r="85" spans="1:26" x14ac:dyDescent="0.2">
      <c r="A85" s="211" t="s">
        <v>58</v>
      </c>
      <c r="B85" s="211" t="s">
        <v>27</v>
      </c>
      <c r="C85" s="214">
        <f>SUMIFS(env_ac_rp!$D:$D,env_ac_rp!$A:$A,C53,env_ac_rp!$B:$B,Data_rp!$A$85,env_ac_rp!$C:$C,Data_rp!$B$51)</f>
        <v>0</v>
      </c>
      <c r="D85" s="214">
        <f>SUMIFS(env_ac_rp!$D:$D,env_ac_rp!$A:$A,D53,env_ac_rp!$B:$B,Data_rp!$A$85,env_ac_rp!$C:$C,Data_rp!$B$51)</f>
        <v>0</v>
      </c>
      <c r="E85" s="214">
        <f>SUMIFS(env_ac_rp!$D:$D,env_ac_rp!$A:$A,E53,env_ac_rp!$B:$B,Data_rp!$A$85,env_ac_rp!$C:$C,Data_rp!$B$51)</f>
        <v>0</v>
      </c>
      <c r="F85" s="214">
        <f>SUMIFS(env_ac_rp!$D:$D,env_ac_rp!$A:$A,F53,env_ac_rp!$B:$B,Data_rp!$A$85,env_ac_rp!$C:$C,Data_rp!$B$51)</f>
        <v>0</v>
      </c>
      <c r="G85" s="214">
        <f>SUMIFS(env_ac_rp!$D:$D,env_ac_rp!$A:$A,G53,env_ac_rp!$B:$B,Data_rp!$A$85,env_ac_rp!$C:$C,Data_rp!$B$51)</f>
        <v>0</v>
      </c>
      <c r="H85" s="214">
        <f>SUMIFS(env_ac_rp!$D:$D,env_ac_rp!$A:$A,H53,env_ac_rp!$B:$B,Data_rp!$A$85,env_ac_rp!$C:$C,Data_rp!$B$51)</f>
        <v>0</v>
      </c>
      <c r="I85" s="214">
        <f>SUMIFS(env_ac_rp!$D:$D,env_ac_rp!$A:$A,I53,env_ac_rp!$B:$B,Data_rp!$A$85,env_ac_rp!$C:$C,Data_rp!$B$51)</f>
        <v>0</v>
      </c>
      <c r="J85" s="214">
        <f>SUMIFS(env_ac_rp!$D:$D,env_ac_rp!$A:$A,J53,env_ac_rp!$B:$B,Data_rp!$A$85,env_ac_rp!$C:$C,Data_rp!$B$51)</f>
        <v>0</v>
      </c>
      <c r="K85" s="214">
        <f>SUMIFS(env_ac_rp!$D:$D,env_ac_rp!$A:$A,K53,env_ac_rp!$B:$B,Data_rp!$A$85,env_ac_rp!$C:$C,Data_rp!$B$51)</f>
        <v>0</v>
      </c>
      <c r="L85" s="214">
        <f>SUMIFS(env_ac_rp!$D:$D,env_ac_rp!$A:$A,L53,env_ac_rp!$B:$B,Data_rp!$A$85,env_ac_rp!$C:$C,Data_rp!$B$51)</f>
        <v>0</v>
      </c>
      <c r="M85" s="214">
        <f>SUMIFS(env_ac_rp!$D:$D,env_ac_rp!$A:$A,M53,env_ac_rp!$B:$B,Data_rp!$A$85,env_ac_rp!$C:$C,Data_rp!$B$51)</f>
        <v>0</v>
      </c>
      <c r="N85" s="214">
        <f>SUMIFS(env_ac_rp!$D:$D,env_ac_rp!$A:$A,N53,env_ac_rp!$B:$B,Data_rp!$A$85,env_ac_rp!$C:$C,Data_rp!$B$51)</f>
        <v>0</v>
      </c>
      <c r="O85" s="214">
        <f>SUMIFS(env_ac_rp!$D:$D,env_ac_rp!$A:$A,O53,env_ac_rp!$B:$B,Data_rp!$A$85,env_ac_rp!$C:$C,Data_rp!$B$51)</f>
        <v>0</v>
      </c>
      <c r="P85" s="214">
        <f>SUMIFS(env_ac_rp!$D:$D,env_ac_rp!$A:$A,P53,env_ac_rp!$B:$B,Data_rp!$A$85,env_ac_rp!$C:$C,Data_rp!$B$51)</f>
        <v>0</v>
      </c>
      <c r="Q85" s="214">
        <f>SUMIFS(env_ac_rp!$D:$D,env_ac_rp!$A:$A,Q53,env_ac_rp!$B:$B,Data_rp!$A$85,env_ac_rp!$C:$C,Data_rp!$B$51)</f>
        <v>0</v>
      </c>
      <c r="R85" s="214">
        <f>SUMIFS(env_ac_rp!$D:$D,env_ac_rp!$A:$A,R53,env_ac_rp!$B:$B,Data_rp!$A$85,env_ac_rp!$C:$C,Data_rp!$B$51)</f>
        <v>0</v>
      </c>
      <c r="S85" s="214">
        <f>SUMIFS(env_ac_rp!$D:$D,env_ac_rp!$A:$A,S53,env_ac_rp!$B:$B,Data_rp!$A$85,env_ac_rp!$C:$C,Data_rp!$B$51)</f>
        <v>0</v>
      </c>
      <c r="T85" s="214">
        <f>SUMIFS(env_ac_rp!$D:$D,env_ac_rp!$A:$A,T53,env_ac_rp!$B:$B,Data_rp!$A$85,env_ac_rp!$C:$C,Data_rp!$B$51)</f>
        <v>0</v>
      </c>
      <c r="U85" s="214">
        <f>SUMIFS(env_ac_rp!$D:$D,env_ac_rp!$A:$A,U53,env_ac_rp!$B:$B,Data_rp!$A$85,env_ac_rp!$C:$C,Data_rp!$B$51)</f>
        <v>0</v>
      </c>
      <c r="V85" s="214">
        <f>SUMIFS(env_ac_rp!$D:$D,env_ac_rp!$A:$A,V53,env_ac_rp!$B:$B,Data_rp!$A$85,env_ac_rp!$C:$C,Data_rp!$B$51)</f>
        <v>0</v>
      </c>
      <c r="W85" s="214" t="s">
        <v>70</v>
      </c>
      <c r="X85" s="214" t="s">
        <v>70</v>
      </c>
      <c r="Y85" s="214" t="s">
        <v>70</v>
      </c>
      <c r="Z85" s="214" t="s">
        <v>70</v>
      </c>
    </row>
    <row r="86" spans="1:26" x14ac:dyDescent="0.2">
      <c r="A86" s="211" t="s">
        <v>67</v>
      </c>
      <c r="B86" s="211" t="s">
        <v>129</v>
      </c>
      <c r="C86" s="214" t="s">
        <v>70</v>
      </c>
      <c r="D86" s="214" t="s">
        <v>70</v>
      </c>
      <c r="E86" s="214" t="s">
        <v>70</v>
      </c>
      <c r="F86" s="214" t="s">
        <v>70</v>
      </c>
      <c r="G86" s="214" t="s">
        <v>70</v>
      </c>
      <c r="H86" s="214" t="s">
        <v>70</v>
      </c>
      <c r="I86" s="214" t="s">
        <v>70</v>
      </c>
      <c r="J86" s="214" t="s">
        <v>70</v>
      </c>
      <c r="K86" s="214" t="s">
        <v>70</v>
      </c>
      <c r="L86" s="214" t="s">
        <v>70</v>
      </c>
      <c r="M86" s="214">
        <f>SUMIFS(env_ac_rp!$D:$D,env_ac_rp!$A:$A,M$53,env_ac_rp!$B:$B,Data_rp!$A86,env_ac_rp!$C:$C,Data_rp!$B$51)</f>
        <v>0.37709999999999999</v>
      </c>
      <c r="N86" s="214">
        <f>SUMIFS(env_ac_rp!$D:$D,env_ac_rp!$A:$A,N53,env_ac_rp!$B:$B,Data_rp!$A$86,env_ac_rp!$C:$C,Data_rp!$B$51)</f>
        <v>0.35539999999999999</v>
      </c>
      <c r="O86" s="214">
        <f>SUMIFS(env_ac_rp!$D:$D,env_ac_rp!$A:$A,O53,env_ac_rp!$B:$B,Data_rp!$A$86,env_ac_rp!$C:$C,Data_rp!$B$51)</f>
        <v>0.36599999999999999</v>
      </c>
      <c r="P86" s="214">
        <f>SUMIFS(env_ac_rp!$D:$D,env_ac_rp!$A:$A,P53,env_ac_rp!$B:$B,Data_rp!$A$86,env_ac_rp!$C:$C,Data_rp!$B$51)</f>
        <v>0.38240000000000002</v>
      </c>
      <c r="Q86" s="214">
        <f>SUMIFS(env_ac_rp!$D:$D,env_ac_rp!$A:$A,Q53,env_ac_rp!$B:$B,Data_rp!$A$86,env_ac_rp!$C:$C,Data_rp!$B$51)</f>
        <v>0.39479999999999998</v>
      </c>
      <c r="R86" s="214">
        <f>SUMIFS(env_ac_rp!$D:$D,env_ac_rp!$A:$A,R53,env_ac_rp!$B:$B,Data_rp!$A$86,env_ac_rp!$C:$C,Data_rp!$B$51)</f>
        <v>0.40629999999999999</v>
      </c>
      <c r="S86" s="214">
        <f>SUMIFS(env_ac_rp!$D:$D,env_ac_rp!$A:$A,S53,env_ac_rp!$B:$B,Data_rp!$A$86,env_ac_rp!$C:$C,Data_rp!$B$51)</f>
        <v>0.42670000000000002</v>
      </c>
      <c r="T86" s="214">
        <f>SUMIFS(env_ac_rp!$D:$D,env_ac_rp!$A:$A,T53,env_ac_rp!$B:$B,Data_rp!$A$86,env_ac_rp!$C:$C,Data_rp!$B$51)</f>
        <v>0.45710000000000001</v>
      </c>
      <c r="U86" s="214">
        <f>SUMIFS(env_ac_rp!$D:$D,env_ac_rp!$A:$A,U53,env_ac_rp!$B:$B,Data_rp!$A$86,env_ac_rp!$C:$C,Data_rp!$B$51)</f>
        <v>0.46750000000000003</v>
      </c>
      <c r="V86" s="214">
        <f>SUMIFS(env_ac_rp!$D:$D,env_ac_rp!$A:$A,V53,env_ac_rp!$B:$B,Data_rp!$A$86,env_ac_rp!$C:$C,Data_rp!$B$51)</f>
        <v>0.45140000000000002</v>
      </c>
      <c r="W86" s="214">
        <f>SUMIFS(env_ac_rp!$D:$D,env_ac_rp!$A:$A,W53,env_ac_rp!$B:$B,Data_rp!$A$86,env_ac_rp!$C:$C,Data_rp!$B$51)</f>
        <v>0.43709999999999999</v>
      </c>
      <c r="X86" s="214">
        <f>SUMIFS(env_ac_rp!$D:$D,env_ac_rp!$A:$A,X53,env_ac_rp!$B:$B,Data_rp!$A$86,env_ac_rp!$C:$C,Data_rp!$B$51)</f>
        <v>0.50419999999999998</v>
      </c>
      <c r="Y86" s="214" t="s">
        <v>70</v>
      </c>
      <c r="Z86" s="214" t="s">
        <v>70</v>
      </c>
    </row>
    <row r="87" spans="1:26" x14ac:dyDescent="0.2">
      <c r="A87" s="211" t="s">
        <v>82</v>
      </c>
      <c r="B87" s="211" t="s">
        <v>81</v>
      </c>
      <c r="C87" s="214" t="s">
        <v>70</v>
      </c>
      <c r="D87" s="214" t="s">
        <v>70</v>
      </c>
      <c r="E87" s="214" t="s">
        <v>70</v>
      </c>
      <c r="F87" s="214" t="s">
        <v>70</v>
      </c>
      <c r="G87" s="214" t="s">
        <v>70</v>
      </c>
      <c r="H87" s="214" t="s">
        <v>70</v>
      </c>
      <c r="I87" s="214" t="s">
        <v>70</v>
      </c>
      <c r="J87" s="214" t="s">
        <v>70</v>
      </c>
      <c r="K87" s="214" t="s">
        <v>70</v>
      </c>
      <c r="L87" s="214" t="s">
        <v>70</v>
      </c>
      <c r="M87" s="214">
        <f>SUMIFS(env_ac_rp!$D:$D,env_ac_rp!$A:$A,M$53,env_ac_rp!$B:$B,Data_rp!$A87,env_ac_rp!$C:$C,Data_rp!$B$51)</f>
        <v>0.45950000000000002</v>
      </c>
      <c r="N87" s="214">
        <f>SUMIFS(env_ac_rp!$D:$D,env_ac_rp!$A:$A,N$53,env_ac_rp!$B:$B,Data_rp!$A87,env_ac_rp!$C:$C,Data_rp!$B$51)</f>
        <v>0.46379999999999999</v>
      </c>
      <c r="O87" s="214">
        <f>SUMIFS(env_ac_rp!$D:$D,env_ac_rp!$A:$A,O$53,env_ac_rp!$B:$B,Data_rp!$A87,env_ac_rp!$C:$C,Data_rp!$B$51)</f>
        <v>0.46610000000000001</v>
      </c>
      <c r="P87" s="214">
        <f>SUMIFS(env_ac_rp!$D:$D,env_ac_rp!$A:$A,P$53,env_ac_rp!$B:$B,Data_rp!$A87,env_ac_rp!$C:$C,Data_rp!$B$51)</f>
        <v>0.4279</v>
      </c>
      <c r="Q87" s="214">
        <f>SUMIFS(env_ac_rp!$D:$D,env_ac_rp!$A:$A,Q$53,env_ac_rp!$B:$B,Data_rp!$A87,env_ac_rp!$C:$C,Data_rp!$B$51)</f>
        <v>0.44269999999999998</v>
      </c>
      <c r="R87" s="214">
        <f>SUMIFS(env_ac_rp!$D:$D,env_ac_rp!$A:$A,R$53,env_ac_rp!$B:$B,Data_rp!$A87,env_ac_rp!$C:$C,Data_rp!$B$51)</f>
        <v>0.39279999999999998</v>
      </c>
      <c r="S87" s="214">
        <f>SUMIFS(env_ac_rp!$D:$D,env_ac_rp!$A:$A,S$53,env_ac_rp!$B:$B,Data_rp!$A87,env_ac_rp!$C:$C,Data_rp!$B$51)</f>
        <v>0.37109999999999999</v>
      </c>
      <c r="T87" s="214">
        <f>SUMIFS(env_ac_rp!$D:$D,env_ac_rp!$A:$A,T$53,env_ac_rp!$B:$B,Data_rp!$A87,env_ac_rp!$C:$C,Data_rp!$B$51)</f>
        <v>0.50609999999999999</v>
      </c>
      <c r="U87" s="214">
        <f>SUMIFS(env_ac_rp!$D:$D,env_ac_rp!$A:$A,U$53,env_ac_rp!$B:$B,Data_rp!$A87,env_ac_rp!$C:$C,Data_rp!$B$51)</f>
        <v>0.49919999999999998</v>
      </c>
      <c r="V87" s="214">
        <f>SUMIFS(env_ac_rp!$D:$D,env_ac_rp!$A:$A,V$53,env_ac_rp!$B:$B,Data_rp!$A87,env_ac_rp!$C:$C,Data_rp!$B$51)</f>
        <v>0.5212</v>
      </c>
      <c r="W87" s="214">
        <f>SUMIFS(env_ac_rp!$D:$D,env_ac_rp!$A:$A,W$53,env_ac_rp!$B:$B,Data_rp!$A87,env_ac_rp!$C:$C,Data_rp!$B$51)</f>
        <v>0.58509999999999995</v>
      </c>
      <c r="X87" s="214" t="s">
        <v>70</v>
      </c>
      <c r="Y87" s="214" t="s">
        <v>70</v>
      </c>
      <c r="Z87" s="214" t="s">
        <v>70</v>
      </c>
    </row>
    <row r="88" spans="1:26" x14ac:dyDescent="0.2">
      <c r="A88" s="211" t="s">
        <v>68</v>
      </c>
      <c r="B88" s="211" t="s">
        <v>75</v>
      </c>
      <c r="C88" s="214" t="s">
        <v>70</v>
      </c>
      <c r="D88" s="214">
        <f>SUMIFS(env_ac_rp!$D:$D,env_ac_rp!$A:$A,D53,env_ac_rp!$B:$B,Data_rp!$A$88,env_ac_rp!$C:$C,Data_rp!$B$51)</f>
        <v>0.23749999999999999</v>
      </c>
      <c r="E88" s="214">
        <f>SUMIFS(env_ac_rp!$D:$D,env_ac_rp!$A:$A,E53,env_ac_rp!$B:$B,Data_rp!$A$88,env_ac_rp!$C:$C,Data_rp!$B$51)</f>
        <v>0.23719999999999999</v>
      </c>
      <c r="F88" s="214">
        <f>SUMIFS(env_ac_rp!$D:$D,env_ac_rp!$A:$A,F53,env_ac_rp!$B:$B,Data_rp!$A$88,env_ac_rp!$C:$C,Data_rp!$B$51)</f>
        <v>0.2646</v>
      </c>
      <c r="G88" s="214">
        <f>SUMIFS(env_ac_rp!$D:$D,env_ac_rp!$A:$A,G53,env_ac_rp!$B:$B,Data_rp!$A$88,env_ac_rp!$C:$C,Data_rp!$B$51)</f>
        <v>0.25719999999999998</v>
      </c>
      <c r="H88" s="214">
        <f>SUMIFS(env_ac_rp!$D:$D,env_ac_rp!$A:$A,H53,env_ac_rp!$B:$B,Data_rp!$A$88,env_ac_rp!$C:$C,Data_rp!$B$51)</f>
        <v>0.26850000000000002</v>
      </c>
      <c r="I88" s="214">
        <f>SUMIFS(env_ac_rp!$D:$D,env_ac_rp!$A:$A,I53,env_ac_rp!$B:$B,Data_rp!$A$88,env_ac_rp!$C:$C,Data_rp!$B$51)</f>
        <v>0.27539999999999998</v>
      </c>
      <c r="J88" s="214">
        <f>SUMIFS(env_ac_rp!$D:$D,env_ac_rp!$A:$A,J53,env_ac_rp!$B:$B,Data_rp!$A$88,env_ac_rp!$C:$C,Data_rp!$B$51)</f>
        <v>0.3085</v>
      </c>
      <c r="K88" s="214">
        <f>SUMIFS(env_ac_rp!$D:$D,env_ac_rp!$A:$A,K53,env_ac_rp!$B:$B,Data_rp!$A$88,env_ac_rp!$C:$C,Data_rp!$B$51)</f>
        <v>0.30730000000000002</v>
      </c>
      <c r="L88" s="214">
        <f>SUMIFS(env_ac_rp!$D:$D,env_ac_rp!$A:$A,L53,env_ac_rp!$B:$B,Data_rp!$A$88,env_ac_rp!$C:$C,Data_rp!$B$51)</f>
        <v>0.3281</v>
      </c>
      <c r="M88" s="214">
        <f>SUMIFS(env_ac_rp!$D:$D,env_ac_rp!$A:$A,M53,env_ac_rp!$B:$B,Data_rp!$A$88,env_ac_rp!$C:$C,Data_rp!$B$51)</f>
        <v>0.31130000000000002</v>
      </c>
      <c r="N88" s="214">
        <f>SUMIFS(env_ac_rp!$D:$D,env_ac_rp!$A:$A,N53,env_ac_rp!$B:$B,Data_rp!$A$88,env_ac_rp!$C:$C,Data_rp!$B$51)</f>
        <v>0.31490000000000001</v>
      </c>
      <c r="O88" s="214">
        <f>SUMIFS(env_ac_rp!$D:$D,env_ac_rp!$A:$A,O53,env_ac_rp!$B:$B,Data_rp!$A$88,env_ac_rp!$C:$C,Data_rp!$B$51)</f>
        <v>0.34549999999999997</v>
      </c>
      <c r="P88" s="214">
        <f>SUMIFS(env_ac_rp!$D:$D,env_ac_rp!$A:$A,P53,env_ac_rp!$B:$B,Data_rp!$A$88,env_ac_rp!$C:$C,Data_rp!$B$51)</f>
        <v>0.32829999999999998</v>
      </c>
      <c r="Q88" s="214">
        <f>SUMIFS(env_ac_rp!$D:$D,env_ac_rp!$A:$A,Q53,env_ac_rp!$B:$B,Data_rp!$A$88,env_ac_rp!$C:$C,Data_rp!$B$51)</f>
        <v>0.34250000000000003</v>
      </c>
      <c r="R88" s="214">
        <f>SUMIFS(env_ac_rp!$D:$D,env_ac_rp!$A:$A,R53,env_ac_rp!$B:$B,Data_rp!$A$88,env_ac_rp!$C:$C,Data_rp!$B$51)</f>
        <v>0.32779999999999998</v>
      </c>
      <c r="S88" s="214">
        <f>SUMIFS(env_ac_rp!$D:$D,env_ac_rp!$A:$A,S53,env_ac_rp!$B:$B,Data_rp!$A$88,env_ac_rp!$C:$C,Data_rp!$B$51)</f>
        <v>0.31090000000000001</v>
      </c>
      <c r="T88" s="214">
        <f>SUMIFS(env_ac_rp!$D:$D,env_ac_rp!$A:$A,T53,env_ac_rp!$B:$B,Data_rp!$A$88,env_ac_rp!$C:$C,Data_rp!$B$51)</f>
        <v>0.33229999999999998</v>
      </c>
      <c r="U88" s="214">
        <f>SUMIFS(env_ac_rp!$D:$D,env_ac_rp!$A:$A,U53,env_ac_rp!$B:$B,Data_rp!$A$88,env_ac_rp!$C:$C,Data_rp!$B$51)</f>
        <v>0.33339999999999997</v>
      </c>
      <c r="V88" s="214">
        <f>SUMIFS(env_ac_rp!$D:$D,env_ac_rp!$A:$A,V53,env_ac_rp!$B:$B,Data_rp!$A$88,env_ac_rp!$C:$C,Data_rp!$B$51)</f>
        <v>0.32669999999999999</v>
      </c>
      <c r="W88" s="214">
        <f>SUMIFS(env_ac_rp!$D:$D,env_ac_rp!$A:$A,W53,env_ac_rp!$B:$B,Data_rp!$A$88,env_ac_rp!$C:$C,Data_rp!$B$51)</f>
        <v>0.31009999999999999</v>
      </c>
      <c r="X88" s="214">
        <f>SUMIFS(env_ac_rp!$D:$D,env_ac_rp!$A:$A,X53,env_ac_rp!$B:$B,Data_rp!$A$88,env_ac_rp!$C:$C,Data_rp!$B$51)</f>
        <v>0.32990000000000003</v>
      </c>
      <c r="Y88" s="214" t="s">
        <v>70</v>
      </c>
      <c r="Z88" s="214" t="s">
        <v>70</v>
      </c>
    </row>
    <row r="89" spans="1:26" x14ac:dyDescent="0.2">
      <c r="A89" s="211" t="s">
        <v>69</v>
      </c>
      <c r="B89" s="211" t="s">
        <v>236</v>
      </c>
      <c r="C89" s="214">
        <f>SUMIFS(env_ac_rp!$D:$D,env_ac_rp!$A:$A,C53,env_ac_rp!$B:$B,Data_rp!$A$89,env_ac_rp!$C:$C,Data_rp!$B$51)</f>
        <v>0.59040000000000004</v>
      </c>
      <c r="D89" s="214">
        <f>SUMIFS(env_ac_rp!$D:$D,env_ac_rp!$A:$A,D53,env_ac_rp!$B:$B,Data_rp!$A$89,env_ac_rp!$C:$C,Data_rp!$B$51)</f>
        <v>0.66700000000000004</v>
      </c>
      <c r="E89" s="214">
        <f>SUMIFS(env_ac_rp!$D:$D,env_ac_rp!$A:$A,E53,env_ac_rp!$B:$B,Data_rp!$A$89,env_ac_rp!$C:$C,Data_rp!$B$51)</f>
        <v>0.68820000000000003</v>
      </c>
      <c r="F89" s="214">
        <f>SUMIFS(env_ac_rp!$D:$D,env_ac_rp!$A:$A,F53,env_ac_rp!$B:$B,Data_rp!$A$89,env_ac_rp!$C:$C,Data_rp!$B$51)</f>
        <v>0.70020000000000004</v>
      </c>
      <c r="G89" s="214">
        <f>SUMIFS(env_ac_rp!$D:$D,env_ac_rp!$A:$A,G53,env_ac_rp!$B:$B,Data_rp!$A$89,env_ac_rp!$C:$C,Data_rp!$B$51)</f>
        <v>0.73450000000000004</v>
      </c>
      <c r="H89" s="214">
        <f>SUMIFS(env_ac_rp!$D:$D,env_ac_rp!$A:$A,H53,env_ac_rp!$B:$B,Data_rp!$A$89,env_ac_rp!$C:$C,Data_rp!$B$51)</f>
        <v>0.67789999999999995</v>
      </c>
      <c r="I89" s="214">
        <f>SUMIFS(env_ac_rp!$D:$D,env_ac_rp!$A:$A,I53,env_ac_rp!$B:$B,Data_rp!$A$89,env_ac_rp!$C:$C,Data_rp!$B$51)</f>
        <v>0.63429999999999997</v>
      </c>
      <c r="J89" s="214">
        <f>SUMIFS(env_ac_rp!$D:$D,env_ac_rp!$A:$A,J53,env_ac_rp!$B:$B,Data_rp!$A$89,env_ac_rp!$C:$C,Data_rp!$B$51)</f>
        <v>0.65290000000000004</v>
      </c>
      <c r="K89" s="214">
        <f>SUMIFS(env_ac_rp!$D:$D,env_ac_rp!$A:$A,K53,env_ac_rp!$B:$B,Data_rp!$A$89,env_ac_rp!$C:$C,Data_rp!$B$51)</f>
        <v>0.66290000000000004</v>
      </c>
      <c r="L89" s="214">
        <f>SUMIFS(env_ac_rp!$D:$D,env_ac_rp!$A:$A,L53,env_ac_rp!$B:$B,Data_rp!$A$89,env_ac_rp!$C:$C,Data_rp!$B$51)</f>
        <v>0.64729999999999999</v>
      </c>
      <c r="M89" s="214">
        <f>SUMIFS(env_ac_rp!$D:$D,env_ac_rp!$A:$A,M53,env_ac_rp!$B:$B,Data_rp!$A$89,env_ac_rp!$C:$C,Data_rp!$B$51)</f>
        <v>0.58509999999999995</v>
      </c>
      <c r="N89" s="214">
        <f>SUMIFS(env_ac_rp!$D:$D,env_ac_rp!$A:$A,N53,env_ac_rp!$B:$B,Data_rp!$A$89,env_ac_rp!$C:$C,Data_rp!$B$51)</f>
        <v>0.61519999999999997</v>
      </c>
      <c r="O89" s="214">
        <f>SUMIFS(env_ac_rp!$D:$D,env_ac_rp!$A:$A,O53,env_ac_rp!$B:$B,Data_rp!$A$89,env_ac_rp!$C:$C,Data_rp!$B$51)</f>
        <v>0.72160000000000002</v>
      </c>
      <c r="P89" s="214">
        <f>SUMIFS(env_ac_rp!$D:$D,env_ac_rp!$A:$A,P53,env_ac_rp!$B:$B,Data_rp!$A$89,env_ac_rp!$C:$C,Data_rp!$B$51)</f>
        <v>0.77800000000000002</v>
      </c>
      <c r="Q89" s="214">
        <f>SUMIFS(env_ac_rp!$D:$D,env_ac_rp!$A:$A,Q53,env_ac_rp!$B:$B,Data_rp!$A$89,env_ac_rp!$C:$C,Data_rp!$B$51)</f>
        <v>0.78590000000000004</v>
      </c>
      <c r="R89" s="214">
        <f>SUMIFS(env_ac_rp!$D:$D,env_ac_rp!$A:$A,R53,env_ac_rp!$B:$B,Data_rp!$A$89,env_ac_rp!$C:$C,Data_rp!$B$51)</f>
        <v>0.7732</v>
      </c>
      <c r="S89" s="214">
        <f>SUMIFS(env_ac_rp!$D:$D,env_ac_rp!$A:$A,S53,env_ac_rp!$B:$B,Data_rp!$A$89,env_ac_rp!$C:$C,Data_rp!$B$51)</f>
        <v>0.78510000000000002</v>
      </c>
      <c r="T89" s="214">
        <f>SUMIFS(env_ac_rp!$D:$D,env_ac_rp!$A:$A,T53,env_ac_rp!$B:$B,Data_rp!$A$89,env_ac_rp!$C:$C,Data_rp!$B$51)</f>
        <v>0.80249999999999999</v>
      </c>
      <c r="U89" s="214">
        <f>SUMIFS(env_ac_rp!$D:$D,env_ac_rp!$A:$A,U53,env_ac_rp!$B:$B,Data_rp!$A$89,env_ac_rp!$C:$C,Data_rp!$B$51)</f>
        <v>0.89859999999999995</v>
      </c>
      <c r="V89" s="214">
        <f>SUMIFS(env_ac_rp!$D:$D,env_ac_rp!$A:$A,V53,env_ac_rp!$B:$B,Data_rp!$A$89,env_ac_rp!$C:$C,Data_rp!$B$51)</f>
        <v>1.0186999999999999</v>
      </c>
      <c r="W89" s="214">
        <f>SUMIFS(env_ac_rp!$D:$D,env_ac_rp!$A:$A,W53,env_ac_rp!$B:$B,Data_rp!$A$89,env_ac_rp!$C:$C,Data_rp!$B$51)</f>
        <v>0.96009999999999995</v>
      </c>
      <c r="X89" s="214">
        <f>SUMIFS(env_ac_rp!$D:$D,env_ac_rp!$A:$A,X53,env_ac_rp!$B:$B,Data_rp!$A$89,env_ac_rp!$C:$C,Data_rp!$B$51)</f>
        <v>1.0487</v>
      </c>
      <c r="Y89" s="214" t="s">
        <v>70</v>
      </c>
      <c r="Z89" s="214" t="s">
        <v>70</v>
      </c>
    </row>
    <row r="90" spans="1:26" x14ac:dyDescent="0.2">
      <c r="A90" s="211" t="s">
        <v>80</v>
      </c>
      <c r="B90" s="211" t="s">
        <v>79</v>
      </c>
      <c r="C90" s="214" t="s">
        <v>70</v>
      </c>
      <c r="D90" s="214" t="s">
        <v>70</v>
      </c>
      <c r="E90" s="214" t="s">
        <v>70</v>
      </c>
      <c r="F90" s="214" t="s">
        <v>70</v>
      </c>
      <c r="G90" s="214" t="s">
        <v>70</v>
      </c>
      <c r="H90" s="214" t="s">
        <v>70</v>
      </c>
      <c r="I90" s="214" t="s">
        <v>70</v>
      </c>
      <c r="J90" s="214" t="s">
        <v>70</v>
      </c>
      <c r="K90" s="214" t="s">
        <v>70</v>
      </c>
      <c r="L90" s="214" t="s">
        <v>70</v>
      </c>
      <c r="M90" s="214" t="s">
        <v>70</v>
      </c>
      <c r="N90" s="214" t="s">
        <v>70</v>
      </c>
      <c r="O90" s="214" t="s">
        <v>70</v>
      </c>
      <c r="P90" s="214" t="s">
        <v>70</v>
      </c>
      <c r="Q90" s="214" t="s">
        <v>70</v>
      </c>
      <c r="R90" s="214">
        <f>SUMIFS(env_ac_rp!$D:$D,env_ac_rp!$A:$A,R53,env_ac_rp!$B:$B,Data_rp!$A$90,env_ac_rp!$C:$C,Data_rp!$B$51)</f>
        <v>0.40820000000000001</v>
      </c>
      <c r="S90" s="214">
        <f>SUMIFS(env_ac_rp!$D:$D,env_ac_rp!$A:$A,S53,env_ac_rp!$B:$B,Data_rp!$A$90,env_ac_rp!$C:$C,Data_rp!$B$51)</f>
        <v>0.38019999999999998</v>
      </c>
      <c r="T90" s="214">
        <f>SUMIFS(env_ac_rp!$D:$D,env_ac_rp!$A:$A,T53,env_ac_rp!$B:$B,Data_rp!$A$90,env_ac_rp!$C:$C,Data_rp!$B$51)</f>
        <v>0.42309999999999998</v>
      </c>
      <c r="U90" s="214">
        <f>SUMIFS(env_ac_rp!$D:$D,env_ac_rp!$A:$A,U53,env_ac_rp!$B:$B,Data_rp!$A$90,env_ac_rp!$C:$C,Data_rp!$B$51)</f>
        <v>0.4173</v>
      </c>
      <c r="V90" s="214">
        <f>SUMIFS(env_ac_rp!$D:$D,env_ac_rp!$A:$A,V53,env_ac_rp!$B:$B,Data_rp!$A$90,env_ac_rp!$C:$C,Data_rp!$B$51)</f>
        <v>0.42880000000000001</v>
      </c>
      <c r="W90" s="214">
        <f>SUMIFS(env_ac_rp!$D:$D,env_ac_rp!$A:$A,W53,env_ac_rp!$B:$B,Data_rp!$A$90,env_ac_rp!$C:$C,Data_rp!$B$51)</f>
        <v>0.41239999999999999</v>
      </c>
      <c r="X90" s="214">
        <f>SUMIFS(env_ac_rp!$D:$D,env_ac_rp!$A:$A,X53,env_ac_rp!$B:$B,Data_rp!$A$90,env_ac_rp!$C:$C,Data_rp!$B$51)</f>
        <v>0.45950000000000002</v>
      </c>
      <c r="Y90" s="214" t="s">
        <v>70</v>
      </c>
      <c r="Z90" s="214" t="s">
        <v>70</v>
      </c>
    </row>
    <row r="92" spans="1:26" x14ac:dyDescent="0.2">
      <c r="A92" s="209" t="s">
        <v>78</v>
      </c>
    </row>
    <row r="93" spans="1:26" x14ac:dyDescent="0.2">
      <c r="A93" s="209" t="s">
        <v>70</v>
      </c>
      <c r="B93" s="209" t="s">
        <v>77</v>
      </c>
    </row>
    <row r="95" spans="1:26" x14ac:dyDescent="0.2">
      <c r="A95" s="209" t="s">
        <v>107</v>
      </c>
      <c r="B95" s="209" t="s">
        <v>185</v>
      </c>
      <c r="C95" s="210" t="s">
        <v>187</v>
      </c>
    </row>
    <row r="97" spans="1:26" x14ac:dyDescent="0.2">
      <c r="A97" s="211" t="s">
        <v>104</v>
      </c>
      <c r="B97" s="211" t="s">
        <v>103</v>
      </c>
      <c r="C97" s="211" t="s">
        <v>102</v>
      </c>
      <c r="D97" s="211" t="s">
        <v>101</v>
      </c>
      <c r="E97" s="211" t="s">
        <v>100</v>
      </c>
      <c r="F97" s="211" t="s">
        <v>99</v>
      </c>
      <c r="G97" s="211" t="s">
        <v>98</v>
      </c>
      <c r="H97" s="211" t="s">
        <v>97</v>
      </c>
      <c r="I97" s="211" t="s">
        <v>96</v>
      </c>
      <c r="J97" s="211" t="s">
        <v>95</v>
      </c>
      <c r="K97" s="211" t="s">
        <v>94</v>
      </c>
      <c r="L97" s="211" t="s">
        <v>93</v>
      </c>
      <c r="M97" s="211" t="s">
        <v>92</v>
      </c>
      <c r="N97" s="211" t="s">
        <v>91</v>
      </c>
      <c r="O97" s="211" t="s">
        <v>90</v>
      </c>
      <c r="P97" s="211" t="s">
        <v>89</v>
      </c>
      <c r="Q97" s="211" t="s">
        <v>88</v>
      </c>
      <c r="R97" s="211" t="s">
        <v>87</v>
      </c>
      <c r="S97" s="211" t="s">
        <v>86</v>
      </c>
      <c r="T97" s="212" t="s">
        <v>85</v>
      </c>
      <c r="U97" s="211" t="s">
        <v>84</v>
      </c>
      <c r="V97" s="211" t="s">
        <v>168</v>
      </c>
      <c r="W97" s="211" t="s">
        <v>203</v>
      </c>
      <c r="X97" s="211" t="s">
        <v>221</v>
      </c>
      <c r="Y97" s="211" t="s">
        <v>233</v>
      </c>
      <c r="Z97" s="211" t="s">
        <v>251</v>
      </c>
    </row>
    <row r="98" spans="1:26" x14ac:dyDescent="0.2">
      <c r="A98" s="183" t="s">
        <v>135</v>
      </c>
      <c r="B98" s="179" t="s">
        <v>136</v>
      </c>
      <c r="C98" s="214">
        <f>SUMIFS(env_ac_rp!$D:$D,env_ac_rp!$A:$A,C97,env_ac_rp!$B:$B,Data_rp!$A$98,env_ac_rp!$C:$C,Data_rp!$B$95)</f>
        <v>1.1924999999999999</v>
      </c>
      <c r="D98" s="214">
        <f>SUMIFS(env_ac_rp!$D:$D,env_ac_rp!$A:$A,D97,env_ac_rp!$B:$B,Data_rp!$A$98,env_ac_rp!$C:$C,Data_rp!$B$95)</f>
        <v>1.2442</v>
      </c>
      <c r="E98" s="214">
        <f>SUMIFS(env_ac_rp!$D:$D,env_ac_rp!$A:$A,E97,env_ac_rp!$B:$B,Data_rp!$A$98,env_ac_rp!$C:$C,Data_rp!$B$95)</f>
        <v>1.2749999999999999</v>
      </c>
      <c r="F98" s="214">
        <f>SUMIFS(env_ac_rp!$D:$D,env_ac_rp!$A:$A,F97,env_ac_rp!$B:$B,Data_rp!$A$98,env_ac_rp!$C:$C,Data_rp!$B$95)</f>
        <v>1.2969999999999999</v>
      </c>
      <c r="G98" s="214">
        <f>SUMIFS(env_ac_rp!$D:$D,env_ac_rp!$A:$A,G97,env_ac_rp!$B:$B,Data_rp!$A$98,env_ac_rp!$C:$C,Data_rp!$B$95)</f>
        <v>1.2986</v>
      </c>
      <c r="H98" s="214">
        <f>SUMIFS(env_ac_rp!$D:$D,env_ac_rp!$A:$A,H97,env_ac_rp!$B:$B,Data_rp!$A$98,env_ac_rp!$C:$C,Data_rp!$B$95)</f>
        <v>1.34</v>
      </c>
      <c r="I98" s="214">
        <f>SUMIFS(env_ac_rp!$D:$D,env_ac_rp!$A:$A,I97,env_ac_rp!$B:$B,Data_rp!$A$98,env_ac_rp!$C:$C,Data_rp!$B$95)</f>
        <v>1.3846000000000001</v>
      </c>
      <c r="J98" s="214">
        <f>SUMIFS(env_ac_rp!$D:$D,env_ac_rp!$A:$A,J97,env_ac_rp!$B:$B,Data_rp!$A$98,env_ac_rp!$C:$C,Data_rp!$B$95)</f>
        <v>1.4179999999999999</v>
      </c>
      <c r="K98" s="214">
        <f>SUMIFS(env_ac_rp!$D:$D,env_ac_rp!$A:$A,K97,env_ac_rp!$B:$B,Data_rp!$A$98,env_ac_rp!$C:$C,Data_rp!$B$95)</f>
        <v>1.4910000000000001</v>
      </c>
      <c r="L98" s="214">
        <f>SUMIFS(env_ac_rp!$D:$D,env_ac_rp!$A:$A,L97,env_ac_rp!$B:$B,Data_rp!$A$98,env_ac_rp!$C:$C,Data_rp!$B$95)</f>
        <v>1.6202000000000001</v>
      </c>
      <c r="M98" s="214">
        <f>SUMIFS(env_ac_rp!$D:$D,env_ac_rp!$A:$A,M97,env_ac_rp!$B:$B,Data_rp!$A$98,env_ac_rp!$C:$C,Data_rp!$B$95)</f>
        <v>1.7162999999999999</v>
      </c>
      <c r="N98" s="214">
        <f>SUMIFS(env_ac_rp!$D:$D,env_ac_rp!$A:$A,N97,env_ac_rp!$B:$B,Data_rp!$A$98,env_ac_rp!$C:$C,Data_rp!$B$95)</f>
        <v>1.6853</v>
      </c>
      <c r="O98" s="214">
        <f>SUMIFS(env_ac_rp!$D:$D,env_ac_rp!$A:$A,O97,env_ac_rp!$B:$B,Data_rp!$A$98,env_ac_rp!$C:$C,Data_rp!$B$95)</f>
        <v>1.8379000000000001</v>
      </c>
      <c r="P98" s="214">
        <f>SUMIFS(env_ac_rp!$D:$D,env_ac_rp!$A:$A,P97,env_ac_rp!$B:$B,Data_rp!$A$98,env_ac_rp!$C:$C,Data_rp!$B$95)</f>
        <v>1.9026000000000001</v>
      </c>
      <c r="Q98" s="214">
        <f>SUMIFS(env_ac_rp!$D:$D,env_ac_rp!$A:$A,Q97,env_ac_rp!$B:$B,Data_rp!$A$98,env_ac_rp!$C:$C,Data_rp!$B$95)</f>
        <v>1.9260999999999999</v>
      </c>
      <c r="R98" s="214">
        <f>SUMIFS(env_ac_rp!$D:$D,env_ac_rp!$A:$A,R97,env_ac_rp!$B:$B,Data_rp!$A$98,env_ac_rp!$C:$C,Data_rp!$B$95)</f>
        <v>1.9897</v>
      </c>
      <c r="S98" s="214">
        <f>SUMIFS(env_ac_rp!$D:$D,env_ac_rp!$A:$A,S97,env_ac_rp!$B:$B,Data_rp!$A$98,env_ac_rp!$C:$C,Data_rp!$B$95)</f>
        <v>2.0497999999999998</v>
      </c>
      <c r="T98" s="214">
        <f>SUMIFS(env_ac_rp!$D:$D,env_ac_rp!$A:$A,T97,env_ac_rp!$B:$B,Data_rp!$A$98,env_ac_rp!$C:$C,Data_rp!$B$95)</f>
        <v>2.0819000000000001</v>
      </c>
      <c r="U98" s="214">
        <f>SUMIFS(env_ac_rp!$D:$D,env_ac_rp!$A:$A,U97,env_ac_rp!$B:$B,Data_rp!$A$98,env_ac_rp!$C:$C,Data_rp!$B$95)</f>
        <v>2.1126</v>
      </c>
      <c r="V98" s="216">
        <f>SUMIFS(env_ac_rp!$D:$D,env_ac_rp!$A:$A,V97,env_ac_rp!$B:$B,Data_rp!$A$98,env_ac_rp!$C:$C,Data_rp!$B$95)</f>
        <v>2.1778</v>
      </c>
      <c r="W98" s="216">
        <f>SUMIFS(env_ac_rp!$D:$D,env_ac_rp!$A:$A,W97,env_ac_rp!$B:$B,Data_rp!$A$98,env_ac_rp!$C:$C,Data_rp!$B$95)</f>
        <v>2.1852999999999998</v>
      </c>
      <c r="X98" s="216">
        <f>SUMIFS(env_ac_rp!$D:$D,env_ac_rp!$A:$A,X97,env_ac_rp!$B:$B,Data_rp!$A$98,env_ac_rp!$C:$C,Data_rp!$B$95)</f>
        <v>2.2772999999999999</v>
      </c>
      <c r="Y98" s="216">
        <f>SUMIFS(env_ac_rp!$D:$D,env_ac_rp!$A:$A,$Y$97,env_ac_rp!$B:$B,Data_rp!$A98,env_ac_rp!$C:$C,Data_rp!$B$95)</f>
        <v>2.4996999999999998</v>
      </c>
      <c r="Z98" s="216">
        <f>SUMIFS(env_ac_rp!$D:$D,env_ac_rp!$A:$A,$Z$97,env_ac_rp!$B:$B,Data_rp!$A98,env_ac_rp!$C:$C,Data_rp!$B$95)</f>
        <v>2.7271999999999998</v>
      </c>
    </row>
    <row r="99" spans="1:26" x14ac:dyDescent="0.2">
      <c r="A99" s="211" t="s">
        <v>33</v>
      </c>
      <c r="B99" s="211" t="s">
        <v>2</v>
      </c>
      <c r="C99" s="214">
        <f>SUMIFS(env_ac_rp!$D:$D,env_ac_rp!$A:$A,C97,env_ac_rp!$B:$B,Data_rp!$A$99,env_ac_rp!$C:$C,Data_rp!$B$95)</f>
        <v>1.5282</v>
      </c>
      <c r="D99" s="214">
        <f>SUMIFS(env_ac_rp!$D:$D,env_ac_rp!$A:$A,D97,env_ac_rp!$B:$B,Data_rp!$A$99,env_ac_rp!$C:$C,Data_rp!$B$95)</f>
        <v>1.3680000000000001</v>
      </c>
      <c r="E99" s="214">
        <f>SUMIFS(env_ac_rp!$D:$D,env_ac_rp!$A:$A,E97,env_ac_rp!$B:$B,Data_rp!$A$99,env_ac_rp!$C:$C,Data_rp!$B$95)</f>
        <v>1.5942000000000001</v>
      </c>
      <c r="F99" s="214">
        <f>SUMIFS(env_ac_rp!$D:$D,env_ac_rp!$A:$A,F97,env_ac_rp!$B:$B,Data_rp!$A$99,env_ac_rp!$C:$C,Data_rp!$B$95)</f>
        <v>1.6681999999999999</v>
      </c>
      <c r="G99" s="214">
        <f>SUMIFS(env_ac_rp!$D:$D,env_ac_rp!$A:$A,G97,env_ac_rp!$B:$B,Data_rp!$A$99,env_ac_rp!$C:$C,Data_rp!$B$95)</f>
        <v>1.7433000000000001</v>
      </c>
      <c r="H99" s="214">
        <f>SUMIFS(env_ac_rp!$D:$D,env_ac_rp!$A:$A,H97,env_ac_rp!$B:$B,Data_rp!$A$99,env_ac_rp!$C:$C,Data_rp!$B$95)</f>
        <v>1.8992</v>
      </c>
      <c r="I99" s="214">
        <f>SUMIFS(env_ac_rp!$D:$D,env_ac_rp!$A:$A,I97,env_ac_rp!$B:$B,Data_rp!$A$99,env_ac_rp!$C:$C,Data_rp!$B$95)</f>
        <v>1.8927</v>
      </c>
      <c r="J99" s="214">
        <f>SUMIFS(env_ac_rp!$D:$D,env_ac_rp!$A:$A,J97,env_ac_rp!$B:$B,Data_rp!$A$99,env_ac_rp!$C:$C,Data_rp!$B$95)</f>
        <v>1.8487</v>
      </c>
      <c r="K99" s="214">
        <f>SUMIFS(env_ac_rp!$D:$D,env_ac_rp!$A:$A,K97,env_ac_rp!$B:$B,Data_rp!$A$99,env_ac_rp!$C:$C,Data_rp!$B$95)</f>
        <v>1.8975</v>
      </c>
      <c r="L99" s="214">
        <f>SUMIFS(env_ac_rp!$D:$D,env_ac_rp!$A:$A,L97,env_ac_rp!$B:$B,Data_rp!$A$99,env_ac_rp!$C:$C,Data_rp!$B$95)</f>
        <v>2.0404</v>
      </c>
      <c r="M99" s="214">
        <f>SUMIFS(env_ac_rp!$D:$D,env_ac_rp!$A:$A,M97,env_ac_rp!$B:$B,Data_rp!$A$99,env_ac_rp!$C:$C,Data_rp!$B$95)</f>
        <v>2.1831999999999998</v>
      </c>
      <c r="N99" s="214">
        <f>SUMIFS(env_ac_rp!$D:$D,env_ac_rp!$A:$A,N97,env_ac_rp!$B:$B,Data_rp!$A$99,env_ac_rp!$C:$C,Data_rp!$B$95)</f>
        <v>2.0870000000000002</v>
      </c>
      <c r="O99" s="214">
        <f>SUMIFS(env_ac_rp!$D:$D,env_ac_rp!$A:$A,O97,env_ac_rp!$B:$B,Data_rp!$A$99,env_ac_rp!$C:$C,Data_rp!$B$95)</f>
        <v>2.3233999999999999</v>
      </c>
      <c r="P99" s="214">
        <f>SUMIFS(env_ac_rp!$D:$D,env_ac_rp!$A:$A,P97,env_ac_rp!$B:$B,Data_rp!$A$99,env_ac_rp!$C:$C,Data_rp!$B$95)</f>
        <v>2.3868</v>
      </c>
      <c r="Q99" s="214">
        <f>SUMIFS(env_ac_rp!$D:$D,env_ac_rp!$A:$A,Q97,env_ac_rp!$B:$B,Data_rp!$A$99,env_ac_rp!$C:$C,Data_rp!$B$95)</f>
        <v>2.4548000000000001</v>
      </c>
      <c r="R99" s="214">
        <f>SUMIFS(env_ac_rp!$D:$D,env_ac_rp!$A:$A,R97,env_ac_rp!$B:$B,Data_rp!$A$99,env_ac_rp!$C:$C,Data_rp!$B$95)</f>
        <v>2.5670999999999999</v>
      </c>
      <c r="S99" s="214">
        <f>SUMIFS(env_ac_rp!$D:$D,env_ac_rp!$A:$A,S97,env_ac_rp!$B:$B,Data_rp!$A$99,env_ac_rp!$C:$C,Data_rp!$B$95)</f>
        <v>2.6223999999999998</v>
      </c>
      <c r="T99" s="214">
        <f>SUMIFS(env_ac_rp!$D:$D,env_ac_rp!$A:$A,T97,env_ac_rp!$B:$B,Data_rp!$A$99,env_ac_rp!$C:$C,Data_rp!$B$95)</f>
        <v>2.6414</v>
      </c>
      <c r="U99" s="214">
        <f>SUMIFS(env_ac_rp!$D:$D,env_ac_rp!$A:$A,U97,env_ac_rp!$B:$B,Data_rp!$A$99,env_ac_rp!$C:$C,Data_rp!$B$95)</f>
        <v>2.8344</v>
      </c>
      <c r="V99" s="216">
        <f>SUMIFS(env_ac_rp!$D:$D,env_ac_rp!$A:$A,V97,env_ac_rp!$B:$B,Data_rp!$A$99,env_ac_rp!$C:$C,Data_rp!$B$95)</f>
        <v>2.8267000000000002</v>
      </c>
      <c r="W99" s="216">
        <f>SUMIFS(env_ac_rp!$D:$D,env_ac_rp!$A:$A,W97,env_ac_rp!$B:$B,Data_rp!$A$99,env_ac_rp!$C:$C,Data_rp!$B$95)</f>
        <v>2.9965999999999999</v>
      </c>
      <c r="X99" s="216">
        <f>SUMIFS(env_ac_rp!$D:$D,env_ac_rp!$A:$A,X97,env_ac_rp!$B:$B,Data_rp!$A$99,env_ac_rp!$C:$C,Data_rp!$B$95)</f>
        <v>3.3681999999999999</v>
      </c>
      <c r="Y99" s="216">
        <f>SUMIFS(env_ac_rp!$D:$D,env_ac_rp!$A:$A,$Y$97,env_ac_rp!$B:$B,Data_rp!$A99,env_ac_rp!$C:$C,Data_rp!$B$95)</f>
        <v>3.3197999999999999</v>
      </c>
      <c r="Z99" s="216">
        <f>SUMIFS(env_ac_rp!$D:$D,env_ac_rp!$A:$A,$Z$97,env_ac_rp!$B:$B,Data_rp!$A99,env_ac_rp!$C:$C,Data_rp!$B$95)</f>
        <v>3.1406000000000001</v>
      </c>
    </row>
    <row r="100" spans="1:26" x14ac:dyDescent="0.2">
      <c r="A100" s="211" t="s">
        <v>34</v>
      </c>
      <c r="B100" s="211" t="s">
        <v>3</v>
      </c>
      <c r="C100" s="214">
        <f>SUMIFS(env_ac_rp!$D:$D,env_ac_rp!$A:$A,C97,env_ac_rp!$B:$B,Data_rp!$A$100,env_ac_rp!$C:$C,Data_rp!$B$95)</f>
        <v>0.43180000000000002</v>
      </c>
      <c r="D100" s="214">
        <f>SUMIFS(env_ac_rp!$D:$D,env_ac_rp!$A:$A,D97,env_ac_rp!$B:$B,Data_rp!$A$100,env_ac_rp!$C:$C,Data_rp!$B$95)</f>
        <v>0.42799999999999999</v>
      </c>
      <c r="E100" s="214">
        <f>SUMIFS(env_ac_rp!$D:$D,env_ac_rp!$A:$A,E97,env_ac_rp!$B:$B,Data_rp!$A$100,env_ac_rp!$C:$C,Data_rp!$B$95)</f>
        <v>0.45450000000000002</v>
      </c>
      <c r="F100" s="214">
        <f>SUMIFS(env_ac_rp!$D:$D,env_ac_rp!$A:$A,F97,env_ac_rp!$B:$B,Data_rp!$A$100,env_ac_rp!$C:$C,Data_rp!$B$95)</f>
        <v>0.48280000000000001</v>
      </c>
      <c r="G100" s="214">
        <f>SUMIFS(env_ac_rp!$D:$D,env_ac_rp!$A:$A,G97,env_ac_rp!$B:$B,Data_rp!$A$100,env_ac_rp!$C:$C,Data_rp!$B$95)</f>
        <v>0.46410000000000001</v>
      </c>
      <c r="H100" s="214">
        <f>SUMIFS(env_ac_rp!$D:$D,env_ac_rp!$A:$A,H97,env_ac_rp!$B:$B,Data_rp!$A$100,env_ac_rp!$C:$C,Data_rp!$B$95)</f>
        <v>0.50949999999999995</v>
      </c>
      <c r="I100" s="214">
        <f>SUMIFS(env_ac_rp!$D:$D,env_ac_rp!$A:$A,I97,env_ac_rp!$B:$B,Data_rp!$A$100,env_ac_rp!$C:$C,Data_rp!$B$95)</f>
        <v>0.50080000000000002</v>
      </c>
      <c r="J100" s="214">
        <f>SUMIFS(env_ac_rp!$D:$D,env_ac_rp!$A:$A,J97,env_ac_rp!$B:$B,Data_rp!$A$100,env_ac_rp!$C:$C,Data_rp!$B$95)</f>
        <v>0.5373</v>
      </c>
      <c r="K100" s="214">
        <f>SUMIFS(env_ac_rp!$D:$D,env_ac_rp!$A:$A,K97,env_ac_rp!$B:$B,Data_rp!$A$100,env_ac_rp!$C:$C,Data_rp!$B$95)</f>
        <v>0.5444</v>
      </c>
      <c r="L100" s="214">
        <f>SUMIFS(env_ac_rp!$D:$D,env_ac_rp!$A:$A,L97,env_ac_rp!$B:$B,Data_rp!$A$100,env_ac_rp!$C:$C,Data_rp!$B$95)</f>
        <v>0.65110000000000001</v>
      </c>
      <c r="M100" s="214">
        <f>SUMIFS(env_ac_rp!$D:$D,env_ac_rp!$A:$A,M97,env_ac_rp!$B:$B,Data_rp!$A$100,env_ac_rp!$C:$C,Data_rp!$B$95)</f>
        <v>0.69330000000000003</v>
      </c>
      <c r="N100" s="214">
        <f>SUMIFS(env_ac_rp!$D:$D,env_ac_rp!$A:$A,N97,env_ac_rp!$B:$B,Data_rp!$A$100,env_ac_rp!$C:$C,Data_rp!$B$95)</f>
        <v>0.64480000000000004</v>
      </c>
      <c r="O100" s="214">
        <f>SUMIFS(env_ac_rp!$D:$D,env_ac_rp!$A:$A,O97,env_ac_rp!$B:$B,Data_rp!$A$100,env_ac_rp!$C:$C,Data_rp!$B$95)</f>
        <v>0.68530000000000002</v>
      </c>
      <c r="P100" s="214">
        <f>SUMIFS(env_ac_rp!$D:$D,env_ac_rp!$A:$A,P97,env_ac_rp!$B:$B,Data_rp!$A$100,env_ac_rp!$C:$C,Data_rp!$B$95)</f>
        <v>0.70340000000000003</v>
      </c>
      <c r="Q100" s="214">
        <f>SUMIFS(env_ac_rp!$D:$D,env_ac_rp!$A:$A,Q97,env_ac_rp!$B:$B,Data_rp!$A$100,env_ac_rp!$C:$C,Data_rp!$B$95)</f>
        <v>0.67049999999999998</v>
      </c>
      <c r="R100" s="214">
        <f>SUMIFS(env_ac_rp!$D:$D,env_ac_rp!$A:$A,R97,env_ac_rp!$B:$B,Data_rp!$A$100,env_ac_rp!$C:$C,Data_rp!$B$95)</f>
        <v>0.62050000000000005</v>
      </c>
      <c r="S100" s="214">
        <f>SUMIFS(env_ac_rp!$D:$D,env_ac_rp!$A:$A,S97,env_ac_rp!$B:$B,Data_rp!$A$100,env_ac_rp!$C:$C,Data_rp!$B$95)</f>
        <v>0.73650000000000004</v>
      </c>
      <c r="T100" s="214">
        <f>SUMIFS(env_ac_rp!$D:$D,env_ac_rp!$A:$A,T97,env_ac_rp!$B:$B,Data_rp!$A$100,env_ac_rp!$C:$C,Data_rp!$B$95)</f>
        <v>0.74909999999999999</v>
      </c>
      <c r="U100" s="214">
        <f>SUMIFS(env_ac_rp!$D:$D,env_ac_rp!$A:$A,U97,env_ac_rp!$B:$B,Data_rp!$A$100,env_ac_rp!$C:$C,Data_rp!$B$95)</f>
        <v>0.76739999999999997</v>
      </c>
      <c r="V100" s="216">
        <f>SUMIFS(env_ac_rp!$D:$D,env_ac_rp!$A:$A,V97,env_ac_rp!$B:$B,Data_rp!$A$100,env_ac_rp!$C:$C,Data_rp!$B$95)</f>
        <v>0.80449999999999999</v>
      </c>
      <c r="W100" s="216">
        <f>SUMIFS(env_ac_rp!$D:$D,env_ac_rp!$A:$A,W97,env_ac_rp!$B:$B,Data_rp!$A$100,env_ac_rp!$C:$C,Data_rp!$B$95)</f>
        <v>0.80479999999999996</v>
      </c>
      <c r="X100" s="216">
        <f>SUMIFS(env_ac_rp!$D:$D,env_ac_rp!$A:$A,X97,env_ac_rp!$B:$B,Data_rp!$A$100,env_ac_rp!$C:$C,Data_rp!$B$95)</f>
        <v>0.81379999999999997</v>
      </c>
      <c r="Y100" s="216">
        <f>SUMIFS(env_ac_rp!$D:$D,env_ac_rp!$A:$A,$Y$97,env_ac_rp!$B:$B,Data_rp!$A100,env_ac_rp!$C:$C,Data_rp!$B$95)</f>
        <v>0.87639999999999996</v>
      </c>
      <c r="Z100" s="216">
        <f>SUMIFS(env_ac_rp!$D:$D,env_ac_rp!$A:$A,$Z$97,env_ac_rp!$B:$B,Data_rp!$A100,env_ac_rp!$C:$C,Data_rp!$B$95)</f>
        <v>1.0669</v>
      </c>
    </row>
    <row r="101" spans="1:26" x14ac:dyDescent="0.2">
      <c r="A101" s="211" t="s">
        <v>35</v>
      </c>
      <c r="B101" s="211" t="s">
        <v>128</v>
      </c>
      <c r="C101" s="214">
        <f>SUMIFS(env_ac_rp!$D:$D,env_ac_rp!$A:$A,C97,env_ac_rp!$B:$B,Data_rp!$A$101,env_ac_rp!$C:$C,Data_rp!$B$95)</f>
        <v>0.76880000000000004</v>
      </c>
      <c r="D101" s="214">
        <f>SUMIFS(env_ac_rp!$D:$D,env_ac_rp!$A:$A,D97,env_ac_rp!$B:$B,Data_rp!$A$101,env_ac_rp!$C:$C,Data_rp!$B$95)</f>
        <v>0.8196</v>
      </c>
      <c r="E101" s="214">
        <f>SUMIFS(env_ac_rp!$D:$D,env_ac_rp!$A:$A,E97,env_ac_rp!$B:$B,Data_rp!$A$101,env_ac_rp!$C:$C,Data_rp!$B$95)</f>
        <v>0.87919999999999998</v>
      </c>
      <c r="F101" s="214">
        <f>SUMIFS(env_ac_rp!$D:$D,env_ac_rp!$A:$A,F97,env_ac_rp!$B:$B,Data_rp!$A$101,env_ac_rp!$C:$C,Data_rp!$B$95)</f>
        <v>0.91639999999999999</v>
      </c>
      <c r="G101" s="214">
        <f>SUMIFS(env_ac_rp!$D:$D,env_ac_rp!$A:$A,G97,env_ac_rp!$B:$B,Data_rp!$A$101,env_ac_rp!$C:$C,Data_rp!$B$95)</f>
        <v>0.92049999999999998</v>
      </c>
      <c r="H101" s="214">
        <f>SUMIFS(env_ac_rp!$D:$D,env_ac_rp!$A:$A,H97,env_ac_rp!$B:$B,Data_rp!$A$101,env_ac_rp!$C:$C,Data_rp!$B$95)</f>
        <v>0.98319999999999996</v>
      </c>
      <c r="I101" s="214">
        <f>SUMIFS(env_ac_rp!$D:$D,env_ac_rp!$A:$A,I97,env_ac_rp!$B:$B,Data_rp!$A$101,env_ac_rp!$C:$C,Data_rp!$B$95)</f>
        <v>1.0044999999999999</v>
      </c>
      <c r="J101" s="214">
        <f>SUMIFS(env_ac_rp!$D:$D,env_ac_rp!$A:$A,J97,env_ac_rp!$B:$B,Data_rp!$A$101,env_ac_rp!$C:$C,Data_rp!$B$95)</f>
        <v>1.0867</v>
      </c>
      <c r="K101" s="214">
        <f>SUMIFS(env_ac_rp!$D:$D,env_ac_rp!$A:$A,K97,env_ac_rp!$B:$B,Data_rp!$A$101,env_ac_rp!$C:$C,Data_rp!$B$95)</f>
        <v>1.1642999999999999</v>
      </c>
      <c r="L101" s="214">
        <f>SUMIFS(env_ac_rp!$D:$D,env_ac_rp!$A:$A,L97,env_ac_rp!$B:$B,Data_rp!$A$101,env_ac_rp!$C:$C,Data_rp!$B$95)</f>
        <v>1.2388999999999999</v>
      </c>
      <c r="M101" s="214">
        <f>SUMIFS(env_ac_rp!$D:$D,env_ac_rp!$A:$A,M97,env_ac_rp!$B:$B,Data_rp!$A$101,env_ac_rp!$C:$C,Data_rp!$B$95)</f>
        <v>1.3168</v>
      </c>
      <c r="N101" s="214">
        <f>SUMIFS(env_ac_rp!$D:$D,env_ac_rp!$A:$A,N97,env_ac_rp!$B:$B,Data_rp!$A$101,env_ac_rp!$C:$C,Data_rp!$B$95)</f>
        <v>1.2802</v>
      </c>
      <c r="O101" s="214">
        <f>SUMIFS(env_ac_rp!$D:$D,env_ac_rp!$A:$A,O97,env_ac_rp!$B:$B,Data_rp!$A$101,env_ac_rp!$C:$C,Data_rp!$B$95)</f>
        <v>1.4410000000000001</v>
      </c>
      <c r="P101" s="214">
        <f>SUMIFS(env_ac_rp!$D:$D,env_ac_rp!$A:$A,P97,env_ac_rp!$B:$B,Data_rp!$A$101,env_ac_rp!$C:$C,Data_rp!$B$95)</f>
        <v>1.5074000000000001</v>
      </c>
      <c r="Q101" s="214">
        <f>SUMIFS(env_ac_rp!$D:$D,env_ac_rp!$A:$A,Q97,env_ac_rp!$B:$B,Data_rp!$A$101,env_ac_rp!$C:$C,Data_rp!$B$95)</f>
        <v>1.5284</v>
      </c>
      <c r="R101" s="214">
        <f>SUMIFS(env_ac_rp!$D:$D,env_ac_rp!$A:$A,R97,env_ac_rp!$B:$B,Data_rp!$A$101,env_ac_rp!$C:$C,Data_rp!$B$95)</f>
        <v>1.5370999999999999</v>
      </c>
      <c r="S101" s="214">
        <f>SUMIFS(env_ac_rp!$D:$D,env_ac_rp!$A:$A,S97,env_ac_rp!$B:$B,Data_rp!$A$101,env_ac_rp!$C:$C,Data_rp!$B$95)</f>
        <v>1.6063000000000001</v>
      </c>
      <c r="T101" s="214">
        <f>SUMIFS(env_ac_rp!$D:$D,env_ac_rp!$A:$A,T97,env_ac_rp!$B:$B,Data_rp!$A$101,env_ac_rp!$C:$C,Data_rp!$B$95)</f>
        <v>1.6875</v>
      </c>
      <c r="U101" s="214">
        <f>SUMIFS(env_ac_rp!$D:$D,env_ac_rp!$A:$A,U97,env_ac_rp!$B:$B,Data_rp!$A$101,env_ac_rp!$C:$C,Data_rp!$B$95)</f>
        <v>1.7433000000000001</v>
      </c>
      <c r="V101" s="216">
        <f>SUMIFS(env_ac_rp!$D:$D,env_ac_rp!$A:$A,V97,env_ac_rp!$B:$B,Data_rp!$A$101,env_ac_rp!$C:$C,Data_rp!$B$95)</f>
        <v>1.8133999999999999</v>
      </c>
      <c r="W101" s="216">
        <f>SUMIFS(env_ac_rp!$D:$D,env_ac_rp!$A:$A,W97,env_ac_rp!$B:$B,Data_rp!$A$101,env_ac_rp!$C:$C,Data_rp!$B$95)</f>
        <v>1.8880999999999999</v>
      </c>
      <c r="X101" s="216">
        <f>SUMIFS(env_ac_rp!$D:$D,env_ac_rp!$A:$A,X97,env_ac_rp!$B:$B,Data_rp!$A$101,env_ac_rp!$C:$C,Data_rp!$B$95)</f>
        <v>1.9239999999999999</v>
      </c>
      <c r="Y101" s="216">
        <f>SUMIFS(env_ac_rp!$D:$D,env_ac_rp!$A:$A,$Y$97,env_ac_rp!$B:$B,Data_rp!$A101,env_ac_rp!$C:$C,Data_rp!$B$95)</f>
        <v>2.0379</v>
      </c>
      <c r="Z101" s="216">
        <f>SUMIFS(env_ac_rp!$D:$D,env_ac_rp!$A:$A,$Z$97,env_ac_rp!$B:$B,Data_rp!$A101,env_ac_rp!$C:$C,Data_rp!$B$95)</f>
        <v>2.2479</v>
      </c>
    </row>
    <row r="102" spans="1:26" x14ac:dyDescent="0.2">
      <c r="A102" s="211" t="s">
        <v>36</v>
      </c>
      <c r="B102" s="211" t="s">
        <v>4</v>
      </c>
      <c r="C102" s="214">
        <f>SUMIFS(env_ac_rp!$D:$D,env_ac_rp!$A:$A,C97,env_ac_rp!$B:$B,Data_rp!$A$102,env_ac_rp!$C:$C,Data_rp!$B$95)</f>
        <v>0.92800000000000005</v>
      </c>
      <c r="D102" s="214">
        <f>SUMIFS(env_ac_rp!$D:$D,env_ac_rp!$A:$A,D97,env_ac_rp!$B:$B,Data_rp!$A$102,env_ac_rp!$C:$C,Data_rp!$B$95)</f>
        <v>0.97140000000000004</v>
      </c>
      <c r="E102" s="214">
        <f>SUMIFS(env_ac_rp!$D:$D,env_ac_rp!$A:$A,E97,env_ac_rp!$B:$B,Data_rp!$A$102,env_ac_rp!$C:$C,Data_rp!$B$95)</f>
        <v>1.0488</v>
      </c>
      <c r="F102" s="214">
        <f>SUMIFS(env_ac_rp!$D:$D,env_ac_rp!$A:$A,F97,env_ac_rp!$B:$B,Data_rp!$A$102,env_ac_rp!$C:$C,Data_rp!$B$95)</f>
        <v>1.0297000000000001</v>
      </c>
      <c r="G102" s="214">
        <f>SUMIFS(env_ac_rp!$D:$D,env_ac_rp!$A:$A,G97,env_ac_rp!$B:$B,Data_rp!$A$102,env_ac_rp!$C:$C,Data_rp!$B$95)</f>
        <v>1.0435000000000001</v>
      </c>
      <c r="H102" s="214">
        <f>SUMIFS(env_ac_rp!$D:$D,env_ac_rp!$A:$A,H97,env_ac_rp!$B:$B,Data_rp!$A$102,env_ac_rp!$C:$C,Data_rp!$B$95)</f>
        <v>1.0029999999999999</v>
      </c>
      <c r="I102" s="214">
        <f>SUMIFS(env_ac_rp!$D:$D,env_ac_rp!$A:$A,I97,env_ac_rp!$B:$B,Data_rp!$A$102,env_ac_rp!$C:$C,Data_rp!$B$95)</f>
        <v>1.0038</v>
      </c>
      <c r="J102" s="214">
        <f>SUMIFS(env_ac_rp!$D:$D,env_ac_rp!$A:$A,J97,env_ac_rp!$B:$B,Data_rp!$A$102,env_ac_rp!$C:$C,Data_rp!$B$95)</f>
        <v>1.0795999999999999</v>
      </c>
      <c r="K102" s="214">
        <f>SUMIFS(env_ac_rp!$D:$D,env_ac_rp!$A:$A,K97,env_ac_rp!$B:$B,Data_rp!$A$102,env_ac_rp!$C:$C,Data_rp!$B$95)</f>
        <v>1.1782999999999999</v>
      </c>
      <c r="L102" s="214">
        <f>SUMIFS(env_ac_rp!$D:$D,env_ac_rp!$A:$A,L97,env_ac_rp!$B:$B,Data_rp!$A$102,env_ac_rp!$C:$C,Data_rp!$B$95)</f>
        <v>1.3392999999999999</v>
      </c>
      <c r="M102" s="214">
        <f>SUMIFS(env_ac_rp!$D:$D,env_ac_rp!$A:$A,M97,env_ac_rp!$B:$B,Data_rp!$A$102,env_ac_rp!$C:$C,Data_rp!$B$95)</f>
        <v>1.5336000000000001</v>
      </c>
      <c r="N102" s="214">
        <f>SUMIFS(env_ac_rp!$D:$D,env_ac_rp!$A:$A,N97,env_ac_rp!$B:$B,Data_rp!$A$102,env_ac_rp!$C:$C,Data_rp!$B$95)</f>
        <v>1.4047000000000001</v>
      </c>
      <c r="O102" s="214">
        <f>SUMIFS(env_ac_rp!$D:$D,env_ac_rp!$A:$A,O97,env_ac_rp!$B:$B,Data_rp!$A$102,env_ac_rp!$C:$C,Data_rp!$B$95)</f>
        <v>1.4044000000000001</v>
      </c>
      <c r="P102" s="214">
        <f>SUMIFS(env_ac_rp!$D:$D,env_ac_rp!$A:$A,P97,env_ac_rp!$B:$B,Data_rp!$A$102,env_ac_rp!$C:$C,Data_rp!$B$95)</f>
        <v>1.5221</v>
      </c>
      <c r="Q102" s="214">
        <f>SUMIFS(env_ac_rp!$D:$D,env_ac_rp!$A:$A,Q97,env_ac_rp!$B:$B,Data_rp!$A$102,env_ac_rp!$C:$C,Data_rp!$B$95)</f>
        <v>1.5498000000000001</v>
      </c>
      <c r="R102" s="214">
        <f>SUMIFS(env_ac_rp!$D:$D,env_ac_rp!$A:$A,R97,env_ac_rp!$B:$B,Data_rp!$A$102,env_ac_rp!$C:$C,Data_rp!$B$95)</f>
        <v>1.5403</v>
      </c>
      <c r="S102" s="214">
        <f>SUMIFS(env_ac_rp!$D:$D,env_ac_rp!$A:$A,S97,env_ac_rp!$B:$B,Data_rp!$A$102,env_ac_rp!$C:$C,Data_rp!$B$95)</f>
        <v>1.5439000000000001</v>
      </c>
      <c r="T102" s="214">
        <f>SUMIFS(env_ac_rp!$D:$D,env_ac_rp!$A:$A,T97,env_ac_rp!$B:$B,Data_rp!$A$102,env_ac_rp!$C:$C,Data_rp!$B$95)</f>
        <v>1.579</v>
      </c>
      <c r="U102" s="214">
        <f>SUMIFS(env_ac_rp!$D:$D,env_ac_rp!$A:$A,U97,env_ac_rp!$B:$B,Data_rp!$A$102,env_ac_rp!$C:$C,Data_rp!$B$95)</f>
        <v>1.6206</v>
      </c>
      <c r="V102" s="216">
        <f>SUMIFS(env_ac_rp!$D:$D,env_ac_rp!$A:$A,V97,env_ac_rp!$B:$B,Data_rp!$A$102,env_ac_rp!$C:$C,Data_rp!$B$95)</f>
        <v>1.6323000000000001</v>
      </c>
      <c r="W102" s="216">
        <f>SUMIFS(env_ac_rp!$D:$D,env_ac_rp!$A:$A,W97,env_ac_rp!$B:$B,Data_rp!$A$102,env_ac_rp!$C:$C,Data_rp!$B$95)</f>
        <v>1.6999</v>
      </c>
      <c r="X102" s="216">
        <f>SUMIFS(env_ac_rp!$D:$D,env_ac_rp!$A:$A,X97,env_ac_rp!$B:$B,Data_rp!$A$102,env_ac_rp!$C:$C,Data_rp!$B$95)</f>
        <v>1.8050999999999999</v>
      </c>
      <c r="Y102" s="216">
        <f>SUMIFS(env_ac_rp!$D:$D,env_ac_rp!$A:$A,$Y$97,env_ac_rp!$B:$B,Data_rp!$A102,env_ac_rp!$C:$C,Data_rp!$B$95)</f>
        <v>1.9184000000000001</v>
      </c>
      <c r="Z102" s="216">
        <f>SUMIFS(env_ac_rp!$D:$D,env_ac_rp!$A:$A,$Z$97,env_ac_rp!$B:$B,Data_rp!$A102,env_ac_rp!$C:$C,Data_rp!$B$95)</f>
        <v>2.0449000000000002</v>
      </c>
    </row>
    <row r="103" spans="1:26" x14ac:dyDescent="0.2">
      <c r="A103" s="211" t="s">
        <v>37</v>
      </c>
      <c r="B103" s="211" t="s">
        <v>5</v>
      </c>
      <c r="C103" s="214">
        <f>SUMIFS(env_ac_rp!$D:$D,env_ac_rp!$A:$A,C97,env_ac_rp!$B:$B,Data_rp!$A$103,env_ac_rp!$C:$C,Data_rp!$B$95)</f>
        <v>1.2948999999999999</v>
      </c>
      <c r="D103" s="214">
        <f>SUMIFS(env_ac_rp!$D:$D,env_ac_rp!$A:$A,D97,env_ac_rp!$B:$B,Data_rp!$A$103,env_ac_rp!$C:$C,Data_rp!$B$95)</f>
        <v>1.4247000000000001</v>
      </c>
      <c r="E103" s="214">
        <f>SUMIFS(env_ac_rp!$D:$D,env_ac_rp!$A:$A,E97,env_ac_rp!$B:$B,Data_rp!$A$103,env_ac_rp!$C:$C,Data_rp!$B$95)</f>
        <v>1.4869000000000001</v>
      </c>
      <c r="F103" s="214">
        <f>SUMIFS(env_ac_rp!$D:$D,env_ac_rp!$A:$A,F97,env_ac_rp!$B:$B,Data_rp!$A$103,env_ac_rp!$C:$C,Data_rp!$B$95)</f>
        <v>1.5472999999999999</v>
      </c>
      <c r="G103" s="214">
        <f>SUMIFS(env_ac_rp!$D:$D,env_ac_rp!$A:$A,G97,env_ac_rp!$B:$B,Data_rp!$A$103,env_ac_rp!$C:$C,Data_rp!$B$95)</f>
        <v>1.6035999999999999</v>
      </c>
      <c r="H103" s="214">
        <f>SUMIFS(env_ac_rp!$D:$D,env_ac_rp!$A:$A,H97,env_ac_rp!$B:$B,Data_rp!$A$103,env_ac_rp!$C:$C,Data_rp!$B$95)</f>
        <v>1.673</v>
      </c>
      <c r="I103" s="214">
        <f>SUMIFS(env_ac_rp!$D:$D,env_ac_rp!$A:$A,I97,env_ac_rp!$B:$B,Data_rp!$A$103,env_ac_rp!$C:$C,Data_rp!$B$95)</f>
        <v>1.6960999999999999</v>
      </c>
      <c r="J103" s="214">
        <f>SUMIFS(env_ac_rp!$D:$D,env_ac_rp!$A:$A,J97,env_ac_rp!$B:$B,Data_rp!$A$103,env_ac_rp!$C:$C,Data_rp!$B$95)</f>
        <v>1.7965</v>
      </c>
      <c r="K103" s="214">
        <f>SUMIFS(env_ac_rp!$D:$D,env_ac_rp!$A:$A,K97,env_ac_rp!$B:$B,Data_rp!$A$103,env_ac_rp!$C:$C,Data_rp!$B$95)</f>
        <v>1.8615999999999999</v>
      </c>
      <c r="L103" s="214">
        <f>SUMIFS(env_ac_rp!$D:$D,env_ac_rp!$A:$A,L97,env_ac_rp!$B:$B,Data_rp!$A$103,env_ac_rp!$C:$C,Data_rp!$B$95)</f>
        <v>1.8506</v>
      </c>
      <c r="M103" s="214">
        <f>SUMIFS(env_ac_rp!$D:$D,env_ac_rp!$A:$A,M97,env_ac_rp!$B:$B,Data_rp!$A$103,env_ac_rp!$C:$C,Data_rp!$B$95)</f>
        <v>1.9454</v>
      </c>
      <c r="N103" s="214">
        <f>SUMIFS(env_ac_rp!$D:$D,env_ac_rp!$A:$A,N97,env_ac_rp!$B:$B,Data_rp!$A$103,env_ac_rp!$C:$C,Data_rp!$B$95)</f>
        <v>1.9236</v>
      </c>
      <c r="O103" s="214">
        <f>SUMIFS(env_ac_rp!$D:$D,env_ac_rp!$A:$A,O97,env_ac_rp!$B:$B,Data_rp!$A$103,env_ac_rp!$C:$C,Data_rp!$B$95)</f>
        <v>2.0165000000000002</v>
      </c>
      <c r="P103" s="214">
        <f>SUMIFS(env_ac_rp!$D:$D,env_ac_rp!$A:$A,P97,env_ac_rp!$B:$B,Data_rp!$A$103,env_ac_rp!$C:$C,Data_rp!$B$95)</f>
        <v>2.0497000000000001</v>
      </c>
      <c r="Q103" s="214">
        <f>SUMIFS(env_ac_rp!$D:$D,env_ac_rp!$A:$A,Q97,env_ac_rp!$B:$B,Data_rp!$A$103,env_ac_rp!$C:$C,Data_rp!$B$95)</f>
        <v>2.1156000000000001</v>
      </c>
      <c r="R103" s="214">
        <f>SUMIFS(env_ac_rp!$D:$D,env_ac_rp!$A:$A,R97,env_ac_rp!$B:$B,Data_rp!$A$103,env_ac_rp!$C:$C,Data_rp!$B$95)</f>
        <v>2.2378</v>
      </c>
      <c r="S103" s="214">
        <f>SUMIFS(env_ac_rp!$D:$D,env_ac_rp!$A:$A,S97,env_ac_rp!$B:$B,Data_rp!$A$103,env_ac_rp!$C:$C,Data_rp!$B$95)</f>
        <v>2.2879</v>
      </c>
      <c r="T103" s="214">
        <f>SUMIFS(env_ac_rp!$D:$D,env_ac_rp!$A:$A,T97,env_ac_rp!$B:$B,Data_rp!$A$103,env_ac_rp!$C:$C,Data_rp!$B$95)</f>
        <v>2.3496999999999999</v>
      </c>
      <c r="U103" s="214">
        <f>SUMIFS(env_ac_rp!$D:$D,env_ac_rp!$A:$A,U97,env_ac_rp!$B:$B,Data_rp!$A$103,env_ac_rp!$C:$C,Data_rp!$B$95)</f>
        <v>2.5019999999999998</v>
      </c>
      <c r="V103" s="216">
        <f>SUMIFS(env_ac_rp!$D:$D,env_ac_rp!$A:$A,V97,env_ac_rp!$B:$B,Data_rp!$A$103,env_ac_rp!$C:$C,Data_rp!$B$95)</f>
        <v>2.6263000000000001</v>
      </c>
      <c r="W103" s="216">
        <f>SUMIFS(env_ac_rp!$D:$D,env_ac_rp!$A:$A,W97,env_ac_rp!$B:$B,Data_rp!$A$103,env_ac_rp!$C:$C,Data_rp!$B$95)</f>
        <v>2.6476000000000002</v>
      </c>
      <c r="X103" s="216">
        <f>SUMIFS(env_ac_rp!$D:$D,env_ac_rp!$A:$A,X97,env_ac_rp!$B:$B,Data_rp!$A$103,env_ac_rp!$C:$C,Data_rp!$B$95)</f>
        <v>2.7172000000000001</v>
      </c>
      <c r="Y103" s="216">
        <f>SUMIFS(env_ac_rp!$D:$D,env_ac_rp!$A:$A,$Y$97,env_ac_rp!$B:$B,Data_rp!$A103,env_ac_rp!$C:$C,Data_rp!$B$95)</f>
        <v>3.03</v>
      </c>
      <c r="Z103" s="216">
        <f>SUMIFS(env_ac_rp!$D:$D,env_ac_rp!$A:$A,$Z$97,env_ac_rp!$B:$B,Data_rp!$A103,env_ac_rp!$C:$C,Data_rp!$B$95)</f>
        <v>3.4116</v>
      </c>
    </row>
    <row r="104" spans="1:26" x14ac:dyDescent="0.2">
      <c r="A104" s="211" t="s">
        <v>38</v>
      </c>
      <c r="B104" s="211" t="s">
        <v>6</v>
      </c>
      <c r="C104" s="214">
        <f>SUMIFS(env_ac_rp!$D:$D,env_ac_rp!$A:$A,C97,env_ac_rp!$B:$B,Data_rp!$A$104,env_ac_rp!$C:$C,Data_rp!$B$95)</f>
        <v>0.50360000000000005</v>
      </c>
      <c r="D104" s="214">
        <f>SUMIFS(env_ac_rp!$D:$D,env_ac_rp!$A:$A,D97,env_ac_rp!$B:$B,Data_rp!$A$104,env_ac_rp!$C:$C,Data_rp!$B$95)</f>
        <v>0.53669999999999995</v>
      </c>
      <c r="E104" s="214">
        <f>SUMIFS(env_ac_rp!$D:$D,env_ac_rp!$A:$A,E97,env_ac_rp!$B:$B,Data_rp!$A$104,env_ac_rp!$C:$C,Data_rp!$B$95)</f>
        <v>0.54300000000000004</v>
      </c>
      <c r="F104" s="214">
        <f>SUMIFS(env_ac_rp!$D:$D,env_ac_rp!$A:$A,F97,env_ac_rp!$B:$B,Data_rp!$A$104,env_ac_rp!$C:$C,Data_rp!$B$95)</f>
        <v>0.46729999999999999</v>
      </c>
      <c r="G104" s="214">
        <f>SUMIFS(env_ac_rp!$D:$D,env_ac_rp!$A:$A,G97,env_ac_rp!$B:$B,Data_rp!$A$104,env_ac_rp!$C:$C,Data_rp!$B$95)</f>
        <v>0.53569999999999995</v>
      </c>
      <c r="H104" s="214">
        <f>SUMIFS(env_ac_rp!$D:$D,env_ac_rp!$A:$A,H97,env_ac_rp!$B:$B,Data_rp!$A$104,env_ac_rp!$C:$C,Data_rp!$B$95)</f>
        <v>0.59640000000000004</v>
      </c>
      <c r="I104" s="214">
        <f>SUMIFS(env_ac_rp!$D:$D,env_ac_rp!$A:$A,I97,env_ac_rp!$B:$B,Data_rp!$A$104,env_ac_rp!$C:$C,Data_rp!$B$95)</f>
        <v>0.63129999999999997</v>
      </c>
      <c r="J104" s="214">
        <f>SUMIFS(env_ac_rp!$D:$D,env_ac_rp!$A:$A,J97,env_ac_rp!$B:$B,Data_rp!$A$104,env_ac_rp!$C:$C,Data_rp!$B$95)</f>
        <v>0.60629999999999995</v>
      </c>
      <c r="K104" s="214">
        <f>SUMIFS(env_ac_rp!$D:$D,env_ac_rp!$A:$A,K97,env_ac_rp!$B:$B,Data_rp!$A$104,env_ac_rp!$C:$C,Data_rp!$B$95)</f>
        <v>0.69869999999999999</v>
      </c>
      <c r="L104" s="214">
        <f>SUMIFS(env_ac_rp!$D:$D,env_ac_rp!$A:$A,L97,env_ac_rp!$B:$B,Data_rp!$A$104,env_ac_rp!$C:$C,Data_rp!$B$95)</f>
        <v>0.63039999999999996</v>
      </c>
      <c r="M104" s="214">
        <f>SUMIFS(env_ac_rp!$D:$D,env_ac_rp!$A:$A,M97,env_ac_rp!$B:$B,Data_rp!$A$104,env_ac_rp!$C:$C,Data_rp!$B$95)</f>
        <v>0.67230000000000001</v>
      </c>
      <c r="N104" s="214">
        <f>SUMIFS(env_ac_rp!$D:$D,env_ac_rp!$A:$A,N97,env_ac_rp!$B:$B,Data_rp!$A$104,env_ac_rp!$C:$C,Data_rp!$B$95)</f>
        <v>0.69530000000000003</v>
      </c>
      <c r="O104" s="214">
        <f>SUMIFS(env_ac_rp!$D:$D,env_ac_rp!$A:$A,O97,env_ac_rp!$B:$B,Data_rp!$A$104,env_ac_rp!$C:$C,Data_rp!$B$95)</f>
        <v>0.7157</v>
      </c>
      <c r="P104" s="214">
        <f>SUMIFS(env_ac_rp!$D:$D,env_ac_rp!$A:$A,P97,env_ac_rp!$B:$B,Data_rp!$A$104,env_ac_rp!$C:$C,Data_rp!$B$95)</f>
        <v>0.6966</v>
      </c>
      <c r="Q104" s="214">
        <f>SUMIFS(env_ac_rp!$D:$D,env_ac_rp!$A:$A,Q97,env_ac_rp!$B:$B,Data_rp!$A$104,env_ac_rp!$C:$C,Data_rp!$B$95)</f>
        <v>0.7641</v>
      </c>
      <c r="R104" s="214">
        <f>SUMIFS(env_ac_rp!$D:$D,env_ac_rp!$A:$A,R97,env_ac_rp!$B:$B,Data_rp!$A$104,env_ac_rp!$C:$C,Data_rp!$B$95)</f>
        <v>0.7802</v>
      </c>
      <c r="S104" s="214">
        <f>SUMIFS(env_ac_rp!$D:$D,env_ac_rp!$A:$A,S97,env_ac_rp!$B:$B,Data_rp!$A$104,env_ac_rp!$C:$C,Data_rp!$B$95)</f>
        <v>0.83689999999999998</v>
      </c>
      <c r="T104" s="214">
        <f>SUMIFS(env_ac_rp!$D:$D,env_ac_rp!$A:$A,T97,env_ac_rp!$B:$B,Data_rp!$A$104,env_ac_rp!$C:$C,Data_rp!$B$95)</f>
        <v>0.75419999999999998</v>
      </c>
      <c r="U104" s="214">
        <f>SUMIFS(env_ac_rp!$D:$D,env_ac_rp!$A:$A,U97,env_ac_rp!$B:$B,Data_rp!$A$104,env_ac_rp!$C:$C,Data_rp!$B$95)</f>
        <v>0.77500000000000002</v>
      </c>
      <c r="V104" s="216">
        <f>SUMIFS(env_ac_rp!$D:$D,env_ac_rp!$A:$A,V97,env_ac_rp!$B:$B,Data_rp!$A$104,env_ac_rp!$C:$C,Data_rp!$B$95)</f>
        <v>0.90600000000000003</v>
      </c>
      <c r="W104" s="216">
        <f>SUMIFS(env_ac_rp!$D:$D,env_ac_rp!$A:$A,W97,env_ac_rp!$B:$B,Data_rp!$A$104,env_ac_rp!$C:$C,Data_rp!$B$95)</f>
        <v>0.93799999999999994</v>
      </c>
      <c r="X104" s="216">
        <f>SUMIFS(env_ac_rp!$D:$D,env_ac_rp!$A:$A,X97,env_ac_rp!$B:$B,Data_rp!$A$104,env_ac_rp!$C:$C,Data_rp!$B$95)</f>
        <v>1.0744</v>
      </c>
      <c r="Y104" s="216">
        <f>SUMIFS(env_ac_rp!$D:$D,env_ac_rp!$A:$A,$Y$97,env_ac_rp!$B:$B,Data_rp!$A104,env_ac_rp!$C:$C,Data_rp!$B$95)</f>
        <v>1.0887</v>
      </c>
      <c r="Z104" s="216">
        <f>SUMIFS(env_ac_rp!$D:$D,env_ac_rp!$A:$A,$Z$97,env_ac_rp!$B:$B,Data_rp!$A104,env_ac_rp!$C:$C,Data_rp!$B$95)</f>
        <v>1.0703</v>
      </c>
    </row>
    <row r="105" spans="1:26" x14ac:dyDescent="0.2">
      <c r="A105" s="211" t="s">
        <v>39</v>
      </c>
      <c r="B105" s="211" t="s">
        <v>7</v>
      </c>
      <c r="C105" s="214">
        <f>SUMIFS(env_ac_rp!$D:$D,env_ac_rp!$A:$A,C97,env_ac_rp!$B:$B,Data_rp!$A$105,env_ac_rp!$C:$C,Data_rp!$B$95)</f>
        <v>0.70609999999999995</v>
      </c>
      <c r="D105" s="214">
        <f>SUMIFS(env_ac_rp!$D:$D,env_ac_rp!$A:$A,D97,env_ac_rp!$B:$B,Data_rp!$A$105,env_ac_rp!$C:$C,Data_rp!$B$95)</f>
        <v>0.76500000000000001</v>
      </c>
      <c r="E105" s="214">
        <f>SUMIFS(env_ac_rp!$D:$D,env_ac_rp!$A:$A,E97,env_ac_rp!$B:$B,Data_rp!$A$105,env_ac_rp!$C:$C,Data_rp!$B$95)</f>
        <v>0.82599999999999996</v>
      </c>
      <c r="F105" s="214">
        <f>SUMIFS(env_ac_rp!$D:$D,env_ac_rp!$A:$A,F97,env_ac_rp!$B:$B,Data_rp!$A$105,env_ac_rp!$C:$C,Data_rp!$B$95)</f>
        <v>0.75090000000000001</v>
      </c>
      <c r="G105" s="214">
        <f>SUMIFS(env_ac_rp!$D:$D,env_ac_rp!$A:$A,G97,env_ac_rp!$B:$B,Data_rp!$A$105,env_ac_rp!$C:$C,Data_rp!$B$95)</f>
        <v>0.76659999999999995</v>
      </c>
      <c r="H105" s="214">
        <f>SUMIFS(env_ac_rp!$D:$D,env_ac_rp!$A:$A,H97,env_ac_rp!$B:$B,Data_rp!$A$105,env_ac_rp!$C:$C,Data_rp!$B$95)</f>
        <v>0.79830000000000001</v>
      </c>
      <c r="I105" s="214">
        <f>SUMIFS(env_ac_rp!$D:$D,env_ac_rp!$A:$A,I97,env_ac_rp!$B:$B,Data_rp!$A$105,env_ac_rp!$C:$C,Data_rp!$B$95)</f>
        <v>0.82120000000000004</v>
      </c>
      <c r="J105" s="214">
        <f>SUMIFS(env_ac_rp!$D:$D,env_ac_rp!$A:$A,J97,env_ac_rp!$B:$B,Data_rp!$A$105,env_ac_rp!$C:$C,Data_rp!$B$95)</f>
        <v>0.86670000000000003</v>
      </c>
      <c r="K105" s="214">
        <f>SUMIFS(env_ac_rp!$D:$D,env_ac_rp!$A:$A,K97,env_ac_rp!$B:$B,Data_rp!$A$105,env_ac_rp!$C:$C,Data_rp!$B$95)</f>
        <v>0.9274</v>
      </c>
      <c r="L105" s="214">
        <f>SUMIFS(env_ac_rp!$D:$D,env_ac_rp!$A:$A,L97,env_ac_rp!$B:$B,Data_rp!$A$105,env_ac_rp!$C:$C,Data_rp!$B$95)</f>
        <v>1.1126</v>
      </c>
      <c r="M105" s="214">
        <f>SUMIFS(env_ac_rp!$D:$D,env_ac_rp!$A:$A,M97,env_ac_rp!$B:$B,Data_rp!$A$105,env_ac_rp!$C:$C,Data_rp!$B$95)</f>
        <v>1.3452999999999999</v>
      </c>
      <c r="N105" s="214">
        <f>SUMIFS(env_ac_rp!$D:$D,env_ac_rp!$A:$A,N97,env_ac_rp!$B:$B,Data_rp!$A$105,env_ac_rp!$C:$C,Data_rp!$B$95)</f>
        <v>1.6055999999999999</v>
      </c>
      <c r="O105" s="214">
        <f>SUMIFS(env_ac_rp!$D:$D,env_ac_rp!$A:$A,O97,env_ac_rp!$B:$B,Data_rp!$A$105,env_ac_rp!$C:$C,Data_rp!$B$95)</f>
        <v>1.6365000000000001</v>
      </c>
      <c r="P105" s="214">
        <f>SUMIFS(env_ac_rp!$D:$D,env_ac_rp!$A:$A,P97,env_ac_rp!$B:$B,Data_rp!$A$105,env_ac_rp!$C:$C,Data_rp!$B$95)</f>
        <v>1.5510999999999999</v>
      </c>
      <c r="Q105" s="214">
        <f>SUMIFS(env_ac_rp!$D:$D,env_ac_rp!$A:$A,Q97,env_ac_rp!$B:$B,Data_rp!$A$105,env_ac_rp!$C:$C,Data_rp!$B$95)</f>
        <v>1.7056</v>
      </c>
      <c r="R105" s="214">
        <f>SUMIFS(env_ac_rp!$D:$D,env_ac_rp!$A:$A,R97,env_ac_rp!$B:$B,Data_rp!$A$105,env_ac_rp!$C:$C,Data_rp!$B$95)</f>
        <v>2.2614999999999998</v>
      </c>
      <c r="S105" s="214">
        <f>SUMIFS(env_ac_rp!$D:$D,env_ac_rp!$A:$A,S97,env_ac_rp!$B:$B,Data_rp!$A$105,env_ac_rp!$C:$C,Data_rp!$B$95)</f>
        <v>2.1343999999999999</v>
      </c>
      <c r="T105" s="214">
        <f>SUMIFS(env_ac_rp!$D:$D,env_ac_rp!$A:$A,T97,env_ac_rp!$B:$B,Data_rp!$A$105,env_ac_rp!$C:$C,Data_rp!$B$95)</f>
        <v>2.2042000000000002</v>
      </c>
      <c r="U105" s="214">
        <f>SUMIFS(env_ac_rp!$D:$D,env_ac_rp!$A:$A,U97,env_ac_rp!$B:$B,Data_rp!$A$105,env_ac_rp!$C:$C,Data_rp!$B$95)</f>
        <v>2.2507999999999999</v>
      </c>
      <c r="V105" s="216">
        <f>SUMIFS(env_ac_rp!$D:$D,env_ac_rp!$A:$A,V97,env_ac_rp!$B:$B,Data_rp!$A$105,env_ac_rp!$C:$C,Data_rp!$B$95)</f>
        <v>2.2965</v>
      </c>
      <c r="W105" s="216">
        <f>SUMIFS(env_ac_rp!$D:$D,env_ac_rp!$A:$A,W97,env_ac_rp!$B:$B,Data_rp!$A$105,env_ac_rp!$C:$C,Data_rp!$B$95)</f>
        <v>2.5783999999999998</v>
      </c>
      <c r="X105" s="216">
        <f>SUMIFS(env_ac_rp!$D:$D,env_ac_rp!$A:$A,X97,env_ac_rp!$B:$B,Data_rp!$A$105,env_ac_rp!$C:$C,Data_rp!$B$95)</f>
        <v>3.0266999999999999</v>
      </c>
      <c r="Y105" s="216">
        <f>SUMIFS(env_ac_rp!$D:$D,env_ac_rp!$A:$A,$Y$97,env_ac_rp!$B:$B,Data_rp!$A105,env_ac_rp!$C:$C,Data_rp!$B$95)</f>
        <v>3.4847000000000001</v>
      </c>
      <c r="Z105" s="216">
        <f>SUMIFS(env_ac_rp!$D:$D,env_ac_rp!$A:$A,$Z$97,env_ac_rp!$B:$B,Data_rp!$A105,env_ac_rp!$C:$C,Data_rp!$B$95)</f>
        <v>3.8521000000000001</v>
      </c>
    </row>
    <row r="106" spans="1:26" x14ac:dyDescent="0.2">
      <c r="A106" s="211" t="s">
        <v>40</v>
      </c>
      <c r="B106" s="211" t="s">
        <v>8</v>
      </c>
      <c r="C106" s="214">
        <f>SUMIFS(env_ac_rp!$D:$D,env_ac_rp!$A:$A,C97,env_ac_rp!$B:$B,Data_rp!$A$106,env_ac_rp!$C:$C,Data_rp!$B$95)</f>
        <v>1.0899000000000001</v>
      </c>
      <c r="D106" s="214">
        <f>SUMIFS(env_ac_rp!$D:$D,env_ac_rp!$A:$A,D97,env_ac_rp!$B:$B,Data_rp!$A$106,env_ac_rp!$C:$C,Data_rp!$B$95)</f>
        <v>1.1072</v>
      </c>
      <c r="E106" s="214">
        <f>SUMIFS(env_ac_rp!$D:$D,env_ac_rp!$A:$A,E97,env_ac_rp!$B:$B,Data_rp!$A$106,env_ac_rp!$C:$C,Data_rp!$B$95)</f>
        <v>1.1575</v>
      </c>
      <c r="F106" s="214">
        <f>SUMIFS(env_ac_rp!$D:$D,env_ac_rp!$A:$A,F97,env_ac_rp!$B:$B,Data_rp!$A$106,env_ac_rp!$C:$C,Data_rp!$B$95)</f>
        <v>1.1191</v>
      </c>
      <c r="G106" s="214">
        <f>SUMIFS(env_ac_rp!$D:$D,env_ac_rp!$A:$A,G97,env_ac_rp!$B:$B,Data_rp!$A$106,env_ac_rp!$C:$C,Data_rp!$B$95)</f>
        <v>1.2110000000000001</v>
      </c>
      <c r="H106" s="214">
        <f>SUMIFS(env_ac_rp!$D:$D,env_ac_rp!$A:$A,H97,env_ac_rp!$B:$B,Data_rp!$A$106,env_ac_rp!$C:$C,Data_rp!$B$95)</f>
        <v>1.2230000000000001</v>
      </c>
      <c r="I106" s="214">
        <f>SUMIFS(env_ac_rp!$D:$D,env_ac_rp!$A:$A,I97,env_ac_rp!$B:$B,Data_rp!$A$106,env_ac_rp!$C:$C,Data_rp!$B$95)</f>
        <v>1.3528</v>
      </c>
      <c r="J106" s="214">
        <f>SUMIFS(env_ac_rp!$D:$D,env_ac_rp!$A:$A,J97,env_ac_rp!$B:$B,Data_rp!$A$106,env_ac_rp!$C:$C,Data_rp!$B$95)</f>
        <v>1.0112000000000001</v>
      </c>
      <c r="K106" s="214">
        <f>SUMIFS(env_ac_rp!$D:$D,env_ac_rp!$A:$A,K97,env_ac_rp!$B:$B,Data_rp!$A$106,env_ac_rp!$C:$C,Data_rp!$B$95)</f>
        <v>1.0575000000000001</v>
      </c>
      <c r="L106" s="214">
        <f>SUMIFS(env_ac_rp!$D:$D,env_ac_rp!$A:$A,L97,env_ac_rp!$B:$B,Data_rp!$A$106,env_ac_rp!$C:$C,Data_rp!$B$95)</f>
        <v>1.1775</v>
      </c>
      <c r="M106" s="214">
        <f>SUMIFS(env_ac_rp!$D:$D,env_ac_rp!$A:$A,M97,env_ac_rp!$B:$B,Data_rp!$A$106,env_ac_rp!$C:$C,Data_rp!$B$95)</f>
        <v>1.2403</v>
      </c>
      <c r="N106" s="214">
        <f>SUMIFS(env_ac_rp!$D:$D,env_ac_rp!$A:$A,N97,env_ac_rp!$B:$B,Data_rp!$A$106,env_ac_rp!$C:$C,Data_rp!$B$95)</f>
        <v>1.2303999999999999</v>
      </c>
      <c r="O106" s="214">
        <f>SUMIFS(env_ac_rp!$D:$D,env_ac_rp!$A:$A,O97,env_ac_rp!$B:$B,Data_rp!$A$106,env_ac_rp!$C:$C,Data_rp!$B$95)</f>
        <v>1.2769999999999999</v>
      </c>
      <c r="P106" s="214">
        <f>SUMIFS(env_ac_rp!$D:$D,env_ac_rp!$A:$A,P97,env_ac_rp!$B:$B,Data_rp!$A$106,env_ac_rp!$C:$C,Data_rp!$B$95)</f>
        <v>1.3924000000000001</v>
      </c>
      <c r="Q106" s="214">
        <f>SUMIFS(env_ac_rp!$D:$D,env_ac_rp!$A:$A,Q97,env_ac_rp!$B:$B,Data_rp!$A$106,env_ac_rp!$C:$C,Data_rp!$B$95)</f>
        <v>1.3675999999999999</v>
      </c>
      <c r="R106" s="214">
        <f>SUMIFS(env_ac_rp!$D:$D,env_ac_rp!$A:$A,R97,env_ac_rp!$B:$B,Data_rp!$A$106,env_ac_rp!$C:$C,Data_rp!$B$95)</f>
        <v>1.4377</v>
      </c>
      <c r="S106" s="214">
        <f>SUMIFS(env_ac_rp!$D:$D,env_ac_rp!$A:$A,S97,env_ac_rp!$B:$B,Data_rp!$A$106,env_ac_rp!$C:$C,Data_rp!$B$95)</f>
        <v>1.5063</v>
      </c>
      <c r="T106" s="214">
        <f>SUMIFS(env_ac_rp!$D:$D,env_ac_rp!$A:$A,T97,env_ac_rp!$B:$B,Data_rp!$A$106,env_ac_rp!$C:$C,Data_rp!$B$95)</f>
        <v>1.5662</v>
      </c>
      <c r="U106" s="214">
        <f>SUMIFS(env_ac_rp!$D:$D,env_ac_rp!$A:$A,U97,env_ac_rp!$B:$B,Data_rp!$A$106,env_ac_rp!$C:$C,Data_rp!$B$95)</f>
        <v>1.6438999999999999</v>
      </c>
      <c r="V106" s="216">
        <f>SUMIFS(env_ac_rp!$D:$D,env_ac_rp!$A:$A,V97,env_ac_rp!$B:$B,Data_rp!$A$106,env_ac_rp!$C:$C,Data_rp!$B$95)</f>
        <v>1.7706</v>
      </c>
      <c r="W106" s="216">
        <f>SUMIFS(env_ac_rp!$D:$D,env_ac_rp!$A:$A,W97,env_ac_rp!$B:$B,Data_rp!$A$106,env_ac_rp!$C:$C,Data_rp!$B$95)</f>
        <v>1.8167</v>
      </c>
      <c r="X106" s="216">
        <f>SUMIFS(env_ac_rp!$D:$D,env_ac_rp!$A:$A,X97,env_ac_rp!$B:$B,Data_rp!$A$106,env_ac_rp!$C:$C,Data_rp!$B$95)</f>
        <v>1.9730000000000001</v>
      </c>
      <c r="Y106" s="216">
        <f>SUMIFS(env_ac_rp!$D:$D,env_ac_rp!$A:$A,$Y$97,env_ac_rp!$B:$B,Data_rp!$A106,env_ac_rp!$C:$C,Data_rp!$B$95)</f>
        <v>2.2170000000000001</v>
      </c>
      <c r="Z106" s="216">
        <f>SUMIFS(env_ac_rp!$D:$D,env_ac_rp!$A:$A,$Z$97,env_ac_rp!$B:$B,Data_rp!$A106,env_ac_rp!$C:$C,Data_rp!$B$95)</f>
        <v>2.3483999999999998</v>
      </c>
    </row>
    <row r="107" spans="1:26" x14ac:dyDescent="0.2">
      <c r="A107" s="211" t="s">
        <v>41</v>
      </c>
      <c r="B107" s="211" t="s">
        <v>9</v>
      </c>
      <c r="C107" s="214">
        <f>SUMIFS(env_ac_rp!$D:$D,env_ac_rp!$A:$A,C97,env_ac_rp!$B:$B,Data_rp!$A$107,env_ac_rp!$C:$C,Data_rp!$B$95)</f>
        <v>1.0542</v>
      </c>
      <c r="D107" s="214">
        <f>SUMIFS(env_ac_rp!$D:$D,env_ac_rp!$A:$A,D97,env_ac_rp!$B:$B,Data_rp!$A$107,env_ac_rp!$C:$C,Data_rp!$B$95)</f>
        <v>1.0925</v>
      </c>
      <c r="E107" s="214">
        <f>SUMIFS(env_ac_rp!$D:$D,env_ac_rp!$A:$A,E97,env_ac_rp!$B:$B,Data_rp!$A$107,env_ac_rp!$C:$C,Data_rp!$B$95)</f>
        <v>1.0692999999999999</v>
      </c>
      <c r="F107" s="214">
        <f>SUMIFS(env_ac_rp!$D:$D,env_ac_rp!$A:$A,F97,env_ac_rp!$B:$B,Data_rp!$A$107,env_ac_rp!$C:$C,Data_rp!$B$95)</f>
        <v>1.0615000000000001</v>
      </c>
      <c r="G107" s="214">
        <f>SUMIFS(env_ac_rp!$D:$D,env_ac_rp!$A:$A,G97,env_ac_rp!$B:$B,Data_rp!$A$107,env_ac_rp!$C:$C,Data_rp!$B$95)</f>
        <v>1.0896999999999999</v>
      </c>
      <c r="H107" s="214">
        <f>SUMIFS(env_ac_rp!$D:$D,env_ac_rp!$A:$A,H97,env_ac_rp!$B:$B,Data_rp!$A$107,env_ac_rp!$C:$C,Data_rp!$B$95)</f>
        <v>1.1366000000000001</v>
      </c>
      <c r="I107" s="214">
        <f>SUMIFS(env_ac_rp!$D:$D,env_ac_rp!$A:$A,I97,env_ac_rp!$B:$B,Data_rp!$A$107,env_ac_rp!$C:$C,Data_rp!$B$95)</f>
        <v>1.1916</v>
      </c>
      <c r="J107" s="214">
        <f>SUMIFS(env_ac_rp!$D:$D,env_ac_rp!$A:$A,J97,env_ac_rp!$B:$B,Data_rp!$A$107,env_ac_rp!$C:$C,Data_rp!$B$95)</f>
        <v>1.2443</v>
      </c>
      <c r="K107" s="214">
        <f>SUMIFS(env_ac_rp!$D:$D,env_ac_rp!$A:$A,K97,env_ac_rp!$B:$B,Data_rp!$A$107,env_ac_rp!$C:$C,Data_rp!$B$95)</f>
        <v>1.4607000000000001</v>
      </c>
      <c r="L107" s="214">
        <f>SUMIFS(env_ac_rp!$D:$D,env_ac_rp!$A:$A,L97,env_ac_rp!$B:$B,Data_rp!$A$107,env_ac_rp!$C:$C,Data_rp!$B$95)</f>
        <v>1.6951000000000001</v>
      </c>
      <c r="M107" s="214">
        <f>SUMIFS(env_ac_rp!$D:$D,env_ac_rp!$A:$A,M97,env_ac_rp!$B:$B,Data_rp!$A$107,env_ac_rp!$C:$C,Data_rp!$B$95)</f>
        <v>1.897</v>
      </c>
      <c r="N107" s="214">
        <f>SUMIFS(env_ac_rp!$D:$D,env_ac_rp!$A:$A,N97,env_ac_rp!$B:$B,Data_rp!$A$107,env_ac_rp!$C:$C,Data_rp!$B$95)</f>
        <v>2.1364999999999998</v>
      </c>
      <c r="O107" s="214">
        <f>SUMIFS(env_ac_rp!$D:$D,env_ac_rp!$A:$A,O97,env_ac_rp!$B:$B,Data_rp!$A$107,env_ac_rp!$C:$C,Data_rp!$B$95)</f>
        <v>2.6505999999999998</v>
      </c>
      <c r="P107" s="214">
        <f>SUMIFS(env_ac_rp!$D:$D,env_ac_rp!$A:$A,P97,env_ac_rp!$B:$B,Data_rp!$A$107,env_ac_rp!$C:$C,Data_rp!$B$95)</f>
        <v>2.8128000000000002</v>
      </c>
      <c r="Q107" s="214">
        <f>SUMIFS(env_ac_rp!$D:$D,env_ac_rp!$A:$A,Q97,env_ac_rp!$B:$B,Data_rp!$A$107,env_ac_rp!$C:$C,Data_rp!$B$95)</f>
        <v>2.8500999999999999</v>
      </c>
      <c r="R107" s="214">
        <f>SUMIFS(env_ac_rp!$D:$D,env_ac_rp!$A:$A,R97,env_ac_rp!$B:$B,Data_rp!$A$107,env_ac_rp!$C:$C,Data_rp!$B$95)</f>
        <v>2.8452000000000002</v>
      </c>
      <c r="S107" s="214">
        <f>SUMIFS(env_ac_rp!$D:$D,env_ac_rp!$A:$A,S97,env_ac_rp!$B:$B,Data_rp!$A$107,env_ac_rp!$C:$C,Data_rp!$B$95)</f>
        <v>3.0116000000000001</v>
      </c>
      <c r="T107" s="214">
        <f>SUMIFS(env_ac_rp!$D:$D,env_ac_rp!$A:$A,T97,env_ac_rp!$B:$B,Data_rp!$A$107,env_ac_rp!$C:$C,Data_rp!$B$95)</f>
        <v>3.0994999999999999</v>
      </c>
      <c r="U107" s="214">
        <f>SUMIFS(env_ac_rp!$D:$D,env_ac_rp!$A:$A,U97,env_ac_rp!$B:$B,Data_rp!$A$107,env_ac_rp!$C:$C,Data_rp!$B$95)</f>
        <v>2.8994</v>
      </c>
      <c r="V107" s="216">
        <f>SUMIFS(env_ac_rp!$D:$D,env_ac_rp!$A:$A,V97,env_ac_rp!$B:$B,Data_rp!$A$107,env_ac_rp!$C:$C,Data_rp!$B$95)</f>
        <v>3.0716999999999999</v>
      </c>
      <c r="W107" s="216">
        <f>SUMIFS(env_ac_rp!$D:$D,env_ac_rp!$A:$A,W97,env_ac_rp!$B:$B,Data_rp!$A$107,env_ac_rp!$C:$C,Data_rp!$B$95)</f>
        <v>2.7734999999999999</v>
      </c>
      <c r="X107" s="216">
        <f>SUMIFS(env_ac_rp!$D:$D,env_ac_rp!$A:$A,X97,env_ac_rp!$B:$B,Data_rp!$A$107,env_ac_rp!$C:$C,Data_rp!$B$95)</f>
        <v>2.9742000000000002</v>
      </c>
      <c r="Y107" s="216">
        <f>SUMIFS(env_ac_rp!$D:$D,env_ac_rp!$A:$A,$Y$97,env_ac_rp!$B:$B,Data_rp!$A107,env_ac_rp!$C:$C,Data_rp!$B$95)</f>
        <v>3.4432999999999998</v>
      </c>
      <c r="Z107" s="216">
        <f>SUMIFS(env_ac_rp!$D:$D,env_ac_rp!$A:$A,$Z$97,env_ac_rp!$B:$B,Data_rp!$A107,env_ac_rp!$C:$C,Data_rp!$B$95)</f>
        <v>4.0865999999999998</v>
      </c>
    </row>
    <row r="108" spans="1:26" x14ac:dyDescent="0.2">
      <c r="A108" s="211" t="s">
        <v>42</v>
      </c>
      <c r="B108" s="211" t="s">
        <v>10</v>
      </c>
      <c r="C108" s="214">
        <f>SUMIFS(env_ac_rp!$D:$D,env_ac_rp!$A:$A,C97,env_ac_rp!$B:$B,Data_rp!$A$108,env_ac_rp!$C:$C,Data_rp!$B$95)</f>
        <v>1.4921</v>
      </c>
      <c r="D108" s="214">
        <f>SUMIFS(env_ac_rp!$D:$D,env_ac_rp!$A:$A,D97,env_ac_rp!$B:$B,Data_rp!$A$108,env_ac_rp!$C:$C,Data_rp!$B$95)</f>
        <v>1.6380999999999999</v>
      </c>
      <c r="E108" s="214">
        <f>SUMIFS(env_ac_rp!$D:$D,env_ac_rp!$A:$A,E97,env_ac_rp!$B:$B,Data_rp!$A$108,env_ac_rp!$C:$C,Data_rp!$B$95)</f>
        <v>1.6848000000000001</v>
      </c>
      <c r="F108" s="214">
        <f>SUMIFS(env_ac_rp!$D:$D,env_ac_rp!$A:$A,F97,env_ac_rp!$B:$B,Data_rp!$A$108,env_ac_rp!$C:$C,Data_rp!$B$95)</f>
        <v>1.7861</v>
      </c>
      <c r="G108" s="214">
        <f>SUMIFS(env_ac_rp!$D:$D,env_ac_rp!$A:$A,G97,env_ac_rp!$B:$B,Data_rp!$A$108,env_ac_rp!$C:$C,Data_rp!$B$95)</f>
        <v>1.6793</v>
      </c>
      <c r="H108" s="214">
        <f>SUMIFS(env_ac_rp!$D:$D,env_ac_rp!$A:$A,H97,env_ac_rp!$B:$B,Data_rp!$A$108,env_ac_rp!$C:$C,Data_rp!$B$95)</f>
        <v>1.8369</v>
      </c>
      <c r="I108" s="214">
        <f>SUMIFS(env_ac_rp!$D:$D,env_ac_rp!$A:$A,I97,env_ac_rp!$B:$B,Data_rp!$A$108,env_ac_rp!$C:$C,Data_rp!$B$95)</f>
        <v>1.8701000000000001</v>
      </c>
      <c r="J108" s="214">
        <f>SUMIFS(env_ac_rp!$D:$D,env_ac_rp!$A:$A,J97,env_ac_rp!$B:$B,Data_rp!$A$108,env_ac_rp!$C:$C,Data_rp!$B$95)</f>
        <v>1.8872</v>
      </c>
      <c r="K108" s="214">
        <f>SUMIFS(env_ac_rp!$D:$D,env_ac_rp!$A:$A,K97,env_ac_rp!$B:$B,Data_rp!$A$108,env_ac_rp!$C:$C,Data_rp!$B$95)</f>
        <v>1.9595</v>
      </c>
      <c r="L108" s="214">
        <f>SUMIFS(env_ac_rp!$D:$D,env_ac_rp!$A:$A,L97,env_ac_rp!$B:$B,Data_rp!$A$108,env_ac_rp!$C:$C,Data_rp!$B$95)</f>
        <v>2.1196000000000002</v>
      </c>
      <c r="M108" s="214">
        <f>SUMIFS(env_ac_rp!$D:$D,env_ac_rp!$A:$A,M97,env_ac_rp!$B:$B,Data_rp!$A$108,env_ac_rp!$C:$C,Data_rp!$B$95)</f>
        <v>2.2536999999999998</v>
      </c>
      <c r="N108" s="214">
        <f>SUMIFS(env_ac_rp!$D:$D,env_ac_rp!$A:$A,N97,env_ac_rp!$B:$B,Data_rp!$A$108,env_ac_rp!$C:$C,Data_rp!$B$95)</f>
        <v>2.2639999999999998</v>
      </c>
      <c r="O108" s="214">
        <f>SUMIFS(env_ac_rp!$D:$D,env_ac_rp!$A:$A,O97,env_ac_rp!$B:$B,Data_rp!$A$108,env_ac_rp!$C:$C,Data_rp!$B$95)</f>
        <v>2.3210000000000002</v>
      </c>
      <c r="P108" s="214">
        <f>SUMIFS(env_ac_rp!$D:$D,env_ac_rp!$A:$A,P97,env_ac_rp!$B:$B,Data_rp!$A$108,env_ac_rp!$C:$C,Data_rp!$B$95)</f>
        <v>2.3866000000000001</v>
      </c>
      <c r="Q108" s="214">
        <f>SUMIFS(env_ac_rp!$D:$D,env_ac_rp!$A:$A,Q97,env_ac_rp!$B:$B,Data_rp!$A$108,env_ac_rp!$C:$C,Data_rp!$B$95)</f>
        <v>2.4456000000000002</v>
      </c>
      <c r="R108" s="214">
        <f>SUMIFS(env_ac_rp!$D:$D,env_ac_rp!$A:$A,R97,env_ac_rp!$B:$B,Data_rp!$A$108,env_ac_rp!$C:$C,Data_rp!$B$95)</f>
        <v>2.6465999999999998</v>
      </c>
      <c r="S108" s="214">
        <f>SUMIFS(env_ac_rp!$D:$D,env_ac_rp!$A:$A,S97,env_ac_rp!$B:$B,Data_rp!$A$108,env_ac_rp!$C:$C,Data_rp!$B$95)</f>
        <v>2.7334999999999998</v>
      </c>
      <c r="T108" s="214">
        <f>SUMIFS(env_ac_rp!$D:$D,env_ac_rp!$A:$A,T97,env_ac_rp!$B:$B,Data_rp!$A$108,env_ac_rp!$C:$C,Data_rp!$B$95)</f>
        <v>2.5979000000000001</v>
      </c>
      <c r="U108" s="214">
        <f>SUMIFS(env_ac_rp!$D:$D,env_ac_rp!$A:$A,U97,env_ac_rp!$B:$B,Data_rp!$A$108,env_ac_rp!$C:$C,Data_rp!$B$95)</f>
        <v>2.7241</v>
      </c>
      <c r="V108" s="216">
        <f>SUMIFS(env_ac_rp!$D:$D,env_ac_rp!$A:$A,V97,env_ac_rp!$B:$B,Data_rp!$A$108,env_ac_rp!$C:$C,Data_rp!$B$95)</f>
        <v>2.8056000000000001</v>
      </c>
      <c r="W108" s="216">
        <f>SUMIFS(env_ac_rp!$D:$D,env_ac_rp!$A:$A,W97,env_ac_rp!$B:$B,Data_rp!$A$108,env_ac_rp!$C:$C,Data_rp!$B$95)</f>
        <v>2.9338000000000002</v>
      </c>
      <c r="X108" s="216">
        <f>SUMIFS(env_ac_rp!$D:$D,env_ac_rp!$A:$A,X97,env_ac_rp!$B:$B,Data_rp!$A$108,env_ac_rp!$C:$C,Data_rp!$B$95)</f>
        <v>2.8673999999999999</v>
      </c>
      <c r="Y108" s="216">
        <f>SUMIFS(env_ac_rp!$D:$D,env_ac_rp!$A:$A,$Y$97,env_ac_rp!$B:$B,Data_rp!$A108,env_ac_rp!$C:$C,Data_rp!$B$95)</f>
        <v>3.1970000000000001</v>
      </c>
      <c r="Z108" s="216">
        <f>SUMIFS(env_ac_rp!$D:$D,env_ac_rp!$A:$A,$Z$97,env_ac_rp!$B:$B,Data_rp!$A108,env_ac_rp!$C:$C,Data_rp!$B$95)</f>
        <v>3.4268999999999998</v>
      </c>
    </row>
    <row r="109" spans="1:26" x14ac:dyDescent="0.2">
      <c r="A109" s="211" t="s">
        <v>43</v>
      </c>
      <c r="B109" s="211" t="s">
        <v>30</v>
      </c>
      <c r="C109" s="214">
        <f>SUMIFS(env_ac_rp!$D:$D,env_ac_rp!$A:$A,C97,env_ac_rp!$B:$B,Data_rp!$A$109,env_ac_rp!$C:$C,Data_rp!$B$95)</f>
        <v>1.1485000000000001</v>
      </c>
      <c r="D109" s="214">
        <f>SUMIFS(env_ac_rp!$D:$D,env_ac_rp!$A:$A,D97,env_ac_rp!$B:$B,Data_rp!$A$109,env_ac_rp!$C:$C,Data_rp!$B$95)</f>
        <v>0.99609999999999999</v>
      </c>
      <c r="E109" s="214">
        <f>SUMIFS(env_ac_rp!$D:$D,env_ac_rp!$A:$A,E97,env_ac_rp!$B:$B,Data_rp!$A$109,env_ac_rp!$C:$C,Data_rp!$B$95)</f>
        <v>0.93779999999999997</v>
      </c>
      <c r="F109" s="214">
        <f>SUMIFS(env_ac_rp!$D:$D,env_ac_rp!$A:$A,F97,env_ac_rp!$B:$B,Data_rp!$A$109,env_ac_rp!$C:$C,Data_rp!$B$95)</f>
        <v>0.94640000000000002</v>
      </c>
      <c r="G109" s="214">
        <f>SUMIFS(env_ac_rp!$D:$D,env_ac_rp!$A:$A,G97,env_ac_rp!$B:$B,Data_rp!$A$109,env_ac_rp!$C:$C,Data_rp!$B$95)</f>
        <v>0.89429999999999998</v>
      </c>
      <c r="H109" s="214">
        <f>SUMIFS(env_ac_rp!$D:$D,env_ac_rp!$A:$A,H97,env_ac_rp!$B:$B,Data_rp!$A$109,env_ac_rp!$C:$C,Data_rp!$B$95)</f>
        <v>0.97829999999999995</v>
      </c>
      <c r="I109" s="214">
        <f>SUMIFS(env_ac_rp!$D:$D,env_ac_rp!$A:$A,I97,env_ac_rp!$B:$B,Data_rp!$A$109,env_ac_rp!$C:$C,Data_rp!$B$95)</f>
        <v>1.0229999999999999</v>
      </c>
      <c r="J109" s="214">
        <f>SUMIFS(env_ac_rp!$D:$D,env_ac_rp!$A:$A,J97,env_ac_rp!$B:$B,Data_rp!$A$109,env_ac_rp!$C:$C,Data_rp!$B$95)</f>
        <v>1.1256999999999999</v>
      </c>
      <c r="K109" s="214">
        <f>SUMIFS(env_ac_rp!$D:$D,env_ac_rp!$A:$A,K97,env_ac_rp!$B:$B,Data_rp!$A$109,env_ac_rp!$C:$C,Data_rp!$B$95)</f>
        <v>1.0490999999999999</v>
      </c>
      <c r="L109" s="214">
        <f>SUMIFS(env_ac_rp!$D:$D,env_ac_rp!$A:$A,L97,env_ac_rp!$B:$B,Data_rp!$A$109,env_ac_rp!$C:$C,Data_rp!$B$95)</f>
        <v>1.2442</v>
      </c>
      <c r="M109" s="214">
        <f>SUMIFS(env_ac_rp!$D:$D,env_ac_rp!$A:$A,M97,env_ac_rp!$B:$B,Data_rp!$A$109,env_ac_rp!$C:$C,Data_rp!$B$95)</f>
        <v>1.4545999999999999</v>
      </c>
      <c r="N109" s="214">
        <f>SUMIFS(env_ac_rp!$D:$D,env_ac_rp!$A:$A,N97,env_ac_rp!$B:$B,Data_rp!$A$109,env_ac_rp!$C:$C,Data_rp!$B$95)</f>
        <v>1.5075000000000001</v>
      </c>
      <c r="O109" s="214">
        <f>SUMIFS(env_ac_rp!$D:$D,env_ac_rp!$A:$A,O97,env_ac_rp!$B:$B,Data_rp!$A$109,env_ac_rp!$C:$C,Data_rp!$B$95)</f>
        <v>1.6486000000000001</v>
      </c>
      <c r="P109" s="214">
        <f>SUMIFS(env_ac_rp!$D:$D,env_ac_rp!$A:$A,P97,env_ac_rp!$B:$B,Data_rp!$A$109,env_ac_rp!$C:$C,Data_rp!$B$95)</f>
        <v>1.6116999999999999</v>
      </c>
      <c r="Q109" s="214">
        <f>SUMIFS(env_ac_rp!$D:$D,env_ac_rp!$A:$A,Q97,env_ac_rp!$B:$B,Data_rp!$A$109,env_ac_rp!$C:$C,Data_rp!$B$95)</f>
        <v>1.7538</v>
      </c>
      <c r="R109" s="214">
        <f>SUMIFS(env_ac_rp!$D:$D,env_ac_rp!$A:$A,R97,env_ac_rp!$B:$B,Data_rp!$A$109,env_ac_rp!$C:$C,Data_rp!$B$95)</f>
        <v>1.7252000000000001</v>
      </c>
      <c r="S109" s="214">
        <f>SUMIFS(env_ac_rp!$D:$D,env_ac_rp!$A:$A,S97,env_ac_rp!$B:$B,Data_rp!$A$109,env_ac_rp!$C:$C,Data_rp!$B$95)</f>
        <v>1.7514000000000001</v>
      </c>
      <c r="T109" s="214">
        <f>SUMIFS(env_ac_rp!$D:$D,env_ac_rp!$A:$A,T97,env_ac_rp!$B:$B,Data_rp!$A$109,env_ac_rp!$C:$C,Data_rp!$B$95)</f>
        <v>1.8666</v>
      </c>
      <c r="U109" s="214">
        <f>SUMIFS(env_ac_rp!$D:$D,env_ac_rp!$A:$A,U97,env_ac_rp!$B:$B,Data_rp!$A$109,env_ac_rp!$C:$C,Data_rp!$B$95)</f>
        <v>1.8958999999999999</v>
      </c>
      <c r="V109" s="216">
        <f>SUMIFS(env_ac_rp!$D:$D,env_ac_rp!$A:$A,V97,env_ac_rp!$B:$B,Data_rp!$A$109,env_ac_rp!$C:$C,Data_rp!$B$95)</f>
        <v>1.9423999999999999</v>
      </c>
      <c r="W109" s="216">
        <f>SUMIFS(env_ac_rp!$D:$D,env_ac_rp!$A:$A,W97,env_ac_rp!$B:$B,Data_rp!$A$109,env_ac_rp!$C:$C,Data_rp!$B$95)</f>
        <v>1.7747999999999999</v>
      </c>
      <c r="X109" s="216">
        <f>SUMIFS(env_ac_rp!$D:$D,env_ac_rp!$A:$A,X97,env_ac_rp!$B:$B,Data_rp!$A$109,env_ac_rp!$C:$C,Data_rp!$B$95)</f>
        <v>2.0228999999999999</v>
      </c>
      <c r="Y109" s="216">
        <f>SUMIFS(env_ac_rp!$D:$D,env_ac_rp!$A:$A,$Y$97,env_ac_rp!$B:$B,Data_rp!$A109,env_ac_rp!$C:$C,Data_rp!$B$95)</f>
        <v>2.1959</v>
      </c>
      <c r="Z109" s="216">
        <f>SUMIFS(env_ac_rp!$D:$D,env_ac_rp!$A:$A,$Z$97,env_ac_rp!$B:$B,Data_rp!$A109,env_ac_rp!$C:$C,Data_rp!$B$95)</f>
        <v>2.3031999999999999</v>
      </c>
    </row>
    <row r="110" spans="1:26" x14ac:dyDescent="0.2">
      <c r="A110" s="211" t="s">
        <v>44</v>
      </c>
      <c r="B110" s="211" t="s">
        <v>11</v>
      </c>
      <c r="C110" s="214">
        <f>SUMIFS(env_ac_rp!$D:$D,env_ac_rp!$A:$A,C97,env_ac_rp!$B:$B,Data_rp!$A$110,env_ac_rp!$C:$C,Data_rp!$B$95)</f>
        <v>1.6988000000000001</v>
      </c>
      <c r="D110" s="214">
        <f>SUMIFS(env_ac_rp!$D:$D,env_ac_rp!$A:$A,D97,env_ac_rp!$B:$B,Data_rp!$A$110,env_ac_rp!$C:$C,Data_rp!$B$95)</f>
        <v>1.7271000000000001</v>
      </c>
      <c r="E110" s="214">
        <f>SUMIFS(env_ac_rp!$D:$D,env_ac_rp!$A:$A,E97,env_ac_rp!$B:$B,Data_rp!$A$110,env_ac_rp!$C:$C,Data_rp!$B$95)</f>
        <v>1.6668000000000001</v>
      </c>
      <c r="F110" s="214">
        <f>SUMIFS(env_ac_rp!$D:$D,env_ac_rp!$A:$A,F97,env_ac_rp!$B:$B,Data_rp!$A$110,env_ac_rp!$C:$C,Data_rp!$B$95)</f>
        <v>1.7252000000000001</v>
      </c>
      <c r="G110" s="214">
        <f>SUMIFS(env_ac_rp!$D:$D,env_ac_rp!$A:$A,G97,env_ac_rp!$B:$B,Data_rp!$A$110,env_ac_rp!$C:$C,Data_rp!$B$95)</f>
        <v>1.6877</v>
      </c>
      <c r="H110" s="214">
        <f>SUMIFS(env_ac_rp!$D:$D,env_ac_rp!$A:$A,H97,env_ac_rp!$B:$B,Data_rp!$A$110,env_ac_rp!$C:$C,Data_rp!$B$95)</f>
        <v>1.7198</v>
      </c>
      <c r="I110" s="214">
        <f>SUMIFS(env_ac_rp!$D:$D,env_ac_rp!$A:$A,I97,env_ac_rp!$B:$B,Data_rp!$A$110,env_ac_rp!$C:$C,Data_rp!$B$95)</f>
        <v>1.7659</v>
      </c>
      <c r="J110" s="214">
        <f>SUMIFS(env_ac_rp!$D:$D,env_ac_rp!$A:$A,J97,env_ac_rp!$B:$B,Data_rp!$A$110,env_ac_rp!$C:$C,Data_rp!$B$95)</f>
        <v>1.9039999999999999</v>
      </c>
      <c r="K110" s="214">
        <f>SUMIFS(env_ac_rp!$D:$D,env_ac_rp!$A:$A,K97,env_ac_rp!$B:$B,Data_rp!$A$110,env_ac_rp!$C:$C,Data_rp!$B$95)</f>
        <v>2.0449000000000002</v>
      </c>
      <c r="L110" s="214">
        <f>SUMIFS(env_ac_rp!$D:$D,env_ac_rp!$A:$A,L97,env_ac_rp!$B:$B,Data_rp!$A$110,env_ac_rp!$C:$C,Data_rp!$B$95)</f>
        <v>2.1797</v>
      </c>
      <c r="M110" s="214">
        <f>SUMIFS(env_ac_rp!$D:$D,env_ac_rp!$A:$A,M97,env_ac_rp!$B:$B,Data_rp!$A$110,env_ac_rp!$C:$C,Data_rp!$B$95)</f>
        <v>2.2995999999999999</v>
      </c>
      <c r="N110" s="214">
        <f>SUMIFS(env_ac_rp!$D:$D,env_ac_rp!$A:$A,N97,env_ac_rp!$B:$B,Data_rp!$A$110,env_ac_rp!$C:$C,Data_rp!$B$95)</f>
        <v>2.3338000000000001</v>
      </c>
      <c r="O110" s="214">
        <f>SUMIFS(env_ac_rp!$D:$D,env_ac_rp!$A:$A,O97,env_ac_rp!$B:$B,Data_rp!$A$110,env_ac_rp!$C:$C,Data_rp!$B$95)</f>
        <v>2.7096</v>
      </c>
      <c r="P110" s="214">
        <f>SUMIFS(env_ac_rp!$D:$D,env_ac_rp!$A:$A,P97,env_ac_rp!$B:$B,Data_rp!$A$110,env_ac_rp!$C:$C,Data_rp!$B$95)</f>
        <v>3.1476999999999999</v>
      </c>
      <c r="Q110" s="214">
        <f>SUMIFS(env_ac_rp!$D:$D,env_ac_rp!$A:$A,Q97,env_ac_rp!$B:$B,Data_rp!$A$110,env_ac_rp!$C:$C,Data_rp!$B$95)</f>
        <v>3.1621999999999999</v>
      </c>
      <c r="R110" s="214">
        <f>SUMIFS(env_ac_rp!$D:$D,env_ac_rp!$A:$A,R97,env_ac_rp!$B:$B,Data_rp!$A$110,env_ac_rp!$C:$C,Data_rp!$B$95)</f>
        <v>3.3361999999999998</v>
      </c>
      <c r="S110" s="214">
        <f>SUMIFS(env_ac_rp!$D:$D,env_ac_rp!$A:$A,S97,env_ac_rp!$B:$B,Data_rp!$A$110,env_ac_rp!$C:$C,Data_rp!$B$95)</f>
        <v>3.4699</v>
      </c>
      <c r="T110" s="214">
        <f>SUMIFS(env_ac_rp!$D:$D,env_ac_rp!$A:$A,T97,env_ac_rp!$B:$B,Data_rp!$A$110,env_ac_rp!$C:$C,Data_rp!$B$95)</f>
        <v>3.5893999999999999</v>
      </c>
      <c r="U110" s="214">
        <f>SUMIFS(env_ac_rp!$D:$D,env_ac_rp!$A:$A,U97,env_ac_rp!$B:$B,Data_rp!$A$110,env_ac_rp!$C:$C,Data_rp!$B$95)</f>
        <v>3.6141999999999999</v>
      </c>
      <c r="V110" s="216">
        <f>SUMIFS(env_ac_rp!$D:$D,env_ac_rp!$A:$A,V97,env_ac_rp!$B:$B,Data_rp!$A$110,env_ac_rp!$C:$C,Data_rp!$B$95)</f>
        <v>3.6133000000000002</v>
      </c>
      <c r="W110" s="216">
        <f>SUMIFS(env_ac_rp!$D:$D,env_ac_rp!$A:$A,W97,env_ac_rp!$B:$B,Data_rp!$A$110,env_ac_rp!$C:$C,Data_rp!$B$95)</f>
        <v>3.6564000000000001</v>
      </c>
      <c r="X110" s="216">
        <f>SUMIFS(env_ac_rp!$D:$D,env_ac_rp!$A:$A,X97,env_ac_rp!$B:$B,Data_rp!$A$110,env_ac_rp!$C:$C,Data_rp!$B$95)</f>
        <v>3.6815000000000002</v>
      </c>
      <c r="Y110" s="216">
        <f>SUMIFS(env_ac_rp!$D:$D,env_ac_rp!$A:$A,$Y$97,env_ac_rp!$B:$B,Data_rp!$A110,env_ac_rp!$C:$C,Data_rp!$B$95)</f>
        <v>3.9914999999999998</v>
      </c>
      <c r="Z110" s="216">
        <f>SUMIFS(env_ac_rp!$D:$D,env_ac_rp!$A:$A,$Z$97,env_ac_rp!$B:$B,Data_rp!$A110,env_ac_rp!$C:$C,Data_rp!$B$95)</f>
        <v>4.3333000000000004</v>
      </c>
    </row>
    <row r="111" spans="1:26" x14ac:dyDescent="0.2">
      <c r="A111" s="211" t="s">
        <v>45</v>
      </c>
      <c r="B111" s="211" t="s">
        <v>12</v>
      </c>
      <c r="C111" s="214">
        <f>SUMIFS(env_ac_rp!$D:$D,env_ac_rp!$A:$A,C97,env_ac_rp!$B:$B,Data_rp!$A$111,env_ac_rp!$C:$C,Data_rp!$B$95)</f>
        <v>0.72729999999999995</v>
      </c>
      <c r="D111" s="214">
        <f>SUMIFS(env_ac_rp!$D:$D,env_ac_rp!$A:$A,D97,env_ac_rp!$B:$B,Data_rp!$A$111,env_ac_rp!$C:$C,Data_rp!$B$95)</f>
        <v>0.78669999999999995</v>
      </c>
      <c r="E111" s="214">
        <f>SUMIFS(env_ac_rp!$D:$D,env_ac_rp!$A:$A,E97,env_ac_rp!$B:$B,Data_rp!$A$111,env_ac_rp!$C:$C,Data_rp!$B$95)</f>
        <v>0.74809999999999999</v>
      </c>
      <c r="F111" s="214">
        <f>SUMIFS(env_ac_rp!$D:$D,env_ac_rp!$A:$A,F97,env_ac_rp!$B:$B,Data_rp!$A$111,env_ac_rp!$C:$C,Data_rp!$B$95)</f>
        <v>0.88839999999999997</v>
      </c>
      <c r="G111" s="214">
        <f>SUMIFS(env_ac_rp!$D:$D,env_ac_rp!$A:$A,G97,env_ac_rp!$B:$B,Data_rp!$A$111,env_ac_rp!$C:$C,Data_rp!$B$95)</f>
        <v>0.85680000000000001</v>
      </c>
      <c r="H111" s="214">
        <f>SUMIFS(env_ac_rp!$D:$D,env_ac_rp!$A:$A,H97,env_ac_rp!$B:$B,Data_rp!$A$111,env_ac_rp!$C:$C,Data_rp!$B$95)</f>
        <v>0.91279999999999994</v>
      </c>
      <c r="I111" s="214">
        <f>SUMIFS(env_ac_rp!$D:$D,env_ac_rp!$A:$A,I97,env_ac_rp!$B:$B,Data_rp!$A$111,env_ac_rp!$C:$C,Data_rp!$B$95)</f>
        <v>0.98440000000000005</v>
      </c>
      <c r="J111" s="214">
        <f>SUMIFS(env_ac_rp!$D:$D,env_ac_rp!$A:$A,J97,env_ac_rp!$B:$B,Data_rp!$A$111,env_ac_rp!$C:$C,Data_rp!$B$95)</f>
        <v>0.95050000000000001</v>
      </c>
      <c r="K111" s="214">
        <f>SUMIFS(env_ac_rp!$D:$D,env_ac_rp!$A:$A,K97,env_ac_rp!$B:$B,Data_rp!$A$111,env_ac_rp!$C:$C,Data_rp!$B$95)</f>
        <v>0.67420000000000002</v>
      </c>
      <c r="L111" s="214">
        <f>SUMIFS(env_ac_rp!$D:$D,env_ac_rp!$A:$A,L97,env_ac_rp!$B:$B,Data_rp!$A$111,env_ac_rp!$C:$C,Data_rp!$B$95)</f>
        <v>0.83489999999999998</v>
      </c>
      <c r="M111" s="214">
        <f>SUMIFS(env_ac_rp!$D:$D,env_ac_rp!$A:$A,M97,env_ac_rp!$B:$B,Data_rp!$A$111,env_ac_rp!$C:$C,Data_rp!$B$95)</f>
        <v>0.91190000000000004</v>
      </c>
      <c r="N111" s="214">
        <f>SUMIFS(env_ac_rp!$D:$D,env_ac_rp!$A:$A,N97,env_ac_rp!$B:$B,Data_rp!$A$111,env_ac_rp!$C:$C,Data_rp!$B$95)</f>
        <v>0.93530000000000002</v>
      </c>
      <c r="O111" s="214">
        <f>SUMIFS(env_ac_rp!$D:$D,env_ac_rp!$A:$A,O97,env_ac_rp!$B:$B,Data_rp!$A$111,env_ac_rp!$C:$C,Data_rp!$B$95)</f>
        <v>1.2258</v>
      </c>
      <c r="P111" s="214">
        <f>SUMIFS(env_ac_rp!$D:$D,env_ac_rp!$A:$A,P97,env_ac_rp!$B:$B,Data_rp!$A$111,env_ac_rp!$C:$C,Data_rp!$B$95)</f>
        <v>1.5793999999999999</v>
      </c>
      <c r="Q111" s="214">
        <f>SUMIFS(env_ac_rp!$D:$D,env_ac_rp!$A:$A,Q97,env_ac_rp!$B:$B,Data_rp!$A$111,env_ac_rp!$C:$C,Data_rp!$B$95)</f>
        <v>1.548</v>
      </c>
      <c r="R111" s="214">
        <f>SUMIFS(env_ac_rp!$D:$D,env_ac_rp!$A:$A,R97,env_ac_rp!$B:$B,Data_rp!$A$111,env_ac_rp!$C:$C,Data_rp!$B$95)</f>
        <v>1.6255999999999999</v>
      </c>
      <c r="S111" s="214">
        <f>SUMIFS(env_ac_rp!$D:$D,env_ac_rp!$A:$A,S97,env_ac_rp!$B:$B,Data_rp!$A$111,env_ac_rp!$C:$C,Data_rp!$B$95)</f>
        <v>1.5944</v>
      </c>
      <c r="T111" s="214">
        <f>SUMIFS(env_ac_rp!$D:$D,env_ac_rp!$A:$A,T97,env_ac_rp!$B:$B,Data_rp!$A$111,env_ac_rp!$C:$C,Data_rp!$B$95)</f>
        <v>1.4371</v>
      </c>
      <c r="U111" s="214">
        <f>SUMIFS(env_ac_rp!$D:$D,env_ac_rp!$A:$A,U97,env_ac_rp!$B:$B,Data_rp!$A$111,env_ac_rp!$C:$C,Data_rp!$B$95)</f>
        <v>1.5270999999999999</v>
      </c>
      <c r="V111" s="216">
        <f>SUMIFS(env_ac_rp!$D:$D,env_ac_rp!$A:$A,V97,env_ac_rp!$B:$B,Data_rp!$A$111,env_ac_rp!$C:$C,Data_rp!$B$95)</f>
        <v>1.5141</v>
      </c>
      <c r="W111" s="216">
        <f>SUMIFS(env_ac_rp!$D:$D,env_ac_rp!$A:$A,W97,env_ac_rp!$B:$B,Data_rp!$A$111,env_ac_rp!$C:$C,Data_rp!$B$95)</f>
        <v>1.4994000000000001</v>
      </c>
      <c r="X111" s="216">
        <f>SUMIFS(env_ac_rp!$D:$D,env_ac_rp!$A:$A,X97,env_ac_rp!$B:$B,Data_rp!$A$111,env_ac_rp!$C:$C,Data_rp!$B$95)</f>
        <v>1.5653999999999999</v>
      </c>
      <c r="Y111" s="216">
        <f>SUMIFS(env_ac_rp!$D:$D,env_ac_rp!$A:$A,$Y$97,env_ac_rp!$B:$B,Data_rp!$A111,env_ac_rp!$C:$C,Data_rp!$B$95)</f>
        <v>1.7565</v>
      </c>
      <c r="Z111" s="216">
        <f>SUMIFS(env_ac_rp!$D:$D,env_ac_rp!$A:$A,$Z$97,env_ac_rp!$B:$B,Data_rp!$A111,env_ac_rp!$C:$C,Data_rp!$B$95)</f>
        <v>1.7529999999999999</v>
      </c>
    </row>
    <row r="112" spans="1:26" x14ac:dyDescent="0.2">
      <c r="A112" s="211" t="s">
        <v>46</v>
      </c>
      <c r="B112" s="211" t="s">
        <v>13</v>
      </c>
      <c r="C112" s="214">
        <f>SUMIFS(env_ac_rp!$D:$D,env_ac_rp!$A:$A,C97,env_ac_rp!$B:$B,Data_rp!$A$112,env_ac_rp!$C:$C,Data_rp!$B$95)</f>
        <v>1.0348999999999999</v>
      </c>
      <c r="D112" s="214">
        <f>SUMIFS(env_ac_rp!$D:$D,env_ac_rp!$A:$A,D97,env_ac_rp!$B:$B,Data_rp!$A$112,env_ac_rp!$C:$C,Data_rp!$B$95)</f>
        <v>1.0978000000000001</v>
      </c>
      <c r="E112" s="214">
        <f>SUMIFS(env_ac_rp!$D:$D,env_ac_rp!$A:$A,E97,env_ac_rp!$B:$B,Data_rp!$A$112,env_ac_rp!$C:$C,Data_rp!$B$95)</f>
        <v>1.0804</v>
      </c>
      <c r="F112" s="214">
        <f>SUMIFS(env_ac_rp!$D:$D,env_ac_rp!$A:$A,F97,env_ac_rp!$B:$B,Data_rp!$A$112,env_ac_rp!$C:$C,Data_rp!$B$95)</f>
        <v>1.0785</v>
      </c>
      <c r="G112" s="214">
        <f>SUMIFS(env_ac_rp!$D:$D,env_ac_rp!$A:$A,G97,env_ac_rp!$B:$B,Data_rp!$A$112,env_ac_rp!$C:$C,Data_rp!$B$95)</f>
        <v>1.0416000000000001</v>
      </c>
      <c r="H112" s="214">
        <f>SUMIFS(env_ac_rp!$D:$D,env_ac_rp!$A:$A,H97,env_ac_rp!$B:$B,Data_rp!$A$112,env_ac_rp!$C:$C,Data_rp!$B$95)</f>
        <v>1.0176000000000001</v>
      </c>
      <c r="I112" s="214">
        <f>SUMIFS(env_ac_rp!$D:$D,env_ac_rp!$A:$A,I97,env_ac_rp!$B:$B,Data_rp!$A$112,env_ac_rp!$C:$C,Data_rp!$B$95)</f>
        <v>0.98880000000000001</v>
      </c>
      <c r="J112" s="214">
        <f>SUMIFS(env_ac_rp!$D:$D,env_ac_rp!$A:$A,J97,env_ac_rp!$B:$B,Data_rp!$A$112,env_ac_rp!$C:$C,Data_rp!$B$95)</f>
        <v>0.96199999999999997</v>
      </c>
      <c r="K112" s="214">
        <f>SUMIFS(env_ac_rp!$D:$D,env_ac_rp!$A:$A,K97,env_ac_rp!$B:$B,Data_rp!$A$112,env_ac_rp!$C:$C,Data_rp!$B$95)</f>
        <v>1.1221000000000001</v>
      </c>
      <c r="L112" s="214">
        <f>SUMIFS(env_ac_rp!$D:$D,env_ac_rp!$A:$A,L97,env_ac_rp!$B:$B,Data_rp!$A$112,env_ac_rp!$C:$C,Data_rp!$B$95)</f>
        <v>1.5760000000000001</v>
      </c>
      <c r="M112" s="214">
        <f>SUMIFS(env_ac_rp!$D:$D,env_ac_rp!$A:$A,M97,env_ac_rp!$B:$B,Data_rp!$A$112,env_ac_rp!$C:$C,Data_rp!$B$95)</f>
        <v>1.4075</v>
      </c>
      <c r="N112" s="214">
        <f>SUMIFS(env_ac_rp!$D:$D,env_ac_rp!$A:$A,N97,env_ac_rp!$B:$B,Data_rp!$A$112,env_ac_rp!$C:$C,Data_rp!$B$95)</f>
        <v>1.2796000000000001</v>
      </c>
      <c r="O112" s="214">
        <f>SUMIFS(env_ac_rp!$D:$D,env_ac_rp!$A:$A,O97,env_ac_rp!$B:$B,Data_rp!$A$112,env_ac_rp!$C:$C,Data_rp!$B$95)</f>
        <v>1.3789</v>
      </c>
      <c r="P112" s="214">
        <f>SUMIFS(env_ac_rp!$D:$D,env_ac_rp!$A:$A,P97,env_ac_rp!$B:$B,Data_rp!$A$112,env_ac_rp!$C:$C,Data_rp!$B$95)</f>
        <v>1.3124</v>
      </c>
      <c r="Q112" s="214">
        <f>SUMIFS(env_ac_rp!$D:$D,env_ac_rp!$A:$A,Q97,env_ac_rp!$B:$B,Data_rp!$A$112,env_ac_rp!$C:$C,Data_rp!$B$95)</f>
        <v>1.4214</v>
      </c>
      <c r="R112" s="214">
        <f>SUMIFS(env_ac_rp!$D:$D,env_ac_rp!$A:$A,R97,env_ac_rp!$B:$B,Data_rp!$A$112,env_ac_rp!$C:$C,Data_rp!$B$95)</f>
        <v>1.3866000000000001</v>
      </c>
      <c r="S112" s="214">
        <f>SUMIFS(env_ac_rp!$D:$D,env_ac_rp!$A:$A,S97,env_ac_rp!$B:$B,Data_rp!$A$112,env_ac_rp!$C:$C,Data_rp!$B$95)</f>
        <v>1.583</v>
      </c>
      <c r="T112" s="214">
        <f>SUMIFS(env_ac_rp!$D:$D,env_ac_rp!$A:$A,T97,env_ac_rp!$B:$B,Data_rp!$A$112,env_ac_rp!$C:$C,Data_rp!$B$95)</f>
        <v>1.4875</v>
      </c>
      <c r="U112" s="214">
        <f>SUMIFS(env_ac_rp!$D:$D,env_ac_rp!$A:$A,U97,env_ac_rp!$B:$B,Data_rp!$A$112,env_ac_rp!$C:$C,Data_rp!$B$95)</f>
        <v>1.4401999999999999</v>
      </c>
      <c r="V112" s="216">
        <f>SUMIFS(env_ac_rp!$D:$D,env_ac_rp!$A:$A,V97,env_ac_rp!$B:$B,Data_rp!$A$112,env_ac_rp!$C:$C,Data_rp!$B$95)</f>
        <v>1.4761</v>
      </c>
      <c r="W112" s="216">
        <f>SUMIFS(env_ac_rp!$D:$D,env_ac_rp!$A:$A,W97,env_ac_rp!$B:$B,Data_rp!$A$112,env_ac_rp!$C:$C,Data_rp!$B$95)</f>
        <v>1.4535</v>
      </c>
      <c r="X112" s="216">
        <f>SUMIFS(env_ac_rp!$D:$D,env_ac_rp!$A:$A,X97,env_ac_rp!$B:$B,Data_rp!$A$112,env_ac_rp!$C:$C,Data_rp!$B$95)</f>
        <v>1.4388000000000001</v>
      </c>
      <c r="Y112" s="216">
        <f>SUMIFS(env_ac_rp!$D:$D,env_ac_rp!$A:$A,$Y$97,env_ac_rp!$B:$B,Data_rp!$A112,env_ac_rp!$C:$C,Data_rp!$B$95)</f>
        <v>1.5689</v>
      </c>
      <c r="Z112" s="216">
        <f>SUMIFS(env_ac_rp!$D:$D,env_ac_rp!$A:$A,$Z$97,env_ac_rp!$B:$B,Data_rp!$A112,env_ac_rp!$C:$C,Data_rp!$B$95)</f>
        <v>1.5607</v>
      </c>
    </row>
    <row r="113" spans="1:26" x14ac:dyDescent="0.2">
      <c r="A113" s="211" t="s">
        <v>47</v>
      </c>
      <c r="B113" s="211" t="s">
        <v>14</v>
      </c>
      <c r="C113" s="214">
        <f>SUMIFS(env_ac_rp!$D:$D,env_ac_rp!$A:$A,C97,env_ac_rp!$B:$B,Data_rp!$A$113,env_ac_rp!$C:$C,Data_rp!$B$95)</f>
        <v>0.84160000000000001</v>
      </c>
      <c r="D113" s="214">
        <f>SUMIFS(env_ac_rp!$D:$D,env_ac_rp!$A:$A,D97,env_ac_rp!$B:$B,Data_rp!$A$113,env_ac_rp!$C:$C,Data_rp!$B$95)</f>
        <v>1.0349999999999999</v>
      </c>
      <c r="E113" s="214">
        <f>SUMIFS(env_ac_rp!$D:$D,env_ac_rp!$A:$A,E97,env_ac_rp!$B:$B,Data_rp!$A$113,env_ac_rp!$C:$C,Data_rp!$B$95)</f>
        <v>0.93740000000000001</v>
      </c>
      <c r="F113" s="214">
        <f>SUMIFS(env_ac_rp!$D:$D,env_ac_rp!$A:$A,F97,env_ac_rp!$B:$B,Data_rp!$A$113,env_ac_rp!$C:$C,Data_rp!$B$95)</f>
        <v>0.91469999999999996</v>
      </c>
      <c r="G113" s="214">
        <f>SUMIFS(env_ac_rp!$D:$D,env_ac_rp!$A:$A,G97,env_ac_rp!$B:$B,Data_rp!$A$113,env_ac_rp!$C:$C,Data_rp!$B$95)</f>
        <v>0.90969999999999995</v>
      </c>
      <c r="H113" s="214">
        <f>SUMIFS(env_ac_rp!$D:$D,env_ac_rp!$A:$A,H97,env_ac_rp!$B:$B,Data_rp!$A$113,env_ac_rp!$C:$C,Data_rp!$B$95)</f>
        <v>0.96530000000000005</v>
      </c>
      <c r="I113" s="214">
        <f>SUMIFS(env_ac_rp!$D:$D,env_ac_rp!$A:$A,I97,env_ac_rp!$B:$B,Data_rp!$A$113,env_ac_rp!$C:$C,Data_rp!$B$95)</f>
        <v>1.0402</v>
      </c>
      <c r="J113" s="214">
        <f>SUMIFS(env_ac_rp!$D:$D,env_ac_rp!$A:$A,J97,env_ac_rp!$B:$B,Data_rp!$A$113,env_ac_rp!$C:$C,Data_rp!$B$95)</f>
        <v>0.99950000000000006</v>
      </c>
      <c r="K113" s="214">
        <f>SUMIFS(env_ac_rp!$D:$D,env_ac_rp!$A:$A,K97,env_ac_rp!$B:$B,Data_rp!$A$113,env_ac_rp!$C:$C,Data_rp!$B$95)</f>
        <v>0.99299999999999999</v>
      </c>
      <c r="L113" s="214">
        <f>SUMIFS(env_ac_rp!$D:$D,env_ac_rp!$A:$A,L97,env_ac_rp!$B:$B,Data_rp!$A$113,env_ac_rp!$C:$C,Data_rp!$B$95)</f>
        <v>1.2393000000000001</v>
      </c>
      <c r="M113" s="214">
        <f>SUMIFS(env_ac_rp!$D:$D,env_ac_rp!$A:$A,M97,env_ac_rp!$B:$B,Data_rp!$A$113,env_ac_rp!$C:$C,Data_rp!$B$95)</f>
        <v>1.2245999999999999</v>
      </c>
      <c r="N113" s="214">
        <f>SUMIFS(env_ac_rp!$D:$D,env_ac_rp!$A:$A,N97,env_ac_rp!$B:$B,Data_rp!$A$113,env_ac_rp!$C:$C,Data_rp!$B$95)</f>
        <v>1.2374000000000001</v>
      </c>
      <c r="O113" s="214">
        <f>SUMIFS(env_ac_rp!$D:$D,env_ac_rp!$A:$A,O97,env_ac_rp!$B:$B,Data_rp!$A$113,env_ac_rp!$C:$C,Data_rp!$B$95)</f>
        <v>1.4235</v>
      </c>
      <c r="P113" s="214">
        <f>SUMIFS(env_ac_rp!$D:$D,env_ac_rp!$A:$A,P97,env_ac_rp!$B:$B,Data_rp!$A$113,env_ac_rp!$C:$C,Data_rp!$B$95)</f>
        <v>1.2305999999999999</v>
      </c>
      <c r="Q113" s="214">
        <f>SUMIFS(env_ac_rp!$D:$D,env_ac_rp!$A:$A,Q97,env_ac_rp!$B:$B,Data_rp!$A$113,env_ac_rp!$C:$C,Data_rp!$B$95)</f>
        <v>1.3613</v>
      </c>
      <c r="R113" s="214">
        <f>SUMIFS(env_ac_rp!$D:$D,env_ac_rp!$A:$A,R97,env_ac_rp!$B:$B,Data_rp!$A$113,env_ac_rp!$C:$C,Data_rp!$B$95)</f>
        <v>1.3843000000000001</v>
      </c>
      <c r="S113" s="214">
        <f>SUMIFS(env_ac_rp!$D:$D,env_ac_rp!$A:$A,S97,env_ac_rp!$B:$B,Data_rp!$A$113,env_ac_rp!$C:$C,Data_rp!$B$95)</f>
        <v>1.3680000000000001</v>
      </c>
      <c r="T113" s="214">
        <f>SUMIFS(env_ac_rp!$D:$D,env_ac_rp!$A:$A,T97,env_ac_rp!$B:$B,Data_rp!$A$113,env_ac_rp!$C:$C,Data_rp!$B$95)</f>
        <v>1.3006</v>
      </c>
      <c r="U113" s="214">
        <f>SUMIFS(env_ac_rp!$D:$D,env_ac_rp!$A:$A,U97,env_ac_rp!$B:$B,Data_rp!$A$113,env_ac_rp!$C:$C,Data_rp!$B$95)</f>
        <v>1.3936999999999999</v>
      </c>
      <c r="V113" s="216">
        <f>SUMIFS(env_ac_rp!$D:$D,env_ac_rp!$A:$A,V97,env_ac_rp!$B:$B,Data_rp!$A$113,env_ac_rp!$C:$C,Data_rp!$B$95)</f>
        <v>1.3919999999999999</v>
      </c>
      <c r="W113" s="216">
        <f>SUMIFS(env_ac_rp!$D:$D,env_ac_rp!$A:$A,W97,env_ac_rp!$B:$B,Data_rp!$A$113,env_ac_rp!$C:$C,Data_rp!$B$95)</f>
        <v>1.3120000000000001</v>
      </c>
      <c r="X113" s="216">
        <f>SUMIFS(env_ac_rp!$D:$D,env_ac_rp!$A:$A,X97,env_ac_rp!$B:$B,Data_rp!$A$113,env_ac_rp!$C:$C,Data_rp!$B$95)</f>
        <v>1.4107000000000001</v>
      </c>
      <c r="Y113" s="216">
        <f>SUMIFS(env_ac_rp!$D:$D,env_ac_rp!$A:$A,$Y$97,env_ac_rp!$B:$B,Data_rp!$A113,env_ac_rp!$C:$C,Data_rp!$B$95)</f>
        <v>1.5741000000000001</v>
      </c>
      <c r="Z113" s="216">
        <f>SUMIFS(env_ac_rp!$D:$D,env_ac_rp!$A:$A,$Z$97,env_ac_rp!$B:$B,Data_rp!$A113,env_ac_rp!$C:$C,Data_rp!$B$95)</f>
        <v>1.5716000000000001</v>
      </c>
    </row>
    <row r="114" spans="1:26" x14ac:dyDescent="0.2">
      <c r="A114" s="211" t="s">
        <v>48</v>
      </c>
      <c r="B114" s="211" t="s">
        <v>15</v>
      </c>
      <c r="C114" s="214">
        <f>SUMIFS(env_ac_rp!$D:$D,env_ac_rp!$A:$A,C97,env_ac_rp!$B:$B,Data_rp!$A$114,env_ac_rp!$C:$C,Data_rp!$B$95)</f>
        <v>1.7132000000000001</v>
      </c>
      <c r="D114" s="214">
        <f>SUMIFS(env_ac_rp!$D:$D,env_ac_rp!$A:$A,D97,env_ac_rp!$B:$B,Data_rp!$A$114,env_ac_rp!$C:$C,Data_rp!$B$95)</f>
        <v>1.92</v>
      </c>
      <c r="E114" s="214">
        <f>SUMIFS(env_ac_rp!$D:$D,env_ac_rp!$A:$A,E97,env_ac_rp!$B:$B,Data_rp!$A$114,env_ac_rp!$C:$C,Data_rp!$B$95)</f>
        <v>1.8427</v>
      </c>
      <c r="F114" s="214">
        <f>SUMIFS(env_ac_rp!$D:$D,env_ac_rp!$A:$A,F97,env_ac_rp!$B:$B,Data_rp!$A$114,env_ac_rp!$C:$C,Data_rp!$B$95)</f>
        <v>1.8708</v>
      </c>
      <c r="G114" s="214">
        <f>SUMIFS(env_ac_rp!$D:$D,env_ac_rp!$A:$A,G97,env_ac_rp!$B:$B,Data_rp!$A$114,env_ac_rp!$C:$C,Data_rp!$B$95)</f>
        <v>1.9449000000000001</v>
      </c>
      <c r="H114" s="214">
        <f>SUMIFS(env_ac_rp!$D:$D,env_ac_rp!$A:$A,H97,env_ac_rp!$B:$B,Data_rp!$A$114,env_ac_rp!$C:$C,Data_rp!$B$95)</f>
        <v>2.1821000000000002</v>
      </c>
      <c r="I114" s="214">
        <f>SUMIFS(env_ac_rp!$D:$D,env_ac_rp!$A:$A,I97,env_ac_rp!$B:$B,Data_rp!$A$114,env_ac_rp!$C:$C,Data_rp!$B$95)</f>
        <v>2.2166000000000001</v>
      </c>
      <c r="J114" s="214">
        <f>SUMIFS(env_ac_rp!$D:$D,env_ac_rp!$A:$A,J97,env_ac_rp!$B:$B,Data_rp!$A$114,env_ac_rp!$C:$C,Data_rp!$B$95)</f>
        <v>2.4767999999999999</v>
      </c>
      <c r="K114" s="214">
        <f>SUMIFS(env_ac_rp!$D:$D,env_ac_rp!$A:$A,K97,env_ac_rp!$B:$B,Data_rp!$A$114,env_ac_rp!$C:$C,Data_rp!$B$95)</f>
        <v>2.9733999999999998</v>
      </c>
      <c r="L114" s="214">
        <f>SUMIFS(env_ac_rp!$D:$D,env_ac_rp!$A:$A,L97,env_ac_rp!$B:$B,Data_rp!$A$114,env_ac_rp!$C:$C,Data_rp!$B$95)</f>
        <v>2.9011999999999998</v>
      </c>
      <c r="M114" s="214">
        <f>SUMIFS(env_ac_rp!$D:$D,env_ac_rp!$A:$A,M97,env_ac_rp!$B:$B,Data_rp!$A$114,env_ac_rp!$C:$C,Data_rp!$B$95)</f>
        <v>3.0413999999999999</v>
      </c>
      <c r="N114" s="214">
        <f>SUMIFS(env_ac_rp!$D:$D,env_ac_rp!$A:$A,N97,env_ac_rp!$B:$B,Data_rp!$A$114,env_ac_rp!$C:$C,Data_rp!$B$95)</f>
        <v>3.1566999999999998</v>
      </c>
      <c r="O114" s="214">
        <f>SUMIFS(env_ac_rp!$D:$D,env_ac_rp!$A:$A,O97,env_ac_rp!$B:$B,Data_rp!$A$114,env_ac_rp!$C:$C,Data_rp!$B$95)</f>
        <v>3.3058000000000001</v>
      </c>
      <c r="P114" s="214">
        <f>SUMIFS(env_ac_rp!$D:$D,env_ac_rp!$A:$A,P97,env_ac_rp!$B:$B,Data_rp!$A$114,env_ac_rp!$C:$C,Data_rp!$B$95)</f>
        <v>3.4276</v>
      </c>
      <c r="Q114" s="214">
        <f>SUMIFS(env_ac_rp!$D:$D,env_ac_rp!$A:$A,Q97,env_ac_rp!$B:$B,Data_rp!$A$114,env_ac_rp!$C:$C,Data_rp!$B$95)</f>
        <v>3.4586000000000001</v>
      </c>
      <c r="R114" s="214">
        <f>SUMIFS(env_ac_rp!$D:$D,env_ac_rp!$A:$A,R97,env_ac_rp!$B:$B,Data_rp!$A$114,env_ac_rp!$C:$C,Data_rp!$B$95)</f>
        <v>3.1749000000000001</v>
      </c>
      <c r="S114" s="214">
        <f>SUMIFS(env_ac_rp!$D:$D,env_ac_rp!$A:$A,S97,env_ac_rp!$B:$B,Data_rp!$A$114,env_ac_rp!$C:$C,Data_rp!$B$95)</f>
        <v>3.2696000000000001</v>
      </c>
      <c r="T114" s="214">
        <f>SUMIFS(env_ac_rp!$D:$D,env_ac_rp!$A:$A,T97,env_ac_rp!$B:$B,Data_rp!$A$114,env_ac_rp!$C:$C,Data_rp!$B$95)</f>
        <v>3.1709999999999998</v>
      </c>
      <c r="U114" s="214">
        <f>SUMIFS(env_ac_rp!$D:$D,env_ac_rp!$A:$A,U97,env_ac_rp!$B:$B,Data_rp!$A$114,env_ac_rp!$C:$C,Data_rp!$B$95)</f>
        <v>3.4279000000000002</v>
      </c>
      <c r="V114" s="216">
        <f>SUMIFS(env_ac_rp!$D:$D,env_ac_rp!$A:$A,V97,env_ac_rp!$B:$B,Data_rp!$A$114,env_ac_rp!$C:$C,Data_rp!$B$95)</f>
        <v>3.4502999999999999</v>
      </c>
      <c r="W114" s="216">
        <f>SUMIFS(env_ac_rp!$D:$D,env_ac_rp!$A:$A,W97,env_ac_rp!$B:$B,Data_rp!$A$114,env_ac_rp!$C:$C,Data_rp!$B$95)</f>
        <v>3.3788</v>
      </c>
      <c r="X114" s="216">
        <f>SUMIFS(env_ac_rp!$D:$D,env_ac_rp!$A:$A,X97,env_ac_rp!$B:$B,Data_rp!$A$114,env_ac_rp!$C:$C,Data_rp!$B$95)</f>
        <v>3.5246</v>
      </c>
      <c r="Y114" s="216">
        <f>SUMIFS(env_ac_rp!$D:$D,env_ac_rp!$A:$A,$Y$97,env_ac_rp!$B:$B,Data_rp!$A114,env_ac_rp!$C:$C,Data_rp!$B$95)</f>
        <v>3.9634999999999998</v>
      </c>
      <c r="Z114" s="216">
        <f>SUMIFS(env_ac_rp!$D:$D,env_ac_rp!$A:$A,$Z$97,env_ac_rp!$B:$B,Data_rp!$A114,env_ac_rp!$C:$C,Data_rp!$B$95)</f>
        <v>4.2565999999999997</v>
      </c>
    </row>
    <row r="115" spans="1:26" x14ac:dyDescent="0.2">
      <c r="A115" s="211" t="s">
        <v>49</v>
      </c>
      <c r="B115" s="211" t="s">
        <v>16</v>
      </c>
      <c r="C115" s="214">
        <f>SUMIFS(env_ac_rp!$D:$D,env_ac_rp!$A:$A,C97,env_ac_rp!$B:$B,Data_rp!$A$115,env_ac_rp!$C:$C,Data_rp!$B$95)</f>
        <v>0.82950000000000002</v>
      </c>
      <c r="D115" s="214">
        <f>SUMIFS(env_ac_rp!$D:$D,env_ac_rp!$A:$A,D97,env_ac_rp!$B:$B,Data_rp!$A$115,env_ac_rp!$C:$C,Data_rp!$B$95)</f>
        <v>0.81059999999999999</v>
      </c>
      <c r="E115" s="214">
        <f>SUMIFS(env_ac_rp!$D:$D,env_ac_rp!$A:$A,E97,env_ac_rp!$B:$B,Data_rp!$A$115,env_ac_rp!$C:$C,Data_rp!$B$95)</f>
        <v>0.91520000000000001</v>
      </c>
      <c r="F115" s="214">
        <f>SUMIFS(env_ac_rp!$D:$D,env_ac_rp!$A:$A,F97,env_ac_rp!$B:$B,Data_rp!$A$115,env_ac_rp!$C:$C,Data_rp!$B$95)</f>
        <v>0.95809999999999995</v>
      </c>
      <c r="G115" s="214">
        <f>SUMIFS(env_ac_rp!$D:$D,env_ac_rp!$A:$A,G97,env_ac_rp!$B:$B,Data_rp!$A$115,env_ac_rp!$C:$C,Data_rp!$B$95)</f>
        <v>0.85189999999999999</v>
      </c>
      <c r="H115" s="214">
        <f>SUMIFS(env_ac_rp!$D:$D,env_ac_rp!$A:$A,H97,env_ac_rp!$B:$B,Data_rp!$A$115,env_ac_rp!$C:$C,Data_rp!$B$95)</f>
        <v>0.78100000000000003</v>
      </c>
      <c r="I115" s="214">
        <f>SUMIFS(env_ac_rp!$D:$D,env_ac_rp!$A:$A,I97,env_ac_rp!$B:$B,Data_rp!$A$115,env_ac_rp!$C:$C,Data_rp!$B$95)</f>
        <v>0.9718</v>
      </c>
      <c r="J115" s="214">
        <f>SUMIFS(env_ac_rp!$D:$D,env_ac_rp!$A:$A,J97,env_ac_rp!$B:$B,Data_rp!$A$115,env_ac_rp!$C:$C,Data_rp!$B$95)</f>
        <v>1.2811999999999999</v>
      </c>
      <c r="K115" s="214">
        <f>SUMIFS(env_ac_rp!$D:$D,env_ac_rp!$A:$A,K97,env_ac_rp!$B:$B,Data_rp!$A$115,env_ac_rp!$C:$C,Data_rp!$B$95)</f>
        <v>1.2158</v>
      </c>
      <c r="L115" s="214">
        <f>SUMIFS(env_ac_rp!$D:$D,env_ac_rp!$A:$A,L97,env_ac_rp!$B:$B,Data_rp!$A$115,env_ac_rp!$C:$C,Data_rp!$B$95)</f>
        <v>1.4500999999999999</v>
      </c>
      <c r="M115" s="214">
        <f>SUMIFS(env_ac_rp!$D:$D,env_ac_rp!$A:$A,M97,env_ac_rp!$B:$B,Data_rp!$A$115,env_ac_rp!$C:$C,Data_rp!$B$95)</f>
        <v>1.6624000000000001</v>
      </c>
      <c r="N115" s="214">
        <f>SUMIFS(env_ac_rp!$D:$D,env_ac_rp!$A:$A,N97,env_ac_rp!$B:$B,Data_rp!$A$115,env_ac_rp!$C:$C,Data_rp!$B$95)</f>
        <v>1.7216</v>
      </c>
      <c r="O115" s="214">
        <f>SUMIFS(env_ac_rp!$D:$D,env_ac_rp!$A:$A,O97,env_ac_rp!$B:$B,Data_rp!$A$115,env_ac_rp!$C:$C,Data_rp!$B$95)</f>
        <v>1.9577</v>
      </c>
      <c r="P115" s="214">
        <f>SUMIFS(env_ac_rp!$D:$D,env_ac_rp!$A:$A,P97,env_ac_rp!$B:$B,Data_rp!$A$115,env_ac_rp!$C:$C,Data_rp!$B$95)</f>
        <v>1.7576000000000001</v>
      </c>
      <c r="Q115" s="214">
        <f>SUMIFS(env_ac_rp!$D:$D,env_ac_rp!$A:$A,Q97,env_ac_rp!$B:$B,Data_rp!$A$115,env_ac_rp!$C:$C,Data_rp!$B$95)</f>
        <v>1.4174</v>
      </c>
      <c r="R115" s="214">
        <f>SUMIFS(env_ac_rp!$D:$D,env_ac_rp!$A:$A,R97,env_ac_rp!$B:$B,Data_rp!$A$115,env_ac_rp!$C:$C,Data_rp!$B$95)</f>
        <v>1.5053000000000001</v>
      </c>
      <c r="S115" s="214">
        <f>SUMIFS(env_ac_rp!$D:$D,env_ac_rp!$A:$A,S97,env_ac_rp!$B:$B,Data_rp!$A$115,env_ac_rp!$C:$C,Data_rp!$B$95)</f>
        <v>1.5791999999999999</v>
      </c>
      <c r="T115" s="214">
        <f>SUMIFS(env_ac_rp!$D:$D,env_ac_rp!$A:$A,T97,env_ac_rp!$B:$B,Data_rp!$A$115,env_ac_rp!$C:$C,Data_rp!$B$95)</f>
        <v>1.4670000000000001</v>
      </c>
      <c r="U115" s="214">
        <f>SUMIFS(env_ac_rp!$D:$D,env_ac_rp!$A:$A,U97,env_ac_rp!$B:$B,Data_rp!$A$115,env_ac_rp!$C:$C,Data_rp!$B$95)</f>
        <v>1.3681000000000001</v>
      </c>
      <c r="V115" s="216">
        <f>SUMIFS(env_ac_rp!$D:$D,env_ac_rp!$A:$A,V97,env_ac_rp!$B:$B,Data_rp!$A$115,env_ac_rp!$C:$C,Data_rp!$B$95)</f>
        <v>1.3915</v>
      </c>
      <c r="W115" s="216">
        <f>SUMIFS(env_ac_rp!$D:$D,env_ac_rp!$A:$A,W97,env_ac_rp!$B:$B,Data_rp!$A$115,env_ac_rp!$C:$C,Data_rp!$B$95)</f>
        <v>1.5724</v>
      </c>
      <c r="X115" s="216">
        <f>SUMIFS(env_ac_rp!$D:$D,env_ac_rp!$A:$A,X97,env_ac_rp!$B:$B,Data_rp!$A$115,env_ac_rp!$C:$C,Data_rp!$B$95)</f>
        <v>1.7193000000000001</v>
      </c>
      <c r="Y115" s="216">
        <f>SUMIFS(env_ac_rp!$D:$D,env_ac_rp!$A:$A,$Y$97,env_ac_rp!$B:$B,Data_rp!$A115,env_ac_rp!$C:$C,Data_rp!$B$95)</f>
        <v>2.0045999999999999</v>
      </c>
      <c r="Z115" s="216">
        <f>SUMIFS(env_ac_rp!$D:$D,env_ac_rp!$A:$A,$Z$97,env_ac_rp!$B:$B,Data_rp!$A115,env_ac_rp!$C:$C,Data_rp!$B$95)</f>
        <v>1.8731</v>
      </c>
    </row>
    <row r="116" spans="1:26" x14ac:dyDescent="0.2">
      <c r="A116" s="211" t="s">
        <v>50</v>
      </c>
      <c r="B116" s="211" t="s">
        <v>17</v>
      </c>
      <c r="C116" s="214">
        <f>SUMIFS(env_ac_rp!$D:$D,env_ac_rp!$A:$A,C97,env_ac_rp!$B:$B,Data_rp!$A$116,env_ac_rp!$C:$C,Data_rp!$B$95)</f>
        <v>1.6293</v>
      </c>
      <c r="D116" s="214">
        <f>SUMIFS(env_ac_rp!$D:$D,env_ac_rp!$A:$A,D97,env_ac_rp!$B:$B,Data_rp!$A$116,env_ac_rp!$C:$C,Data_rp!$B$95)</f>
        <v>1.7117</v>
      </c>
      <c r="E116" s="214">
        <f>SUMIFS(env_ac_rp!$D:$D,env_ac_rp!$A:$A,E97,env_ac_rp!$B:$B,Data_rp!$A$116,env_ac_rp!$C:$C,Data_rp!$B$95)</f>
        <v>1.8783000000000001</v>
      </c>
      <c r="F116" s="214">
        <f>SUMIFS(env_ac_rp!$D:$D,env_ac_rp!$A:$A,F97,env_ac_rp!$B:$B,Data_rp!$A$116,env_ac_rp!$C:$C,Data_rp!$B$95)</f>
        <v>1.6951000000000001</v>
      </c>
      <c r="G116" s="214">
        <f>SUMIFS(env_ac_rp!$D:$D,env_ac_rp!$A:$A,G97,env_ac_rp!$B:$B,Data_rp!$A$116,env_ac_rp!$C:$C,Data_rp!$B$95)</f>
        <v>1.724</v>
      </c>
      <c r="H116" s="214">
        <f>SUMIFS(env_ac_rp!$D:$D,env_ac_rp!$A:$A,H97,env_ac_rp!$B:$B,Data_rp!$A$116,env_ac_rp!$C:$C,Data_rp!$B$95)</f>
        <v>2.0594999999999999</v>
      </c>
      <c r="I116" s="214">
        <f>SUMIFS(env_ac_rp!$D:$D,env_ac_rp!$A:$A,I97,env_ac_rp!$B:$B,Data_rp!$A$116,env_ac_rp!$C:$C,Data_rp!$B$95)</f>
        <v>1.7174</v>
      </c>
      <c r="J116" s="214">
        <f>SUMIFS(env_ac_rp!$D:$D,env_ac_rp!$A:$A,J97,env_ac_rp!$B:$B,Data_rp!$A$116,env_ac_rp!$C:$C,Data_rp!$B$95)</f>
        <v>2.2212000000000001</v>
      </c>
      <c r="K116" s="214">
        <f>SUMIFS(env_ac_rp!$D:$D,env_ac_rp!$A:$A,K97,env_ac_rp!$B:$B,Data_rp!$A$116,env_ac_rp!$C:$C,Data_rp!$B$95)</f>
        <v>2.6053999999999999</v>
      </c>
      <c r="L116" s="214">
        <f>SUMIFS(env_ac_rp!$D:$D,env_ac_rp!$A:$A,L97,env_ac_rp!$B:$B,Data_rp!$A$116,env_ac_rp!$C:$C,Data_rp!$B$95)</f>
        <v>2.4192999999999998</v>
      </c>
      <c r="M116" s="214">
        <f>SUMIFS(env_ac_rp!$D:$D,env_ac_rp!$A:$A,M97,env_ac_rp!$B:$B,Data_rp!$A$116,env_ac_rp!$C:$C,Data_rp!$B$95)</f>
        <v>3.0331000000000001</v>
      </c>
      <c r="N116" s="214">
        <f>SUMIFS(env_ac_rp!$D:$D,env_ac_rp!$A:$A,N97,env_ac_rp!$B:$B,Data_rp!$A$116,env_ac_rp!$C:$C,Data_rp!$B$95)</f>
        <v>2.2959999999999998</v>
      </c>
      <c r="O116" s="214">
        <f>SUMIFS(env_ac_rp!$D:$D,env_ac_rp!$A:$A,O97,env_ac_rp!$B:$B,Data_rp!$A$116,env_ac_rp!$C:$C,Data_rp!$B$95)</f>
        <v>2.1042000000000001</v>
      </c>
      <c r="P116" s="214">
        <f>SUMIFS(env_ac_rp!$D:$D,env_ac_rp!$A:$A,P97,env_ac_rp!$B:$B,Data_rp!$A$116,env_ac_rp!$C:$C,Data_rp!$B$95)</f>
        <v>2.6671</v>
      </c>
      <c r="Q116" s="214">
        <f>SUMIFS(env_ac_rp!$D:$D,env_ac_rp!$A:$A,Q97,env_ac_rp!$B:$B,Data_rp!$A$116,env_ac_rp!$C:$C,Data_rp!$B$95)</f>
        <v>2.0739999999999998</v>
      </c>
      <c r="R116" s="214">
        <f>SUMIFS(env_ac_rp!$D:$D,env_ac_rp!$A:$A,R97,env_ac_rp!$B:$B,Data_rp!$A$116,env_ac_rp!$C:$C,Data_rp!$B$95)</f>
        <v>1.9501999999999999</v>
      </c>
      <c r="S116" s="214">
        <f>SUMIFS(env_ac_rp!$D:$D,env_ac_rp!$A:$A,S97,env_ac_rp!$B:$B,Data_rp!$A$116,env_ac_rp!$C:$C,Data_rp!$B$95)</f>
        <v>2.0304000000000002</v>
      </c>
      <c r="T116" s="214">
        <f>SUMIFS(env_ac_rp!$D:$D,env_ac_rp!$A:$A,T97,env_ac_rp!$B:$B,Data_rp!$A$116,env_ac_rp!$C:$C,Data_rp!$B$95)</f>
        <v>2.6231</v>
      </c>
      <c r="U116" s="214">
        <f>SUMIFS(env_ac_rp!$D:$D,env_ac_rp!$A:$A,U97,env_ac_rp!$B:$B,Data_rp!$A$116,env_ac_rp!$C:$C,Data_rp!$B$95)</f>
        <v>2.3965000000000001</v>
      </c>
      <c r="V116" s="216">
        <f>SUMIFS(env_ac_rp!$D:$D,env_ac_rp!$A:$A,V97,env_ac_rp!$B:$B,Data_rp!$A$116,env_ac_rp!$C:$C,Data_rp!$B$95)</f>
        <v>2.7528999999999999</v>
      </c>
      <c r="W116" s="216">
        <f>SUMIFS(env_ac_rp!$D:$D,env_ac_rp!$A:$A,W97,env_ac_rp!$B:$B,Data_rp!$A$116,env_ac_rp!$C:$C,Data_rp!$B$95)</f>
        <v>2.3205</v>
      </c>
      <c r="X116" s="216">
        <f>SUMIFS(env_ac_rp!$D:$D,env_ac_rp!$A:$A,X97,env_ac_rp!$B:$B,Data_rp!$A$116,env_ac_rp!$C:$C,Data_rp!$B$95)</f>
        <v>3.004</v>
      </c>
      <c r="Y116" s="216">
        <f>SUMIFS(env_ac_rp!$D:$D,env_ac_rp!$A:$A,$Y$97,env_ac_rp!$B:$B,Data_rp!$A116,env_ac_rp!$C:$C,Data_rp!$B$95)</f>
        <v>3.6305999999999998</v>
      </c>
      <c r="Z116" s="216">
        <f>SUMIFS(env_ac_rp!$D:$D,env_ac_rp!$A:$A,$Z$97,env_ac_rp!$B:$B,Data_rp!$A116,env_ac_rp!$C:$C,Data_rp!$B$95)</f>
        <v>3.9253</v>
      </c>
    </row>
    <row r="117" spans="1:26" x14ac:dyDescent="0.2">
      <c r="A117" s="211" t="s">
        <v>51</v>
      </c>
      <c r="B117" s="211" t="s">
        <v>18</v>
      </c>
      <c r="C117" s="214">
        <f>SUMIFS(env_ac_rp!$D:$D,env_ac_rp!$A:$A,C97,env_ac_rp!$B:$B,Data_rp!$A$117,env_ac_rp!$C:$C,Data_rp!$B$95)</f>
        <v>2.1311</v>
      </c>
      <c r="D117" s="214">
        <f>SUMIFS(env_ac_rp!$D:$D,env_ac_rp!$A:$A,D97,env_ac_rp!$B:$B,Data_rp!$A$117,env_ac_rp!$C:$C,Data_rp!$B$95)</f>
        <v>2.2435</v>
      </c>
      <c r="E117" s="214">
        <f>SUMIFS(env_ac_rp!$D:$D,env_ac_rp!$A:$A,E97,env_ac_rp!$B:$B,Data_rp!$A$117,env_ac_rp!$C:$C,Data_rp!$B$95)</f>
        <v>2.6027999999999998</v>
      </c>
      <c r="F117" s="214">
        <f>SUMIFS(env_ac_rp!$D:$D,env_ac_rp!$A:$A,F97,env_ac_rp!$B:$B,Data_rp!$A$117,env_ac_rp!$C:$C,Data_rp!$B$95)</f>
        <v>2.6644000000000001</v>
      </c>
      <c r="G117" s="214">
        <f>SUMIFS(env_ac_rp!$D:$D,env_ac_rp!$A:$A,G97,env_ac_rp!$B:$B,Data_rp!$A$117,env_ac_rp!$C:$C,Data_rp!$B$95)</f>
        <v>2.6223000000000001</v>
      </c>
      <c r="H117" s="214">
        <f>SUMIFS(env_ac_rp!$D:$D,env_ac_rp!$A:$A,H97,env_ac_rp!$B:$B,Data_rp!$A$117,env_ac_rp!$C:$C,Data_rp!$B$95)</f>
        <v>2.8218000000000001</v>
      </c>
      <c r="I117" s="214">
        <f>SUMIFS(env_ac_rp!$D:$D,env_ac_rp!$A:$A,I97,env_ac_rp!$B:$B,Data_rp!$A$117,env_ac_rp!$C:$C,Data_rp!$B$95)</f>
        <v>2.9211</v>
      </c>
      <c r="J117" s="214">
        <f>SUMIFS(env_ac_rp!$D:$D,env_ac_rp!$A:$A,J97,env_ac_rp!$B:$B,Data_rp!$A$117,env_ac_rp!$C:$C,Data_rp!$B$95)</f>
        <v>2.9805999999999999</v>
      </c>
      <c r="K117" s="214">
        <f>SUMIFS(env_ac_rp!$D:$D,env_ac_rp!$A:$A,K97,env_ac_rp!$B:$B,Data_rp!$A$117,env_ac_rp!$C:$C,Data_rp!$B$95)</f>
        <v>2.9394999999999998</v>
      </c>
      <c r="L117" s="214">
        <f>SUMIFS(env_ac_rp!$D:$D,env_ac_rp!$A:$A,L97,env_ac_rp!$B:$B,Data_rp!$A$117,env_ac_rp!$C:$C,Data_rp!$B$95)</f>
        <v>2.9512999999999998</v>
      </c>
      <c r="M117" s="214">
        <f>SUMIFS(env_ac_rp!$D:$D,env_ac_rp!$A:$A,M97,env_ac_rp!$B:$B,Data_rp!$A$117,env_ac_rp!$C:$C,Data_rp!$B$95)</f>
        <v>3.0024000000000002</v>
      </c>
      <c r="N117" s="214">
        <f>SUMIFS(env_ac_rp!$D:$D,env_ac_rp!$A:$A,N97,env_ac_rp!$B:$B,Data_rp!$A$117,env_ac_rp!$C:$C,Data_rp!$B$95)</f>
        <v>3.0912999999999999</v>
      </c>
      <c r="O117" s="214">
        <f>SUMIFS(env_ac_rp!$D:$D,env_ac_rp!$A:$A,O97,env_ac_rp!$B:$B,Data_rp!$A$117,env_ac_rp!$C:$C,Data_rp!$B$95)</f>
        <v>3.2351999999999999</v>
      </c>
      <c r="P117" s="214">
        <f>SUMIFS(env_ac_rp!$D:$D,env_ac_rp!$A:$A,P97,env_ac_rp!$B:$B,Data_rp!$A$117,env_ac_rp!$C:$C,Data_rp!$B$95)</f>
        <v>3.4708000000000001</v>
      </c>
      <c r="Q117" s="214">
        <f>SUMIFS(env_ac_rp!$D:$D,env_ac_rp!$A:$A,Q97,env_ac_rp!$B:$B,Data_rp!$A$117,env_ac_rp!$C:$C,Data_rp!$B$95)</f>
        <v>3.3923999999999999</v>
      </c>
      <c r="R117" s="214">
        <f>SUMIFS(env_ac_rp!$D:$D,env_ac_rp!$A:$A,R97,env_ac_rp!$B:$B,Data_rp!$A$117,env_ac_rp!$C:$C,Data_rp!$B$95)</f>
        <v>3.4136000000000002</v>
      </c>
      <c r="S117" s="214">
        <f>SUMIFS(env_ac_rp!$D:$D,env_ac_rp!$A:$A,S97,env_ac_rp!$B:$B,Data_rp!$A$117,env_ac_rp!$C:$C,Data_rp!$B$95)</f>
        <v>3.7524999999999999</v>
      </c>
      <c r="T117" s="214">
        <f>SUMIFS(env_ac_rp!$D:$D,env_ac_rp!$A:$A,T97,env_ac_rp!$B:$B,Data_rp!$A$117,env_ac_rp!$C:$C,Data_rp!$B$95)</f>
        <v>3.5480999999999998</v>
      </c>
      <c r="U117" s="214">
        <f>SUMIFS(env_ac_rp!$D:$D,env_ac_rp!$A:$A,U97,env_ac_rp!$B:$B,Data_rp!$A$117,env_ac_rp!$C:$C,Data_rp!$B$95)</f>
        <v>3.5181</v>
      </c>
      <c r="V117" s="216">
        <f>SUMIFS(env_ac_rp!$D:$D,env_ac_rp!$A:$A,V97,env_ac_rp!$B:$B,Data_rp!$A$117,env_ac_rp!$C:$C,Data_rp!$B$95)</f>
        <v>3.6888000000000001</v>
      </c>
      <c r="W117" s="216">
        <f>SUMIFS(env_ac_rp!$D:$D,env_ac_rp!$A:$A,W97,env_ac_rp!$B:$B,Data_rp!$A$117,env_ac_rp!$C:$C,Data_rp!$B$95)</f>
        <v>3.9912000000000001</v>
      </c>
      <c r="X117" s="216">
        <f>SUMIFS(env_ac_rp!$D:$D,env_ac_rp!$A:$A,X97,env_ac_rp!$B:$B,Data_rp!$A$117,env_ac_rp!$C:$C,Data_rp!$B$95)</f>
        <v>4.6166</v>
      </c>
      <c r="Y117" s="216">
        <f>SUMIFS(env_ac_rp!$D:$D,env_ac_rp!$A:$A,$Y$97,env_ac_rp!$B:$B,Data_rp!$A117,env_ac_rp!$C:$C,Data_rp!$B$95)</f>
        <v>4.6326999999999998</v>
      </c>
      <c r="Z117" s="216">
        <f>SUMIFS(env_ac_rp!$D:$D,env_ac_rp!$A:$A,$Z$97,env_ac_rp!$B:$B,Data_rp!$A117,env_ac_rp!$C:$C,Data_rp!$B$95)</f>
        <v>5.7821999999999996</v>
      </c>
    </row>
    <row r="118" spans="1:26" x14ac:dyDescent="0.2">
      <c r="A118" s="211" t="s">
        <v>52</v>
      </c>
      <c r="B118" s="211" t="s">
        <v>19</v>
      </c>
      <c r="C118" s="214">
        <f>SUMIFS(env_ac_rp!$D:$D,env_ac_rp!$A:$A,C97,env_ac_rp!$B:$B,Data_rp!$A$118,env_ac_rp!$C:$C,Data_rp!$B$95)</f>
        <v>1.2686999999999999</v>
      </c>
      <c r="D118" s="214">
        <f>SUMIFS(env_ac_rp!$D:$D,env_ac_rp!$A:$A,D97,env_ac_rp!$B:$B,Data_rp!$A$118,env_ac_rp!$C:$C,Data_rp!$B$95)</f>
        <v>1.3196000000000001</v>
      </c>
      <c r="E118" s="214">
        <f>SUMIFS(env_ac_rp!$D:$D,env_ac_rp!$A:$A,E97,env_ac_rp!$B:$B,Data_rp!$A$118,env_ac_rp!$C:$C,Data_rp!$B$95)</f>
        <v>1.2957000000000001</v>
      </c>
      <c r="F118" s="214">
        <f>SUMIFS(env_ac_rp!$D:$D,env_ac_rp!$A:$A,F97,env_ac_rp!$B:$B,Data_rp!$A$118,env_ac_rp!$C:$C,Data_rp!$B$95)</f>
        <v>1.3976</v>
      </c>
      <c r="G118" s="214">
        <f>SUMIFS(env_ac_rp!$D:$D,env_ac_rp!$A:$A,G97,env_ac_rp!$B:$B,Data_rp!$A$118,env_ac_rp!$C:$C,Data_rp!$B$95)</f>
        <v>1.4114</v>
      </c>
      <c r="H118" s="214">
        <f>SUMIFS(env_ac_rp!$D:$D,env_ac_rp!$A:$A,H97,env_ac_rp!$B:$B,Data_rp!$A$118,env_ac_rp!$C:$C,Data_rp!$B$95)</f>
        <v>1.4300999999999999</v>
      </c>
      <c r="I118" s="214">
        <f>SUMIFS(env_ac_rp!$D:$D,env_ac_rp!$A:$A,I97,env_ac_rp!$B:$B,Data_rp!$A$118,env_ac_rp!$C:$C,Data_rp!$B$95)</f>
        <v>1.4762999999999999</v>
      </c>
      <c r="J118" s="214">
        <f>SUMIFS(env_ac_rp!$D:$D,env_ac_rp!$A:$A,J97,env_ac_rp!$B:$B,Data_rp!$A$118,env_ac_rp!$C:$C,Data_rp!$B$95)</f>
        <v>1.5165</v>
      </c>
      <c r="K118" s="214">
        <f>SUMIFS(env_ac_rp!$D:$D,env_ac_rp!$A:$A,K97,env_ac_rp!$B:$B,Data_rp!$A$118,env_ac_rp!$C:$C,Data_rp!$B$95)</f>
        <v>1.6069</v>
      </c>
      <c r="L118" s="214">
        <f>SUMIFS(env_ac_rp!$D:$D,env_ac_rp!$A:$A,L97,env_ac_rp!$B:$B,Data_rp!$A$118,env_ac_rp!$C:$C,Data_rp!$B$95)</f>
        <v>1.6632</v>
      </c>
      <c r="M118" s="214">
        <f>SUMIFS(env_ac_rp!$D:$D,env_ac_rp!$A:$A,M97,env_ac_rp!$B:$B,Data_rp!$A$118,env_ac_rp!$C:$C,Data_rp!$B$95)</f>
        <v>1.7055</v>
      </c>
      <c r="N118" s="214">
        <f>SUMIFS(env_ac_rp!$D:$D,env_ac_rp!$A:$A,N97,env_ac_rp!$B:$B,Data_rp!$A$118,env_ac_rp!$C:$C,Data_rp!$B$95)</f>
        <v>1.6821999999999999</v>
      </c>
      <c r="O118" s="214">
        <f>SUMIFS(env_ac_rp!$D:$D,env_ac_rp!$A:$A,O97,env_ac_rp!$B:$B,Data_rp!$A$118,env_ac_rp!$C:$C,Data_rp!$B$95)</f>
        <v>1.8439000000000001</v>
      </c>
      <c r="P118" s="214">
        <f>SUMIFS(env_ac_rp!$D:$D,env_ac_rp!$A:$A,P97,env_ac_rp!$B:$B,Data_rp!$A$118,env_ac_rp!$C:$C,Data_rp!$B$95)</f>
        <v>1.9101999999999999</v>
      </c>
      <c r="Q118" s="214">
        <f>SUMIFS(env_ac_rp!$D:$D,env_ac_rp!$A:$A,Q97,env_ac_rp!$B:$B,Data_rp!$A$118,env_ac_rp!$C:$C,Data_rp!$B$95)</f>
        <v>1.8997999999999999</v>
      </c>
      <c r="R118" s="214">
        <f>SUMIFS(env_ac_rp!$D:$D,env_ac_rp!$A:$A,R97,env_ac_rp!$B:$B,Data_rp!$A$118,env_ac_rp!$C:$C,Data_rp!$B$95)</f>
        <v>2.0387</v>
      </c>
      <c r="S118" s="214">
        <f>SUMIFS(env_ac_rp!$D:$D,env_ac_rp!$A:$A,S97,env_ac_rp!$B:$B,Data_rp!$A$118,env_ac_rp!$C:$C,Data_rp!$B$95)</f>
        <v>2.0644</v>
      </c>
      <c r="T118" s="214">
        <f>SUMIFS(env_ac_rp!$D:$D,env_ac_rp!$A:$A,T97,env_ac_rp!$B:$B,Data_rp!$A$118,env_ac_rp!$C:$C,Data_rp!$B$95)</f>
        <v>2.1074999999999999</v>
      </c>
      <c r="U118" s="214">
        <f>SUMIFS(env_ac_rp!$D:$D,env_ac_rp!$A:$A,U97,env_ac_rp!$B:$B,Data_rp!$A$118,env_ac_rp!$C:$C,Data_rp!$B$95)</f>
        <v>2.1911999999999998</v>
      </c>
      <c r="V118" s="216">
        <f>SUMIFS(env_ac_rp!$D:$D,env_ac_rp!$A:$A,V97,env_ac_rp!$B:$B,Data_rp!$A$118,env_ac_rp!$C:$C,Data_rp!$B$95)</f>
        <v>2.2073</v>
      </c>
      <c r="W118" s="216">
        <f>SUMIFS(env_ac_rp!$D:$D,env_ac_rp!$A:$A,W97,env_ac_rp!$B:$B,Data_rp!$A$118,env_ac_rp!$C:$C,Data_rp!$B$95)</f>
        <v>2.0922999999999998</v>
      </c>
      <c r="X118" s="216">
        <f>SUMIFS(env_ac_rp!$D:$D,env_ac_rp!$A:$A,X97,env_ac_rp!$B:$B,Data_rp!$A$118,env_ac_rp!$C:$C,Data_rp!$B$95)</f>
        <v>2.1678000000000002</v>
      </c>
      <c r="Y118" s="216">
        <f>SUMIFS(env_ac_rp!$D:$D,env_ac_rp!$A:$A,$Y$97,env_ac_rp!$B:$B,Data_rp!$A118,env_ac_rp!$C:$C,Data_rp!$B$95)</f>
        <v>2.5798999999999999</v>
      </c>
      <c r="Z118" s="216">
        <f>SUMIFS(env_ac_rp!$D:$D,env_ac_rp!$A:$A,$Z$97,env_ac_rp!$B:$B,Data_rp!$A118,env_ac_rp!$C:$C,Data_rp!$B$95)</f>
        <v>2.8433000000000002</v>
      </c>
    </row>
    <row r="119" spans="1:26" x14ac:dyDescent="0.2">
      <c r="A119" s="211" t="s">
        <v>62</v>
      </c>
      <c r="B119" s="211" t="s">
        <v>20</v>
      </c>
      <c r="C119" s="214">
        <f>SUMIFS(env_ac_rp!$D:$D,env_ac_rp!$A:$A,C97,env_ac_rp!$B:$B,Data_rp!$A$119,env_ac_rp!$C:$C,Data_rp!$B$95)</f>
        <v>0.64970000000000006</v>
      </c>
      <c r="D119" s="214">
        <f>SUMIFS(env_ac_rp!$D:$D,env_ac_rp!$A:$A,D97,env_ac_rp!$B:$B,Data_rp!$A$119,env_ac_rp!$C:$C,Data_rp!$B$95)</f>
        <v>0.70550000000000002</v>
      </c>
      <c r="E119" s="214">
        <f>SUMIFS(env_ac_rp!$D:$D,env_ac_rp!$A:$A,E97,env_ac_rp!$B:$B,Data_rp!$A$119,env_ac_rp!$C:$C,Data_rp!$B$95)</f>
        <v>0.76190000000000002</v>
      </c>
      <c r="F119" s="214">
        <f>SUMIFS(env_ac_rp!$D:$D,env_ac_rp!$A:$A,F97,env_ac_rp!$B:$B,Data_rp!$A$119,env_ac_rp!$C:$C,Data_rp!$B$95)</f>
        <v>0.77829999999999999</v>
      </c>
      <c r="G119" s="214">
        <f>SUMIFS(env_ac_rp!$D:$D,env_ac_rp!$A:$A,G97,env_ac_rp!$B:$B,Data_rp!$A$119,env_ac_rp!$C:$C,Data_rp!$B$95)</f>
        <v>0.79349999999999998</v>
      </c>
      <c r="H119" s="214">
        <f>SUMIFS(env_ac_rp!$D:$D,env_ac_rp!$A:$A,H97,env_ac_rp!$B:$B,Data_rp!$A$119,env_ac_rp!$C:$C,Data_rp!$B$95)</f>
        <v>0.81420000000000003</v>
      </c>
      <c r="I119" s="214">
        <f>SUMIFS(env_ac_rp!$D:$D,env_ac_rp!$A:$A,I97,env_ac_rp!$B:$B,Data_rp!$A$119,env_ac_rp!$C:$C,Data_rp!$B$95)</f>
        <v>0.83979999999999999</v>
      </c>
      <c r="J119" s="214">
        <f>SUMIFS(env_ac_rp!$D:$D,env_ac_rp!$A:$A,J97,env_ac_rp!$B:$B,Data_rp!$A$119,env_ac_rp!$C:$C,Data_rp!$B$95)</f>
        <v>0.83420000000000005</v>
      </c>
      <c r="K119" s="214">
        <f>SUMIFS(env_ac_rp!$D:$D,env_ac_rp!$A:$A,K97,env_ac_rp!$B:$B,Data_rp!$A$119,env_ac_rp!$C:$C,Data_rp!$B$95)</f>
        <v>0.86829999999999996</v>
      </c>
      <c r="L119" s="214">
        <f>SUMIFS(env_ac_rp!$D:$D,env_ac_rp!$A:$A,L97,env_ac_rp!$B:$B,Data_rp!$A$119,env_ac_rp!$C:$C,Data_rp!$B$95)</f>
        <v>0.92749999999999999</v>
      </c>
      <c r="M119" s="214">
        <f>SUMIFS(env_ac_rp!$D:$D,env_ac_rp!$A:$A,M97,env_ac_rp!$B:$B,Data_rp!$A$119,env_ac_rp!$C:$C,Data_rp!$B$95)</f>
        <v>0.95809999999999995</v>
      </c>
      <c r="N119" s="214">
        <f>SUMIFS(env_ac_rp!$D:$D,env_ac_rp!$A:$A,N97,env_ac_rp!$B:$B,Data_rp!$A$119,env_ac_rp!$C:$C,Data_rp!$B$95)</f>
        <v>0.82640000000000002</v>
      </c>
      <c r="O119" s="214">
        <f>SUMIFS(env_ac_rp!$D:$D,env_ac_rp!$A:$A,O97,env_ac_rp!$B:$B,Data_rp!$A$119,env_ac_rp!$C:$C,Data_rp!$B$95)</f>
        <v>0.99409999999999998</v>
      </c>
      <c r="P119" s="214">
        <f>SUMIFS(env_ac_rp!$D:$D,env_ac_rp!$A:$A,P97,env_ac_rp!$B:$B,Data_rp!$A$119,env_ac_rp!$C:$C,Data_rp!$B$95)</f>
        <v>1.0497000000000001</v>
      </c>
      <c r="Q119" s="214">
        <f>SUMIFS(env_ac_rp!$D:$D,env_ac_rp!$A:$A,Q97,env_ac_rp!$B:$B,Data_rp!$A$119,env_ac_rp!$C:$C,Data_rp!$B$95)</f>
        <v>1.0942000000000001</v>
      </c>
      <c r="R119" s="214">
        <f>SUMIFS(env_ac_rp!$D:$D,env_ac_rp!$A:$A,R97,env_ac_rp!$B:$B,Data_rp!$A$119,env_ac_rp!$C:$C,Data_rp!$B$95)</f>
        <v>1.1709000000000001</v>
      </c>
      <c r="S119" s="214">
        <f>SUMIFS(env_ac_rp!$D:$D,env_ac_rp!$A:$A,S97,env_ac_rp!$B:$B,Data_rp!$A$119,env_ac_rp!$C:$C,Data_rp!$B$95)</f>
        <v>1.1564000000000001</v>
      </c>
      <c r="T119" s="214">
        <f>SUMIFS(env_ac_rp!$D:$D,env_ac_rp!$A:$A,T97,env_ac_rp!$B:$B,Data_rp!$A$119,env_ac_rp!$C:$C,Data_rp!$B$95)</f>
        <v>1.1427</v>
      </c>
      <c r="U119" s="214">
        <f>SUMIFS(env_ac_rp!$D:$D,env_ac_rp!$A:$A,U97,env_ac_rp!$B:$B,Data_rp!$A$119,env_ac_rp!$C:$C,Data_rp!$B$95)</f>
        <v>1.1756</v>
      </c>
      <c r="V119" s="216">
        <f>SUMIFS(env_ac_rp!$D:$D,env_ac_rp!$A:$A,V97,env_ac_rp!$B:$B,Data_rp!$A$119,env_ac_rp!$C:$C,Data_rp!$B$95)</f>
        <v>1.3121</v>
      </c>
      <c r="W119" s="216">
        <f>SUMIFS(env_ac_rp!$D:$D,env_ac_rp!$A:$A,W97,env_ac_rp!$B:$B,Data_rp!$A$119,env_ac_rp!$C:$C,Data_rp!$B$95)</f>
        <v>1.3331999999999999</v>
      </c>
      <c r="X119" s="216">
        <f>SUMIFS(env_ac_rp!$D:$D,env_ac_rp!$A:$A,X97,env_ac_rp!$B:$B,Data_rp!$A$119,env_ac_rp!$C:$C,Data_rp!$B$95)</f>
        <v>1.4269000000000001</v>
      </c>
      <c r="Y119" s="216">
        <f>SUMIFS(env_ac_rp!$D:$D,env_ac_rp!$A:$A,$Y$97,env_ac_rp!$B:$B,Data_rp!$A119,env_ac_rp!$C:$C,Data_rp!$B$95)</f>
        <v>1.5835999999999999</v>
      </c>
      <c r="Z119" s="216">
        <f>SUMIFS(env_ac_rp!$D:$D,env_ac_rp!$A:$A,$Z$97,env_ac_rp!$B:$B,Data_rp!$A119,env_ac_rp!$C:$C,Data_rp!$B$95)</f>
        <v>1.7163999999999999</v>
      </c>
    </row>
    <row r="120" spans="1:26" x14ac:dyDescent="0.2">
      <c r="A120" s="211" t="s">
        <v>53</v>
      </c>
      <c r="B120" s="211" t="s">
        <v>21</v>
      </c>
      <c r="C120" s="214">
        <f>SUMIFS(env_ac_rp!$D:$D,env_ac_rp!$A:$A,C97,env_ac_rp!$B:$B,Data_rp!$A$120,env_ac_rp!$C:$C,Data_rp!$B$95)</f>
        <v>0.79730000000000001</v>
      </c>
      <c r="D120" s="214">
        <f>SUMIFS(env_ac_rp!$D:$D,env_ac_rp!$A:$A,D97,env_ac_rp!$B:$B,Data_rp!$A$120,env_ac_rp!$C:$C,Data_rp!$B$95)</f>
        <v>0.78979999999999995</v>
      </c>
      <c r="E120" s="214">
        <f>SUMIFS(env_ac_rp!$D:$D,env_ac_rp!$A:$A,E97,env_ac_rp!$B:$B,Data_rp!$A$120,env_ac_rp!$C:$C,Data_rp!$B$95)</f>
        <v>0.84499999999999997</v>
      </c>
      <c r="F120" s="214">
        <f>SUMIFS(env_ac_rp!$D:$D,env_ac_rp!$A:$A,F97,env_ac_rp!$B:$B,Data_rp!$A$120,env_ac_rp!$C:$C,Data_rp!$B$95)</f>
        <v>0.9859</v>
      </c>
      <c r="G120" s="214">
        <f>SUMIFS(env_ac_rp!$D:$D,env_ac_rp!$A:$A,G97,env_ac_rp!$B:$B,Data_rp!$A$120,env_ac_rp!$C:$C,Data_rp!$B$95)</f>
        <v>0.93279999999999996</v>
      </c>
      <c r="H120" s="214">
        <f>SUMIFS(env_ac_rp!$D:$D,env_ac_rp!$A:$A,H97,env_ac_rp!$B:$B,Data_rp!$A$120,env_ac_rp!$C:$C,Data_rp!$B$95)</f>
        <v>0.99550000000000005</v>
      </c>
      <c r="I120" s="214">
        <f>SUMIFS(env_ac_rp!$D:$D,env_ac_rp!$A:$A,I97,env_ac_rp!$B:$B,Data_rp!$A$120,env_ac_rp!$C:$C,Data_rp!$B$95)</f>
        <v>0.92679999999999996</v>
      </c>
      <c r="J120" s="214">
        <f>SUMIFS(env_ac_rp!$D:$D,env_ac_rp!$A:$A,J97,env_ac_rp!$B:$B,Data_rp!$A$120,env_ac_rp!$C:$C,Data_rp!$B$95)</f>
        <v>0.92649999999999999</v>
      </c>
      <c r="K120" s="214">
        <f>SUMIFS(env_ac_rp!$D:$D,env_ac_rp!$A:$A,K97,env_ac_rp!$B:$B,Data_rp!$A$120,env_ac_rp!$C:$C,Data_rp!$B$95)</f>
        <v>0.90390000000000004</v>
      </c>
      <c r="L120" s="214">
        <f>SUMIFS(env_ac_rp!$D:$D,env_ac_rp!$A:$A,L97,env_ac_rp!$B:$B,Data_rp!$A$120,env_ac_rp!$C:$C,Data_rp!$B$95)</f>
        <v>0.96799999999999997</v>
      </c>
      <c r="M120" s="214">
        <f>SUMIFS(env_ac_rp!$D:$D,env_ac_rp!$A:$A,M97,env_ac_rp!$B:$B,Data_rp!$A$120,env_ac_rp!$C:$C,Data_rp!$B$95)</f>
        <v>1.0739000000000001</v>
      </c>
      <c r="N120" s="214">
        <f>SUMIFS(env_ac_rp!$D:$D,env_ac_rp!$A:$A,N97,env_ac_rp!$B:$B,Data_rp!$A$120,env_ac_rp!$C:$C,Data_rp!$B$95)</f>
        <v>1.119</v>
      </c>
      <c r="O120" s="214">
        <f>SUMIFS(env_ac_rp!$D:$D,env_ac_rp!$A:$A,O97,env_ac_rp!$B:$B,Data_rp!$A$120,env_ac_rp!$C:$C,Data_rp!$B$95)</f>
        <v>1.1891</v>
      </c>
      <c r="P120" s="214">
        <f>SUMIFS(env_ac_rp!$D:$D,env_ac_rp!$A:$A,P97,env_ac_rp!$B:$B,Data_rp!$A$120,env_ac_rp!$C:$C,Data_rp!$B$95)</f>
        <v>1.4358</v>
      </c>
      <c r="Q120" s="214">
        <f>SUMIFS(env_ac_rp!$D:$D,env_ac_rp!$A:$A,Q97,env_ac_rp!$B:$B,Data_rp!$A$120,env_ac_rp!$C:$C,Data_rp!$B$95)</f>
        <v>1.3264</v>
      </c>
      <c r="R120" s="214">
        <f>SUMIFS(env_ac_rp!$D:$D,env_ac_rp!$A:$A,R97,env_ac_rp!$B:$B,Data_rp!$A$120,env_ac_rp!$C:$C,Data_rp!$B$95)</f>
        <v>1.3637999999999999</v>
      </c>
      <c r="S120" s="214">
        <f>SUMIFS(env_ac_rp!$D:$D,env_ac_rp!$A:$A,S97,env_ac_rp!$B:$B,Data_rp!$A$120,env_ac_rp!$C:$C,Data_rp!$B$95)</f>
        <v>1.4645999999999999</v>
      </c>
      <c r="T120" s="214">
        <f>SUMIFS(env_ac_rp!$D:$D,env_ac_rp!$A:$A,T97,env_ac_rp!$B:$B,Data_rp!$A$120,env_ac_rp!$C:$C,Data_rp!$B$95)</f>
        <v>1.3777999999999999</v>
      </c>
      <c r="U120" s="214">
        <f>SUMIFS(env_ac_rp!$D:$D,env_ac_rp!$A:$A,U97,env_ac_rp!$B:$B,Data_rp!$A$120,env_ac_rp!$C:$C,Data_rp!$B$95)</f>
        <v>1.4419999999999999</v>
      </c>
      <c r="V120" s="216">
        <f>SUMIFS(env_ac_rp!$D:$D,env_ac_rp!$A:$A,V97,env_ac_rp!$B:$B,Data_rp!$A$120,env_ac_rp!$C:$C,Data_rp!$B$95)</f>
        <v>1.4830000000000001</v>
      </c>
      <c r="W120" s="216">
        <f>SUMIFS(env_ac_rp!$D:$D,env_ac_rp!$A:$A,W97,env_ac_rp!$B:$B,Data_rp!$A$120,env_ac_rp!$C:$C,Data_rp!$B$95)</f>
        <v>1.5386</v>
      </c>
      <c r="X120" s="216">
        <f>SUMIFS(env_ac_rp!$D:$D,env_ac_rp!$A:$A,X97,env_ac_rp!$B:$B,Data_rp!$A$120,env_ac_rp!$C:$C,Data_rp!$B$95)</f>
        <v>1.3946000000000001</v>
      </c>
      <c r="Y120" s="216">
        <f>SUMIFS(env_ac_rp!$D:$D,env_ac_rp!$A:$A,$Y$97,env_ac_rp!$B:$B,Data_rp!$A120,env_ac_rp!$C:$C,Data_rp!$B$95)</f>
        <v>1.7662</v>
      </c>
      <c r="Z120" s="216">
        <f>SUMIFS(env_ac_rp!$D:$D,env_ac_rp!$A:$A,$Z$97,env_ac_rp!$B:$B,Data_rp!$A120,env_ac_rp!$C:$C,Data_rp!$B$95)</f>
        <v>1.9205000000000001</v>
      </c>
    </row>
    <row r="121" spans="1:26" x14ac:dyDescent="0.2">
      <c r="A121" s="211" t="s">
        <v>54</v>
      </c>
      <c r="B121" s="211" t="s">
        <v>22</v>
      </c>
      <c r="C121" s="214">
        <f>SUMIFS(env_ac_rp!$D:$D,env_ac_rp!$A:$A,C97,env_ac_rp!$B:$B,Data_rp!$A$121,env_ac_rp!$C:$C,Data_rp!$B$95)</f>
        <v>0.63939999999999997</v>
      </c>
      <c r="D121" s="214">
        <f>SUMIFS(env_ac_rp!$D:$D,env_ac_rp!$A:$A,D97,env_ac_rp!$B:$B,Data_rp!$A$121,env_ac_rp!$C:$C,Data_rp!$B$95)</f>
        <v>0.43940000000000001</v>
      </c>
      <c r="E121" s="214">
        <f>SUMIFS(env_ac_rp!$D:$D,env_ac_rp!$A:$A,E97,env_ac_rp!$B:$B,Data_rp!$A$121,env_ac_rp!$C:$C,Data_rp!$B$95)</f>
        <v>0.49099999999999999</v>
      </c>
      <c r="F121" s="214">
        <f>SUMIFS(env_ac_rp!$D:$D,env_ac_rp!$A:$A,F97,env_ac_rp!$B:$B,Data_rp!$A$121,env_ac_rp!$C:$C,Data_rp!$B$95)</f>
        <v>0.47320000000000001</v>
      </c>
      <c r="G121" s="214">
        <f>SUMIFS(env_ac_rp!$D:$D,env_ac_rp!$A:$A,G97,env_ac_rp!$B:$B,Data_rp!$A$121,env_ac_rp!$C:$C,Data_rp!$B$95)</f>
        <v>0.51639999999999997</v>
      </c>
      <c r="H121" s="214">
        <f>SUMIFS(env_ac_rp!$D:$D,env_ac_rp!$A:$A,H97,env_ac_rp!$B:$B,Data_rp!$A$121,env_ac_rp!$C:$C,Data_rp!$B$95)</f>
        <v>0.50290000000000001</v>
      </c>
      <c r="I121" s="214">
        <f>SUMIFS(env_ac_rp!$D:$D,env_ac_rp!$A:$A,I97,env_ac_rp!$B:$B,Data_rp!$A$121,env_ac_rp!$C:$C,Data_rp!$B$95)</f>
        <v>0.54349999999999998</v>
      </c>
      <c r="J121" s="214">
        <f>SUMIFS(env_ac_rp!$D:$D,env_ac_rp!$A:$A,J97,env_ac_rp!$B:$B,Data_rp!$A$121,env_ac_rp!$C:$C,Data_rp!$B$95)</f>
        <v>0.52890000000000004</v>
      </c>
      <c r="K121" s="214">
        <f>SUMIFS(env_ac_rp!$D:$D,env_ac_rp!$A:$A,K97,env_ac_rp!$B:$B,Data_rp!$A$121,env_ac_rp!$C:$C,Data_rp!$B$95)</f>
        <v>0.58879999999999999</v>
      </c>
      <c r="L121" s="214">
        <f>SUMIFS(env_ac_rp!$D:$D,env_ac_rp!$A:$A,L97,env_ac_rp!$B:$B,Data_rp!$A$121,env_ac_rp!$C:$C,Data_rp!$B$95)</f>
        <v>0.72519999999999996</v>
      </c>
      <c r="M121" s="214">
        <f>SUMIFS(env_ac_rp!$D:$D,env_ac_rp!$A:$A,M97,env_ac_rp!$B:$B,Data_rp!$A$121,env_ac_rp!$C:$C,Data_rp!$B$95)</f>
        <v>0.96740000000000004</v>
      </c>
      <c r="N121" s="214">
        <f>SUMIFS(env_ac_rp!$D:$D,env_ac_rp!$A:$A,N97,env_ac_rp!$B:$B,Data_rp!$A$121,env_ac_rp!$C:$C,Data_rp!$B$95)</f>
        <v>0.74019999999999997</v>
      </c>
      <c r="O121" s="214">
        <f>SUMIFS(env_ac_rp!$D:$D,env_ac_rp!$A:$A,O97,env_ac_rp!$B:$B,Data_rp!$A$121,env_ac_rp!$C:$C,Data_rp!$B$95)</f>
        <v>0.81659999999999999</v>
      </c>
      <c r="P121" s="214">
        <f>SUMIFS(env_ac_rp!$D:$D,env_ac_rp!$A:$A,P97,env_ac_rp!$B:$B,Data_rp!$A$121,env_ac_rp!$C:$C,Data_rp!$B$95)</f>
        <v>0.79310000000000003</v>
      </c>
      <c r="Q121" s="214">
        <f>SUMIFS(env_ac_rp!$D:$D,env_ac_rp!$A:$A,Q97,env_ac_rp!$B:$B,Data_rp!$A$121,env_ac_rp!$C:$C,Data_rp!$B$95)</f>
        <v>0.79120000000000001</v>
      </c>
      <c r="R121" s="214">
        <f>SUMIFS(env_ac_rp!$D:$D,env_ac_rp!$A:$A,R97,env_ac_rp!$B:$B,Data_rp!$A$121,env_ac_rp!$C:$C,Data_rp!$B$95)</f>
        <v>0.69369999999999998</v>
      </c>
      <c r="S121" s="214">
        <f>SUMIFS(env_ac_rp!$D:$D,env_ac_rp!$A:$A,S97,env_ac_rp!$B:$B,Data_rp!$A$121,env_ac_rp!$C:$C,Data_rp!$B$95)</f>
        <v>0.72789999999999999</v>
      </c>
      <c r="T121" s="214">
        <f>SUMIFS(env_ac_rp!$D:$D,env_ac_rp!$A:$A,T97,env_ac_rp!$B:$B,Data_rp!$A$121,env_ac_rp!$C:$C,Data_rp!$B$95)</f>
        <v>0.87219999999999998</v>
      </c>
      <c r="U121" s="214">
        <f>SUMIFS(env_ac_rp!$D:$D,env_ac_rp!$A:$A,U97,env_ac_rp!$B:$B,Data_rp!$A$121,env_ac_rp!$C:$C,Data_rp!$B$95)</f>
        <v>0.87190000000000001</v>
      </c>
      <c r="V121" s="216">
        <f>SUMIFS(env_ac_rp!$D:$D,env_ac_rp!$A:$A,V97,env_ac_rp!$B:$B,Data_rp!$A$121,env_ac_rp!$C:$C,Data_rp!$B$95)</f>
        <v>0.79259999999999997</v>
      </c>
      <c r="W121" s="216">
        <f>SUMIFS(env_ac_rp!$D:$D,env_ac_rp!$A:$A,W97,env_ac_rp!$B:$B,Data_rp!$A$121,env_ac_rp!$C:$C,Data_rp!$B$95)</f>
        <v>0.76919999999999999</v>
      </c>
      <c r="X121" s="216">
        <f>SUMIFS(env_ac_rp!$D:$D,env_ac_rp!$A:$A,X97,env_ac_rp!$B:$B,Data_rp!$A$121,env_ac_rp!$C:$C,Data_rp!$B$95)</f>
        <v>0.81479999999999997</v>
      </c>
      <c r="Y121" s="216">
        <f>SUMIFS(env_ac_rp!$D:$D,env_ac_rp!$A:$A,$Y$97,env_ac_rp!$B:$B,Data_rp!$A121,env_ac_rp!$C:$C,Data_rp!$B$95)</f>
        <v>0.91459999999999997</v>
      </c>
      <c r="Z121" s="216">
        <f>SUMIFS(env_ac_rp!$D:$D,env_ac_rp!$A:$A,$Z$97,env_ac_rp!$B:$B,Data_rp!$A121,env_ac_rp!$C:$C,Data_rp!$B$95)</f>
        <v>0.92930000000000001</v>
      </c>
    </row>
    <row r="122" spans="1:26" x14ac:dyDescent="0.2">
      <c r="A122" s="211" t="s">
        <v>55</v>
      </c>
      <c r="B122" s="211" t="s">
        <v>23</v>
      </c>
      <c r="C122" s="214">
        <f>SUMIFS(env_ac_rp!$D:$D,env_ac_rp!$A:$A,C97,env_ac_rp!$B:$B,Data_rp!$A$122,env_ac_rp!$C:$C,Data_rp!$B$95)</f>
        <v>0.87009999999999998</v>
      </c>
      <c r="D122" s="214">
        <f>SUMIFS(env_ac_rp!$D:$D,env_ac_rp!$A:$A,D97,env_ac_rp!$B:$B,Data_rp!$A$122,env_ac_rp!$C:$C,Data_rp!$B$95)</f>
        <v>0.93</v>
      </c>
      <c r="E122" s="214">
        <f>SUMIFS(env_ac_rp!$D:$D,env_ac_rp!$A:$A,E97,env_ac_rp!$B:$B,Data_rp!$A$122,env_ac_rp!$C:$C,Data_rp!$B$95)</f>
        <v>0.94920000000000004</v>
      </c>
      <c r="F122" s="214">
        <f>SUMIFS(env_ac_rp!$D:$D,env_ac_rp!$A:$A,F97,env_ac_rp!$B:$B,Data_rp!$A$122,env_ac_rp!$C:$C,Data_rp!$B$95)</f>
        <v>0.91720000000000002</v>
      </c>
      <c r="G122" s="214">
        <f>SUMIFS(env_ac_rp!$D:$D,env_ac_rp!$A:$A,G97,env_ac_rp!$B:$B,Data_rp!$A$122,env_ac_rp!$C:$C,Data_rp!$B$95)</f>
        <v>0.97419999999999995</v>
      </c>
      <c r="H122" s="214">
        <f>SUMIFS(env_ac_rp!$D:$D,env_ac_rp!$A:$A,H97,env_ac_rp!$B:$B,Data_rp!$A$122,env_ac_rp!$C:$C,Data_rp!$B$95)</f>
        <v>1.0572999999999999</v>
      </c>
      <c r="I122" s="214">
        <f>SUMIFS(env_ac_rp!$D:$D,env_ac_rp!$A:$A,I97,env_ac_rp!$B:$B,Data_rp!$A$122,env_ac_rp!$C:$C,Data_rp!$B$95)</f>
        <v>0.9516</v>
      </c>
      <c r="J122" s="214">
        <f>SUMIFS(env_ac_rp!$D:$D,env_ac_rp!$A:$A,J97,env_ac_rp!$B:$B,Data_rp!$A$122,env_ac_rp!$C:$C,Data_rp!$B$95)</f>
        <v>0.92030000000000001</v>
      </c>
      <c r="K122" s="214">
        <f>SUMIFS(env_ac_rp!$D:$D,env_ac_rp!$A:$A,K97,env_ac_rp!$B:$B,Data_rp!$A$122,env_ac_rp!$C:$C,Data_rp!$B$95)</f>
        <v>1.1054999999999999</v>
      </c>
      <c r="L122" s="214">
        <f>SUMIFS(env_ac_rp!$D:$D,env_ac_rp!$A:$A,L97,env_ac_rp!$B:$B,Data_rp!$A$122,env_ac_rp!$C:$C,Data_rp!$B$95)</f>
        <v>1.2218</v>
      </c>
      <c r="M122" s="214">
        <f>SUMIFS(env_ac_rp!$D:$D,env_ac_rp!$A:$A,M97,env_ac_rp!$B:$B,Data_rp!$A$122,env_ac_rp!$C:$C,Data_rp!$B$95)</f>
        <v>1.3149</v>
      </c>
      <c r="N122" s="214">
        <f>SUMIFS(env_ac_rp!$D:$D,env_ac_rp!$A:$A,N97,env_ac_rp!$B:$B,Data_rp!$A$122,env_ac_rp!$C:$C,Data_rp!$B$95)</f>
        <v>1.498</v>
      </c>
      <c r="O122" s="214">
        <f>SUMIFS(env_ac_rp!$D:$D,env_ac_rp!$A:$A,O97,env_ac_rp!$B:$B,Data_rp!$A$122,env_ac_rp!$C:$C,Data_rp!$B$95)</f>
        <v>1.7194</v>
      </c>
      <c r="P122" s="214">
        <f>SUMIFS(env_ac_rp!$D:$D,env_ac_rp!$A:$A,P97,env_ac_rp!$B:$B,Data_rp!$A$122,env_ac_rp!$C:$C,Data_rp!$B$95)</f>
        <v>1.7708999999999999</v>
      </c>
      <c r="Q122" s="214">
        <f>SUMIFS(env_ac_rp!$D:$D,env_ac_rp!$A:$A,Q97,env_ac_rp!$B:$B,Data_rp!$A$122,env_ac_rp!$C:$C,Data_rp!$B$95)</f>
        <v>1.6855</v>
      </c>
      <c r="R122" s="214">
        <f>SUMIFS(env_ac_rp!$D:$D,env_ac_rp!$A:$A,R97,env_ac_rp!$B:$B,Data_rp!$A$122,env_ac_rp!$C:$C,Data_rp!$B$95)</f>
        <v>1.7087000000000001</v>
      </c>
      <c r="S122" s="214">
        <f>SUMIFS(env_ac_rp!$D:$D,env_ac_rp!$A:$A,S97,env_ac_rp!$B:$B,Data_rp!$A$122,env_ac_rp!$C:$C,Data_rp!$B$95)</f>
        <v>1.8367</v>
      </c>
      <c r="T122" s="214">
        <f>SUMIFS(env_ac_rp!$D:$D,env_ac_rp!$A:$A,T97,env_ac_rp!$B:$B,Data_rp!$A$122,env_ac_rp!$C:$C,Data_rp!$B$95)</f>
        <v>1.913</v>
      </c>
      <c r="U122" s="214">
        <f>SUMIFS(env_ac_rp!$D:$D,env_ac_rp!$A:$A,U97,env_ac_rp!$B:$B,Data_rp!$A$122,env_ac_rp!$C:$C,Data_rp!$B$95)</f>
        <v>1.8353999999999999</v>
      </c>
      <c r="V122" s="216">
        <f>SUMIFS(env_ac_rp!$D:$D,env_ac_rp!$A:$A,V97,env_ac_rp!$B:$B,Data_rp!$A$122,env_ac_rp!$C:$C,Data_rp!$B$95)</f>
        <v>2.0533000000000001</v>
      </c>
      <c r="W122" s="216">
        <f>SUMIFS(env_ac_rp!$D:$D,env_ac_rp!$A:$A,W97,env_ac_rp!$B:$B,Data_rp!$A$122,env_ac_rp!$C:$C,Data_rp!$B$95)</f>
        <v>2.0510999999999999</v>
      </c>
      <c r="X122" s="216">
        <f>SUMIFS(env_ac_rp!$D:$D,env_ac_rp!$A:$A,X97,env_ac_rp!$B:$B,Data_rp!$A$122,env_ac_rp!$C:$C,Data_rp!$B$95)</f>
        <v>2.0766</v>
      </c>
      <c r="Y122" s="216">
        <f>SUMIFS(env_ac_rp!$D:$D,env_ac_rp!$A:$A,$Y$97,env_ac_rp!$B:$B,Data_rp!$A122,env_ac_rp!$C:$C,Data_rp!$B$95)</f>
        <v>2.17</v>
      </c>
      <c r="Z122" s="216">
        <f>SUMIFS(env_ac_rp!$D:$D,env_ac_rp!$A:$A,$Z$97,env_ac_rp!$B:$B,Data_rp!$A122,env_ac_rp!$C:$C,Data_rp!$B$95)</f>
        <v>2.0537999999999998</v>
      </c>
    </row>
    <row r="123" spans="1:26" x14ac:dyDescent="0.2">
      <c r="A123" s="211" t="s">
        <v>63</v>
      </c>
      <c r="B123" s="211" t="s">
        <v>24</v>
      </c>
      <c r="C123" s="214">
        <f>SUMIFS(env_ac_rp!$D:$D,env_ac_rp!$A:$A,C97,env_ac_rp!$B:$B,Data_rp!$A$123,env_ac_rp!$C:$C,Data_rp!$B$95)</f>
        <v>0.93830000000000002</v>
      </c>
      <c r="D123" s="214">
        <f>SUMIFS(env_ac_rp!$D:$D,env_ac_rp!$A:$A,D97,env_ac_rp!$B:$B,Data_rp!$A$123,env_ac_rp!$C:$C,Data_rp!$B$95)</f>
        <v>0.95209999999999995</v>
      </c>
      <c r="E123" s="214">
        <f>SUMIFS(env_ac_rp!$D:$D,env_ac_rp!$A:$A,E97,env_ac_rp!$B:$B,Data_rp!$A$123,env_ac_rp!$C:$C,Data_rp!$B$95)</f>
        <v>0.97040000000000004</v>
      </c>
      <c r="F123" s="214">
        <f>SUMIFS(env_ac_rp!$D:$D,env_ac_rp!$A:$A,F97,env_ac_rp!$B:$B,Data_rp!$A$123,env_ac_rp!$C:$C,Data_rp!$B$95)</f>
        <v>1.0607</v>
      </c>
      <c r="G123" s="214">
        <f>SUMIFS(env_ac_rp!$D:$D,env_ac_rp!$A:$A,G97,env_ac_rp!$B:$B,Data_rp!$A$123,env_ac_rp!$C:$C,Data_rp!$B$95)</f>
        <v>0.98470000000000002</v>
      </c>
      <c r="H123" s="214">
        <f>SUMIFS(env_ac_rp!$D:$D,env_ac_rp!$A:$A,H97,env_ac_rp!$B:$B,Data_rp!$A$123,env_ac_rp!$C:$C,Data_rp!$B$95)</f>
        <v>0.97629999999999995</v>
      </c>
      <c r="I123" s="214">
        <f>SUMIFS(env_ac_rp!$D:$D,env_ac_rp!$A:$A,I97,env_ac_rp!$B:$B,Data_rp!$A$123,env_ac_rp!$C:$C,Data_rp!$B$95)</f>
        <v>1.0871</v>
      </c>
      <c r="J123" s="214">
        <f>SUMIFS(env_ac_rp!$D:$D,env_ac_rp!$A:$A,J97,env_ac_rp!$B:$B,Data_rp!$A$123,env_ac_rp!$C:$C,Data_rp!$B$95)</f>
        <v>1.1849000000000001</v>
      </c>
      <c r="K123" s="214">
        <f>SUMIFS(env_ac_rp!$D:$D,env_ac_rp!$A:$A,K97,env_ac_rp!$B:$B,Data_rp!$A$123,env_ac_rp!$C:$C,Data_rp!$B$95)</f>
        <v>1.1671</v>
      </c>
      <c r="L123" s="214">
        <f>SUMIFS(env_ac_rp!$D:$D,env_ac_rp!$A:$A,L97,env_ac_rp!$B:$B,Data_rp!$A$123,env_ac_rp!$C:$C,Data_rp!$B$95)</f>
        <v>1.2833000000000001</v>
      </c>
      <c r="M123" s="214">
        <f>SUMIFS(env_ac_rp!$D:$D,env_ac_rp!$A:$A,M97,env_ac_rp!$B:$B,Data_rp!$A$123,env_ac_rp!$C:$C,Data_rp!$B$95)</f>
        <v>1.4441999999999999</v>
      </c>
      <c r="N123" s="214">
        <f>SUMIFS(env_ac_rp!$D:$D,env_ac_rp!$A:$A,N97,env_ac_rp!$B:$B,Data_rp!$A$123,env_ac_rp!$C:$C,Data_rp!$B$95)</f>
        <v>1.4537</v>
      </c>
      <c r="O123" s="214">
        <f>SUMIFS(env_ac_rp!$D:$D,env_ac_rp!$A:$A,O97,env_ac_rp!$B:$B,Data_rp!$A$123,env_ac_rp!$C:$C,Data_rp!$B$95)</f>
        <v>1.6805000000000001</v>
      </c>
      <c r="P123" s="214">
        <f>SUMIFS(env_ac_rp!$D:$D,env_ac_rp!$A:$A,P97,env_ac_rp!$B:$B,Data_rp!$A$123,env_ac_rp!$C:$C,Data_rp!$B$95)</f>
        <v>1.7724</v>
      </c>
      <c r="Q123" s="214">
        <f>SUMIFS(env_ac_rp!$D:$D,env_ac_rp!$A:$A,Q97,env_ac_rp!$B:$B,Data_rp!$A$123,env_ac_rp!$C:$C,Data_rp!$B$95)</f>
        <v>1.6597</v>
      </c>
      <c r="R123" s="214">
        <f>SUMIFS(env_ac_rp!$D:$D,env_ac_rp!$A:$A,R97,env_ac_rp!$B:$B,Data_rp!$A$123,env_ac_rp!$C:$C,Data_rp!$B$95)</f>
        <v>1.7306999999999999</v>
      </c>
      <c r="S123" s="214">
        <f>SUMIFS(env_ac_rp!$D:$D,env_ac_rp!$A:$A,S97,env_ac_rp!$B:$B,Data_rp!$A$123,env_ac_rp!$C:$C,Data_rp!$B$95)</f>
        <v>1.6660999999999999</v>
      </c>
      <c r="T123" s="214">
        <f>SUMIFS(env_ac_rp!$D:$D,env_ac_rp!$A:$A,T97,env_ac_rp!$B:$B,Data_rp!$A$123,env_ac_rp!$C:$C,Data_rp!$B$95)</f>
        <v>1.619</v>
      </c>
      <c r="U123" s="214">
        <f>SUMIFS(env_ac_rp!$D:$D,env_ac_rp!$A:$A,U97,env_ac_rp!$B:$B,Data_rp!$A$123,env_ac_rp!$C:$C,Data_rp!$B$95)</f>
        <v>1.5752999999999999</v>
      </c>
      <c r="V123" s="216">
        <f>SUMIFS(env_ac_rp!$D:$D,env_ac_rp!$A:$A,V97,env_ac_rp!$B:$B,Data_rp!$A$123,env_ac_rp!$C:$C,Data_rp!$B$95)</f>
        <v>1.7971999999999999</v>
      </c>
      <c r="W123" s="216">
        <f>SUMIFS(env_ac_rp!$D:$D,env_ac_rp!$A:$A,W97,env_ac_rp!$B:$B,Data_rp!$A$123,env_ac_rp!$C:$C,Data_rp!$B$95)</f>
        <v>1.8834</v>
      </c>
      <c r="X123" s="216">
        <f>SUMIFS(env_ac_rp!$D:$D,env_ac_rp!$A:$A,X97,env_ac_rp!$B:$B,Data_rp!$A$123,env_ac_rp!$C:$C,Data_rp!$B$95)</f>
        <v>1.9796</v>
      </c>
      <c r="Y123" s="216">
        <f>SUMIFS(env_ac_rp!$D:$D,env_ac_rp!$A:$A,$Y$97,env_ac_rp!$B:$B,Data_rp!$A123,env_ac_rp!$C:$C,Data_rp!$B$95)</f>
        <v>2.2528000000000001</v>
      </c>
      <c r="Z123" s="216">
        <f>SUMIFS(env_ac_rp!$D:$D,env_ac_rp!$A:$A,$Z$97,env_ac_rp!$B:$B,Data_rp!$A123,env_ac_rp!$C:$C,Data_rp!$B$95)</f>
        <v>2.4653999999999998</v>
      </c>
    </row>
    <row r="124" spans="1:26" x14ac:dyDescent="0.2">
      <c r="A124" s="211" t="s">
        <v>56</v>
      </c>
      <c r="B124" s="211" t="s">
        <v>25</v>
      </c>
      <c r="C124" s="214">
        <f>SUMIFS(env_ac_rp!$D:$D,env_ac_rp!$A:$A,C97,env_ac_rp!$B:$B,Data_rp!$A$124,env_ac_rp!$C:$C,Data_rp!$B$95)</f>
        <v>0.65959999999999996</v>
      </c>
      <c r="D124" s="214">
        <f>SUMIFS(env_ac_rp!$D:$D,env_ac_rp!$A:$A,D97,env_ac_rp!$B:$B,Data_rp!$A$124,env_ac_rp!$C:$C,Data_rp!$B$95)</f>
        <v>0.66979999999999995</v>
      </c>
      <c r="E124" s="214">
        <f>SUMIFS(env_ac_rp!$D:$D,env_ac_rp!$A:$A,E97,env_ac_rp!$B:$B,Data_rp!$A$124,env_ac_rp!$C:$C,Data_rp!$B$95)</f>
        <v>0.68259999999999998</v>
      </c>
      <c r="F124" s="214">
        <f>SUMIFS(env_ac_rp!$D:$D,env_ac_rp!$A:$A,F97,env_ac_rp!$B:$B,Data_rp!$A$124,env_ac_rp!$C:$C,Data_rp!$B$95)</f>
        <v>0.66479999999999995</v>
      </c>
      <c r="G124" s="214">
        <f>SUMIFS(env_ac_rp!$D:$D,env_ac_rp!$A:$A,G97,env_ac_rp!$B:$B,Data_rp!$A$124,env_ac_rp!$C:$C,Data_rp!$B$95)</f>
        <v>0.70530000000000004</v>
      </c>
      <c r="H124" s="214">
        <f>SUMIFS(env_ac_rp!$D:$D,env_ac_rp!$A:$A,H97,env_ac_rp!$B:$B,Data_rp!$A$124,env_ac_rp!$C:$C,Data_rp!$B$95)</f>
        <v>0.71579999999999999</v>
      </c>
      <c r="I124" s="214">
        <f>SUMIFS(env_ac_rp!$D:$D,env_ac_rp!$A:$A,I97,env_ac_rp!$B:$B,Data_rp!$A$124,env_ac_rp!$C:$C,Data_rp!$B$95)</f>
        <v>0.71709999999999996</v>
      </c>
      <c r="J124" s="214">
        <f>SUMIFS(env_ac_rp!$D:$D,env_ac_rp!$A:$A,J97,env_ac_rp!$B:$B,Data_rp!$A$124,env_ac_rp!$C:$C,Data_rp!$B$95)</f>
        <v>0.77090000000000003</v>
      </c>
      <c r="K124" s="214">
        <f>SUMIFS(env_ac_rp!$D:$D,env_ac_rp!$A:$A,K97,env_ac_rp!$B:$B,Data_rp!$A$124,env_ac_rp!$C:$C,Data_rp!$B$95)</f>
        <v>0.7964</v>
      </c>
      <c r="L124" s="214">
        <f>SUMIFS(env_ac_rp!$D:$D,env_ac_rp!$A:$A,L97,env_ac_rp!$B:$B,Data_rp!$A$124,env_ac_rp!$C:$C,Data_rp!$B$95)</f>
        <v>0.89510000000000001</v>
      </c>
      <c r="M124" s="214">
        <f>SUMIFS(env_ac_rp!$D:$D,env_ac_rp!$A:$A,M97,env_ac_rp!$B:$B,Data_rp!$A$124,env_ac_rp!$C:$C,Data_rp!$B$95)</f>
        <v>0.66049999999999998</v>
      </c>
      <c r="N124" s="214">
        <f>SUMIFS(env_ac_rp!$D:$D,env_ac_rp!$A:$A,N97,env_ac_rp!$B:$B,Data_rp!$A$124,env_ac_rp!$C:$C,Data_rp!$B$95)</f>
        <v>0.69989999999999997</v>
      </c>
      <c r="O124" s="214">
        <f>SUMIFS(env_ac_rp!$D:$D,env_ac_rp!$A:$A,O97,env_ac_rp!$B:$B,Data_rp!$A$124,env_ac_rp!$C:$C,Data_rp!$B$95)</f>
        <v>0.7016</v>
      </c>
      <c r="P124" s="214">
        <f>SUMIFS(env_ac_rp!$D:$D,env_ac_rp!$A:$A,P97,env_ac_rp!$B:$B,Data_rp!$A$124,env_ac_rp!$C:$C,Data_rp!$B$95)</f>
        <v>0.61599999999999999</v>
      </c>
      <c r="Q124" s="214">
        <f>SUMIFS(env_ac_rp!$D:$D,env_ac_rp!$A:$A,Q97,env_ac_rp!$B:$B,Data_rp!$A$124,env_ac_rp!$C:$C,Data_rp!$B$95)</f>
        <v>0.70940000000000003</v>
      </c>
      <c r="R124" s="214">
        <f>SUMIFS(env_ac_rp!$D:$D,env_ac_rp!$A:$A,R97,env_ac_rp!$B:$B,Data_rp!$A$124,env_ac_rp!$C:$C,Data_rp!$B$95)</f>
        <v>0.74560000000000004</v>
      </c>
      <c r="S124" s="214">
        <f>SUMIFS(env_ac_rp!$D:$D,env_ac_rp!$A:$A,S97,env_ac_rp!$B:$B,Data_rp!$A$124,env_ac_rp!$C:$C,Data_rp!$B$95)</f>
        <v>0.70760000000000001</v>
      </c>
      <c r="T124" s="214">
        <f>SUMIFS(env_ac_rp!$D:$D,env_ac_rp!$A:$A,T97,env_ac_rp!$B:$B,Data_rp!$A$124,env_ac_rp!$C:$C,Data_rp!$B$95)</f>
        <v>0.76839999999999997</v>
      </c>
      <c r="U124" s="214">
        <f>SUMIFS(env_ac_rp!$D:$D,env_ac_rp!$A:$A,U97,env_ac_rp!$B:$B,Data_rp!$A$124,env_ac_rp!$C:$C,Data_rp!$B$95)</f>
        <v>0.71319999999999995</v>
      </c>
      <c r="V124" s="216">
        <f>SUMIFS(env_ac_rp!$D:$D,env_ac_rp!$A:$A,V97,env_ac_rp!$B:$B,Data_rp!$A$124,env_ac_rp!$C:$C,Data_rp!$B$95)</f>
        <v>0.76270000000000004</v>
      </c>
      <c r="W124" s="216">
        <f>SUMIFS(env_ac_rp!$D:$D,env_ac_rp!$A:$A,W97,env_ac_rp!$B:$B,Data_rp!$A$124,env_ac_rp!$C:$C,Data_rp!$B$95)</f>
        <v>0.7621</v>
      </c>
      <c r="X124" s="216">
        <f>SUMIFS(env_ac_rp!$D:$D,env_ac_rp!$A:$A,X97,env_ac_rp!$B:$B,Data_rp!$A$124,env_ac_rp!$C:$C,Data_rp!$B$95)</f>
        <v>0.82450000000000001</v>
      </c>
      <c r="Y124" s="216">
        <f>SUMIFS(env_ac_rp!$D:$D,env_ac_rp!$A:$A,$Y$97,env_ac_rp!$B:$B,Data_rp!$A124,env_ac_rp!$C:$C,Data_rp!$B$95)</f>
        <v>0.83919999999999995</v>
      </c>
      <c r="Z124" s="216">
        <f>SUMIFS(env_ac_rp!$D:$D,env_ac_rp!$A:$A,$Z$97,env_ac_rp!$B:$B,Data_rp!$A124,env_ac_rp!$C:$C,Data_rp!$B$95)</f>
        <v>0.95379999999999998</v>
      </c>
    </row>
    <row r="125" spans="1:26" x14ac:dyDescent="0.2">
      <c r="A125" s="211" t="s">
        <v>57</v>
      </c>
      <c r="B125" s="211" t="s">
        <v>26</v>
      </c>
      <c r="C125" s="214">
        <f>SUMIFS(env_ac_rp!$D:$D,env_ac_rp!$A:$A,C97,env_ac_rp!$B:$B,Data_rp!$A$125,env_ac_rp!$C:$C,Data_rp!$B$95)</f>
        <v>1.2142999999999999</v>
      </c>
      <c r="D125" s="214">
        <f>SUMIFS(env_ac_rp!$D:$D,env_ac_rp!$A:$A,D97,env_ac_rp!$B:$B,Data_rp!$A$125,env_ac_rp!$C:$C,Data_rp!$B$95)</f>
        <v>1.2464</v>
      </c>
      <c r="E125" s="214">
        <f>SUMIFS(env_ac_rp!$D:$D,env_ac_rp!$A:$A,E97,env_ac_rp!$B:$B,Data_rp!$A$125,env_ac_rp!$C:$C,Data_rp!$B$95)</f>
        <v>1.258</v>
      </c>
      <c r="F125" s="214">
        <f>SUMIFS(env_ac_rp!$D:$D,env_ac_rp!$A:$A,F97,env_ac_rp!$B:$B,Data_rp!$A$125,env_ac_rp!$C:$C,Data_rp!$B$95)</f>
        <v>1.2854000000000001</v>
      </c>
      <c r="G125" s="214">
        <f>SUMIFS(env_ac_rp!$D:$D,env_ac_rp!$A:$A,G97,env_ac_rp!$B:$B,Data_rp!$A$125,env_ac_rp!$C:$C,Data_rp!$B$95)</f>
        <v>1.3232999999999999</v>
      </c>
      <c r="H125" s="214">
        <f>SUMIFS(env_ac_rp!$D:$D,env_ac_rp!$A:$A,H97,env_ac_rp!$B:$B,Data_rp!$A$125,env_ac_rp!$C:$C,Data_rp!$B$95)</f>
        <v>1.2417</v>
      </c>
      <c r="I125" s="214">
        <f>SUMIFS(env_ac_rp!$D:$D,env_ac_rp!$A:$A,I97,env_ac_rp!$B:$B,Data_rp!$A$125,env_ac_rp!$C:$C,Data_rp!$B$95)</f>
        <v>1.4251</v>
      </c>
      <c r="J125" s="214">
        <f>SUMIFS(env_ac_rp!$D:$D,env_ac_rp!$A:$A,J97,env_ac_rp!$B:$B,Data_rp!$A$125,env_ac_rp!$C:$C,Data_rp!$B$95)</f>
        <v>1.4066000000000001</v>
      </c>
      <c r="K125" s="214">
        <f>SUMIFS(env_ac_rp!$D:$D,env_ac_rp!$A:$A,K97,env_ac_rp!$B:$B,Data_rp!$A$125,env_ac_rp!$C:$C,Data_rp!$B$95)</f>
        <v>1.4393</v>
      </c>
      <c r="L125" s="214">
        <f>SUMIFS(env_ac_rp!$D:$D,env_ac_rp!$A:$A,L97,env_ac_rp!$B:$B,Data_rp!$A$125,env_ac_rp!$C:$C,Data_rp!$B$95)</f>
        <v>1.5549999999999999</v>
      </c>
      <c r="M125" s="214">
        <f>SUMIFS(env_ac_rp!$D:$D,env_ac_rp!$A:$A,M97,env_ac_rp!$B:$B,Data_rp!$A$125,env_ac_rp!$C:$C,Data_rp!$B$95)</f>
        <v>1.4483999999999999</v>
      </c>
      <c r="N125" s="214">
        <f>SUMIFS(env_ac_rp!$D:$D,env_ac_rp!$A:$A,N97,env_ac_rp!$B:$B,Data_rp!$A$125,env_ac_rp!$C:$C,Data_rp!$B$95)</f>
        <v>1.4400999999999999</v>
      </c>
      <c r="O125" s="214">
        <f>SUMIFS(env_ac_rp!$D:$D,env_ac_rp!$A:$A,O97,env_ac_rp!$B:$B,Data_rp!$A$125,env_ac_rp!$C:$C,Data_rp!$B$95)</f>
        <v>1.4721</v>
      </c>
      <c r="P125" s="214">
        <f>SUMIFS(env_ac_rp!$D:$D,env_ac_rp!$A:$A,P97,env_ac_rp!$B:$B,Data_rp!$A$125,env_ac_rp!$C:$C,Data_rp!$B$95)</f>
        <v>1.4378</v>
      </c>
      <c r="Q125" s="214">
        <f>SUMIFS(env_ac_rp!$D:$D,env_ac_rp!$A:$A,Q97,env_ac_rp!$B:$B,Data_rp!$A$125,env_ac_rp!$C:$C,Data_rp!$B$95)</f>
        <v>1.4314</v>
      </c>
      <c r="R125" s="214">
        <f>SUMIFS(env_ac_rp!$D:$D,env_ac_rp!$A:$A,R97,env_ac_rp!$B:$B,Data_rp!$A$125,env_ac_rp!$C:$C,Data_rp!$B$95)</f>
        <v>1.5273000000000001</v>
      </c>
      <c r="S125" s="214">
        <f>SUMIFS(env_ac_rp!$D:$D,env_ac_rp!$A:$A,S97,env_ac_rp!$B:$B,Data_rp!$A$125,env_ac_rp!$C:$C,Data_rp!$B$95)</f>
        <v>1.5076000000000001</v>
      </c>
      <c r="T125" s="214">
        <f>SUMIFS(env_ac_rp!$D:$D,env_ac_rp!$A:$A,T97,env_ac_rp!$B:$B,Data_rp!$A$125,env_ac_rp!$C:$C,Data_rp!$B$95)</f>
        <v>1.4671000000000001</v>
      </c>
      <c r="U125" s="214">
        <f>SUMIFS(env_ac_rp!$D:$D,env_ac_rp!$A:$A,U97,env_ac_rp!$B:$B,Data_rp!$A$125,env_ac_rp!$C:$C,Data_rp!$B$95)</f>
        <v>1.4610000000000001</v>
      </c>
      <c r="V125" s="216">
        <f>SUMIFS(env_ac_rp!$D:$D,env_ac_rp!$A:$A,V97,env_ac_rp!$B:$B,Data_rp!$A$125,env_ac_rp!$C:$C,Data_rp!$B$95)</f>
        <v>1.448</v>
      </c>
      <c r="W125" s="216">
        <f>SUMIFS(env_ac_rp!$D:$D,env_ac_rp!$A:$A,W97,env_ac_rp!$B:$B,Data_rp!$A$125,env_ac_rp!$C:$C,Data_rp!$B$95)</f>
        <v>1.5102</v>
      </c>
      <c r="X125" s="216">
        <f>SUMIFS(env_ac_rp!$D:$D,env_ac_rp!$A:$A,X97,env_ac_rp!$B:$B,Data_rp!$A$125,env_ac_rp!$C:$C,Data_rp!$B$95)</f>
        <v>1.6059000000000001</v>
      </c>
      <c r="Y125" s="216">
        <f>SUMIFS(env_ac_rp!$D:$D,env_ac_rp!$A:$A,$Y$97,env_ac_rp!$B:$B,Data_rp!$A125,env_ac_rp!$C:$C,Data_rp!$B$95)</f>
        <v>1.6988000000000001</v>
      </c>
      <c r="Z125" s="216">
        <f>SUMIFS(env_ac_rp!$D:$D,env_ac_rp!$A:$A,$Z$97,env_ac_rp!$B:$B,Data_rp!$A125,env_ac_rp!$C:$C,Data_rp!$B$95)</f>
        <v>1.9252</v>
      </c>
    </row>
    <row r="126" spans="1:26" x14ac:dyDescent="0.2">
      <c r="A126" s="179" t="s">
        <v>137</v>
      </c>
      <c r="B126" s="183" t="s">
        <v>138</v>
      </c>
      <c r="C126" s="214">
        <f>SUMIFS(env_ac_rp!$D:$D,env_ac_rp!$A:$A,C97,env_ac_rp!$B:$B,Data_rp!$A$126,env_ac_rp!$C:$C,Data_rp!$B$95)</f>
        <v>0.79</v>
      </c>
      <c r="D126" s="214">
        <f>SUMIFS(env_ac_rp!$D:$D,env_ac_rp!$A:$A,D97,env_ac_rp!$B:$B,Data_rp!$A$126,env_ac_rp!$C:$C,Data_rp!$B$95)</f>
        <v>0.94530000000000003</v>
      </c>
      <c r="E126" s="214">
        <f>SUMIFS(env_ac_rp!$D:$D,env_ac_rp!$A:$A,E97,env_ac_rp!$B:$B,Data_rp!$A$126,env_ac_rp!$C:$C,Data_rp!$B$95)</f>
        <v>1.0602</v>
      </c>
      <c r="F126" s="214">
        <f>SUMIFS(env_ac_rp!$D:$D,env_ac_rp!$A:$A,F97,env_ac_rp!$B:$B,Data_rp!$A$126,env_ac_rp!$C:$C,Data_rp!$B$95)</f>
        <v>0.97989999999999999</v>
      </c>
      <c r="G126" s="214">
        <f>SUMIFS(env_ac_rp!$D:$D,env_ac_rp!$A:$A,G97,env_ac_rp!$B:$B,Data_rp!$A$126,env_ac_rp!$C:$C,Data_rp!$B$95)</f>
        <v>0.98460000000000003</v>
      </c>
      <c r="H126" s="214">
        <f>SUMIFS(env_ac_rp!$D:$D,env_ac_rp!$A:$A,H97,env_ac_rp!$B:$B,Data_rp!$A$126,env_ac_rp!$C:$C,Data_rp!$B$95)</f>
        <v>1.0291999999999999</v>
      </c>
      <c r="I126" s="214">
        <f>SUMIFS(env_ac_rp!$D:$D,env_ac_rp!$A:$A,I97,env_ac_rp!$B:$B,Data_rp!$A$126,env_ac_rp!$C:$C,Data_rp!$B$95)</f>
        <v>1.0242</v>
      </c>
      <c r="J126" s="214">
        <f>SUMIFS(env_ac_rp!$D:$D,env_ac_rp!$A:$A,J97,env_ac_rp!$B:$B,Data_rp!$A$126,env_ac_rp!$C:$C,Data_rp!$B$95)</f>
        <v>1.107</v>
      </c>
      <c r="K126" s="214">
        <f>SUMIFS(env_ac_rp!$D:$D,env_ac_rp!$A:$A,K97,env_ac_rp!$B:$B,Data_rp!$A$126,env_ac_rp!$C:$C,Data_rp!$B$95)</f>
        <v>1.2609999999999999</v>
      </c>
      <c r="L126" s="214">
        <f>SUMIFS(env_ac_rp!$D:$D,env_ac_rp!$A:$A,L97,env_ac_rp!$B:$B,Data_rp!$A$126,env_ac_rp!$C:$C,Data_rp!$B$95)</f>
        <v>1.7696000000000001</v>
      </c>
      <c r="M126" s="214">
        <f>SUMIFS(env_ac_rp!$D:$D,env_ac_rp!$A:$A,M97,env_ac_rp!$B:$B,Data_rp!$A$126,env_ac_rp!$C:$C,Data_rp!$B$95)</f>
        <v>1.8412999999999999</v>
      </c>
      <c r="N126" s="214">
        <f>SUMIFS(env_ac_rp!$D:$D,env_ac_rp!$A:$A,N97,env_ac_rp!$B:$B,Data_rp!$A$126,env_ac_rp!$C:$C,Data_rp!$B$95)</f>
        <v>2.0022000000000002</v>
      </c>
      <c r="O126" s="214">
        <f>SUMIFS(env_ac_rp!$D:$D,env_ac_rp!$A:$A,O97,env_ac_rp!$B:$B,Data_rp!$A$126,env_ac_rp!$C:$C,Data_rp!$B$95)</f>
        <v>1.8026</v>
      </c>
      <c r="P126" s="214">
        <f>SUMIFS(env_ac_rp!$D:$D,env_ac_rp!$A:$A,P97,env_ac_rp!$B:$B,Data_rp!$A$126,env_ac_rp!$C:$C,Data_rp!$B$95)</f>
        <v>1.8755999999999999</v>
      </c>
      <c r="Q126" s="214">
        <f>SUMIFS(env_ac_rp!$D:$D,env_ac_rp!$A:$A,Q97,env_ac_rp!$B:$B,Data_rp!$A$126,env_ac_rp!$C:$C,Data_rp!$B$95)</f>
        <v>2.0150000000000001</v>
      </c>
      <c r="R126" s="214">
        <f>SUMIFS(env_ac_rp!$D:$D,env_ac_rp!$A:$A,R97,env_ac_rp!$B:$B,Data_rp!$A$126,env_ac_rp!$C:$C,Data_rp!$B$95)</f>
        <v>1.9390000000000001</v>
      </c>
      <c r="S126" s="214">
        <f>SUMIFS(env_ac_rp!$D:$D,env_ac_rp!$A:$A,S97,env_ac_rp!$B:$B,Data_rp!$A$126,env_ac_rp!$C:$C,Data_rp!$B$95)</f>
        <v>1.9342999999999999</v>
      </c>
      <c r="T126" s="214">
        <f>SUMIFS(env_ac_rp!$D:$D,env_ac_rp!$A:$A,T97,env_ac_rp!$B:$B,Data_rp!$A$126,env_ac_rp!$C:$C,Data_rp!$B$95)</f>
        <v>1.778</v>
      </c>
      <c r="U126" s="214">
        <f>SUMIFS(env_ac_rp!$D:$D,env_ac_rp!$A:$A,U97,env_ac_rp!$B:$B,Data_rp!$A$126,env_ac_rp!$C:$C,Data_rp!$B$95)</f>
        <v>1.8110999999999999</v>
      </c>
      <c r="V126" s="216">
        <f>SUMIFS(env_ac_rp!$D:$D,env_ac_rp!$A:$A,V97,env_ac_rp!$B:$B,Data_rp!$A$126,env_ac_rp!$C:$C,Data_rp!$B$95)</f>
        <v>2.1535000000000002</v>
      </c>
      <c r="W126" s="216">
        <f>SUMIFS(env_ac_rp!$D:$D,env_ac_rp!$A:$A,W97,env_ac_rp!$B:$B,Data_rp!$A$126,env_ac_rp!$C:$C,Data_rp!$B$95)</f>
        <v>2.2936999999999999</v>
      </c>
      <c r="X126" s="216">
        <f>SUMIFS(env_ac_rp!$D:$D,env_ac_rp!$A:$A,X97,env_ac_rp!$B:$B,Data_rp!$A$126,env_ac_rp!$C:$C,Data_rp!$B$95)</f>
        <v>2.2690000000000001</v>
      </c>
      <c r="Y126" s="216">
        <f>SUMIFS(env_ac_rp!$D:$D,env_ac_rp!$A:$A,$Y$97,env_ac_rp!$B:$B,Data_rp!$A126,env_ac_rp!$C:$C,Data_rp!$B$95)</f>
        <v>2.4310999999999998</v>
      </c>
      <c r="Z126" s="216" t="s">
        <v>70</v>
      </c>
    </row>
    <row r="127" spans="1:26" x14ac:dyDescent="0.2">
      <c r="A127" s="211" t="s">
        <v>65</v>
      </c>
      <c r="B127" s="211" t="s">
        <v>73</v>
      </c>
      <c r="C127" s="214">
        <f>SUMIFS(env_ac_rp!$D:$D,env_ac_rp!$A:$A,C97,env_ac_rp!$B:$B,Data_rp!$A$127,env_ac_rp!$C:$C,Data_rp!$B$95)</f>
        <v>1.7769999999999999</v>
      </c>
      <c r="D127" s="214">
        <f>SUMIFS(env_ac_rp!$D:$D,env_ac_rp!$A:$A,D97,env_ac_rp!$B:$B,Data_rp!$A$127,env_ac_rp!$C:$C,Data_rp!$B$95)</f>
        <v>1.9504999999999999</v>
      </c>
      <c r="E127" s="214">
        <f>SUMIFS(env_ac_rp!$D:$D,env_ac_rp!$A:$A,E97,env_ac_rp!$B:$B,Data_rp!$A$127,env_ac_rp!$C:$C,Data_rp!$B$95)</f>
        <v>2.0186999999999999</v>
      </c>
      <c r="F127" s="214">
        <f>SUMIFS(env_ac_rp!$D:$D,env_ac_rp!$A:$A,F97,env_ac_rp!$B:$B,Data_rp!$A$127,env_ac_rp!$C:$C,Data_rp!$B$95)</f>
        <v>1.8998999999999999</v>
      </c>
      <c r="G127" s="214">
        <f>SUMIFS(env_ac_rp!$D:$D,env_ac_rp!$A:$A,G97,env_ac_rp!$B:$B,Data_rp!$A$127,env_ac_rp!$C:$C,Data_rp!$B$95)</f>
        <v>1.9388000000000001</v>
      </c>
      <c r="H127" s="214">
        <f>SUMIFS(env_ac_rp!$D:$D,env_ac_rp!$A:$A,H97,env_ac_rp!$B:$B,Data_rp!$A$127,env_ac_rp!$C:$C,Data_rp!$B$95)</f>
        <v>2.1208</v>
      </c>
      <c r="I127" s="214">
        <f>SUMIFS(env_ac_rp!$D:$D,env_ac_rp!$A:$A,I97,env_ac_rp!$B:$B,Data_rp!$A$127,env_ac_rp!$C:$C,Data_rp!$B$95)</f>
        <v>1.8363</v>
      </c>
      <c r="J127" s="214">
        <f>SUMIFS(env_ac_rp!$D:$D,env_ac_rp!$A:$A,J97,env_ac_rp!$B:$B,Data_rp!$A$127,env_ac_rp!$C:$C,Data_rp!$B$95)</f>
        <v>1.9086000000000001</v>
      </c>
      <c r="K127" s="214">
        <f>SUMIFS(env_ac_rp!$D:$D,env_ac_rp!$A:$A,K97,env_ac_rp!$B:$B,Data_rp!$A$127,env_ac_rp!$C:$C,Data_rp!$B$95)</f>
        <v>1.7738</v>
      </c>
      <c r="L127" s="214">
        <f>SUMIFS(env_ac_rp!$D:$D,env_ac_rp!$A:$A,L97,env_ac_rp!$B:$B,Data_rp!$A$127,env_ac_rp!$C:$C,Data_rp!$B$95)</f>
        <v>1.6916</v>
      </c>
      <c r="M127" s="214">
        <f>SUMIFS(env_ac_rp!$D:$D,env_ac_rp!$A:$A,M97,env_ac_rp!$B:$B,Data_rp!$A$127,env_ac_rp!$C:$C,Data_rp!$B$95)</f>
        <v>1.6975</v>
      </c>
      <c r="N127" s="214">
        <f>SUMIFS(env_ac_rp!$D:$D,env_ac_rp!$A:$A,N97,env_ac_rp!$B:$B,Data_rp!$A$127,env_ac_rp!$C:$C,Data_rp!$B$95)</f>
        <v>1.7799</v>
      </c>
      <c r="O127" s="214">
        <f>SUMIFS(env_ac_rp!$D:$D,env_ac_rp!$A:$A,O97,env_ac_rp!$B:$B,Data_rp!$A$127,env_ac_rp!$C:$C,Data_rp!$B$95)</f>
        <v>1.7736000000000001</v>
      </c>
      <c r="P127" s="214">
        <f>SUMIFS(env_ac_rp!$D:$D,env_ac_rp!$A:$A,P97,env_ac_rp!$B:$B,Data_rp!$A$127,env_ac_rp!$C:$C,Data_rp!$B$95)</f>
        <v>1.7932999999999999</v>
      </c>
      <c r="Q127" s="214">
        <f>SUMIFS(env_ac_rp!$D:$D,env_ac_rp!$A:$A,Q97,env_ac_rp!$B:$B,Data_rp!$A$127,env_ac_rp!$C:$C,Data_rp!$B$95)</f>
        <v>1.8201000000000001</v>
      </c>
      <c r="R127" s="214">
        <f>SUMIFS(env_ac_rp!$D:$D,env_ac_rp!$A:$A,R97,env_ac_rp!$B:$B,Data_rp!$A$127,env_ac_rp!$C:$C,Data_rp!$B$95)</f>
        <v>1.4558</v>
      </c>
      <c r="S127" s="214">
        <f>SUMIFS(env_ac_rp!$D:$D,env_ac_rp!$A:$A,S97,env_ac_rp!$B:$B,Data_rp!$A$127,env_ac_rp!$C:$C,Data_rp!$B$95)</f>
        <v>1.6832</v>
      </c>
      <c r="T127" s="214">
        <f>SUMIFS(env_ac_rp!$D:$D,env_ac_rp!$A:$A,T97,env_ac_rp!$B:$B,Data_rp!$A$127,env_ac_rp!$C:$C,Data_rp!$B$95)</f>
        <v>1.8597999999999999</v>
      </c>
      <c r="U127" s="214">
        <f>SUMIFS(env_ac_rp!$D:$D,env_ac_rp!$A:$A,U97,env_ac_rp!$B:$B,Data_rp!$A$127,env_ac_rp!$C:$C,Data_rp!$B$95)</f>
        <v>1.8187</v>
      </c>
      <c r="V127" s="214">
        <f>SUMIFS(env_ac_rp!$D:$D,env_ac_rp!$A:$A,V97,env_ac_rp!$B:$B,Data_rp!$A$127,env_ac_rp!$C:$C,Data_rp!$B$95)</f>
        <v>1.7807999999999999</v>
      </c>
      <c r="W127" s="214">
        <f>SUMIFS(env_ac_rp!$D:$D,env_ac_rp!$A:$A,W97,env_ac_rp!$B:$B,Data_rp!$A$127,env_ac_rp!$C:$C,Data_rp!$B$95)</f>
        <v>1.8099000000000001</v>
      </c>
      <c r="X127" s="214">
        <f>SUMIFS(env_ac_rp!$D:$D,env_ac_rp!$A:$A,X97,env_ac_rp!$B:$B,Data_rp!$A$127,env_ac_rp!$C:$C,Data_rp!$B$95)</f>
        <v>2.5474000000000001</v>
      </c>
      <c r="Y127" s="216" t="s">
        <v>70</v>
      </c>
      <c r="Z127" s="216" t="s">
        <v>70</v>
      </c>
    </row>
    <row r="128" spans="1:26" x14ac:dyDescent="0.2">
      <c r="A128" s="211" t="s">
        <v>66</v>
      </c>
      <c r="B128" s="211" t="s">
        <v>74</v>
      </c>
      <c r="C128" s="214">
        <f>SUMIFS(env_ac_rp!$D:$D,env_ac_rp!$A:$A,C97,env_ac_rp!$B:$B,Data_rp!$A$128,env_ac_rp!$C:$C,Data_rp!$B$95)</f>
        <v>2.4255</v>
      </c>
      <c r="D128" s="214">
        <f>SUMIFS(env_ac_rp!$D:$D,env_ac_rp!$A:$A,D97,env_ac_rp!$B:$B,Data_rp!$A$128,env_ac_rp!$C:$C,Data_rp!$B$95)</f>
        <v>2.5062000000000002</v>
      </c>
      <c r="E128" s="214">
        <f>SUMIFS(env_ac_rp!$D:$D,env_ac_rp!$A:$A,E97,env_ac_rp!$B:$B,Data_rp!$A$128,env_ac_rp!$C:$C,Data_rp!$B$95)</f>
        <v>2.6124999999999998</v>
      </c>
      <c r="F128" s="214">
        <f>SUMIFS(env_ac_rp!$D:$D,env_ac_rp!$A:$A,F97,env_ac_rp!$B:$B,Data_rp!$A$128,env_ac_rp!$C:$C,Data_rp!$B$95)</f>
        <v>2.7422</v>
      </c>
      <c r="G128" s="214">
        <f>SUMIFS(env_ac_rp!$D:$D,env_ac_rp!$A:$A,G97,env_ac_rp!$B:$B,Data_rp!$A$128,env_ac_rp!$C:$C,Data_rp!$B$95)</f>
        <v>2.6606999999999998</v>
      </c>
      <c r="H128" s="214">
        <f>SUMIFS(env_ac_rp!$D:$D,env_ac_rp!$A:$A,H97,env_ac_rp!$B:$B,Data_rp!$A$128,env_ac_rp!$C:$C,Data_rp!$B$95)</f>
        <v>2.7418999999999998</v>
      </c>
      <c r="I128" s="214">
        <f>SUMIFS(env_ac_rp!$D:$D,env_ac_rp!$A:$A,I97,env_ac_rp!$B:$B,Data_rp!$A$128,env_ac_rp!$C:$C,Data_rp!$B$95)</f>
        <v>2.9460999999999999</v>
      </c>
      <c r="J128" s="214">
        <f>SUMIFS(env_ac_rp!$D:$D,env_ac_rp!$A:$A,J97,env_ac_rp!$B:$B,Data_rp!$A$128,env_ac_rp!$C:$C,Data_rp!$B$95)</f>
        <v>3.2427999999999999</v>
      </c>
      <c r="K128" s="214">
        <f>SUMIFS(env_ac_rp!$D:$D,env_ac_rp!$A:$A,K97,env_ac_rp!$B:$B,Data_rp!$A$128,env_ac_rp!$C:$C,Data_rp!$B$95)</f>
        <v>3.3618999999999999</v>
      </c>
      <c r="L128" s="214">
        <f>SUMIFS(env_ac_rp!$D:$D,env_ac_rp!$A:$A,L97,env_ac_rp!$B:$B,Data_rp!$A$128,env_ac_rp!$C:$C,Data_rp!$B$95)</f>
        <v>3.2642000000000002</v>
      </c>
      <c r="M128" s="214">
        <f>SUMIFS(env_ac_rp!$D:$D,env_ac_rp!$A:$A,M97,env_ac_rp!$B:$B,Data_rp!$A$128,env_ac_rp!$C:$C,Data_rp!$B$95)</f>
        <v>3.3151999999999999</v>
      </c>
      <c r="N128" s="214">
        <f>SUMIFS(env_ac_rp!$D:$D,env_ac_rp!$A:$A,N97,env_ac_rp!$B:$B,Data_rp!$A$128,env_ac_rp!$C:$C,Data_rp!$B$95)</f>
        <v>3.4108000000000001</v>
      </c>
      <c r="O128" s="214">
        <f>SUMIFS(env_ac_rp!$D:$D,env_ac_rp!$A:$A,O97,env_ac_rp!$B:$B,Data_rp!$A$128,env_ac_rp!$C:$C,Data_rp!$B$95)</f>
        <v>3.625</v>
      </c>
      <c r="P128" s="214">
        <f>SUMIFS(env_ac_rp!$D:$D,env_ac_rp!$A:$A,P97,env_ac_rp!$B:$B,Data_rp!$A$128,env_ac_rp!$C:$C,Data_rp!$B$95)</f>
        <v>3.6335999999999999</v>
      </c>
      <c r="Q128" s="214">
        <f>SUMIFS(env_ac_rp!$D:$D,env_ac_rp!$A:$A,Q97,env_ac_rp!$B:$B,Data_rp!$A$128,env_ac_rp!$C:$C,Data_rp!$B$95)</f>
        <v>3.6892</v>
      </c>
      <c r="R128" s="214">
        <f>SUMIFS(env_ac_rp!$D:$D,env_ac_rp!$A:$A,R97,env_ac_rp!$B:$B,Data_rp!$A$128,env_ac_rp!$C:$C,Data_rp!$B$95)</f>
        <v>4.1276000000000002</v>
      </c>
      <c r="S128" s="214">
        <f>SUMIFS(env_ac_rp!$D:$D,env_ac_rp!$A:$A,S97,env_ac_rp!$B:$B,Data_rp!$A$128,env_ac_rp!$C:$C,Data_rp!$B$95)</f>
        <v>4.0393999999999997</v>
      </c>
      <c r="T128" s="214">
        <f>SUMIFS(env_ac_rp!$D:$D,env_ac_rp!$A:$A,T97,env_ac_rp!$B:$B,Data_rp!$A$128,env_ac_rp!$C:$C,Data_rp!$B$95)</f>
        <v>4.1867000000000001</v>
      </c>
      <c r="U128" s="214">
        <f>SUMIFS(env_ac_rp!$D:$D,env_ac_rp!$A:$A,U97,env_ac_rp!$B:$B,Data_rp!$A$128,env_ac_rp!$C:$C,Data_rp!$B$95)</f>
        <v>4.4389000000000003</v>
      </c>
      <c r="V128" s="216">
        <f>SUMIFS(env_ac_rp!$D:$D,env_ac_rp!$A:$A,V97,env_ac_rp!$B:$B,Data_rp!$A$128,env_ac_rp!$C:$C,Data_rp!$B$95)</f>
        <v>4.4497</v>
      </c>
      <c r="W128" s="216">
        <f>SUMIFS(env_ac_rp!$D:$D,env_ac_rp!$A:$A,W97,env_ac_rp!$B:$B,Data_rp!$A$128,env_ac_rp!$C:$C,Data_rp!$B$95)</f>
        <v>4.5465</v>
      </c>
      <c r="X128" s="216" t="s">
        <v>70</v>
      </c>
      <c r="Y128" s="216" t="s">
        <v>70</v>
      </c>
      <c r="Z128" s="216" t="s">
        <v>70</v>
      </c>
    </row>
    <row r="129" spans="1:26" x14ac:dyDescent="0.2">
      <c r="A129" s="211" t="s">
        <v>58</v>
      </c>
      <c r="B129" s="211" t="s">
        <v>27</v>
      </c>
      <c r="C129" s="214">
        <f>SUMIFS(env_ac_rp!$D:$D,env_ac_rp!$A:$A,C97,env_ac_rp!$B:$B,Data_rp!$A$129,env_ac_rp!$C:$C,Data_rp!$B$95)</f>
        <v>0</v>
      </c>
      <c r="D129" s="214">
        <f>SUMIFS(env_ac_rp!$D:$D,env_ac_rp!$A:$A,D97,env_ac_rp!$B:$B,Data_rp!$A$129,env_ac_rp!$C:$C,Data_rp!$B$95)</f>
        <v>0</v>
      </c>
      <c r="E129" s="214">
        <f>SUMIFS(env_ac_rp!$D:$D,env_ac_rp!$A:$A,E97,env_ac_rp!$B:$B,Data_rp!$A$129,env_ac_rp!$C:$C,Data_rp!$B$95)</f>
        <v>0</v>
      </c>
      <c r="F129" s="214">
        <f>SUMIFS(env_ac_rp!$D:$D,env_ac_rp!$A:$A,F97,env_ac_rp!$B:$B,Data_rp!$A$129,env_ac_rp!$C:$C,Data_rp!$B$95)</f>
        <v>0</v>
      </c>
      <c r="G129" s="214">
        <f>SUMIFS(env_ac_rp!$D:$D,env_ac_rp!$A:$A,G97,env_ac_rp!$B:$B,Data_rp!$A$129,env_ac_rp!$C:$C,Data_rp!$B$95)</f>
        <v>0</v>
      </c>
      <c r="H129" s="214">
        <f>SUMIFS(env_ac_rp!$D:$D,env_ac_rp!$A:$A,H97,env_ac_rp!$B:$B,Data_rp!$A$129,env_ac_rp!$C:$C,Data_rp!$B$95)</f>
        <v>0</v>
      </c>
      <c r="I129" s="214">
        <f>SUMIFS(env_ac_rp!$D:$D,env_ac_rp!$A:$A,I97,env_ac_rp!$B:$B,Data_rp!$A$129,env_ac_rp!$C:$C,Data_rp!$B$95)</f>
        <v>0</v>
      </c>
      <c r="J129" s="214">
        <f>SUMIFS(env_ac_rp!$D:$D,env_ac_rp!$A:$A,J97,env_ac_rp!$B:$B,Data_rp!$A$129,env_ac_rp!$C:$C,Data_rp!$B$95)</f>
        <v>0</v>
      </c>
      <c r="K129" s="214">
        <f>SUMIFS(env_ac_rp!$D:$D,env_ac_rp!$A:$A,K97,env_ac_rp!$B:$B,Data_rp!$A$129,env_ac_rp!$C:$C,Data_rp!$B$95)</f>
        <v>0</v>
      </c>
      <c r="L129" s="214">
        <f>SUMIFS(env_ac_rp!$D:$D,env_ac_rp!$A:$A,L97,env_ac_rp!$B:$B,Data_rp!$A$129,env_ac_rp!$C:$C,Data_rp!$B$95)</f>
        <v>0</v>
      </c>
      <c r="M129" s="214">
        <f>SUMIFS(env_ac_rp!$D:$D,env_ac_rp!$A:$A,M97,env_ac_rp!$B:$B,Data_rp!$A$129,env_ac_rp!$C:$C,Data_rp!$B$95)</f>
        <v>0</v>
      </c>
      <c r="N129" s="214">
        <f>SUMIFS(env_ac_rp!$D:$D,env_ac_rp!$A:$A,N97,env_ac_rp!$B:$B,Data_rp!$A$129,env_ac_rp!$C:$C,Data_rp!$B$95)</f>
        <v>0</v>
      </c>
      <c r="O129" s="214">
        <f>SUMIFS(env_ac_rp!$D:$D,env_ac_rp!$A:$A,O97,env_ac_rp!$B:$B,Data_rp!$A$129,env_ac_rp!$C:$C,Data_rp!$B$95)</f>
        <v>0</v>
      </c>
      <c r="P129" s="214">
        <f>SUMIFS(env_ac_rp!$D:$D,env_ac_rp!$A:$A,P97,env_ac_rp!$B:$B,Data_rp!$A$129,env_ac_rp!$C:$C,Data_rp!$B$95)</f>
        <v>0</v>
      </c>
      <c r="Q129" s="214">
        <f>SUMIFS(env_ac_rp!$D:$D,env_ac_rp!$A:$A,Q97,env_ac_rp!$B:$B,Data_rp!$A$129,env_ac_rp!$C:$C,Data_rp!$B$95)</f>
        <v>0</v>
      </c>
      <c r="R129" s="214">
        <f>SUMIFS(env_ac_rp!$D:$D,env_ac_rp!$A:$A,R97,env_ac_rp!$B:$B,Data_rp!$A$129,env_ac_rp!$C:$C,Data_rp!$B$95)</f>
        <v>0</v>
      </c>
      <c r="S129" s="214">
        <f>SUMIFS(env_ac_rp!$D:$D,env_ac_rp!$A:$A,S97,env_ac_rp!$B:$B,Data_rp!$A$129,env_ac_rp!$C:$C,Data_rp!$B$95)</f>
        <v>0</v>
      </c>
      <c r="T129" s="214">
        <f>SUMIFS(env_ac_rp!$D:$D,env_ac_rp!$A:$A,T97,env_ac_rp!$B:$B,Data_rp!$A$129,env_ac_rp!$C:$C,Data_rp!$B$95)</f>
        <v>0</v>
      </c>
      <c r="U129" s="214">
        <f>SUMIFS(env_ac_rp!$D:$D,env_ac_rp!$A:$A,U97,env_ac_rp!$B:$B,Data_rp!$A$129,env_ac_rp!$C:$C,Data_rp!$B$95)</f>
        <v>0</v>
      </c>
      <c r="V129" s="216">
        <f>SUMIFS(env_ac_rp!$D:$D,env_ac_rp!$A:$A,V97,env_ac_rp!$B:$B,Data_rp!$A$129,env_ac_rp!$C:$C,Data_rp!$B$95)</f>
        <v>0</v>
      </c>
      <c r="W129" s="216" t="s">
        <v>70</v>
      </c>
      <c r="X129" s="216" t="s">
        <v>70</v>
      </c>
      <c r="Y129" s="216" t="s">
        <v>70</v>
      </c>
      <c r="Z129" s="216" t="s">
        <v>70</v>
      </c>
    </row>
    <row r="130" spans="1:26" x14ac:dyDescent="0.2">
      <c r="A130" s="211" t="s">
        <v>67</v>
      </c>
      <c r="B130" s="211" t="s">
        <v>129</v>
      </c>
      <c r="C130" s="214" t="s">
        <v>70</v>
      </c>
      <c r="D130" s="214" t="s">
        <v>70</v>
      </c>
      <c r="E130" s="214" t="s">
        <v>70</v>
      </c>
      <c r="F130" s="214" t="s">
        <v>70</v>
      </c>
      <c r="G130" s="214" t="s">
        <v>70</v>
      </c>
      <c r="H130" s="214" t="s">
        <v>70</v>
      </c>
      <c r="I130" s="214" t="s">
        <v>70</v>
      </c>
      <c r="J130" s="214" t="s">
        <v>70</v>
      </c>
      <c r="K130" s="214" t="s">
        <v>70</v>
      </c>
      <c r="L130" s="214" t="s">
        <v>70</v>
      </c>
      <c r="M130" s="214">
        <f>SUMIFS(env_ac_rp!$D:$D,env_ac_rp!$A:$A,M97,env_ac_rp!$B:$B,Data_rp!$A$130,env_ac_rp!$C:$C,Data_rp!$B$95)</f>
        <v>0.82879999999999998</v>
      </c>
      <c r="N130" s="214">
        <f>SUMIFS(env_ac_rp!$D:$D,env_ac_rp!$A:$A,N97,env_ac_rp!$B:$B,Data_rp!$A$130,env_ac_rp!$C:$C,Data_rp!$B$95)</f>
        <v>0.77449999999999997</v>
      </c>
      <c r="O130" s="214">
        <f>SUMIFS(env_ac_rp!$D:$D,env_ac_rp!$A:$A,O97,env_ac_rp!$B:$B,Data_rp!$A$130,env_ac_rp!$C:$C,Data_rp!$B$95)</f>
        <v>0.81030000000000002</v>
      </c>
      <c r="P130" s="214">
        <f>SUMIFS(env_ac_rp!$D:$D,env_ac_rp!$A:$A,P97,env_ac_rp!$B:$B,Data_rp!$A$130,env_ac_rp!$C:$C,Data_rp!$B$95)</f>
        <v>0.8599</v>
      </c>
      <c r="Q130" s="214">
        <f>SUMIFS(env_ac_rp!$D:$D,env_ac_rp!$A:$A,Q97,env_ac_rp!$B:$B,Data_rp!$A$130,env_ac_rp!$C:$C,Data_rp!$B$95)</f>
        <v>0.89949999999999997</v>
      </c>
      <c r="R130" s="214">
        <f>SUMIFS(env_ac_rp!$D:$D,env_ac_rp!$A:$A,R97,env_ac_rp!$B:$B,Data_rp!$A$130,env_ac_rp!$C:$C,Data_rp!$B$95)</f>
        <v>0.92549999999999999</v>
      </c>
      <c r="S130" s="214">
        <f>SUMIFS(env_ac_rp!$D:$D,env_ac_rp!$A:$A,S97,env_ac_rp!$B:$B,Data_rp!$A$130,env_ac_rp!$C:$C,Data_rp!$B$95)</f>
        <v>0.99660000000000004</v>
      </c>
      <c r="T130" s="214">
        <f>SUMIFS(env_ac_rp!$D:$D,env_ac_rp!$A:$A,T97,env_ac_rp!$B:$B,Data_rp!$A$130,env_ac_rp!$C:$C,Data_rp!$B$95)</f>
        <v>1.0844</v>
      </c>
      <c r="U130" s="214">
        <f>SUMIFS(env_ac_rp!$D:$D,env_ac_rp!$A:$A,U97,env_ac_rp!$B:$B,Data_rp!$A$130,env_ac_rp!$C:$C,Data_rp!$B$95)</f>
        <v>1.1392</v>
      </c>
      <c r="V130" s="216">
        <f>SUMIFS(env_ac_rp!$D:$D,env_ac_rp!$A:$A,V97,env_ac_rp!$B:$B,Data_rp!$A$130,env_ac_rp!$C:$C,Data_rp!$B$95)</f>
        <v>1.1046</v>
      </c>
      <c r="W130" s="216">
        <f>SUMIFS(env_ac_rp!$D:$D,env_ac_rp!$A:$A,W97,env_ac_rp!$B:$B,Data_rp!$A$130,env_ac_rp!$C:$C,Data_rp!$B$95)</f>
        <v>1.0764</v>
      </c>
      <c r="X130" s="216">
        <f>SUMIFS(env_ac_rp!$D:$D,env_ac_rp!$A:$A,X97,env_ac_rp!$B:$B,Data_rp!$A$130,env_ac_rp!$C:$C,Data_rp!$B$95)</f>
        <v>1.3009999999999999</v>
      </c>
      <c r="Y130" s="216" t="s">
        <v>70</v>
      </c>
      <c r="Z130" s="216" t="s">
        <v>70</v>
      </c>
    </row>
    <row r="131" spans="1:26" x14ac:dyDescent="0.2">
      <c r="A131" s="211" t="s">
        <v>82</v>
      </c>
      <c r="B131" s="211" t="s">
        <v>81</v>
      </c>
      <c r="C131" s="214" t="s">
        <v>70</v>
      </c>
      <c r="D131" s="214" t="s">
        <v>70</v>
      </c>
      <c r="E131" s="214" t="s">
        <v>70</v>
      </c>
      <c r="F131" s="214" t="s">
        <v>70</v>
      </c>
      <c r="G131" s="214" t="s">
        <v>70</v>
      </c>
      <c r="H131" s="214" t="s">
        <v>70</v>
      </c>
      <c r="I131" s="214" t="s">
        <v>70</v>
      </c>
      <c r="J131" s="214" t="s">
        <v>70</v>
      </c>
      <c r="K131" s="214" t="s">
        <v>70</v>
      </c>
      <c r="L131" s="214" t="s">
        <v>70</v>
      </c>
      <c r="M131" s="214">
        <f>SUMIFS(env_ac_rp!$D:$D,env_ac_rp!$A:$A,M97,env_ac_rp!$B:$B,Data_rp!$A$131,env_ac_rp!$C:$C,Data_rp!$B$95)</f>
        <v>1.0385</v>
      </c>
      <c r="N131" s="214">
        <f>SUMIFS(env_ac_rp!$D:$D,env_ac_rp!$A:$A,N97,env_ac_rp!$B:$B,Data_rp!$A$131,env_ac_rp!$C:$C,Data_rp!$B$95)</f>
        <v>1.0639000000000001</v>
      </c>
      <c r="O131" s="214">
        <f>SUMIFS(env_ac_rp!$D:$D,env_ac_rp!$A:$A,O97,env_ac_rp!$B:$B,Data_rp!$A$131,env_ac_rp!$C:$C,Data_rp!$B$95)</f>
        <v>1.0757000000000001</v>
      </c>
      <c r="P131" s="214">
        <f>SUMIFS(env_ac_rp!$D:$D,env_ac_rp!$A:$A,P97,env_ac_rp!$B:$B,Data_rp!$A$131,env_ac_rp!$C:$C,Data_rp!$B$95)</f>
        <v>0.95779999999999998</v>
      </c>
      <c r="Q131" s="214">
        <f>SUMIFS(env_ac_rp!$D:$D,env_ac_rp!$A:$A,Q97,env_ac_rp!$B:$B,Data_rp!$A$131,env_ac_rp!$C:$C,Data_rp!$B$95)</f>
        <v>1.0277000000000001</v>
      </c>
      <c r="R131" s="214">
        <f>SUMIFS(env_ac_rp!$D:$D,env_ac_rp!$A:$A,R97,env_ac_rp!$B:$B,Data_rp!$A$131,env_ac_rp!$C:$C,Data_rp!$B$95)</f>
        <v>0.92410000000000003</v>
      </c>
      <c r="S131" s="214">
        <f>SUMIFS(env_ac_rp!$D:$D,env_ac_rp!$A:$A,S97,env_ac_rp!$B:$B,Data_rp!$A$131,env_ac_rp!$C:$C,Data_rp!$B$95)</f>
        <v>0.84440000000000004</v>
      </c>
      <c r="T131" s="214">
        <f>SUMIFS(env_ac_rp!$D:$D,env_ac_rp!$A:$A,T97,env_ac_rp!$B:$B,Data_rp!$A$131,env_ac_rp!$C:$C,Data_rp!$B$95)</f>
        <v>1.1588000000000001</v>
      </c>
      <c r="U131" s="214">
        <f>SUMIFS(env_ac_rp!$D:$D,env_ac_rp!$A:$A,U97,env_ac_rp!$B:$B,Data_rp!$A$131,env_ac_rp!$C:$C,Data_rp!$B$95)</f>
        <v>1.1438999999999999</v>
      </c>
      <c r="V131" s="214">
        <f>SUMIFS(env_ac_rp!$D:$D,env_ac_rp!$A:$A,V97,env_ac_rp!$B:$B,Data_rp!$A$131,env_ac_rp!$C:$C,Data_rp!$B$95)</f>
        <v>1.2097</v>
      </c>
      <c r="W131" s="214">
        <f>SUMIFS(env_ac_rp!$D:$D,env_ac_rp!$A:$A,W97,env_ac_rp!$B:$B,Data_rp!$A$131,env_ac_rp!$C:$C,Data_rp!$B$95)</f>
        <v>1.3557999999999999</v>
      </c>
      <c r="X131" s="214">
        <f>SUMIFS(env_ac_rp!$D:$D,env_ac_rp!$A:$A,X97,env_ac_rp!$B:$B,Data_rp!$A$131,env_ac_rp!$C:$C,Data_rp!$B$95)</f>
        <v>1.4319999999999999</v>
      </c>
      <c r="Y131" s="216" t="s">
        <v>70</v>
      </c>
      <c r="Z131" s="216" t="s">
        <v>70</v>
      </c>
    </row>
    <row r="132" spans="1:26" x14ac:dyDescent="0.2">
      <c r="A132" s="211" t="s">
        <v>68</v>
      </c>
      <c r="B132" s="211" t="s">
        <v>75</v>
      </c>
      <c r="C132" s="214" t="s">
        <v>70</v>
      </c>
      <c r="D132" s="214">
        <f>SUMIFS(env_ac_rp!$D:$D,env_ac_rp!$A:$A,D97,env_ac_rp!$B:$B,Data_rp!$A$132,env_ac_rp!$C:$C,Data_rp!$B$95)</f>
        <v>0.41349999999999998</v>
      </c>
      <c r="E132" s="214">
        <f>SUMIFS(env_ac_rp!$D:$D,env_ac_rp!$A:$A,E97,env_ac_rp!$B:$B,Data_rp!$A$132,env_ac_rp!$C:$C,Data_rp!$B$95)</f>
        <v>0.42820000000000003</v>
      </c>
      <c r="F132" s="214">
        <f>SUMIFS(env_ac_rp!$D:$D,env_ac_rp!$A:$A,F97,env_ac_rp!$B:$B,Data_rp!$A$132,env_ac_rp!$C:$C,Data_rp!$B$95)</f>
        <v>0.4839</v>
      </c>
      <c r="G132" s="214">
        <f>SUMIFS(env_ac_rp!$D:$D,env_ac_rp!$A:$A,G97,env_ac_rp!$B:$B,Data_rp!$A$132,env_ac_rp!$C:$C,Data_rp!$B$95)</f>
        <v>0.47549999999999998</v>
      </c>
      <c r="H132" s="214">
        <f>SUMIFS(env_ac_rp!$D:$D,env_ac_rp!$A:$A,H97,env_ac_rp!$B:$B,Data_rp!$A$132,env_ac_rp!$C:$C,Data_rp!$B$95)</f>
        <v>0.50839999999999996</v>
      </c>
      <c r="I132" s="214">
        <f>SUMIFS(env_ac_rp!$D:$D,env_ac_rp!$A:$A,I97,env_ac_rp!$B:$B,Data_rp!$A$132,env_ac_rp!$C:$C,Data_rp!$B$95)</f>
        <v>0.53339999999999999</v>
      </c>
      <c r="J132" s="214">
        <f>SUMIFS(env_ac_rp!$D:$D,env_ac_rp!$A:$A,J97,env_ac_rp!$B:$B,Data_rp!$A$132,env_ac_rp!$C:$C,Data_rp!$B$95)</f>
        <v>0.61119999999999997</v>
      </c>
      <c r="K132" s="214">
        <f>SUMIFS(env_ac_rp!$D:$D,env_ac_rp!$A:$A,K97,env_ac_rp!$B:$B,Data_rp!$A$132,env_ac_rp!$C:$C,Data_rp!$B$95)</f>
        <v>0.6341</v>
      </c>
      <c r="L132" s="214">
        <f>SUMIFS(env_ac_rp!$D:$D,env_ac_rp!$A:$A,L97,env_ac_rp!$B:$B,Data_rp!$A$132,env_ac_rp!$C:$C,Data_rp!$B$95)</f>
        <v>0.66930000000000001</v>
      </c>
      <c r="M132" s="214">
        <f>SUMIFS(env_ac_rp!$D:$D,env_ac_rp!$A:$A,M97,env_ac_rp!$B:$B,Data_rp!$A$132,env_ac_rp!$C:$C,Data_rp!$B$95)</f>
        <v>0.64249999999999996</v>
      </c>
      <c r="N132" s="214">
        <f>SUMIFS(env_ac_rp!$D:$D,env_ac_rp!$A:$A,N97,env_ac_rp!$B:$B,Data_rp!$A$132,env_ac_rp!$C:$C,Data_rp!$B$95)</f>
        <v>0.66830000000000001</v>
      </c>
      <c r="O132" s="214">
        <f>SUMIFS(env_ac_rp!$D:$D,env_ac_rp!$A:$A,O97,env_ac_rp!$B:$B,Data_rp!$A$132,env_ac_rp!$C:$C,Data_rp!$B$95)</f>
        <v>0.73799999999999999</v>
      </c>
      <c r="P132" s="214">
        <f>SUMIFS(env_ac_rp!$D:$D,env_ac_rp!$A:$A,P97,env_ac_rp!$B:$B,Data_rp!$A$132,env_ac_rp!$C:$C,Data_rp!$B$95)</f>
        <v>0.69599999999999995</v>
      </c>
      <c r="Q132" s="214">
        <f>SUMIFS(env_ac_rp!$D:$D,env_ac_rp!$A:$A,Q97,env_ac_rp!$B:$B,Data_rp!$A$132,env_ac_rp!$C:$C,Data_rp!$B$95)</f>
        <v>0.73080000000000001</v>
      </c>
      <c r="R132" s="214">
        <f>SUMIFS(env_ac_rp!$D:$D,env_ac_rp!$A:$A,R97,env_ac_rp!$B:$B,Data_rp!$A$132,env_ac_rp!$C:$C,Data_rp!$B$95)</f>
        <v>0.69840000000000002</v>
      </c>
      <c r="S132" s="214">
        <f>SUMIFS(env_ac_rp!$D:$D,env_ac_rp!$A:$A,S97,env_ac_rp!$B:$B,Data_rp!$A$132,env_ac_rp!$C:$C,Data_rp!$B$95)</f>
        <v>0.65449999999999997</v>
      </c>
      <c r="T132" s="214">
        <f>SUMIFS(env_ac_rp!$D:$D,env_ac_rp!$A:$A,T97,env_ac_rp!$B:$B,Data_rp!$A$132,env_ac_rp!$C:$C,Data_rp!$B$95)</f>
        <v>0.70589999999999997</v>
      </c>
      <c r="U132" s="214">
        <f>SUMIFS(env_ac_rp!$D:$D,env_ac_rp!$A:$A,U97,env_ac_rp!$B:$B,Data_rp!$A$132,env_ac_rp!$C:$C,Data_rp!$B$95)</f>
        <v>0.7097</v>
      </c>
      <c r="V132" s="214">
        <f>SUMIFS(env_ac_rp!$D:$D,env_ac_rp!$A:$A,V97,env_ac_rp!$B:$B,Data_rp!$A$132,env_ac_rp!$C:$C,Data_rp!$B$95)</f>
        <v>0.70660000000000001</v>
      </c>
      <c r="W132" s="214">
        <f>SUMIFS(env_ac_rp!$D:$D,env_ac_rp!$A:$A,W97,env_ac_rp!$B:$B,Data_rp!$A$132,env_ac_rp!$C:$C,Data_rp!$B$95)</f>
        <v>0.67279999999999995</v>
      </c>
      <c r="X132" s="214">
        <f>SUMIFS(env_ac_rp!$D:$D,env_ac_rp!$A:$A,X97,env_ac_rp!$B:$B,Data_rp!$A$132,env_ac_rp!$C:$C,Data_rp!$B$95)</f>
        <v>0.73829999999999996</v>
      </c>
      <c r="Y132" s="216" t="s">
        <v>70</v>
      </c>
      <c r="Z132" s="216" t="s">
        <v>70</v>
      </c>
    </row>
    <row r="133" spans="1:26" x14ac:dyDescent="0.2">
      <c r="A133" s="211" t="s">
        <v>69</v>
      </c>
      <c r="B133" s="211" t="s">
        <v>236</v>
      </c>
      <c r="C133" s="214">
        <f>SUMIFS(env_ac_rp!$D:$D,env_ac_rp!$A:$A,C97,env_ac_rp!$B:$B,Data_rp!$A$133,env_ac_rp!$C:$C,Data_rp!$B$95)</f>
        <v>0.80269999999999997</v>
      </c>
      <c r="D133" s="214">
        <f>SUMIFS(env_ac_rp!$D:$D,env_ac_rp!$A:$A,D97,env_ac_rp!$B:$B,Data_rp!$A$133,env_ac_rp!$C:$C,Data_rp!$B$95)</f>
        <v>0.93810000000000004</v>
      </c>
      <c r="E133" s="214">
        <f>SUMIFS(env_ac_rp!$D:$D,env_ac_rp!$A:$A,E97,env_ac_rp!$B:$B,Data_rp!$A$133,env_ac_rp!$C:$C,Data_rp!$B$95)</f>
        <v>0.92559999999999998</v>
      </c>
      <c r="F133" s="214">
        <f>SUMIFS(env_ac_rp!$D:$D,env_ac_rp!$A:$A,F97,env_ac_rp!$B:$B,Data_rp!$A$133,env_ac_rp!$C:$C,Data_rp!$B$95)</f>
        <v>0.9335</v>
      </c>
      <c r="G133" s="214">
        <f>SUMIFS(env_ac_rp!$D:$D,env_ac_rp!$A:$A,G97,env_ac_rp!$B:$B,Data_rp!$A$133,env_ac_rp!$C:$C,Data_rp!$B$95)</f>
        <v>1.0185</v>
      </c>
      <c r="H133" s="214">
        <f>SUMIFS(env_ac_rp!$D:$D,env_ac_rp!$A:$A,H97,env_ac_rp!$B:$B,Data_rp!$A$133,env_ac_rp!$C:$C,Data_rp!$B$95)</f>
        <v>0.95779999999999998</v>
      </c>
      <c r="I133" s="214">
        <f>SUMIFS(env_ac_rp!$D:$D,env_ac_rp!$A:$A,I97,env_ac_rp!$B:$B,Data_rp!$A$133,env_ac_rp!$C:$C,Data_rp!$B$95)</f>
        <v>0.94330000000000003</v>
      </c>
      <c r="J133" s="214">
        <f>SUMIFS(env_ac_rp!$D:$D,env_ac_rp!$A:$A,J97,env_ac_rp!$B:$B,Data_rp!$A$133,env_ac_rp!$C:$C,Data_rp!$B$95)</f>
        <v>1.0127999999999999</v>
      </c>
      <c r="K133" s="214">
        <f>SUMIFS(env_ac_rp!$D:$D,env_ac_rp!$A:$A,K97,env_ac_rp!$B:$B,Data_rp!$A$133,env_ac_rp!$C:$C,Data_rp!$B$95)</f>
        <v>1.0954999999999999</v>
      </c>
      <c r="L133" s="214">
        <f>SUMIFS(env_ac_rp!$D:$D,env_ac_rp!$A:$A,L97,env_ac_rp!$B:$B,Data_rp!$A$133,env_ac_rp!$C:$C,Data_rp!$B$95)</f>
        <v>1.0676000000000001</v>
      </c>
      <c r="M133" s="214">
        <f>SUMIFS(env_ac_rp!$D:$D,env_ac_rp!$A:$A,M97,env_ac_rp!$B:$B,Data_rp!$A$133,env_ac_rp!$C:$C,Data_rp!$B$95)</f>
        <v>1.0174000000000001</v>
      </c>
      <c r="N133" s="214">
        <f>SUMIFS(env_ac_rp!$D:$D,env_ac_rp!$A:$A,N97,env_ac_rp!$B:$B,Data_rp!$A$133,env_ac_rp!$C:$C,Data_rp!$B$95)</f>
        <v>1.0853999999999999</v>
      </c>
      <c r="O133" s="214">
        <f>SUMIFS(env_ac_rp!$D:$D,env_ac_rp!$A:$A,O97,env_ac_rp!$B:$B,Data_rp!$A$133,env_ac_rp!$C:$C,Data_rp!$B$95)</f>
        <v>1.284</v>
      </c>
      <c r="P133" s="214">
        <f>SUMIFS(env_ac_rp!$D:$D,env_ac_rp!$A:$A,P97,env_ac_rp!$B:$B,Data_rp!$A$133,env_ac_rp!$C:$C,Data_rp!$B$95)</f>
        <v>1.3702000000000001</v>
      </c>
      <c r="Q133" s="214">
        <f>SUMIFS(env_ac_rp!$D:$D,env_ac_rp!$A:$A,Q97,env_ac_rp!$B:$B,Data_rp!$A$133,env_ac_rp!$C:$C,Data_rp!$B$95)</f>
        <v>1.4302999999999999</v>
      </c>
      <c r="R133" s="214">
        <f>SUMIFS(env_ac_rp!$D:$D,env_ac_rp!$A:$A,R97,env_ac_rp!$B:$B,Data_rp!$A$133,env_ac_rp!$C:$C,Data_rp!$B$95)</f>
        <v>1.4464999999999999</v>
      </c>
      <c r="S133" s="214">
        <f>SUMIFS(env_ac_rp!$D:$D,env_ac_rp!$A:$A,S97,env_ac_rp!$B:$B,Data_rp!$A$133,env_ac_rp!$C:$C,Data_rp!$B$95)</f>
        <v>1.4375</v>
      </c>
      <c r="T133" s="214">
        <f>SUMIFS(env_ac_rp!$D:$D,env_ac_rp!$A:$A,T97,env_ac_rp!$B:$B,Data_rp!$A$133,env_ac_rp!$C:$C,Data_rp!$B$95)</f>
        <v>1.4458</v>
      </c>
      <c r="U133" s="214">
        <f>SUMIFS(env_ac_rp!$D:$D,env_ac_rp!$A:$A,U97,env_ac_rp!$B:$B,Data_rp!$A$133,env_ac_rp!$C:$C,Data_rp!$B$95)</f>
        <v>1.5786</v>
      </c>
      <c r="V133" s="214">
        <f>SUMIFS(env_ac_rp!$D:$D,env_ac_rp!$A:$A,V97,env_ac_rp!$B:$B,Data_rp!$A$133,env_ac_rp!$C:$C,Data_rp!$B$95)</f>
        <v>1.7369000000000001</v>
      </c>
      <c r="W133" s="214">
        <f>SUMIFS(env_ac_rp!$D:$D,env_ac_rp!$A:$A,W97,env_ac_rp!$B:$B,Data_rp!$A$133,env_ac_rp!$C:$C,Data_rp!$B$95)</f>
        <v>1.6063000000000001</v>
      </c>
      <c r="X133" s="214">
        <f>SUMIFS(env_ac_rp!$D:$D,env_ac_rp!$A:$A,X97,env_ac_rp!$B:$B,Data_rp!$A$133,env_ac_rp!$C:$C,Data_rp!$B$95)</f>
        <v>1.7302999999999999</v>
      </c>
      <c r="Y133" s="216" t="s">
        <v>70</v>
      </c>
      <c r="Z133" s="216" t="s">
        <v>70</v>
      </c>
    </row>
    <row r="134" spans="1:26" x14ac:dyDescent="0.2">
      <c r="A134" s="211" t="s">
        <v>80</v>
      </c>
      <c r="B134" s="211" t="s">
        <v>79</v>
      </c>
      <c r="C134" s="214" t="s">
        <v>70</v>
      </c>
      <c r="D134" s="214" t="s">
        <v>70</v>
      </c>
      <c r="E134" s="214" t="s">
        <v>70</v>
      </c>
      <c r="F134" s="214" t="s">
        <v>70</v>
      </c>
      <c r="G134" s="214" t="s">
        <v>70</v>
      </c>
      <c r="H134" s="214" t="s">
        <v>70</v>
      </c>
      <c r="I134" s="214" t="s">
        <v>70</v>
      </c>
      <c r="J134" s="214" t="s">
        <v>70</v>
      </c>
      <c r="K134" s="214" t="s">
        <v>70</v>
      </c>
      <c r="L134" s="214" t="s">
        <v>70</v>
      </c>
      <c r="M134" s="214" t="s">
        <v>70</v>
      </c>
      <c r="N134" s="214" t="s">
        <v>70</v>
      </c>
      <c r="O134" s="214" t="s">
        <v>70</v>
      </c>
      <c r="P134" s="214" t="s">
        <v>70</v>
      </c>
      <c r="Q134" s="214" t="s">
        <v>70</v>
      </c>
      <c r="R134" s="214">
        <f>SUMIFS(env_ac_rp!$D:$D,env_ac_rp!$A:$A,R97,env_ac_rp!$B:$B,Data_rp!$A$134,env_ac_rp!$C:$C,Data_rp!$B$95)</f>
        <v>0.82679999999999998</v>
      </c>
      <c r="S134" s="214">
        <f>SUMIFS(env_ac_rp!$D:$D,env_ac_rp!$A:$A,S97,env_ac_rp!$B:$B,Data_rp!$A$134,env_ac_rp!$C:$C,Data_rp!$B$95)</f>
        <v>0.77480000000000004</v>
      </c>
      <c r="T134" s="214">
        <f>SUMIFS(env_ac_rp!$D:$D,env_ac_rp!$A:$A,T97,env_ac_rp!$B:$B,Data_rp!$A$134,env_ac_rp!$C:$C,Data_rp!$B$95)</f>
        <v>0.86099999999999999</v>
      </c>
      <c r="U134" s="214">
        <f>SUMIFS(env_ac_rp!$D:$D,env_ac_rp!$A:$A,U97,env_ac_rp!$B:$B,Data_rp!$A$134,env_ac_rp!$C:$C,Data_rp!$B$95)</f>
        <v>0.86990000000000001</v>
      </c>
      <c r="V134" s="214">
        <f>SUMIFS(env_ac_rp!$D:$D,env_ac_rp!$A:$A,V97,env_ac_rp!$B:$B,Data_rp!$A$134,env_ac_rp!$C:$C,Data_rp!$B$95)</f>
        <v>0.90990000000000004</v>
      </c>
      <c r="W134" s="214">
        <f>SUMIFS(env_ac_rp!$D:$D,env_ac_rp!$A:$A,W97,env_ac_rp!$B:$B,Data_rp!$A$134,env_ac_rp!$C:$C,Data_rp!$B$95)</f>
        <v>0.87109999999999999</v>
      </c>
      <c r="X134" s="214">
        <f>SUMIFS(env_ac_rp!$D:$D,env_ac_rp!$A:$A,X97,env_ac_rp!$B:$B,Data_rp!$A$134,env_ac_rp!$C:$C,Data_rp!$B$95)</f>
        <v>0.99390000000000001</v>
      </c>
      <c r="Y134" s="216" t="s">
        <v>70</v>
      </c>
      <c r="Z134" s="216" t="s">
        <v>70</v>
      </c>
    </row>
    <row r="136" spans="1:26" x14ac:dyDescent="0.2">
      <c r="A136" s="209" t="s">
        <v>78</v>
      </c>
    </row>
    <row r="137" spans="1:26" x14ac:dyDescent="0.2">
      <c r="A137" s="209" t="s">
        <v>70</v>
      </c>
      <c r="B137" s="209" t="s">
        <v>77</v>
      </c>
    </row>
    <row r="139" spans="1:26" x14ac:dyDescent="0.2">
      <c r="A139" s="209" t="s">
        <v>107</v>
      </c>
      <c r="B139" s="209" t="s">
        <v>173</v>
      </c>
      <c r="C139" s="210" t="s">
        <v>183</v>
      </c>
    </row>
    <row r="141" spans="1:26" x14ac:dyDescent="0.2">
      <c r="A141" s="211" t="s">
        <v>104</v>
      </c>
      <c r="B141" s="211" t="s">
        <v>103</v>
      </c>
      <c r="C141" s="211" t="s">
        <v>102</v>
      </c>
      <c r="D141" s="211" t="s">
        <v>101</v>
      </c>
      <c r="E141" s="211" t="s">
        <v>100</v>
      </c>
      <c r="F141" s="211" t="s">
        <v>99</v>
      </c>
      <c r="G141" s="211" t="s">
        <v>98</v>
      </c>
      <c r="H141" s="211" t="s">
        <v>97</v>
      </c>
      <c r="I141" s="211" t="s">
        <v>96</v>
      </c>
      <c r="J141" s="211" t="s">
        <v>95</v>
      </c>
      <c r="K141" s="211" t="s">
        <v>94</v>
      </c>
      <c r="L141" s="211" t="s">
        <v>93</v>
      </c>
      <c r="M141" s="211" t="s">
        <v>92</v>
      </c>
      <c r="N141" s="211" t="s">
        <v>91</v>
      </c>
      <c r="O141" s="211" t="s">
        <v>90</v>
      </c>
      <c r="P141" s="211" t="s">
        <v>89</v>
      </c>
      <c r="Q141" s="211" t="s">
        <v>88</v>
      </c>
      <c r="R141" s="211" t="s">
        <v>87</v>
      </c>
      <c r="S141" s="211" t="s">
        <v>86</v>
      </c>
      <c r="T141" s="212" t="s">
        <v>85</v>
      </c>
      <c r="U141" s="211" t="s">
        <v>84</v>
      </c>
      <c r="V141" s="213" t="s">
        <v>168</v>
      </c>
      <c r="W141" s="211" t="s">
        <v>203</v>
      </c>
      <c r="X141" s="211" t="s">
        <v>221</v>
      </c>
      <c r="Y141" s="211" t="s">
        <v>233</v>
      </c>
      <c r="Z141" s="211" t="s">
        <v>251</v>
      </c>
    </row>
    <row r="142" spans="1:26" x14ac:dyDescent="0.2">
      <c r="A142" s="183" t="s">
        <v>135</v>
      </c>
      <c r="B142" s="179" t="s">
        <v>136</v>
      </c>
      <c r="C142" s="217">
        <f>SUMIFS(env_ac_rp!$D:$D,env_ac_rp!$A:$A,C141,env_ac_rp!$B:$B,Data_rp!$A$142,env_ac_rp!$C:$C,Data_rp!$B$139)</f>
        <v>100</v>
      </c>
      <c r="D142" s="216">
        <f>SUMIFS(env_ac_rp!$D:$D,env_ac_rp!$A:$A,D141,env_ac_rp!$B:$B,Data_rp!$A$142,env_ac_rp!$C:$C,Data_rp!$B$139)</f>
        <v>101.742</v>
      </c>
      <c r="E142" s="216">
        <f>SUMIFS(env_ac_rp!$D:$D,env_ac_rp!$A:$A,E141,env_ac_rp!$B:$B,Data_rp!$A$142,env_ac_rp!$C:$C,Data_rp!$B$139)</f>
        <v>101.693</v>
      </c>
      <c r="F142" s="216">
        <f>SUMIFS(env_ac_rp!$D:$D,env_ac_rp!$A:$A,F141,env_ac_rp!$B:$B,Data_rp!$A$142,env_ac_rp!$C:$C,Data_rp!$B$139)</f>
        <v>101.61199999999999</v>
      </c>
      <c r="G142" s="216">
        <f>SUMIFS(env_ac_rp!$D:$D,env_ac_rp!$A:$A,G141,env_ac_rp!$B:$B,Data_rp!$A$142,env_ac_rp!$C:$C,Data_rp!$B$139)</f>
        <v>99.747</v>
      </c>
      <c r="H142" s="216">
        <f>SUMIFS(env_ac_rp!$D:$D,env_ac_rp!$A:$A,H141,env_ac_rp!$B:$B,Data_rp!$A$142,env_ac_rp!$C:$C,Data_rp!$B$139)</f>
        <v>100.551</v>
      </c>
      <c r="I142" s="216">
        <f>SUMIFS(env_ac_rp!$D:$D,env_ac_rp!$A:$A,I141,env_ac_rp!$B:$B,Data_rp!$A$142,env_ac_rp!$C:$C,Data_rp!$B$139)</f>
        <v>101.624</v>
      </c>
      <c r="J142" s="216">
        <f>SUMIFS(env_ac_rp!$D:$D,env_ac_rp!$A:$A,J141,env_ac_rp!$B:$B,Data_rp!$A$142,env_ac_rp!$C:$C,Data_rp!$B$139)</f>
        <v>101.071</v>
      </c>
      <c r="K142" s="216">
        <f>SUMIFS(env_ac_rp!$D:$D,env_ac_rp!$A:$A,K141,env_ac_rp!$B:$B,Data_rp!$A$142,env_ac_rp!$C:$C,Data_rp!$B$139)</f>
        <v>103.605</v>
      </c>
      <c r="L142" s="216">
        <f>SUMIFS(env_ac_rp!$D:$D,env_ac_rp!$A:$A,L141,env_ac_rp!$B:$B,Data_rp!$A$142,env_ac_rp!$C:$C,Data_rp!$B$139)</f>
        <v>112.81</v>
      </c>
      <c r="M142" s="216">
        <f>SUMIFS(env_ac_rp!$D:$D,env_ac_rp!$A:$A,M141,env_ac_rp!$B:$B,Data_rp!$A$142,env_ac_rp!$C:$C,Data_rp!$B$139)</f>
        <v>117.73</v>
      </c>
      <c r="N142" s="216">
        <f>SUMIFS(env_ac_rp!$D:$D,env_ac_rp!$A:$A,N141,env_ac_rp!$B:$B,Data_rp!$A$142,env_ac_rp!$C:$C,Data_rp!$B$139)</f>
        <v>114.152</v>
      </c>
      <c r="O142" s="216">
        <f>SUMIFS(env_ac_rp!$D:$D,env_ac_rp!$A:$A,O141,env_ac_rp!$B:$B,Data_rp!$A$142,env_ac_rp!$C:$C,Data_rp!$B$139)</f>
        <v>122.851</v>
      </c>
      <c r="P142" s="216">
        <f>SUMIFS(env_ac_rp!$D:$D,env_ac_rp!$A:$A,P141,env_ac_rp!$B:$B,Data_rp!$A$142,env_ac_rp!$C:$C,Data_rp!$B$139)</f>
        <v>125.73699999999999</v>
      </c>
      <c r="Q142" s="216">
        <f>SUMIFS(env_ac_rp!$D:$D,env_ac_rp!$A:$A,Q141,env_ac_rp!$B:$B,Data_rp!$A$142,env_ac_rp!$C:$C,Data_rp!$B$139)</f>
        <v>126.384</v>
      </c>
      <c r="R142" s="216">
        <f>SUMIFS(env_ac_rp!$D:$D,env_ac_rp!$A:$A,R141,env_ac_rp!$B:$B,Data_rp!$A$142,env_ac_rp!$C:$C,Data_rp!$B$139)</f>
        <v>128.80199999999999</v>
      </c>
      <c r="S142" s="216">
        <f>SUMIFS(env_ac_rp!$D:$D,env_ac_rp!$A:$A,S141,env_ac_rp!$B:$B,Data_rp!$A$142,env_ac_rp!$C:$C,Data_rp!$B$139)</f>
        <v>131.71199999999999</v>
      </c>
      <c r="T142" s="216">
        <f>SUMIFS(env_ac_rp!$D:$D,env_ac_rp!$A:$A,T141,env_ac_rp!$B:$B,Data_rp!$A$142,env_ac_rp!$C:$C,Data_rp!$B$139)</f>
        <v>132.02600000000001</v>
      </c>
      <c r="U142" s="216">
        <f>SUMIFS(env_ac_rp!$D:$D,env_ac_rp!$A:$A,U141,env_ac_rp!$B:$B,Data_rp!$A$142,env_ac_rp!$C:$C,Data_rp!$B$139)</f>
        <v>132.09100000000001</v>
      </c>
      <c r="V142" s="216">
        <f>SUMIFS(env_ac_rp!$D:$D,env_ac_rp!$A:$A,V141,env_ac_rp!$B:$B,Data_rp!$A$142,env_ac_rp!$C:$C,Data_rp!$B$139)</f>
        <v>133.83799999999999</v>
      </c>
      <c r="W142" s="216">
        <f>SUMIFS(env_ac_rp!$D:$D,env_ac_rp!$A:$A,W141,env_ac_rp!$B:$B,Data_rp!$A$142,env_ac_rp!$C:$C,Data_rp!$B$139)</f>
        <v>131.90600000000001</v>
      </c>
      <c r="X142" s="216">
        <f>SUMIFS(env_ac_rp!$D:$D,env_ac_rp!$A:$A,X141,env_ac_rp!$B:$B,Data_rp!$A$142,env_ac_rp!$C:$C,Data_rp!$B$139)</f>
        <v>134.04</v>
      </c>
      <c r="Y142" s="216">
        <f>SUMIFS(env_ac_rp!$D:$D,env_ac_rp!$A:$A,$Y$141,env_ac_rp!$B:$B,Data_rp!$A142,env_ac_rp!$C:$C,Data_rp!$B$139)</f>
        <v>139.97800000000001</v>
      </c>
      <c r="Z142" s="216">
        <f>SUMIFS(env_ac_rp!$D:$D,env_ac_rp!$A:$A,$Z$141,env_ac_rp!$B:$B,Data_rp!$A142,env_ac_rp!$C:$C,Data_rp!$B$139)</f>
        <v>143.91399999999999</v>
      </c>
    </row>
    <row r="143" spans="1:26" x14ac:dyDescent="0.2">
      <c r="A143" s="211" t="s">
        <v>33</v>
      </c>
      <c r="B143" s="211" t="s">
        <v>2</v>
      </c>
      <c r="C143" s="217">
        <f>SUMIFS(env_ac_rp!$D:$D,env_ac_rp!$A:$A,C141,env_ac_rp!$B:$B,Data_rp!$A$143,env_ac_rp!$C:$C,Data_rp!$B$139)</f>
        <v>100</v>
      </c>
      <c r="D143" s="216">
        <f>SUMIFS(env_ac_rp!$D:$D,env_ac_rp!$A:$A,D141,env_ac_rp!$B:$B,Data_rp!$A$143,env_ac_rp!$C:$C,Data_rp!$B$139)</f>
        <v>87.346000000000004</v>
      </c>
      <c r="E143" s="216">
        <f>SUMIFS(env_ac_rp!$D:$D,env_ac_rp!$A:$A,E141,env_ac_rp!$B:$B,Data_rp!$A$143,env_ac_rp!$C:$C,Data_rp!$B$139)</f>
        <v>98.950999999999993</v>
      </c>
      <c r="F143" s="216">
        <f>SUMIFS(env_ac_rp!$D:$D,env_ac_rp!$A:$A,F141,env_ac_rp!$B:$B,Data_rp!$A$143,env_ac_rp!$C:$C,Data_rp!$B$139)</f>
        <v>101.82599999999999</v>
      </c>
      <c r="G143" s="216">
        <f>SUMIFS(env_ac_rp!$D:$D,env_ac_rp!$A:$A,G141,env_ac_rp!$B:$B,Data_rp!$A$143,env_ac_rp!$C:$C,Data_rp!$B$139)</f>
        <v>106.384</v>
      </c>
      <c r="H143" s="216">
        <f>SUMIFS(env_ac_rp!$D:$D,env_ac_rp!$A:$A,H141,env_ac_rp!$B:$B,Data_rp!$A$143,env_ac_rp!$C:$C,Data_rp!$B$139)</f>
        <v>113.71299999999999</v>
      </c>
      <c r="I143" s="216">
        <f>SUMIFS(env_ac_rp!$D:$D,env_ac_rp!$A:$A,I141,env_ac_rp!$B:$B,Data_rp!$A$143,env_ac_rp!$C:$C,Data_rp!$B$139)</f>
        <v>111.92400000000001</v>
      </c>
      <c r="J143" s="216">
        <f>SUMIFS(env_ac_rp!$D:$D,env_ac_rp!$A:$A,J141,env_ac_rp!$B:$B,Data_rp!$A$143,env_ac_rp!$C:$C,Data_rp!$B$139)</f>
        <v>108.55</v>
      </c>
      <c r="K143" s="216">
        <f>SUMIFS(env_ac_rp!$D:$D,env_ac_rp!$A:$A,K141,env_ac_rp!$B:$B,Data_rp!$A$143,env_ac_rp!$C:$C,Data_rp!$B$139)</f>
        <v>109.732</v>
      </c>
      <c r="L143" s="216">
        <f>SUMIFS(env_ac_rp!$D:$D,env_ac_rp!$A:$A,L141,env_ac_rp!$B:$B,Data_rp!$A$143,env_ac_rp!$C:$C,Data_rp!$B$139)</f>
        <v>118.27</v>
      </c>
      <c r="M143" s="216">
        <f>SUMIFS(env_ac_rp!$D:$D,env_ac_rp!$A:$A,M141,env_ac_rp!$B:$B,Data_rp!$A$143,env_ac_rp!$C:$C,Data_rp!$B$139)</f>
        <v>121.94</v>
      </c>
      <c r="N143" s="216">
        <f>SUMIFS(env_ac_rp!$D:$D,env_ac_rp!$A:$A,N141,env_ac_rp!$B:$B,Data_rp!$A$143,env_ac_rp!$C:$C,Data_rp!$B$139)</f>
        <v>115.643</v>
      </c>
      <c r="O143" s="216">
        <f>SUMIFS(env_ac_rp!$D:$D,env_ac_rp!$A:$A,O141,env_ac_rp!$B:$B,Data_rp!$A$143,env_ac_rp!$C:$C,Data_rp!$B$139)</f>
        <v>125.92</v>
      </c>
      <c r="P143" s="216">
        <f>SUMIFS(env_ac_rp!$D:$D,env_ac_rp!$A:$A,P141,env_ac_rp!$B:$B,Data_rp!$A$143,env_ac_rp!$C:$C,Data_rp!$B$139)</f>
        <v>128.15799999999999</v>
      </c>
      <c r="Q143" s="216">
        <f>SUMIFS(env_ac_rp!$D:$D,env_ac_rp!$A:$A,Q141,env_ac_rp!$B:$B,Data_rp!$A$143,env_ac_rp!$C:$C,Data_rp!$B$139)</f>
        <v>130.47200000000001</v>
      </c>
      <c r="R143" s="216">
        <f>SUMIFS(env_ac_rp!$D:$D,env_ac_rp!$A:$A,R141,env_ac_rp!$B:$B,Data_rp!$A$143,env_ac_rp!$C:$C,Data_rp!$B$139)</f>
        <v>134.18899999999999</v>
      </c>
      <c r="S143" s="216">
        <f>SUMIFS(env_ac_rp!$D:$D,env_ac_rp!$A:$A,S141,env_ac_rp!$B:$B,Data_rp!$A$143,env_ac_rp!$C:$C,Data_rp!$B$139)</f>
        <v>135.893</v>
      </c>
      <c r="T143" s="216">
        <f>SUMIFS(env_ac_rp!$D:$D,env_ac_rp!$A:$A,T141,env_ac_rp!$B:$B,Data_rp!$A$143,env_ac_rp!$C:$C,Data_rp!$B$139)</f>
        <v>135.006</v>
      </c>
      <c r="U143" s="216">
        <f>SUMIFS(env_ac_rp!$D:$D,env_ac_rp!$A:$A,U141,env_ac_rp!$B:$B,Data_rp!$A$143,env_ac_rp!$C:$C,Data_rp!$B$139)</f>
        <v>142.773</v>
      </c>
      <c r="V143" s="216">
        <f>SUMIFS(env_ac_rp!$D:$D,env_ac_rp!$A:$A,V141,env_ac_rp!$B:$B,Data_rp!$A$143,env_ac_rp!$C:$C,Data_rp!$B$139)</f>
        <v>140.07499999999999</v>
      </c>
      <c r="W143" s="216">
        <f>SUMIFS(env_ac_rp!$D:$D,env_ac_rp!$A:$A,W141,env_ac_rp!$B:$B,Data_rp!$A$143,env_ac_rp!$C:$C,Data_rp!$B$139)</f>
        <v>144.803</v>
      </c>
      <c r="X143" s="216">
        <f>SUMIFS(env_ac_rp!$D:$D,env_ac_rp!$A:$A,X141,env_ac_rp!$B:$B,Data_rp!$A$143,env_ac_rp!$C:$C,Data_rp!$B$139)</f>
        <v>157.50899999999999</v>
      </c>
      <c r="Y143" s="216">
        <f>SUMIFS(env_ac_rp!$D:$D,env_ac_rp!$A:$A,$Y$141,env_ac_rp!$B:$B,Data_rp!$A143,env_ac_rp!$C:$C,Data_rp!$B$139)</f>
        <v>146.60300000000001</v>
      </c>
      <c r="Z143" s="216">
        <f>SUMIFS(env_ac_rp!$D:$D,env_ac_rp!$A:$A,$Z$141,env_ac_rp!$B:$B,Data_rp!$A143,env_ac_rp!$C:$C,Data_rp!$B$139)</f>
        <v>133.57300000000001</v>
      </c>
    </row>
    <row r="144" spans="1:26" x14ac:dyDescent="0.2">
      <c r="A144" s="211" t="s">
        <v>34</v>
      </c>
      <c r="B144" s="211" t="s">
        <v>3</v>
      </c>
      <c r="C144" s="217">
        <f>SUMIFS(env_ac_rp!$D:$D,env_ac_rp!$A:$A,C141,env_ac_rp!$B:$B,Data_rp!$A$144,env_ac_rp!$C:$C,Data_rp!$B$139)</f>
        <v>100</v>
      </c>
      <c r="D144" s="216">
        <f>SUMIFS(env_ac_rp!$D:$D,env_ac_rp!$A:$A,D141,env_ac_rp!$B:$B,Data_rp!$A$144,env_ac_rp!$C:$C,Data_rp!$B$139)</f>
        <v>97.197000000000003</v>
      </c>
      <c r="E144" s="216">
        <f>SUMIFS(env_ac_rp!$D:$D,env_ac_rp!$A:$A,E141,env_ac_rp!$B:$B,Data_rp!$A$144,env_ac_rp!$C:$C,Data_rp!$B$139)</f>
        <v>100.813</v>
      </c>
      <c r="F144" s="216">
        <f>SUMIFS(env_ac_rp!$D:$D,env_ac_rp!$A:$A,F141,env_ac_rp!$B:$B,Data_rp!$A$144,env_ac_rp!$C:$C,Data_rp!$B$139)</f>
        <v>104.90900000000001</v>
      </c>
      <c r="G144" s="216">
        <f>SUMIFS(env_ac_rp!$D:$D,env_ac_rp!$A:$A,G141,env_ac_rp!$B:$B,Data_rp!$A$144,env_ac_rp!$C:$C,Data_rp!$B$139)</f>
        <v>99.495000000000005</v>
      </c>
      <c r="H144" s="216">
        <f>SUMIFS(env_ac_rp!$D:$D,env_ac_rp!$A:$A,H141,env_ac_rp!$B:$B,Data_rp!$A$144,env_ac_rp!$C:$C,Data_rp!$B$139)</f>
        <v>105.09699999999999</v>
      </c>
      <c r="I144" s="216">
        <f>SUMIFS(env_ac_rp!$D:$D,env_ac_rp!$A:$A,I141,env_ac_rp!$B:$B,Data_rp!$A$144,env_ac_rp!$C:$C,Data_rp!$B$139)</f>
        <v>103.312</v>
      </c>
      <c r="J144" s="216">
        <f>SUMIFS(env_ac_rp!$D:$D,env_ac_rp!$A:$A,J141,env_ac_rp!$B:$B,Data_rp!$A$144,env_ac_rp!$C:$C,Data_rp!$B$139)</f>
        <v>106.685</v>
      </c>
      <c r="K144" s="216">
        <f>SUMIFS(env_ac_rp!$D:$D,env_ac_rp!$A:$A,K141,env_ac_rp!$B:$B,Data_rp!$A$144,env_ac_rp!$C:$C,Data_rp!$B$139)</f>
        <v>105.04900000000001</v>
      </c>
      <c r="L144" s="216">
        <f>SUMIFS(env_ac_rp!$D:$D,env_ac_rp!$A:$A,L141,env_ac_rp!$B:$B,Data_rp!$A$144,env_ac_rp!$C:$C,Data_rp!$B$139)</f>
        <v>127.069</v>
      </c>
      <c r="M144" s="216">
        <f>SUMIFS(env_ac_rp!$D:$D,env_ac_rp!$A:$A,M141,env_ac_rp!$B:$B,Data_rp!$A$144,env_ac_rp!$C:$C,Data_rp!$B$139)</f>
        <v>130.828</v>
      </c>
      <c r="N144" s="216">
        <f>SUMIFS(env_ac_rp!$D:$D,env_ac_rp!$A:$A,N141,env_ac_rp!$B:$B,Data_rp!$A$144,env_ac_rp!$C:$C,Data_rp!$B$139)</f>
        <v>120.60899999999999</v>
      </c>
      <c r="O144" s="216">
        <f>SUMIFS(env_ac_rp!$D:$D,env_ac_rp!$A:$A,O141,env_ac_rp!$B:$B,Data_rp!$A$144,env_ac_rp!$C:$C,Data_rp!$B$139)</f>
        <v>126.422</v>
      </c>
      <c r="P144" s="216">
        <f>SUMIFS(env_ac_rp!$D:$D,env_ac_rp!$A:$A,P141,env_ac_rp!$B:$B,Data_rp!$A$144,env_ac_rp!$C:$C,Data_rp!$B$139)</f>
        <v>130.233</v>
      </c>
      <c r="Q144" s="216">
        <f>SUMIFS(env_ac_rp!$D:$D,env_ac_rp!$A:$A,Q141,env_ac_rp!$B:$B,Data_rp!$A$144,env_ac_rp!$C:$C,Data_rp!$B$139)</f>
        <v>119.956</v>
      </c>
      <c r="R144" s="216">
        <f>SUMIFS(env_ac_rp!$D:$D,env_ac_rp!$A:$A,R141,env_ac_rp!$B:$B,Data_rp!$A$144,env_ac_rp!$C:$C,Data_rp!$B$139)</f>
        <v>110.322</v>
      </c>
      <c r="S144" s="216">
        <f>SUMIFS(env_ac_rp!$D:$D,env_ac_rp!$A:$A,S141,env_ac_rp!$B:$B,Data_rp!$A$144,env_ac_rp!$C:$C,Data_rp!$B$139)</f>
        <v>128.84100000000001</v>
      </c>
      <c r="T144" s="216">
        <f>SUMIFS(env_ac_rp!$D:$D,env_ac_rp!$A:$A,T141,env_ac_rp!$B:$B,Data_rp!$A$144,env_ac_rp!$C:$C,Data_rp!$B$139)</f>
        <v>128.27099999999999</v>
      </c>
      <c r="U144" s="216">
        <f>SUMIFS(env_ac_rp!$D:$D,env_ac_rp!$A:$A,U141,env_ac_rp!$B:$B,Data_rp!$A$144,env_ac_rp!$C:$C,Data_rp!$B$139)</f>
        <v>128.41200000000001</v>
      </c>
      <c r="V144" s="216">
        <f>SUMIFS(env_ac_rp!$D:$D,env_ac_rp!$A:$A,V141,env_ac_rp!$B:$B,Data_rp!$A$144,env_ac_rp!$C:$C,Data_rp!$B$139)</f>
        <v>132.54599999999999</v>
      </c>
      <c r="W144" s="216">
        <f>SUMIFS(env_ac_rp!$D:$D,env_ac_rp!$A:$A,W141,env_ac_rp!$B:$B,Data_rp!$A$144,env_ac_rp!$C:$C,Data_rp!$B$139)</f>
        <v>129.34200000000001</v>
      </c>
      <c r="X144" s="216">
        <f>SUMIFS(env_ac_rp!$D:$D,env_ac_rp!$A:$A,X141,env_ac_rp!$B:$B,Data_rp!$A$144,env_ac_rp!$C:$C,Data_rp!$B$139)</f>
        <v>125.86199999999999</v>
      </c>
      <c r="Y144" s="216">
        <f>SUMIFS(env_ac_rp!$D:$D,env_ac_rp!$A:$A,$Y$141,env_ac_rp!$B:$B,Data_rp!$A144,env_ac_rp!$C:$C,Data_rp!$B$139)</f>
        <v>126.23699999999999</v>
      </c>
      <c r="Z144" s="216">
        <f>SUMIFS(env_ac_rp!$D:$D,env_ac_rp!$A:$A,$Z$141,env_ac_rp!$B:$B,Data_rp!$A144,env_ac_rp!$C:$C,Data_rp!$B$139)</f>
        <v>143.108</v>
      </c>
    </row>
    <row r="145" spans="1:26" x14ac:dyDescent="0.2">
      <c r="A145" s="211" t="s">
        <v>35</v>
      </c>
      <c r="B145" s="211" t="s">
        <v>128</v>
      </c>
      <c r="C145" s="217">
        <f>SUMIFS(env_ac_rp!$D:$D,env_ac_rp!$A:$A,C141,env_ac_rp!$B:$B,Data_rp!$A$145,env_ac_rp!$C:$C,Data_rp!$B$139)</f>
        <v>100</v>
      </c>
      <c r="D145" s="216">
        <f>SUMIFS(env_ac_rp!$D:$D,env_ac_rp!$A:$A,D141,env_ac_rp!$B:$B,Data_rp!$A$145,env_ac_rp!$C:$C,Data_rp!$B$139)</f>
        <v>101.938</v>
      </c>
      <c r="E145" s="216">
        <f>SUMIFS(env_ac_rp!$D:$D,env_ac_rp!$A:$A,E141,env_ac_rp!$B:$B,Data_rp!$A$145,env_ac_rp!$C:$C,Data_rp!$B$139)</f>
        <v>108.511</v>
      </c>
      <c r="F145" s="216">
        <f>SUMIFS(env_ac_rp!$D:$D,env_ac_rp!$A:$A,F141,env_ac_rp!$B:$B,Data_rp!$A$145,env_ac_rp!$C:$C,Data_rp!$B$139)</f>
        <v>109.29600000000001</v>
      </c>
      <c r="G145" s="216">
        <f>SUMIFS(env_ac_rp!$D:$D,env_ac_rp!$A:$A,G141,env_ac_rp!$B:$B,Data_rp!$A$145,env_ac_rp!$C:$C,Data_rp!$B$139)</f>
        <v>107.90600000000001</v>
      </c>
      <c r="H145" s="216">
        <f>SUMIFS(env_ac_rp!$D:$D,env_ac_rp!$A:$A,H141,env_ac_rp!$B:$B,Data_rp!$A$145,env_ac_rp!$C:$C,Data_rp!$B$139)</f>
        <v>115.962</v>
      </c>
      <c r="I145" s="216">
        <f>SUMIFS(env_ac_rp!$D:$D,env_ac_rp!$A:$A,I141,env_ac_rp!$B:$B,Data_rp!$A$145,env_ac_rp!$C:$C,Data_rp!$B$139)</f>
        <v>120.032</v>
      </c>
      <c r="J145" s="216">
        <f>SUMIFS(env_ac_rp!$D:$D,env_ac_rp!$A:$A,J141,env_ac_rp!$B:$B,Data_rp!$A$145,env_ac_rp!$C:$C,Data_rp!$B$139)</f>
        <v>124.89</v>
      </c>
      <c r="K145" s="216">
        <f>SUMIFS(env_ac_rp!$D:$D,env_ac_rp!$A:$A,K141,env_ac_rp!$B:$B,Data_rp!$A$145,env_ac_rp!$C:$C,Data_rp!$B$139)</f>
        <v>130.286</v>
      </c>
      <c r="L145" s="216">
        <f>SUMIFS(env_ac_rp!$D:$D,env_ac_rp!$A:$A,L141,env_ac_rp!$B:$B,Data_rp!$A$145,env_ac_rp!$C:$C,Data_rp!$B$139)</f>
        <v>136.09</v>
      </c>
      <c r="M145" s="216">
        <f>SUMIFS(env_ac_rp!$D:$D,env_ac_rp!$A:$A,M141,env_ac_rp!$B:$B,Data_rp!$A$145,env_ac_rp!$C:$C,Data_rp!$B$139)</f>
        <v>146.77000000000001</v>
      </c>
      <c r="N145" s="216">
        <f>SUMIFS(env_ac_rp!$D:$D,env_ac_rp!$A:$A,N141,env_ac_rp!$B:$B,Data_rp!$A$145,env_ac_rp!$C:$C,Data_rp!$B$139)</f>
        <v>141.49</v>
      </c>
      <c r="O145" s="216">
        <f>SUMIFS(env_ac_rp!$D:$D,env_ac_rp!$A:$A,O141,env_ac_rp!$B:$B,Data_rp!$A$145,env_ac_rp!$C:$C,Data_rp!$B$139)</f>
        <v>157.845</v>
      </c>
      <c r="P145" s="216">
        <f>SUMIFS(env_ac_rp!$D:$D,env_ac_rp!$A:$A,P141,env_ac_rp!$B:$B,Data_rp!$A$145,env_ac_rp!$C:$C,Data_rp!$B$139)</f>
        <v>160.256</v>
      </c>
      <c r="Q145" s="216">
        <f>SUMIFS(env_ac_rp!$D:$D,env_ac_rp!$A:$A,Q141,env_ac_rp!$B:$B,Data_rp!$A$145,env_ac_rp!$C:$C,Data_rp!$B$139)</f>
        <v>158.489</v>
      </c>
      <c r="R145" s="216">
        <f>SUMIFS(env_ac_rp!$D:$D,env_ac_rp!$A:$A,R141,env_ac_rp!$B:$B,Data_rp!$A$145,env_ac_rp!$C:$C,Data_rp!$B$139)</f>
        <v>160.23699999999999</v>
      </c>
      <c r="S145" s="216">
        <f>SUMIFS(env_ac_rp!$D:$D,env_ac_rp!$A:$A,S141,env_ac_rp!$B:$B,Data_rp!$A$145,env_ac_rp!$C:$C,Data_rp!$B$139)</f>
        <v>166.55099999999999</v>
      </c>
      <c r="T145" s="216">
        <f>SUMIFS(env_ac_rp!$D:$D,env_ac_rp!$A:$A,T141,env_ac_rp!$B:$B,Data_rp!$A$145,env_ac_rp!$C:$C,Data_rp!$B$139)</f>
        <v>172.57499999999999</v>
      </c>
      <c r="U145" s="216">
        <f>SUMIFS(env_ac_rp!$D:$D,env_ac_rp!$A:$A,U141,env_ac_rp!$B:$B,Data_rp!$A$145,env_ac_rp!$C:$C,Data_rp!$B$139)</f>
        <v>175.29900000000001</v>
      </c>
      <c r="V145" s="216">
        <f>SUMIFS(env_ac_rp!$D:$D,env_ac_rp!$A:$A,V141,env_ac_rp!$B:$B,Data_rp!$A$145,env_ac_rp!$C:$C,Data_rp!$B$139)</f>
        <v>178.96799999999999</v>
      </c>
      <c r="W145" s="216">
        <f>SUMIFS(env_ac_rp!$D:$D,env_ac_rp!$A:$A,W141,env_ac_rp!$B:$B,Data_rp!$A$145,env_ac_rp!$C:$C,Data_rp!$B$139)</f>
        <v>182.62799999999999</v>
      </c>
      <c r="X145" s="216">
        <f>SUMIFS(env_ac_rp!$D:$D,env_ac_rp!$A:$A,X141,env_ac_rp!$B:$B,Data_rp!$A$145,env_ac_rp!$C:$C,Data_rp!$B$139)</f>
        <v>180.33</v>
      </c>
      <c r="Y145" s="216">
        <f>SUMIFS(env_ac_rp!$D:$D,env_ac_rp!$A:$A,$Y$141,env_ac_rp!$B:$B,Data_rp!$A145,env_ac_rp!$C:$C,Data_rp!$B$139)</f>
        <v>183.126</v>
      </c>
      <c r="Z145" s="216">
        <f>SUMIFS(env_ac_rp!$D:$D,env_ac_rp!$A:$A,$Z$141,env_ac_rp!$B:$B,Data_rp!$A145,env_ac_rp!$C:$C,Data_rp!$B$139)</f>
        <v>188.34399999999999</v>
      </c>
    </row>
    <row r="146" spans="1:26" x14ac:dyDescent="0.2">
      <c r="A146" s="211" t="s">
        <v>36</v>
      </c>
      <c r="B146" s="211" t="s">
        <v>4</v>
      </c>
      <c r="C146" s="217">
        <f>SUMIFS(env_ac_rp!$D:$D,env_ac_rp!$A:$A,C141,env_ac_rp!$B:$B,Data_rp!$A$146,env_ac_rp!$C:$C,Data_rp!$B$139)</f>
        <v>100</v>
      </c>
      <c r="D146" s="216">
        <f>SUMIFS(env_ac_rp!$D:$D,env_ac_rp!$A:$A,D141,env_ac_rp!$B:$B,Data_rp!$A$146,env_ac_rp!$C:$C,Data_rp!$B$139)</f>
        <v>102.732</v>
      </c>
      <c r="E146" s="216">
        <f>SUMIFS(env_ac_rp!$D:$D,env_ac_rp!$A:$A,E141,env_ac_rp!$B:$B,Data_rp!$A$146,env_ac_rp!$C:$C,Data_rp!$B$139)</f>
        <v>107.773</v>
      </c>
      <c r="F146" s="216">
        <f>SUMIFS(env_ac_rp!$D:$D,env_ac_rp!$A:$A,F141,env_ac_rp!$B:$B,Data_rp!$A$146,env_ac_rp!$C:$C,Data_rp!$B$139)</f>
        <v>105.15</v>
      </c>
      <c r="G146" s="216">
        <f>SUMIFS(env_ac_rp!$D:$D,env_ac_rp!$A:$A,G141,env_ac_rp!$B:$B,Data_rp!$A$146,env_ac_rp!$C:$C,Data_rp!$B$139)</f>
        <v>102.60299999999999</v>
      </c>
      <c r="H146" s="216">
        <f>SUMIFS(env_ac_rp!$D:$D,env_ac_rp!$A:$A,H141,env_ac_rp!$B:$B,Data_rp!$A$146,env_ac_rp!$C:$C,Data_rp!$B$139)</f>
        <v>96.847999999999999</v>
      </c>
      <c r="I146" s="216">
        <f>SUMIFS(env_ac_rp!$D:$D,env_ac_rp!$A:$A,I141,env_ac_rp!$B:$B,Data_rp!$A$146,env_ac_rp!$C:$C,Data_rp!$B$139)</f>
        <v>94.608000000000004</v>
      </c>
      <c r="J146" s="216">
        <f>SUMIFS(env_ac_rp!$D:$D,env_ac_rp!$A:$A,J141,env_ac_rp!$B:$B,Data_rp!$A$146,env_ac_rp!$C:$C,Data_rp!$B$139)</f>
        <v>98.495999999999995</v>
      </c>
      <c r="K146" s="216">
        <f>SUMIFS(env_ac_rp!$D:$D,env_ac_rp!$A:$A,K141,env_ac_rp!$B:$B,Data_rp!$A$146,env_ac_rp!$C:$C,Data_rp!$B$139)</f>
        <v>102.236</v>
      </c>
      <c r="L146" s="216">
        <f>SUMIFS(env_ac_rp!$D:$D,env_ac_rp!$A:$A,L141,env_ac_rp!$B:$B,Data_rp!$A$146,env_ac_rp!$C:$C,Data_rp!$B$139)</f>
        <v>115.60599999999999</v>
      </c>
      <c r="M146" s="216">
        <f>SUMIFS(env_ac_rp!$D:$D,env_ac_rp!$A:$A,M141,env_ac_rp!$B:$B,Data_rp!$A$146,env_ac_rp!$C:$C,Data_rp!$B$139)</f>
        <v>125.631</v>
      </c>
      <c r="N146" s="216">
        <f>SUMIFS(env_ac_rp!$D:$D,env_ac_rp!$A:$A,N141,env_ac_rp!$B:$B,Data_rp!$A$146,env_ac_rp!$C:$C,Data_rp!$B$139)</f>
        <v>114.233</v>
      </c>
      <c r="O146" s="216">
        <f>SUMIFS(env_ac_rp!$D:$D,env_ac_rp!$A:$A,O141,env_ac_rp!$B:$B,Data_rp!$A$146,env_ac_rp!$C:$C,Data_rp!$B$139)</f>
        <v>114.04</v>
      </c>
      <c r="P146" s="216">
        <f>SUMIFS(env_ac_rp!$D:$D,env_ac_rp!$A:$A,P141,env_ac_rp!$B:$B,Data_rp!$A$146,env_ac_rp!$C:$C,Data_rp!$B$139)</f>
        <v>121.889</v>
      </c>
      <c r="Q146" s="216">
        <f>SUMIFS(env_ac_rp!$D:$D,env_ac_rp!$A:$A,Q141,env_ac_rp!$B:$B,Data_rp!$A$146,env_ac_rp!$C:$C,Data_rp!$B$139)</f>
        <v>123.26</v>
      </c>
      <c r="R146" s="216">
        <f>SUMIFS(env_ac_rp!$D:$D,env_ac_rp!$A:$A,R141,env_ac_rp!$B:$B,Data_rp!$A$146,env_ac_rp!$C:$C,Data_rp!$B$139)</f>
        <v>121.20399999999999</v>
      </c>
      <c r="S146" s="216">
        <f>SUMIFS(env_ac_rp!$D:$D,env_ac_rp!$A:$A,S141,env_ac_rp!$B:$B,Data_rp!$A$146,env_ac_rp!$C:$C,Data_rp!$B$139)</f>
        <v>121.542</v>
      </c>
      <c r="T146" s="216">
        <f>SUMIFS(env_ac_rp!$D:$D,env_ac_rp!$A:$A,T141,env_ac_rp!$B:$B,Data_rp!$A$146,env_ac_rp!$C:$C,Data_rp!$B$139)</f>
        <v>120.59099999999999</v>
      </c>
      <c r="U146" s="216">
        <f>SUMIFS(env_ac_rp!$D:$D,env_ac_rp!$A:$A,U141,env_ac_rp!$B:$B,Data_rp!$A$146,env_ac_rp!$C:$C,Data_rp!$B$139)</f>
        <v>122.514</v>
      </c>
      <c r="V146" s="216">
        <f>SUMIFS(env_ac_rp!$D:$D,env_ac_rp!$A:$A,V141,env_ac_rp!$B:$B,Data_rp!$A$146,env_ac_rp!$C:$C,Data_rp!$B$139)</f>
        <v>123.059</v>
      </c>
      <c r="W146" s="216">
        <f>SUMIFS(env_ac_rp!$D:$D,env_ac_rp!$A:$A,W141,env_ac_rp!$B:$B,Data_rp!$A$146,env_ac_rp!$C:$C,Data_rp!$B$139)</f>
        <v>123.389</v>
      </c>
      <c r="X146" s="216">
        <f>SUMIFS(env_ac_rp!$D:$D,env_ac_rp!$A:$A,X141,env_ac_rp!$B:$B,Data_rp!$A$146,env_ac_rp!$C:$C,Data_rp!$B$139)</f>
        <v>126.342</v>
      </c>
      <c r="Y146" s="216">
        <f>SUMIFS(env_ac_rp!$D:$D,env_ac_rp!$A:$A,$Y$141,env_ac_rp!$B:$B,Data_rp!$A146,env_ac_rp!$C:$C,Data_rp!$B$139)</f>
        <v>124.658</v>
      </c>
      <c r="Z146" s="216">
        <f>SUMIFS(env_ac_rp!$D:$D,env_ac_rp!$A:$A,$Z$141,env_ac_rp!$B:$B,Data_rp!$A146,env_ac_rp!$C:$C,Data_rp!$B$139)</f>
        <v>135.517</v>
      </c>
    </row>
    <row r="147" spans="1:26" x14ac:dyDescent="0.2">
      <c r="A147" s="211" t="s">
        <v>37</v>
      </c>
      <c r="B147" s="211" t="s">
        <v>5</v>
      </c>
      <c r="C147" s="217">
        <f>SUMIFS(env_ac_rp!$D:$D,env_ac_rp!$A:$A,C141,env_ac_rp!$B:$B,Data_rp!$A$147,env_ac_rp!$C:$C,Data_rp!$B$139)</f>
        <v>100</v>
      </c>
      <c r="D147" s="216">
        <f>SUMIFS(env_ac_rp!$D:$D,env_ac_rp!$A:$A,D141,env_ac_rp!$B:$B,Data_rp!$A$147,env_ac_rp!$C:$C,Data_rp!$B$139)</f>
        <v>107.449</v>
      </c>
      <c r="E147" s="216">
        <f>SUMIFS(env_ac_rp!$D:$D,env_ac_rp!$A:$A,E141,env_ac_rp!$B:$B,Data_rp!$A$147,env_ac_rp!$C:$C,Data_rp!$B$139)</f>
        <v>109.708</v>
      </c>
      <c r="F147" s="216">
        <f>SUMIFS(env_ac_rp!$D:$D,env_ac_rp!$A:$A,F141,env_ac_rp!$B:$B,Data_rp!$A$147,env_ac_rp!$C:$C,Data_rp!$B$139)</f>
        <v>110.36199999999999</v>
      </c>
      <c r="G147" s="216">
        <f>SUMIFS(env_ac_rp!$D:$D,env_ac_rp!$A:$A,G141,env_ac_rp!$B:$B,Data_rp!$A$147,env_ac_rp!$C:$C,Data_rp!$B$139)</f>
        <v>111.02200000000001</v>
      </c>
      <c r="H147" s="216">
        <f>SUMIFS(env_ac_rp!$D:$D,env_ac_rp!$A:$A,H141,env_ac_rp!$B:$B,Data_rp!$A$147,env_ac_rp!$C:$C,Data_rp!$B$139)</f>
        <v>114.78100000000001</v>
      </c>
      <c r="I147" s="216">
        <f>SUMIFS(env_ac_rp!$D:$D,env_ac_rp!$A:$A,I141,env_ac_rp!$B:$B,Data_rp!$A$147,env_ac_rp!$C:$C,Data_rp!$B$139)</f>
        <v>115.971</v>
      </c>
      <c r="J147" s="216">
        <f>SUMIFS(env_ac_rp!$D:$D,env_ac_rp!$A:$A,J141,env_ac_rp!$B:$B,Data_rp!$A$147,env_ac_rp!$C:$C,Data_rp!$B$139)</f>
        <v>120.03700000000001</v>
      </c>
      <c r="K147" s="216">
        <f>SUMIFS(env_ac_rp!$D:$D,env_ac_rp!$A:$A,K141,env_ac_rp!$B:$B,Data_rp!$A$147,env_ac_rp!$C:$C,Data_rp!$B$139)</f>
        <v>122.901</v>
      </c>
      <c r="L147" s="216">
        <f>SUMIFS(env_ac_rp!$D:$D,env_ac_rp!$A:$A,L141,env_ac_rp!$B:$B,Data_rp!$A$147,env_ac_rp!$C:$C,Data_rp!$B$139)</f>
        <v>121.883</v>
      </c>
      <c r="M147" s="216">
        <f>SUMIFS(env_ac_rp!$D:$D,env_ac_rp!$A:$A,M141,env_ac_rp!$B:$B,Data_rp!$A$147,env_ac_rp!$C:$C,Data_rp!$B$139)</f>
        <v>126.066</v>
      </c>
      <c r="N147" s="216">
        <f>SUMIFS(env_ac_rp!$D:$D,env_ac_rp!$A:$A,N141,env_ac_rp!$B:$B,Data_rp!$A$147,env_ac_rp!$C:$C,Data_rp!$B$139)</f>
        <v>122.735</v>
      </c>
      <c r="O147" s="216">
        <f>SUMIFS(env_ac_rp!$D:$D,env_ac_rp!$A:$A,O141,env_ac_rp!$B:$B,Data_rp!$A$147,env_ac_rp!$C:$C,Data_rp!$B$139)</f>
        <v>127.672</v>
      </c>
      <c r="P147" s="216">
        <f>SUMIFS(env_ac_rp!$D:$D,env_ac_rp!$A:$A,P141,env_ac_rp!$B:$B,Data_rp!$A$147,env_ac_rp!$C:$C,Data_rp!$B$139)</f>
        <v>128.172</v>
      </c>
      <c r="Q147" s="216">
        <f>SUMIFS(env_ac_rp!$D:$D,env_ac_rp!$A:$A,Q141,env_ac_rp!$B:$B,Data_rp!$A$147,env_ac_rp!$C:$C,Data_rp!$B$139)</f>
        <v>129.78299999999999</v>
      </c>
      <c r="R147" s="216">
        <f>SUMIFS(env_ac_rp!$D:$D,env_ac_rp!$A:$A,R141,env_ac_rp!$B:$B,Data_rp!$A$147,env_ac_rp!$C:$C,Data_rp!$B$139)</f>
        <v>135.96100000000001</v>
      </c>
      <c r="S147" s="216">
        <f>SUMIFS(env_ac_rp!$D:$D,env_ac_rp!$A:$A,S141,env_ac_rp!$B:$B,Data_rp!$A$147,env_ac_rp!$C:$C,Data_rp!$B$139)</f>
        <v>137.31700000000001</v>
      </c>
      <c r="T147" s="216">
        <f>SUMIFS(env_ac_rp!$D:$D,env_ac_rp!$A:$A,T141,env_ac_rp!$B:$B,Data_rp!$A$147,env_ac_rp!$C:$C,Data_rp!$B$139)</f>
        <v>139.05799999999999</v>
      </c>
      <c r="U147" s="216">
        <f>SUMIFS(env_ac_rp!$D:$D,env_ac_rp!$A:$A,U141,env_ac_rp!$B:$B,Data_rp!$A$147,env_ac_rp!$C:$C,Data_rp!$B$139)</f>
        <v>145.179</v>
      </c>
      <c r="V147" s="216">
        <f>SUMIFS(env_ac_rp!$D:$D,env_ac_rp!$A:$A,V141,env_ac_rp!$B:$B,Data_rp!$A$147,env_ac_rp!$C:$C,Data_rp!$B$139)</f>
        <v>151.84700000000001</v>
      </c>
      <c r="W147" s="216">
        <f>SUMIFS(env_ac_rp!$D:$D,env_ac_rp!$A:$A,W141,env_ac_rp!$B:$B,Data_rp!$A$147,env_ac_rp!$C:$C,Data_rp!$B$139)</f>
        <v>150.63800000000001</v>
      </c>
      <c r="X147" s="216">
        <f>SUMIFS(env_ac_rp!$D:$D,env_ac_rp!$A:$A,X141,env_ac_rp!$B:$B,Data_rp!$A$147,env_ac_rp!$C:$C,Data_rp!$B$139)</f>
        <v>150.971</v>
      </c>
      <c r="Y147" s="216">
        <f>SUMIFS(env_ac_rp!$D:$D,env_ac_rp!$A:$A,$Y$141,env_ac_rp!$B:$B,Data_rp!$A147,env_ac_rp!$C:$C,Data_rp!$B$139)</f>
        <v>160.768</v>
      </c>
      <c r="Z147" s="216">
        <f>SUMIFS(env_ac_rp!$D:$D,env_ac_rp!$A:$A,$Z$141,env_ac_rp!$B:$B,Data_rp!$A147,env_ac_rp!$C:$C,Data_rp!$B$139)</f>
        <v>170.739</v>
      </c>
    </row>
    <row r="148" spans="1:26" x14ac:dyDescent="0.2">
      <c r="A148" s="211" t="s">
        <v>38</v>
      </c>
      <c r="B148" s="211" t="s">
        <v>6</v>
      </c>
      <c r="C148" s="217">
        <f>SUMIFS(env_ac_rp!$D:$D,env_ac_rp!$A:$A,C141,env_ac_rp!$B:$B,Data_rp!$A$148,env_ac_rp!$C:$C,Data_rp!$B$139)</f>
        <v>100</v>
      </c>
      <c r="D148" s="216">
        <f>SUMIFS(env_ac_rp!$D:$D,env_ac_rp!$A:$A,D141,env_ac_rp!$B:$B,Data_rp!$A$148,env_ac_rp!$C:$C,Data_rp!$B$139)</f>
        <v>104.209</v>
      </c>
      <c r="E148" s="216">
        <f>SUMIFS(env_ac_rp!$D:$D,env_ac_rp!$A:$A,E141,env_ac_rp!$B:$B,Data_rp!$A$148,env_ac_rp!$C:$C,Data_rp!$B$139)</f>
        <v>101.18</v>
      </c>
      <c r="F148" s="216">
        <f>SUMIFS(env_ac_rp!$D:$D,env_ac_rp!$A:$A,F141,env_ac_rp!$B:$B,Data_rp!$A$148,env_ac_rp!$C:$C,Data_rp!$B$139)</f>
        <v>83.597999999999999</v>
      </c>
      <c r="G148" s="216">
        <f>SUMIFS(env_ac_rp!$D:$D,env_ac_rp!$A:$A,G141,env_ac_rp!$B:$B,Data_rp!$A$148,env_ac_rp!$C:$C,Data_rp!$B$139)</f>
        <v>93.480999999999995</v>
      </c>
      <c r="H148" s="216">
        <f>SUMIFS(env_ac_rp!$D:$D,env_ac_rp!$A:$A,H141,env_ac_rp!$B:$B,Data_rp!$A$148,env_ac_rp!$C:$C,Data_rp!$B$139)</f>
        <v>99.941000000000003</v>
      </c>
      <c r="I148" s="216">
        <f>SUMIFS(env_ac_rp!$D:$D,env_ac_rp!$A:$A,I141,env_ac_rp!$B:$B,Data_rp!$A$148,env_ac_rp!$C:$C,Data_rp!$B$139)</f>
        <v>103.486</v>
      </c>
      <c r="J148" s="216">
        <f>SUMIFS(env_ac_rp!$D:$D,env_ac_rp!$A:$A,J141,env_ac_rp!$B:$B,Data_rp!$A$148,env_ac_rp!$C:$C,Data_rp!$B$139)</f>
        <v>94.245000000000005</v>
      </c>
      <c r="K148" s="216">
        <f>SUMIFS(env_ac_rp!$D:$D,env_ac_rp!$A:$A,K141,env_ac_rp!$B:$B,Data_rp!$A$148,env_ac_rp!$C:$C,Data_rp!$B$139)</f>
        <v>102.327</v>
      </c>
      <c r="L148" s="216">
        <f>SUMIFS(env_ac_rp!$D:$D,env_ac_rp!$A:$A,L141,env_ac_rp!$B:$B,Data_rp!$A$148,env_ac_rp!$C:$C,Data_rp!$B$139)</f>
        <v>90.367999999999995</v>
      </c>
      <c r="M148" s="216">
        <f>SUMIFS(env_ac_rp!$D:$D,env_ac_rp!$A:$A,M141,env_ac_rp!$B:$B,Data_rp!$A$148,env_ac_rp!$C:$C,Data_rp!$B$139)</f>
        <v>93.516000000000005</v>
      </c>
      <c r="N148" s="216">
        <f>SUMIFS(env_ac_rp!$D:$D,env_ac_rp!$A:$A,N141,env_ac_rp!$B:$B,Data_rp!$A$148,env_ac_rp!$C:$C,Data_rp!$B$139)</f>
        <v>93.04</v>
      </c>
      <c r="O148" s="216">
        <f>SUMIFS(env_ac_rp!$D:$D,env_ac_rp!$A:$A,O141,env_ac_rp!$B:$B,Data_rp!$A$148,env_ac_rp!$C:$C,Data_rp!$B$139)</f>
        <v>94.58</v>
      </c>
      <c r="P148" s="216">
        <f>SUMIFS(env_ac_rp!$D:$D,env_ac_rp!$A:$A,P141,env_ac_rp!$B:$B,Data_rp!$A$148,env_ac_rp!$C:$C,Data_rp!$B$139)</f>
        <v>90.777000000000001</v>
      </c>
      <c r="Q148" s="216">
        <f>SUMIFS(env_ac_rp!$D:$D,env_ac_rp!$A:$A,Q141,env_ac_rp!$B:$B,Data_rp!$A$148,env_ac_rp!$C:$C,Data_rp!$B$139)</f>
        <v>98.263999999999996</v>
      </c>
      <c r="R148" s="216">
        <f>SUMIFS(env_ac_rp!$D:$D,env_ac_rp!$A:$A,R141,env_ac_rp!$B:$B,Data_rp!$A$148,env_ac_rp!$C:$C,Data_rp!$B$139)</f>
        <v>101.00700000000001</v>
      </c>
      <c r="S148" s="216">
        <f>SUMIFS(env_ac_rp!$D:$D,env_ac_rp!$A:$A,S141,env_ac_rp!$B:$B,Data_rp!$A$148,env_ac_rp!$C:$C,Data_rp!$B$139)</f>
        <v>107.741</v>
      </c>
      <c r="T148" s="216">
        <f>SUMIFS(env_ac_rp!$D:$D,env_ac_rp!$A:$A,T141,env_ac_rp!$B:$B,Data_rp!$A$148,env_ac_rp!$C:$C,Data_rp!$B$139)</f>
        <v>96.058999999999997</v>
      </c>
      <c r="U148" s="216">
        <f>SUMIFS(env_ac_rp!$D:$D,env_ac_rp!$A:$A,U141,env_ac_rp!$B:$B,Data_rp!$A$148,env_ac_rp!$C:$C,Data_rp!$B$139)</f>
        <v>96.055000000000007</v>
      </c>
      <c r="V148" s="216">
        <f>SUMIFS(env_ac_rp!$D:$D,env_ac_rp!$A:$A,V141,env_ac_rp!$B:$B,Data_rp!$A$148,env_ac_rp!$C:$C,Data_rp!$B$139)</f>
        <v>110.896</v>
      </c>
      <c r="W148" s="216">
        <f>SUMIFS(env_ac_rp!$D:$D,env_ac_rp!$A:$A,W141,env_ac_rp!$B:$B,Data_rp!$A$148,env_ac_rp!$C:$C,Data_rp!$B$139)</f>
        <v>114.943</v>
      </c>
      <c r="X148" s="216">
        <f>SUMIFS(env_ac_rp!$D:$D,env_ac_rp!$A:$A,X141,env_ac_rp!$B:$B,Data_rp!$A$148,env_ac_rp!$C:$C,Data_rp!$B$139)</f>
        <v>128.14099999999999</v>
      </c>
      <c r="Y148" s="216">
        <f>SUMIFS(env_ac_rp!$D:$D,env_ac_rp!$A:$A,$Y$141,env_ac_rp!$B:$B,Data_rp!$A148,env_ac_rp!$C:$C,Data_rp!$B$139)</f>
        <v>120.69199999999999</v>
      </c>
      <c r="Z148" s="216">
        <f>SUMIFS(env_ac_rp!$D:$D,env_ac_rp!$A:$A,$Z$141,env_ac_rp!$B:$B,Data_rp!$A148,env_ac_rp!$C:$C,Data_rp!$B$139)</f>
        <v>110.29600000000001</v>
      </c>
    </row>
    <row r="149" spans="1:26" x14ac:dyDescent="0.2">
      <c r="A149" s="211" t="s">
        <v>39</v>
      </c>
      <c r="B149" s="211" t="s">
        <v>7</v>
      </c>
      <c r="C149" s="217">
        <f>SUMIFS(env_ac_rp!$D:$D,env_ac_rp!$A:$A,C141,env_ac_rp!$B:$B,Data_rp!$A$149,env_ac_rp!$C:$C,Data_rp!$B$139)</f>
        <v>100</v>
      </c>
      <c r="D149" s="216">
        <f>SUMIFS(env_ac_rp!$D:$D,env_ac_rp!$A:$A,D141,env_ac_rp!$B:$B,Data_rp!$A$149,env_ac_rp!$C:$C,Data_rp!$B$139)</f>
        <v>104.5</v>
      </c>
      <c r="E149" s="216">
        <f>SUMIFS(env_ac_rp!$D:$D,env_ac_rp!$A:$A,E141,env_ac_rp!$B:$B,Data_rp!$A$149,env_ac_rp!$C:$C,Data_rp!$B$139)</f>
        <v>109.72</v>
      </c>
      <c r="F149" s="216">
        <f>SUMIFS(env_ac_rp!$D:$D,env_ac_rp!$A:$A,F141,env_ac_rp!$B:$B,Data_rp!$A$149,env_ac_rp!$C:$C,Data_rp!$B$139)</f>
        <v>97.974000000000004</v>
      </c>
      <c r="G149" s="216">
        <f>SUMIFS(env_ac_rp!$D:$D,env_ac_rp!$A:$A,G141,env_ac_rp!$B:$B,Data_rp!$A$149,env_ac_rp!$C:$C,Data_rp!$B$139)</f>
        <v>98.721999999999994</v>
      </c>
      <c r="H149" s="216">
        <f>SUMIFS(env_ac_rp!$D:$D,env_ac_rp!$A:$A,H141,env_ac_rp!$B:$B,Data_rp!$A$149,env_ac_rp!$C:$C,Data_rp!$B$139)</f>
        <v>101.581</v>
      </c>
      <c r="I149" s="216">
        <f>SUMIFS(env_ac_rp!$D:$D,env_ac_rp!$A:$A,I141,env_ac_rp!$B:$B,Data_rp!$A$149,env_ac_rp!$C:$C,Data_rp!$B$139)</f>
        <v>100.648</v>
      </c>
      <c r="J149" s="216">
        <f>SUMIFS(env_ac_rp!$D:$D,env_ac_rp!$A:$A,J141,env_ac_rp!$B:$B,Data_rp!$A$149,env_ac_rp!$C:$C,Data_rp!$B$139)</f>
        <v>103.45699999999999</v>
      </c>
      <c r="K149" s="216">
        <f>SUMIFS(env_ac_rp!$D:$D,env_ac_rp!$A:$A,K141,env_ac_rp!$B:$B,Data_rp!$A$149,env_ac_rp!$C:$C,Data_rp!$B$139)</f>
        <v>111.65</v>
      </c>
      <c r="L149" s="216">
        <f>SUMIFS(env_ac_rp!$D:$D,env_ac_rp!$A:$A,L141,env_ac_rp!$B:$B,Data_rp!$A$149,env_ac_rp!$C:$C,Data_rp!$B$139)</f>
        <v>137.72300000000001</v>
      </c>
      <c r="M149" s="216">
        <f>SUMIFS(env_ac_rp!$D:$D,env_ac_rp!$A:$A,M141,env_ac_rp!$B:$B,Data_rp!$A$149,env_ac_rp!$C:$C,Data_rp!$B$139)</f>
        <v>161.26499999999999</v>
      </c>
      <c r="N149" s="216">
        <f>SUMIFS(env_ac_rp!$D:$D,env_ac_rp!$A:$A,N141,env_ac_rp!$B:$B,Data_rp!$A$149,env_ac_rp!$C:$C,Data_rp!$B$139)</f>
        <v>188.792</v>
      </c>
      <c r="O149" s="216">
        <f>SUMIFS(env_ac_rp!$D:$D,env_ac_rp!$A:$A,O141,env_ac_rp!$B:$B,Data_rp!$A$149,env_ac_rp!$C:$C,Data_rp!$B$139)</f>
        <v>188.245</v>
      </c>
      <c r="P149" s="216">
        <f>SUMIFS(env_ac_rp!$D:$D,env_ac_rp!$A:$A,P141,env_ac_rp!$B:$B,Data_rp!$A$149,env_ac_rp!$C:$C,Data_rp!$B$139)</f>
        <v>177.91499999999999</v>
      </c>
      <c r="Q149" s="216">
        <f>SUMIFS(env_ac_rp!$D:$D,env_ac_rp!$A:$A,Q141,env_ac_rp!$B:$B,Data_rp!$A$149,env_ac_rp!$C:$C,Data_rp!$B$139)</f>
        <v>198.53899999999999</v>
      </c>
      <c r="R149" s="216">
        <f>SUMIFS(env_ac_rp!$D:$D,env_ac_rp!$A:$A,R141,env_ac_rp!$B:$B,Data_rp!$A$149,env_ac_rp!$C:$C,Data_rp!$B$139)</f>
        <v>239.54400000000001</v>
      </c>
      <c r="S149" s="216">
        <f>SUMIFS(env_ac_rp!$D:$D,env_ac_rp!$A:$A,S141,env_ac_rp!$B:$B,Data_rp!$A$149,env_ac_rp!$C:$C,Data_rp!$B$139)</f>
        <v>228.19900000000001</v>
      </c>
      <c r="T149" s="216">
        <f>SUMIFS(env_ac_rp!$D:$D,env_ac_rp!$A:$A,T141,env_ac_rp!$B:$B,Data_rp!$A$149,env_ac_rp!$C:$C,Data_rp!$B$139)</f>
        <v>235.423</v>
      </c>
      <c r="U149" s="216">
        <f>SUMIFS(env_ac_rp!$D:$D,env_ac_rp!$A:$A,U141,env_ac_rp!$B:$B,Data_rp!$A$149,env_ac_rp!$C:$C,Data_rp!$B$139)</f>
        <v>240.13800000000001</v>
      </c>
      <c r="V149" s="216">
        <f>SUMIFS(env_ac_rp!$D:$D,env_ac_rp!$A:$A,V141,env_ac_rp!$B:$B,Data_rp!$A$149,env_ac_rp!$C:$C,Data_rp!$B$139)</f>
        <v>247.78899999999999</v>
      </c>
      <c r="W149" s="216">
        <f>SUMIFS(env_ac_rp!$D:$D,env_ac_rp!$A:$A,W141,env_ac_rp!$B:$B,Data_rp!$A$149,env_ac_rp!$C:$C,Data_rp!$B$139)</f>
        <v>279.99200000000002</v>
      </c>
      <c r="X149" s="216">
        <f>SUMIFS(env_ac_rp!$D:$D,env_ac_rp!$A:$A,X141,env_ac_rp!$B:$B,Data_rp!$A$149,env_ac_rp!$C:$C,Data_rp!$B$139)</f>
        <v>322.93099999999998</v>
      </c>
      <c r="Y149" s="216">
        <f>SUMIFS(env_ac_rp!$D:$D,env_ac_rp!$A:$A,$Y$141,env_ac_rp!$B:$B,Data_rp!$A149,env_ac_rp!$C:$C,Data_rp!$B$139)</f>
        <v>346.09500000000003</v>
      </c>
      <c r="Z149" s="216">
        <f>SUMIFS(env_ac_rp!$D:$D,env_ac_rp!$A:$A,$Z$141,env_ac_rp!$B:$B,Data_rp!$A149,env_ac_rp!$C:$C,Data_rp!$B$139)</f>
        <v>375.32</v>
      </c>
    </row>
    <row r="150" spans="1:26" x14ac:dyDescent="0.2">
      <c r="A150" s="211" t="s">
        <v>40</v>
      </c>
      <c r="B150" s="211" t="s">
        <v>8</v>
      </c>
      <c r="C150" s="217">
        <f>SUMIFS(env_ac_rp!$D:$D,env_ac_rp!$A:$A,C141,env_ac_rp!$B:$B,Data_rp!$A$150,env_ac_rp!$C:$C,Data_rp!$B$139)</f>
        <v>100</v>
      </c>
      <c r="D150" s="216">
        <f>SUMIFS(env_ac_rp!$D:$D,env_ac_rp!$A:$A,D141,env_ac_rp!$B:$B,Data_rp!$A$150,env_ac_rp!$C:$C,Data_rp!$B$139)</f>
        <v>98.346999999999994</v>
      </c>
      <c r="E150" s="216">
        <f>SUMIFS(env_ac_rp!$D:$D,env_ac_rp!$A:$A,E141,env_ac_rp!$B:$B,Data_rp!$A$150,env_ac_rp!$C:$C,Data_rp!$B$139)</f>
        <v>99.617999999999995</v>
      </c>
      <c r="F150" s="216">
        <f>SUMIFS(env_ac_rp!$D:$D,env_ac_rp!$A:$A,F141,env_ac_rp!$B:$B,Data_rp!$A$150,env_ac_rp!$C:$C,Data_rp!$B$139)</f>
        <v>96.055999999999997</v>
      </c>
      <c r="G150" s="216">
        <f>SUMIFS(env_ac_rp!$D:$D,env_ac_rp!$A:$A,G141,env_ac_rp!$B:$B,Data_rp!$A$150,env_ac_rp!$C:$C,Data_rp!$B$139)</f>
        <v>102.73699999999999</v>
      </c>
      <c r="H150" s="216">
        <f>SUMIFS(env_ac_rp!$D:$D,env_ac_rp!$A:$A,H141,env_ac_rp!$B:$B,Data_rp!$A$150,env_ac_rp!$C:$C,Data_rp!$B$139)</f>
        <v>103.36</v>
      </c>
      <c r="I150" s="216">
        <f>SUMIFS(env_ac_rp!$D:$D,env_ac_rp!$A:$A,I141,env_ac_rp!$B:$B,Data_rp!$A$150,env_ac_rp!$C:$C,Data_rp!$B$139)</f>
        <v>111.154</v>
      </c>
      <c r="J150" s="216">
        <f>SUMIFS(env_ac_rp!$D:$D,env_ac_rp!$A:$A,J141,env_ac_rp!$B:$B,Data_rp!$A$150,env_ac_rp!$C:$C,Data_rp!$B$139)</f>
        <v>83.897999999999996</v>
      </c>
      <c r="K150" s="216">
        <f>SUMIFS(env_ac_rp!$D:$D,env_ac_rp!$A:$A,K141,env_ac_rp!$B:$B,Data_rp!$A$150,env_ac_rp!$C:$C,Data_rp!$B$139)</f>
        <v>84.325999999999993</v>
      </c>
      <c r="L150" s="216">
        <f>SUMIFS(env_ac_rp!$D:$D,env_ac_rp!$A:$A,L141,env_ac_rp!$B:$B,Data_rp!$A$150,env_ac_rp!$C:$C,Data_rp!$B$139)</f>
        <v>93.608000000000004</v>
      </c>
      <c r="M150" s="216">
        <f>SUMIFS(env_ac_rp!$D:$D,env_ac_rp!$A:$A,M141,env_ac_rp!$B:$B,Data_rp!$A$150,env_ac_rp!$C:$C,Data_rp!$B$139)</f>
        <v>101.008</v>
      </c>
      <c r="N150" s="216">
        <f>SUMIFS(env_ac_rp!$D:$D,env_ac_rp!$A:$A,N141,env_ac_rp!$B:$B,Data_rp!$A$150,env_ac_rp!$C:$C,Data_rp!$B$139)</f>
        <v>99.578000000000003</v>
      </c>
      <c r="O150" s="216">
        <f>SUMIFS(env_ac_rp!$D:$D,env_ac_rp!$A:$A,O141,env_ac_rp!$B:$B,Data_rp!$A$150,env_ac_rp!$C:$C,Data_rp!$B$139)</f>
        <v>100.39700000000001</v>
      </c>
      <c r="P150" s="216">
        <f>SUMIFS(env_ac_rp!$D:$D,env_ac_rp!$A:$A,P141,env_ac_rp!$B:$B,Data_rp!$A$150,env_ac_rp!$C:$C,Data_rp!$B$139)</f>
        <v>105.43</v>
      </c>
      <c r="Q150" s="216">
        <f>SUMIFS(env_ac_rp!$D:$D,env_ac_rp!$A:$A,Q141,env_ac_rp!$B:$B,Data_rp!$A$150,env_ac_rp!$C:$C,Data_rp!$B$139)</f>
        <v>102.95</v>
      </c>
      <c r="R150" s="216">
        <f>SUMIFS(env_ac_rp!$D:$D,env_ac_rp!$A:$A,R141,env_ac_rp!$B:$B,Data_rp!$A$150,env_ac_rp!$C:$C,Data_rp!$B$139)</f>
        <v>107.831</v>
      </c>
      <c r="S150" s="216">
        <f>SUMIFS(env_ac_rp!$D:$D,env_ac_rp!$A:$A,S141,env_ac_rp!$B:$B,Data_rp!$A$150,env_ac_rp!$C:$C,Data_rp!$B$139)</f>
        <v>113.65</v>
      </c>
      <c r="T150" s="216">
        <f>SUMIFS(env_ac_rp!$D:$D,env_ac_rp!$A:$A,T141,env_ac_rp!$B:$B,Data_rp!$A$150,env_ac_rp!$C:$C,Data_rp!$B$139)</f>
        <v>116.431</v>
      </c>
      <c r="U150" s="216">
        <f>SUMIFS(env_ac_rp!$D:$D,env_ac_rp!$A:$A,U141,env_ac_rp!$B:$B,Data_rp!$A$150,env_ac_rp!$C:$C,Data_rp!$B$139)</f>
        <v>121.788</v>
      </c>
      <c r="V150" s="216">
        <f>SUMIFS(env_ac_rp!$D:$D,env_ac_rp!$A:$A,V141,env_ac_rp!$B:$B,Data_rp!$A$150,env_ac_rp!$C:$C,Data_rp!$B$139)</f>
        <v>130.703</v>
      </c>
      <c r="W150" s="216">
        <f>SUMIFS(env_ac_rp!$D:$D,env_ac_rp!$A:$A,W141,env_ac_rp!$B:$B,Data_rp!$A$150,env_ac_rp!$C:$C,Data_rp!$B$139)</f>
        <v>134.82300000000001</v>
      </c>
      <c r="X150" s="216">
        <f>SUMIFS(env_ac_rp!$D:$D,env_ac_rp!$A:$A,X141,env_ac_rp!$B:$B,Data_rp!$A$150,env_ac_rp!$C:$C,Data_rp!$B$139)</f>
        <v>143.352</v>
      </c>
      <c r="Y150" s="216">
        <f>SUMIFS(env_ac_rp!$D:$D,env_ac_rp!$A:$A,$Y$141,env_ac_rp!$B:$B,Data_rp!$A150,env_ac_rp!$C:$C,Data_rp!$B$139)</f>
        <v>148.566</v>
      </c>
      <c r="Z150" s="216">
        <f>SUMIFS(env_ac_rp!$D:$D,env_ac_rp!$A:$A,$Z$141,env_ac_rp!$B:$B,Data_rp!$A150,env_ac_rp!$C:$C,Data_rp!$B$139)</f>
        <v>151.44300000000001</v>
      </c>
    </row>
    <row r="151" spans="1:26" x14ac:dyDescent="0.2">
      <c r="A151" s="211" t="s">
        <v>41</v>
      </c>
      <c r="B151" s="211" t="s">
        <v>9</v>
      </c>
      <c r="C151" s="217">
        <f>SUMIFS(env_ac_rp!$D:$D,env_ac_rp!$A:$A,C141,env_ac_rp!$B:$B,Data_rp!$A$151,env_ac_rp!$C:$C,Data_rp!$B$139)</f>
        <v>100</v>
      </c>
      <c r="D151" s="216">
        <f>SUMIFS(env_ac_rp!$D:$D,env_ac_rp!$A:$A,D141,env_ac_rp!$B:$B,Data_rp!$A$151,env_ac_rp!$C:$C,Data_rp!$B$139)</f>
        <v>100.943</v>
      </c>
      <c r="E151" s="216">
        <f>SUMIFS(env_ac_rp!$D:$D,env_ac_rp!$A:$A,E141,env_ac_rp!$B:$B,Data_rp!$A$151,env_ac_rp!$C:$C,Data_rp!$B$139)</f>
        <v>95.174999999999997</v>
      </c>
      <c r="F151" s="216">
        <f>SUMIFS(env_ac_rp!$D:$D,env_ac_rp!$A:$A,F141,env_ac_rp!$B:$B,Data_rp!$A$151,env_ac_rp!$C:$C,Data_rp!$B$139)</f>
        <v>92.83</v>
      </c>
      <c r="G151" s="216">
        <f>SUMIFS(env_ac_rp!$D:$D,env_ac_rp!$A:$A,G141,env_ac_rp!$B:$B,Data_rp!$A$151,env_ac_rp!$C:$C,Data_rp!$B$139)</f>
        <v>92.992999999999995</v>
      </c>
      <c r="H151" s="216">
        <f>SUMIFS(env_ac_rp!$D:$D,env_ac_rp!$A:$A,H141,env_ac_rp!$B:$B,Data_rp!$A$151,env_ac_rp!$C:$C,Data_rp!$B$139)</f>
        <v>93.396000000000001</v>
      </c>
      <c r="I151" s="216">
        <f>SUMIFS(env_ac_rp!$D:$D,env_ac_rp!$A:$A,I141,env_ac_rp!$B:$B,Data_rp!$A$151,env_ac_rp!$C:$C,Data_rp!$B$139)</f>
        <v>92.790999999999997</v>
      </c>
      <c r="J151" s="216">
        <f>SUMIFS(env_ac_rp!$D:$D,env_ac_rp!$A:$A,J141,env_ac_rp!$B:$B,Data_rp!$A$151,env_ac_rp!$C:$C,Data_rp!$B$139)</f>
        <v>93.864999999999995</v>
      </c>
      <c r="K151" s="216">
        <f>SUMIFS(env_ac_rp!$D:$D,env_ac_rp!$A:$A,K141,env_ac_rp!$B:$B,Data_rp!$A$151,env_ac_rp!$C:$C,Data_rp!$B$139)</f>
        <v>108.669</v>
      </c>
      <c r="L151" s="216">
        <f>SUMIFS(env_ac_rp!$D:$D,env_ac_rp!$A:$A,L141,env_ac_rp!$B:$B,Data_rp!$A$151,env_ac_rp!$C:$C,Data_rp!$B$139)</f>
        <v>128.126</v>
      </c>
      <c r="M151" s="216">
        <f>SUMIFS(env_ac_rp!$D:$D,env_ac_rp!$A:$A,M141,env_ac_rp!$B:$B,Data_rp!$A$151,env_ac_rp!$C:$C,Data_rp!$B$139)</f>
        <v>144.48400000000001</v>
      </c>
      <c r="N151" s="216">
        <f>SUMIFS(env_ac_rp!$D:$D,env_ac_rp!$A:$A,N141,env_ac_rp!$B:$B,Data_rp!$A$151,env_ac_rp!$C:$C,Data_rp!$B$139)</f>
        <v>162.40199999999999</v>
      </c>
      <c r="O151" s="216">
        <f>SUMIFS(env_ac_rp!$D:$D,env_ac_rp!$A:$A,O141,env_ac_rp!$B:$B,Data_rp!$A$151,env_ac_rp!$C:$C,Data_rp!$B$139)</f>
        <v>198.084</v>
      </c>
      <c r="P151" s="216">
        <f>SUMIFS(env_ac_rp!$D:$D,env_ac_rp!$A:$A,P141,env_ac_rp!$B:$B,Data_rp!$A$151,env_ac_rp!$C:$C,Data_rp!$B$139)</f>
        <v>208.012</v>
      </c>
      <c r="Q151" s="216">
        <f>SUMIFS(env_ac_rp!$D:$D,env_ac_rp!$A:$A,Q141,env_ac_rp!$B:$B,Data_rp!$A$151,env_ac_rp!$C:$C,Data_rp!$B$139)</f>
        <v>208.8</v>
      </c>
      <c r="R151" s="216">
        <f>SUMIFS(env_ac_rp!$D:$D,env_ac_rp!$A:$A,R141,env_ac_rp!$B:$B,Data_rp!$A$151,env_ac_rp!$C:$C,Data_rp!$B$139)</f>
        <v>207.399</v>
      </c>
      <c r="S151" s="216">
        <f>SUMIFS(env_ac_rp!$D:$D,env_ac_rp!$A:$A,S141,env_ac_rp!$B:$B,Data_rp!$A$151,env_ac_rp!$C:$C,Data_rp!$B$139)</f>
        <v>218.94499999999999</v>
      </c>
      <c r="T151" s="216">
        <f>SUMIFS(env_ac_rp!$D:$D,env_ac_rp!$A:$A,T141,env_ac_rp!$B:$B,Data_rp!$A$151,env_ac_rp!$C:$C,Data_rp!$B$139)</f>
        <v>220.84</v>
      </c>
      <c r="U151" s="216">
        <f>SUMIFS(env_ac_rp!$D:$D,env_ac_rp!$A:$A,U141,env_ac_rp!$B:$B,Data_rp!$A$151,env_ac_rp!$C:$C,Data_rp!$B$139)</f>
        <v>206.97900000000001</v>
      </c>
      <c r="V151" s="216">
        <f>SUMIFS(env_ac_rp!$D:$D,env_ac_rp!$A:$A,V141,env_ac_rp!$B:$B,Data_rp!$A$151,env_ac_rp!$C:$C,Data_rp!$B$139)</f>
        <v>215.52099999999999</v>
      </c>
      <c r="W151" s="216">
        <f>SUMIFS(env_ac_rp!$D:$D,env_ac_rp!$A:$A,W141,env_ac_rp!$B:$B,Data_rp!$A$151,env_ac_rp!$C:$C,Data_rp!$B$139)</f>
        <v>196.559</v>
      </c>
      <c r="X151" s="216">
        <f>SUMIFS(env_ac_rp!$D:$D,env_ac_rp!$A:$A,X141,env_ac_rp!$B:$B,Data_rp!$A$151,env_ac_rp!$C:$C,Data_rp!$B$139)</f>
        <v>202.74</v>
      </c>
      <c r="Y151" s="216">
        <f>SUMIFS(env_ac_rp!$D:$D,env_ac_rp!$A:$A,$Y$141,env_ac_rp!$B:$B,Data_rp!$A151,env_ac_rp!$C:$C,Data_rp!$B$139)</f>
        <v>224.30600000000001</v>
      </c>
      <c r="Z151" s="216">
        <f>SUMIFS(env_ac_rp!$D:$D,env_ac_rp!$A:$A,$Z$141,env_ac_rp!$B:$B,Data_rp!$A151,env_ac_rp!$C:$C,Data_rp!$B$139)</f>
        <v>246.619</v>
      </c>
    </row>
    <row r="152" spans="1:26" x14ac:dyDescent="0.2">
      <c r="A152" s="211" t="s">
        <v>42</v>
      </c>
      <c r="B152" s="211" t="s">
        <v>10</v>
      </c>
      <c r="C152" s="217">
        <f>SUMIFS(env_ac_rp!$D:$D,env_ac_rp!$A:$A,C141,env_ac_rp!$B:$B,Data_rp!$A$152,env_ac_rp!$C:$C,Data_rp!$B$139)</f>
        <v>100</v>
      </c>
      <c r="D152" s="216">
        <f>SUMIFS(env_ac_rp!$D:$D,env_ac_rp!$A:$A,D141,env_ac_rp!$B:$B,Data_rp!$A$152,env_ac_rp!$C:$C,Data_rp!$B$139)</f>
        <v>105.85599999999999</v>
      </c>
      <c r="E152" s="216">
        <f>SUMIFS(env_ac_rp!$D:$D,env_ac_rp!$A:$A,E141,env_ac_rp!$B:$B,Data_rp!$A$152,env_ac_rp!$C:$C,Data_rp!$B$139)</f>
        <v>106.402</v>
      </c>
      <c r="F152" s="216">
        <f>SUMIFS(env_ac_rp!$D:$D,env_ac_rp!$A:$A,F141,env_ac_rp!$B:$B,Data_rp!$A$152,env_ac_rp!$C:$C,Data_rp!$B$139)</f>
        <v>114.15</v>
      </c>
      <c r="G152" s="216">
        <f>SUMIFS(env_ac_rp!$D:$D,env_ac_rp!$A:$A,G141,env_ac_rp!$B:$B,Data_rp!$A$152,env_ac_rp!$C:$C,Data_rp!$B$139)</f>
        <v>106.721</v>
      </c>
      <c r="H152" s="216">
        <f>SUMIFS(env_ac_rp!$D:$D,env_ac_rp!$A:$A,H141,env_ac_rp!$B:$B,Data_rp!$A$152,env_ac_rp!$C:$C,Data_rp!$B$139)</f>
        <v>111.976</v>
      </c>
      <c r="I152" s="216">
        <f>SUMIFS(env_ac_rp!$D:$D,env_ac_rp!$A:$A,I141,env_ac_rp!$B:$B,Data_rp!$A$152,env_ac_rp!$C:$C,Data_rp!$B$139)</f>
        <v>112.23699999999999</v>
      </c>
      <c r="J152" s="216">
        <f>SUMIFS(env_ac_rp!$D:$D,env_ac_rp!$A:$A,J141,env_ac_rp!$B:$B,Data_rp!$A$152,env_ac_rp!$C:$C,Data_rp!$B$139)</f>
        <v>110.45099999999999</v>
      </c>
      <c r="K152" s="216">
        <f>SUMIFS(env_ac_rp!$D:$D,env_ac_rp!$A:$A,K141,env_ac_rp!$B:$B,Data_rp!$A$152,env_ac_rp!$C:$C,Data_rp!$B$139)</f>
        <v>113.113</v>
      </c>
      <c r="L152" s="216">
        <f>SUMIFS(env_ac_rp!$D:$D,env_ac_rp!$A:$A,L141,env_ac_rp!$B:$B,Data_rp!$A$152,env_ac_rp!$C:$C,Data_rp!$B$139)</f>
        <v>122.95699999999999</v>
      </c>
      <c r="M152" s="216">
        <f>SUMIFS(env_ac_rp!$D:$D,env_ac_rp!$A:$A,M141,env_ac_rp!$B:$B,Data_rp!$A$152,env_ac_rp!$C:$C,Data_rp!$B$139)</f>
        <v>127.812</v>
      </c>
      <c r="N152" s="216">
        <f>SUMIFS(env_ac_rp!$D:$D,env_ac_rp!$A:$A,N141,env_ac_rp!$B:$B,Data_rp!$A$152,env_ac_rp!$C:$C,Data_rp!$B$139)</f>
        <v>127.179</v>
      </c>
      <c r="O152" s="216">
        <f>SUMIFS(env_ac_rp!$D:$D,env_ac_rp!$A:$A,O141,env_ac_rp!$B:$B,Data_rp!$A$152,env_ac_rp!$C:$C,Data_rp!$B$139)</f>
        <v>130.50899999999999</v>
      </c>
      <c r="P152" s="216">
        <f>SUMIFS(env_ac_rp!$D:$D,env_ac_rp!$A:$A,P141,env_ac_rp!$B:$B,Data_rp!$A$152,env_ac_rp!$C:$C,Data_rp!$B$139)</f>
        <v>130.97900000000001</v>
      </c>
      <c r="Q152" s="216">
        <f>SUMIFS(env_ac_rp!$D:$D,env_ac_rp!$A:$A,Q141,env_ac_rp!$B:$B,Data_rp!$A$152,env_ac_rp!$C:$C,Data_rp!$B$139)</f>
        <v>133.71100000000001</v>
      </c>
      <c r="R152" s="216">
        <f>SUMIFS(env_ac_rp!$D:$D,env_ac_rp!$A:$A,R141,env_ac_rp!$B:$B,Data_rp!$A$152,env_ac_rp!$C:$C,Data_rp!$B$139)</f>
        <v>142.82</v>
      </c>
      <c r="S152" s="216">
        <f>SUMIFS(env_ac_rp!$D:$D,env_ac_rp!$A:$A,S141,env_ac_rp!$B:$B,Data_rp!$A$152,env_ac_rp!$C:$C,Data_rp!$B$139)</f>
        <v>146.49100000000001</v>
      </c>
      <c r="T152" s="216">
        <f>SUMIFS(env_ac_rp!$D:$D,env_ac_rp!$A:$A,T141,env_ac_rp!$B:$B,Data_rp!$A$152,env_ac_rp!$C:$C,Data_rp!$B$139)</f>
        <v>138.292</v>
      </c>
      <c r="U152" s="216">
        <f>SUMIFS(env_ac_rp!$D:$D,env_ac_rp!$A:$A,U141,env_ac_rp!$B:$B,Data_rp!$A$152,env_ac_rp!$C:$C,Data_rp!$B$139)</f>
        <v>142.80000000000001</v>
      </c>
      <c r="V152" s="216">
        <f>SUMIFS(env_ac_rp!$D:$D,env_ac_rp!$A:$A,V141,env_ac_rp!$B:$B,Data_rp!$A$152,env_ac_rp!$C:$C,Data_rp!$B$139)</f>
        <v>141.364</v>
      </c>
      <c r="W152" s="216">
        <f>SUMIFS(env_ac_rp!$D:$D,env_ac_rp!$A:$A,W141,env_ac_rp!$B:$B,Data_rp!$A$152,env_ac_rp!$C:$C,Data_rp!$B$139)</f>
        <v>143.65299999999999</v>
      </c>
      <c r="X152" s="216">
        <f>SUMIFS(env_ac_rp!$D:$D,env_ac_rp!$A:$A,X141,env_ac_rp!$B:$B,Data_rp!$A$152,env_ac_rp!$C:$C,Data_rp!$B$139)</f>
        <v>138.77500000000001</v>
      </c>
      <c r="Y152" s="216">
        <f>SUMIFS(env_ac_rp!$D:$D,env_ac_rp!$A:$A,$Y$141,env_ac_rp!$B:$B,Data_rp!$A152,env_ac_rp!$C:$C,Data_rp!$B$139)</f>
        <v>150.10300000000001</v>
      </c>
      <c r="Z152" s="216">
        <f>SUMIFS(env_ac_rp!$D:$D,env_ac_rp!$A:$A,$Z$141,env_ac_rp!$B:$B,Data_rp!$A152,env_ac_rp!$C:$C,Data_rp!$B$139)</f>
        <v>150.928</v>
      </c>
    </row>
    <row r="153" spans="1:26" x14ac:dyDescent="0.2">
      <c r="A153" s="211" t="s">
        <v>43</v>
      </c>
      <c r="B153" s="211" t="s">
        <v>30</v>
      </c>
      <c r="C153" s="217">
        <f>SUMIFS(env_ac_rp!$D:$D,env_ac_rp!$A:$A,C141,env_ac_rp!$B:$B,Data_rp!$A$153,env_ac_rp!$C:$C,Data_rp!$B$139)</f>
        <v>100</v>
      </c>
      <c r="D153" s="216">
        <f>SUMIFS(env_ac_rp!$D:$D,env_ac_rp!$A:$A,D141,env_ac_rp!$B:$B,Data_rp!$A$153,env_ac_rp!$C:$C,Data_rp!$B$139)</f>
        <v>85.417000000000002</v>
      </c>
      <c r="E153" s="216">
        <f>SUMIFS(env_ac_rp!$D:$D,env_ac_rp!$A:$A,E141,env_ac_rp!$B:$B,Data_rp!$A$153,env_ac_rp!$C:$C,Data_rp!$B$139)</f>
        <v>78.320999999999998</v>
      </c>
      <c r="F153" s="216">
        <f>SUMIFS(env_ac_rp!$D:$D,env_ac_rp!$A:$A,F141,env_ac_rp!$B:$B,Data_rp!$A$153,env_ac_rp!$C:$C,Data_rp!$B$139)</f>
        <v>77.698999999999998</v>
      </c>
      <c r="G153" s="216">
        <f>SUMIFS(env_ac_rp!$D:$D,env_ac_rp!$A:$A,G141,env_ac_rp!$B:$B,Data_rp!$A$153,env_ac_rp!$C:$C,Data_rp!$B$139)</f>
        <v>71.623999999999995</v>
      </c>
      <c r="H153" s="216">
        <f>SUMIFS(env_ac_rp!$D:$D,env_ac_rp!$A:$A,H141,env_ac_rp!$B:$B,Data_rp!$A$153,env_ac_rp!$C:$C,Data_rp!$B$139)</f>
        <v>77.427999999999997</v>
      </c>
      <c r="I153" s="216">
        <f>SUMIFS(env_ac_rp!$D:$D,env_ac_rp!$A:$A,I141,env_ac_rp!$B:$B,Data_rp!$A$153,env_ac_rp!$C:$C,Data_rp!$B$139)</f>
        <v>76.78</v>
      </c>
      <c r="J153" s="216">
        <f>SUMIFS(env_ac_rp!$D:$D,env_ac_rp!$A:$A,J141,env_ac_rp!$B:$B,Data_rp!$A$153,env_ac_rp!$C:$C,Data_rp!$B$139)</f>
        <v>80.555000000000007</v>
      </c>
      <c r="K153" s="216">
        <f>SUMIFS(env_ac_rp!$D:$D,env_ac_rp!$A:$A,K141,env_ac_rp!$B:$B,Data_rp!$A$153,env_ac_rp!$C:$C,Data_rp!$B$139)</f>
        <v>72.536000000000001</v>
      </c>
      <c r="L153" s="216">
        <f>SUMIFS(env_ac_rp!$D:$D,env_ac_rp!$A:$A,L141,env_ac_rp!$B:$B,Data_rp!$A$153,env_ac_rp!$C:$C,Data_rp!$B$139)</f>
        <v>85.180999999999997</v>
      </c>
      <c r="M153" s="216">
        <f>SUMIFS(env_ac_rp!$D:$D,env_ac_rp!$A:$A,M141,env_ac_rp!$B:$B,Data_rp!$A$153,env_ac_rp!$C:$C,Data_rp!$B$139)</f>
        <v>99.233000000000004</v>
      </c>
      <c r="N153" s="216">
        <f>SUMIFS(env_ac_rp!$D:$D,env_ac_rp!$A:$A,N141,env_ac_rp!$B:$B,Data_rp!$A$153,env_ac_rp!$C:$C,Data_rp!$B$139)</f>
        <v>99.536000000000001</v>
      </c>
      <c r="O153" s="216">
        <f>SUMIFS(env_ac_rp!$D:$D,env_ac_rp!$A:$A,O141,env_ac_rp!$B:$B,Data_rp!$A$153,env_ac_rp!$C:$C,Data_rp!$B$139)</f>
        <v>105.747</v>
      </c>
      <c r="P153" s="216">
        <f>SUMIFS(env_ac_rp!$D:$D,env_ac_rp!$A:$A,P141,env_ac_rp!$B:$B,Data_rp!$A$153,env_ac_rp!$C:$C,Data_rp!$B$139)</f>
        <v>102.471</v>
      </c>
      <c r="Q153" s="216">
        <f>SUMIFS(env_ac_rp!$D:$D,env_ac_rp!$A:$A,Q141,env_ac_rp!$B:$B,Data_rp!$A$153,env_ac_rp!$C:$C,Data_rp!$B$139)</f>
        <v>111.137</v>
      </c>
      <c r="R153" s="216">
        <f>SUMIFS(env_ac_rp!$D:$D,env_ac_rp!$A:$A,R141,env_ac_rp!$B:$B,Data_rp!$A$153,env_ac_rp!$C:$C,Data_rp!$B$139)</f>
        <v>107.89400000000001</v>
      </c>
      <c r="S153" s="216">
        <f>SUMIFS(env_ac_rp!$D:$D,env_ac_rp!$A:$A,S141,env_ac_rp!$B:$B,Data_rp!$A$153,env_ac_rp!$C:$C,Data_rp!$B$139)</f>
        <v>109.169</v>
      </c>
      <c r="T153" s="216">
        <f>SUMIFS(env_ac_rp!$D:$D,env_ac_rp!$A:$A,T141,env_ac_rp!$B:$B,Data_rp!$A$153,env_ac_rp!$C:$C,Data_rp!$B$139)</f>
        <v>114.268</v>
      </c>
      <c r="U153" s="216">
        <f>SUMIFS(env_ac_rp!$D:$D,env_ac_rp!$A:$A,U141,env_ac_rp!$B:$B,Data_rp!$A$153,env_ac_rp!$C:$C,Data_rp!$B$139)</f>
        <v>114.756</v>
      </c>
      <c r="V153" s="216">
        <f>SUMIFS(env_ac_rp!$D:$D,env_ac_rp!$A:$A,V141,env_ac_rp!$B:$B,Data_rp!$A$153,env_ac_rp!$C:$C,Data_rp!$B$139)</f>
        <v>115.008</v>
      </c>
      <c r="W153" s="216">
        <f>SUMIFS(env_ac_rp!$D:$D,env_ac_rp!$A:$A,W141,env_ac_rp!$B:$B,Data_rp!$A$153,env_ac_rp!$C:$C,Data_rp!$B$139)</f>
        <v>103.539</v>
      </c>
      <c r="X153" s="216">
        <f>SUMIFS(env_ac_rp!$D:$D,env_ac_rp!$A:$A,X141,env_ac_rp!$B:$B,Data_rp!$A$153,env_ac_rp!$C:$C,Data_rp!$B$139)</f>
        <v>116.224</v>
      </c>
      <c r="Y153" s="216">
        <f>SUMIFS(env_ac_rp!$D:$D,env_ac_rp!$A:$A,$Y$141,env_ac_rp!$B:$B,Data_rp!$A153,env_ac_rp!$C:$C,Data_rp!$B$139)</f>
        <v>121.203</v>
      </c>
      <c r="Z153" s="216">
        <f>SUMIFS(env_ac_rp!$D:$D,env_ac_rp!$A:$A,$Z$141,env_ac_rp!$B:$B,Data_rp!$A153,env_ac_rp!$C:$C,Data_rp!$B$139)</f>
        <v>120.124</v>
      </c>
    </row>
    <row r="154" spans="1:26" x14ac:dyDescent="0.2">
      <c r="A154" s="211" t="s">
        <v>44</v>
      </c>
      <c r="B154" s="211" t="s">
        <v>11</v>
      </c>
      <c r="C154" s="217">
        <f>SUMIFS(env_ac_rp!$D:$D,env_ac_rp!$A:$A,C141,env_ac_rp!$B:$B,Data_rp!$A$154,env_ac_rp!$C:$C,Data_rp!$B$139)</f>
        <v>100</v>
      </c>
      <c r="D154" s="216">
        <f>SUMIFS(env_ac_rp!$D:$D,env_ac_rp!$A:$A,D141,env_ac_rp!$B:$B,Data_rp!$A$154,env_ac_rp!$C:$C,Data_rp!$B$139)</f>
        <v>100.38</v>
      </c>
      <c r="E154" s="216">
        <f>SUMIFS(env_ac_rp!$D:$D,env_ac_rp!$A:$A,E141,env_ac_rp!$B:$B,Data_rp!$A$154,env_ac_rp!$C:$C,Data_rp!$B$139)</f>
        <v>95.552000000000007</v>
      </c>
      <c r="F154" s="216">
        <f>SUMIFS(env_ac_rp!$D:$D,env_ac_rp!$A:$A,F141,env_ac_rp!$B:$B,Data_rp!$A$154,env_ac_rp!$C:$C,Data_rp!$B$139)</f>
        <v>96.885000000000005</v>
      </c>
      <c r="G154" s="216">
        <f>SUMIFS(env_ac_rp!$D:$D,env_ac_rp!$A:$A,G141,env_ac_rp!$B:$B,Data_rp!$A$154,env_ac_rp!$C:$C,Data_rp!$B$139)</f>
        <v>94.811000000000007</v>
      </c>
      <c r="H154" s="216">
        <f>SUMIFS(env_ac_rp!$D:$D,env_ac_rp!$A:$A,H141,env_ac_rp!$B:$B,Data_rp!$A$154,env_ac_rp!$C:$C,Data_rp!$B$139)</f>
        <v>94.855999999999995</v>
      </c>
      <c r="I154" s="216">
        <f>SUMIFS(env_ac_rp!$D:$D,env_ac_rp!$A:$A,I141,env_ac_rp!$B:$B,Data_rp!$A$154,env_ac_rp!$C:$C,Data_rp!$B$139)</f>
        <v>94.549000000000007</v>
      </c>
      <c r="J154" s="216">
        <f>SUMIFS(env_ac_rp!$D:$D,env_ac_rp!$A:$A,J141,env_ac_rp!$B:$B,Data_rp!$A$154,env_ac_rp!$C:$C,Data_rp!$B$139)</f>
        <v>98.504000000000005</v>
      </c>
      <c r="K154" s="216">
        <f>SUMIFS(env_ac_rp!$D:$D,env_ac_rp!$A:$A,K141,env_ac_rp!$B:$B,Data_rp!$A$154,env_ac_rp!$C:$C,Data_rp!$B$139)</f>
        <v>101.797</v>
      </c>
      <c r="L154" s="216">
        <f>SUMIFS(env_ac_rp!$D:$D,env_ac_rp!$A:$A,L141,env_ac_rp!$B:$B,Data_rp!$A$154,env_ac_rp!$C:$C,Data_rp!$B$139)</f>
        <v>107.92700000000001</v>
      </c>
      <c r="M154" s="216">
        <f>SUMIFS(env_ac_rp!$D:$D,env_ac_rp!$A:$A,M141,env_ac_rp!$B:$B,Data_rp!$A$154,env_ac_rp!$C:$C,Data_rp!$B$139)</f>
        <v>113.381</v>
      </c>
      <c r="N154" s="216">
        <f>SUMIFS(env_ac_rp!$D:$D,env_ac_rp!$A:$A,N141,env_ac_rp!$B:$B,Data_rp!$A$154,env_ac_rp!$C:$C,Data_rp!$B$139)</f>
        <v>112.871</v>
      </c>
      <c r="O154" s="216">
        <f>SUMIFS(env_ac_rp!$D:$D,env_ac_rp!$A:$A,O141,env_ac_rp!$B:$B,Data_rp!$A$154,env_ac_rp!$C:$C,Data_rp!$B$139)</f>
        <v>128.34299999999999</v>
      </c>
      <c r="P154" s="216">
        <f>SUMIFS(env_ac_rp!$D:$D,env_ac_rp!$A:$A,P141,env_ac_rp!$B:$B,Data_rp!$A$154,env_ac_rp!$C:$C,Data_rp!$B$139)</f>
        <v>148.71899999999999</v>
      </c>
      <c r="Q154" s="216">
        <f>SUMIFS(env_ac_rp!$D:$D,env_ac_rp!$A:$A,Q141,env_ac_rp!$B:$B,Data_rp!$A$154,env_ac_rp!$C:$C,Data_rp!$B$139)</f>
        <v>149.56800000000001</v>
      </c>
      <c r="R154" s="216">
        <f>SUMIFS(env_ac_rp!$D:$D,env_ac_rp!$A:$A,R141,env_ac_rp!$B:$B,Data_rp!$A$154,env_ac_rp!$C:$C,Data_rp!$B$139)</f>
        <v>155.64500000000001</v>
      </c>
      <c r="S154" s="216">
        <f>SUMIFS(env_ac_rp!$D:$D,env_ac_rp!$A:$A,S141,env_ac_rp!$B:$B,Data_rp!$A$154,env_ac_rp!$C:$C,Data_rp!$B$139)</f>
        <v>157.10400000000001</v>
      </c>
      <c r="T154" s="216">
        <f>SUMIFS(env_ac_rp!$D:$D,env_ac_rp!$A:$A,T141,env_ac_rp!$B:$B,Data_rp!$A$154,env_ac_rp!$C:$C,Data_rp!$B$139)</f>
        <v>160.69499999999999</v>
      </c>
      <c r="U154" s="216">
        <f>SUMIFS(env_ac_rp!$D:$D,env_ac_rp!$A:$A,U141,env_ac_rp!$B:$B,Data_rp!$A$154,env_ac_rp!$C:$C,Data_rp!$B$139)</f>
        <v>160.11600000000001</v>
      </c>
      <c r="V154" s="216">
        <f>SUMIFS(env_ac_rp!$D:$D,env_ac_rp!$A:$A,V141,env_ac_rp!$B:$B,Data_rp!$A$154,env_ac_rp!$C:$C,Data_rp!$B$139)</f>
        <v>157.13300000000001</v>
      </c>
      <c r="W154" s="216">
        <f>SUMIFS(env_ac_rp!$D:$D,env_ac_rp!$A:$A,W141,env_ac_rp!$B:$B,Data_rp!$A$154,env_ac_rp!$C:$C,Data_rp!$B$139)</f>
        <v>155.654</v>
      </c>
      <c r="X154" s="216">
        <f>SUMIFS(env_ac_rp!$D:$D,env_ac_rp!$A:$A,X141,env_ac_rp!$B:$B,Data_rp!$A$154,env_ac_rp!$C:$C,Data_rp!$B$139)</f>
        <v>153.1</v>
      </c>
      <c r="Y154" s="216">
        <f>SUMIFS(env_ac_rp!$D:$D,env_ac_rp!$A:$A,$Y$141,env_ac_rp!$B:$B,Data_rp!$A154,env_ac_rp!$C:$C,Data_rp!$B$139)</f>
        <v>157.05699999999999</v>
      </c>
      <c r="Z154" s="216">
        <f>SUMIFS(env_ac_rp!$D:$D,env_ac_rp!$A:$A,$Z$141,env_ac_rp!$B:$B,Data_rp!$A154,env_ac_rp!$C:$C,Data_rp!$B$139)</f>
        <v>162.922</v>
      </c>
    </row>
    <row r="155" spans="1:26" x14ac:dyDescent="0.2">
      <c r="A155" s="211" t="s">
        <v>45</v>
      </c>
      <c r="B155" s="211" t="s">
        <v>12</v>
      </c>
      <c r="C155" s="217">
        <f>SUMIFS(env_ac_rp!$D:$D,env_ac_rp!$A:$A,C141,env_ac_rp!$B:$B,Data_rp!$A$155,env_ac_rp!$C:$C,Data_rp!$B$139)</f>
        <v>100</v>
      </c>
      <c r="D155" s="216">
        <f>SUMIFS(env_ac_rp!$D:$D,env_ac_rp!$A:$A,D141,env_ac_rp!$B:$B,Data_rp!$A$155,env_ac_rp!$C:$C,Data_rp!$B$139)</f>
        <v>103.93600000000001</v>
      </c>
      <c r="E155" s="216">
        <f>SUMIFS(env_ac_rp!$D:$D,env_ac_rp!$A:$A,E141,env_ac_rp!$B:$B,Data_rp!$A$155,env_ac_rp!$C:$C,Data_rp!$B$139)</f>
        <v>99.344999999999999</v>
      </c>
      <c r="F155" s="216">
        <f>SUMIFS(env_ac_rp!$D:$D,env_ac_rp!$A:$A,F141,env_ac_rp!$B:$B,Data_rp!$A$155,env_ac_rp!$C:$C,Data_rp!$B$139)</f>
        <v>115.863</v>
      </c>
      <c r="G155" s="216">
        <f>SUMIFS(env_ac_rp!$D:$D,env_ac_rp!$A:$A,G141,env_ac_rp!$B:$B,Data_rp!$A$155,env_ac_rp!$C:$C,Data_rp!$B$139)</f>
        <v>108.889</v>
      </c>
      <c r="H155" s="216">
        <f>SUMIFS(env_ac_rp!$D:$D,env_ac_rp!$A:$A,H141,env_ac_rp!$B:$B,Data_rp!$A$155,env_ac_rp!$C:$C,Data_rp!$B$139)</f>
        <v>111.785</v>
      </c>
      <c r="I155" s="216">
        <f>SUMIFS(env_ac_rp!$D:$D,env_ac_rp!$A:$A,I141,env_ac_rp!$B:$B,Data_rp!$A$155,env_ac_rp!$C:$C,Data_rp!$B$139)</f>
        <v>118.31399999999999</v>
      </c>
      <c r="J155" s="216">
        <f>SUMIFS(env_ac_rp!$D:$D,env_ac_rp!$A:$A,J141,env_ac_rp!$B:$B,Data_rp!$A$155,env_ac_rp!$C:$C,Data_rp!$B$139)</f>
        <v>108.002</v>
      </c>
      <c r="K155" s="216">
        <f>SUMIFS(env_ac_rp!$D:$D,env_ac_rp!$A:$A,K141,env_ac_rp!$B:$B,Data_rp!$A$155,env_ac_rp!$C:$C,Data_rp!$B$139)</f>
        <v>74.393000000000001</v>
      </c>
      <c r="L155" s="216">
        <f>SUMIFS(env_ac_rp!$D:$D,env_ac_rp!$A:$A,L141,env_ac_rp!$B:$B,Data_rp!$A$155,env_ac_rp!$C:$C,Data_rp!$B$139)</f>
        <v>92.816000000000003</v>
      </c>
      <c r="M155" s="216">
        <f>SUMIFS(env_ac_rp!$D:$D,env_ac_rp!$A:$A,M141,env_ac_rp!$B:$B,Data_rp!$A$155,env_ac_rp!$C:$C,Data_rp!$B$139)</f>
        <v>101.91200000000001</v>
      </c>
      <c r="N155" s="216">
        <f>SUMIFS(env_ac_rp!$D:$D,env_ac_rp!$A:$A,N141,env_ac_rp!$B:$B,Data_rp!$A$155,env_ac_rp!$C:$C,Data_rp!$B$139)</f>
        <v>104.251</v>
      </c>
      <c r="O155" s="216">
        <f>SUMIFS(env_ac_rp!$D:$D,env_ac_rp!$A:$A,O141,env_ac_rp!$B:$B,Data_rp!$A$155,env_ac_rp!$C:$C,Data_rp!$B$139)</f>
        <v>137.19800000000001</v>
      </c>
      <c r="P155" s="216">
        <f>SUMIFS(env_ac_rp!$D:$D,env_ac_rp!$A:$A,P141,env_ac_rp!$B:$B,Data_rp!$A$155,env_ac_rp!$C:$C,Data_rp!$B$139)</f>
        <v>177.541</v>
      </c>
      <c r="Q155" s="216">
        <f>SUMIFS(env_ac_rp!$D:$D,env_ac_rp!$A:$A,Q141,env_ac_rp!$B:$B,Data_rp!$A$155,env_ac_rp!$C:$C,Data_rp!$B$139)</f>
        <v>175.64</v>
      </c>
      <c r="R155" s="216">
        <f>SUMIFS(env_ac_rp!$D:$D,env_ac_rp!$A:$A,R141,env_ac_rp!$B:$B,Data_rp!$A$155,env_ac_rp!$C:$C,Data_rp!$B$139)</f>
        <v>180.74</v>
      </c>
      <c r="S155" s="216">
        <f>SUMIFS(env_ac_rp!$D:$D,env_ac_rp!$A:$A,S141,env_ac_rp!$B:$B,Data_rp!$A$155,env_ac_rp!$C:$C,Data_rp!$B$139)</f>
        <v>173.17099999999999</v>
      </c>
      <c r="T155" s="216">
        <f>SUMIFS(env_ac_rp!$D:$D,env_ac_rp!$A:$A,T141,env_ac_rp!$B:$B,Data_rp!$A$155,env_ac_rp!$C:$C,Data_rp!$B$139)</f>
        <v>154.441</v>
      </c>
      <c r="U155" s="216">
        <f>SUMIFS(env_ac_rp!$D:$D,env_ac_rp!$A:$A,U141,env_ac_rp!$B:$B,Data_rp!$A$155,env_ac_rp!$C:$C,Data_rp!$B$139)</f>
        <v>163.84399999999999</v>
      </c>
      <c r="V155" s="216">
        <f>SUMIFS(env_ac_rp!$D:$D,env_ac_rp!$A:$A,V141,env_ac_rp!$B:$B,Data_rp!$A$155,env_ac_rp!$C:$C,Data_rp!$B$139)</f>
        <v>160.53299999999999</v>
      </c>
      <c r="W155" s="216">
        <f>SUMIFS(env_ac_rp!$D:$D,env_ac_rp!$A:$A,W141,env_ac_rp!$B:$B,Data_rp!$A$155,env_ac_rp!$C:$C,Data_rp!$B$139)</f>
        <v>161.32</v>
      </c>
      <c r="X155" s="216">
        <f>SUMIFS(env_ac_rp!$D:$D,env_ac_rp!$A:$A,X141,env_ac_rp!$B:$B,Data_rp!$A$155,env_ac_rp!$C:$C,Data_rp!$B$139)</f>
        <v>164.04</v>
      </c>
      <c r="Y155" s="216">
        <f>SUMIFS(env_ac_rp!$D:$D,env_ac_rp!$A:$A,$Y$141,env_ac_rp!$B:$B,Data_rp!$A155,env_ac_rp!$C:$C,Data_rp!$B$139)</f>
        <v>174.67400000000001</v>
      </c>
      <c r="Z155" s="216">
        <f>SUMIFS(env_ac_rp!$D:$D,env_ac_rp!$A:$A,$Z$141,env_ac_rp!$B:$B,Data_rp!$A155,env_ac_rp!$C:$C,Data_rp!$B$139)</f>
        <v>164.01900000000001</v>
      </c>
    </row>
    <row r="156" spans="1:26" x14ac:dyDescent="0.2">
      <c r="A156" s="211" t="s">
        <v>46</v>
      </c>
      <c r="B156" s="211" t="s">
        <v>13</v>
      </c>
      <c r="C156" s="217">
        <f>SUMIFS(env_ac_rp!$D:$D,env_ac_rp!$A:$A,C141,env_ac_rp!$B:$B,Data_rp!$A$156,env_ac_rp!$C:$C,Data_rp!$B$139)</f>
        <v>100</v>
      </c>
      <c r="D156" s="216">
        <f>SUMIFS(env_ac_rp!$D:$D,env_ac_rp!$A:$A,D141,env_ac_rp!$B:$B,Data_rp!$A$156,env_ac_rp!$C:$C,Data_rp!$B$139)</f>
        <v>101.905</v>
      </c>
      <c r="E156" s="216">
        <f>SUMIFS(env_ac_rp!$D:$D,env_ac_rp!$A:$A,E141,env_ac_rp!$B:$B,Data_rp!$A$156,env_ac_rp!$C:$C,Data_rp!$B$139)</f>
        <v>98.454999999999998</v>
      </c>
      <c r="F156" s="216">
        <f>SUMIFS(env_ac_rp!$D:$D,env_ac_rp!$A:$A,F141,env_ac_rp!$B:$B,Data_rp!$A$156,env_ac_rp!$C:$C,Data_rp!$B$139)</f>
        <v>97.906999999999996</v>
      </c>
      <c r="G156" s="216">
        <f>SUMIFS(env_ac_rp!$D:$D,env_ac_rp!$A:$A,G141,env_ac_rp!$B:$B,Data_rp!$A$156,env_ac_rp!$C:$C,Data_rp!$B$139)</f>
        <v>93.701999999999998</v>
      </c>
      <c r="H156" s="216">
        <f>SUMIFS(env_ac_rp!$D:$D,env_ac_rp!$A:$A,H141,env_ac_rp!$B:$B,Data_rp!$A$156,env_ac_rp!$C:$C,Data_rp!$B$139)</f>
        <v>90.21</v>
      </c>
      <c r="I156" s="216">
        <f>SUMIFS(env_ac_rp!$D:$D,env_ac_rp!$A:$A,I141,env_ac_rp!$B:$B,Data_rp!$A$156,env_ac_rp!$C:$C,Data_rp!$B$139)</f>
        <v>89.528999999999996</v>
      </c>
      <c r="J156" s="216">
        <f>SUMIFS(env_ac_rp!$D:$D,env_ac_rp!$A:$A,J141,env_ac_rp!$B:$B,Data_rp!$A$156,env_ac_rp!$C:$C,Data_rp!$B$139)</f>
        <v>84.531999999999996</v>
      </c>
      <c r="K156" s="216">
        <f>SUMIFS(env_ac_rp!$D:$D,env_ac_rp!$A:$A,K141,env_ac_rp!$B:$B,Data_rp!$A$156,env_ac_rp!$C:$C,Data_rp!$B$139)</f>
        <v>91.397999999999996</v>
      </c>
      <c r="L156" s="216">
        <f>SUMIFS(env_ac_rp!$D:$D,env_ac_rp!$A:$A,L141,env_ac_rp!$B:$B,Data_rp!$A$156,env_ac_rp!$C:$C,Data_rp!$B$139)</f>
        <v>132.20500000000001</v>
      </c>
      <c r="M156" s="216">
        <f>SUMIFS(env_ac_rp!$D:$D,env_ac_rp!$A:$A,M141,env_ac_rp!$B:$B,Data_rp!$A$156,env_ac_rp!$C:$C,Data_rp!$B$139)</f>
        <v>110.486</v>
      </c>
      <c r="N156" s="216">
        <f>SUMIFS(env_ac_rp!$D:$D,env_ac_rp!$A:$A,N141,env_ac_rp!$B:$B,Data_rp!$A$156,env_ac_rp!$C:$C,Data_rp!$B$139)</f>
        <v>98.037999999999997</v>
      </c>
      <c r="O156" s="216">
        <f>SUMIFS(env_ac_rp!$D:$D,env_ac_rp!$A:$A,O141,env_ac_rp!$B:$B,Data_rp!$A$156,env_ac_rp!$C:$C,Data_rp!$B$139)</f>
        <v>104.453</v>
      </c>
      <c r="P156" s="216">
        <f>SUMIFS(env_ac_rp!$D:$D,env_ac_rp!$A:$A,P141,env_ac_rp!$B:$B,Data_rp!$A$156,env_ac_rp!$C:$C,Data_rp!$B$139)</f>
        <v>98.632999999999996</v>
      </c>
      <c r="Q156" s="216">
        <f>SUMIFS(env_ac_rp!$D:$D,env_ac_rp!$A:$A,Q141,env_ac_rp!$B:$B,Data_rp!$A$156,env_ac_rp!$C:$C,Data_rp!$B$139)</f>
        <v>105.191</v>
      </c>
      <c r="R156" s="216">
        <f>SUMIFS(env_ac_rp!$D:$D,env_ac_rp!$A:$A,R141,env_ac_rp!$B:$B,Data_rp!$A$156,env_ac_rp!$C:$C,Data_rp!$B$139)</f>
        <v>102.17700000000001</v>
      </c>
      <c r="S156" s="216">
        <f>SUMIFS(env_ac_rp!$D:$D,env_ac_rp!$A:$A,S141,env_ac_rp!$B:$B,Data_rp!$A$156,env_ac_rp!$C:$C,Data_rp!$B$139)</f>
        <v>116.55800000000001</v>
      </c>
      <c r="T156" s="216">
        <f>SUMIFS(env_ac_rp!$D:$D,env_ac_rp!$A:$A,T141,env_ac_rp!$B:$B,Data_rp!$A$156,env_ac_rp!$C:$C,Data_rp!$B$139)</f>
        <v>107.59399999999999</v>
      </c>
      <c r="U156" s="216">
        <f>SUMIFS(env_ac_rp!$D:$D,env_ac_rp!$A:$A,U141,env_ac_rp!$B:$B,Data_rp!$A$156,env_ac_rp!$C:$C,Data_rp!$B$139)</f>
        <v>102.694</v>
      </c>
      <c r="V156" s="216">
        <f>SUMIFS(env_ac_rp!$D:$D,env_ac_rp!$A:$A,V141,env_ac_rp!$B:$B,Data_rp!$A$156,env_ac_rp!$C:$C,Data_rp!$B$139)</f>
        <v>103.093</v>
      </c>
      <c r="W156" s="216">
        <f>SUMIFS(env_ac_rp!$D:$D,env_ac_rp!$A:$A,W141,env_ac_rp!$B:$B,Data_rp!$A$156,env_ac_rp!$C:$C,Data_rp!$B$139)</f>
        <v>99.106999999999999</v>
      </c>
      <c r="X156" s="216">
        <f>SUMIFS(env_ac_rp!$D:$D,env_ac_rp!$A:$A,X141,env_ac_rp!$B:$B,Data_rp!$A$156,env_ac_rp!$C:$C,Data_rp!$B$139)</f>
        <v>98.108000000000004</v>
      </c>
      <c r="Y156" s="216">
        <f>SUMIFS(env_ac_rp!$D:$D,env_ac_rp!$A:$A,$Y$141,env_ac_rp!$B:$B,Data_rp!$A156,env_ac_rp!$C:$C,Data_rp!$B$139)</f>
        <v>100.40300000000001</v>
      </c>
      <c r="Z156" s="216">
        <f>SUMIFS(env_ac_rp!$D:$D,env_ac_rp!$A:$A,$Z$141,env_ac_rp!$B:$B,Data_rp!$A156,env_ac_rp!$C:$C,Data_rp!$B$139)</f>
        <v>95.438999999999993</v>
      </c>
    </row>
    <row r="157" spans="1:26" x14ac:dyDescent="0.2">
      <c r="A157" s="211" t="s">
        <v>47</v>
      </c>
      <c r="B157" s="211" t="s">
        <v>14</v>
      </c>
      <c r="C157" s="217">
        <f>SUMIFS(env_ac_rp!$D:$D,env_ac_rp!$A:$A,C141,env_ac_rp!$B:$B,Data_rp!$A$157,env_ac_rp!$C:$C,Data_rp!$B$139)</f>
        <v>100</v>
      </c>
      <c r="D157" s="216">
        <f>SUMIFS(env_ac_rp!$D:$D,env_ac_rp!$A:$A,D141,env_ac_rp!$B:$B,Data_rp!$A$157,env_ac_rp!$C:$C,Data_rp!$B$139)</f>
        <v>118.64400000000001</v>
      </c>
      <c r="E157" s="216">
        <f>SUMIFS(env_ac_rp!$D:$D,env_ac_rp!$A:$A,E141,env_ac_rp!$B:$B,Data_rp!$A$157,env_ac_rp!$C:$C,Data_rp!$B$139)</f>
        <v>105.14400000000001</v>
      </c>
      <c r="F157" s="216">
        <f>SUMIFS(env_ac_rp!$D:$D,env_ac_rp!$A:$A,F141,env_ac_rp!$B:$B,Data_rp!$A$157,env_ac_rp!$C:$C,Data_rp!$B$139)</f>
        <v>99.162999999999997</v>
      </c>
      <c r="G157" s="216">
        <f>SUMIFS(env_ac_rp!$D:$D,env_ac_rp!$A:$A,G141,env_ac_rp!$B:$B,Data_rp!$A$157,env_ac_rp!$C:$C,Data_rp!$B$139)</f>
        <v>98.912000000000006</v>
      </c>
      <c r="H157" s="216">
        <f>SUMIFS(env_ac_rp!$D:$D,env_ac_rp!$A:$A,H141,env_ac_rp!$B:$B,Data_rp!$A$157,env_ac_rp!$C:$C,Data_rp!$B$139)</f>
        <v>102.97</v>
      </c>
      <c r="I157" s="216">
        <f>SUMIFS(env_ac_rp!$D:$D,env_ac_rp!$A:$A,I141,env_ac_rp!$B:$B,Data_rp!$A$157,env_ac_rp!$C:$C,Data_rp!$B$139)</f>
        <v>109.836</v>
      </c>
      <c r="J157" s="216">
        <f>SUMIFS(env_ac_rp!$D:$D,env_ac_rp!$A:$A,J141,env_ac_rp!$B:$B,Data_rp!$A$157,env_ac_rp!$C:$C,Data_rp!$B$139)</f>
        <v>103.129</v>
      </c>
      <c r="K157" s="216">
        <f>SUMIFS(env_ac_rp!$D:$D,env_ac_rp!$A:$A,K141,env_ac_rp!$B:$B,Data_rp!$A$157,env_ac_rp!$C:$C,Data_rp!$B$139)</f>
        <v>99.605999999999995</v>
      </c>
      <c r="L157" s="216">
        <f>SUMIFS(env_ac_rp!$D:$D,env_ac_rp!$A:$A,L141,env_ac_rp!$B:$B,Data_rp!$A$157,env_ac_rp!$C:$C,Data_rp!$B$139)</f>
        <v>125.816</v>
      </c>
      <c r="M157" s="216">
        <f>SUMIFS(env_ac_rp!$D:$D,env_ac_rp!$A:$A,M141,env_ac_rp!$B:$B,Data_rp!$A$157,env_ac_rp!$C:$C,Data_rp!$B$139)</f>
        <v>116.078</v>
      </c>
      <c r="N157" s="216">
        <f>SUMIFS(env_ac_rp!$D:$D,env_ac_rp!$A:$A,N141,env_ac_rp!$B:$B,Data_rp!$A$157,env_ac_rp!$C:$C,Data_rp!$B$139)</f>
        <v>113.46299999999999</v>
      </c>
      <c r="O157" s="216">
        <f>SUMIFS(env_ac_rp!$D:$D,env_ac_rp!$A:$A,O141,env_ac_rp!$B:$B,Data_rp!$A$157,env_ac_rp!$C:$C,Data_rp!$B$139)</f>
        <v>128.41800000000001</v>
      </c>
      <c r="P157" s="216">
        <f>SUMIFS(env_ac_rp!$D:$D,env_ac_rp!$A:$A,P141,env_ac_rp!$B:$B,Data_rp!$A$157,env_ac_rp!$C:$C,Data_rp!$B$139)</f>
        <v>109.851</v>
      </c>
      <c r="Q157" s="216">
        <f>SUMIFS(env_ac_rp!$D:$D,env_ac_rp!$A:$A,Q141,env_ac_rp!$B:$B,Data_rp!$A$157,env_ac_rp!$C:$C,Data_rp!$B$139)</f>
        <v>121.161</v>
      </c>
      <c r="R157" s="216">
        <f>SUMIFS(env_ac_rp!$D:$D,env_ac_rp!$A:$A,R141,env_ac_rp!$B:$B,Data_rp!$A$157,env_ac_rp!$C:$C,Data_rp!$B$139)</f>
        <v>123.637</v>
      </c>
      <c r="S157" s="216">
        <f>SUMIFS(env_ac_rp!$D:$D,env_ac_rp!$A:$A,S141,env_ac_rp!$B:$B,Data_rp!$A$157,env_ac_rp!$C:$C,Data_rp!$B$139)</f>
        <v>122.414</v>
      </c>
      <c r="T157" s="216">
        <f>SUMIFS(env_ac_rp!$D:$D,env_ac_rp!$A:$A,T141,env_ac_rp!$B:$B,Data_rp!$A$157,env_ac_rp!$C:$C,Data_rp!$B$139)</f>
        <v>114.02200000000001</v>
      </c>
      <c r="U157" s="216">
        <f>SUMIFS(env_ac_rp!$D:$D,env_ac_rp!$A:$A,U141,env_ac_rp!$B:$B,Data_rp!$A$157,env_ac_rp!$C:$C,Data_rp!$B$139)</f>
        <v>120.58499999999999</v>
      </c>
      <c r="V157" s="216">
        <f>SUMIFS(env_ac_rp!$D:$D,env_ac_rp!$A:$A,V141,env_ac_rp!$B:$B,Data_rp!$A$157,env_ac_rp!$C:$C,Data_rp!$B$139)</f>
        <v>118.148</v>
      </c>
      <c r="W157" s="216">
        <f>SUMIFS(env_ac_rp!$D:$D,env_ac_rp!$A:$A,W141,env_ac_rp!$B:$B,Data_rp!$A$157,env_ac_rp!$C:$C,Data_rp!$B$139)</f>
        <v>111.682</v>
      </c>
      <c r="X157" s="216">
        <f>SUMIFS(env_ac_rp!$D:$D,env_ac_rp!$A:$A,X141,env_ac_rp!$B:$B,Data_rp!$A$157,env_ac_rp!$C:$C,Data_rp!$B$139)</f>
        <v>114.437</v>
      </c>
      <c r="Y157" s="216">
        <f>SUMIFS(env_ac_rp!$D:$D,env_ac_rp!$A:$A,$Y$141,env_ac_rp!$B:$B,Data_rp!$A157,env_ac_rp!$C:$C,Data_rp!$B$139)</f>
        <v>119.648</v>
      </c>
      <c r="Z157" s="216">
        <f>SUMIFS(env_ac_rp!$D:$D,env_ac_rp!$A:$A,$Z$141,env_ac_rp!$B:$B,Data_rp!$A157,env_ac_rp!$C:$C,Data_rp!$B$139)</f>
        <v>114.467</v>
      </c>
    </row>
    <row r="158" spans="1:26" x14ac:dyDescent="0.2">
      <c r="A158" s="211" t="s">
        <v>48</v>
      </c>
      <c r="B158" s="211" t="s">
        <v>15</v>
      </c>
      <c r="C158" s="217">
        <f>SUMIFS(env_ac_rp!$D:$D,env_ac_rp!$A:$A,C141,env_ac_rp!$B:$B,Data_rp!$A$158,env_ac_rp!$C:$C,Data_rp!$B$139)</f>
        <v>100</v>
      </c>
      <c r="D158" s="216">
        <f>SUMIFS(env_ac_rp!$D:$D,env_ac_rp!$A:$A,D141,env_ac_rp!$B:$B,Data_rp!$A$158,env_ac_rp!$C:$C,Data_rp!$B$139)</f>
        <v>112.483</v>
      </c>
      <c r="E158" s="216">
        <f>SUMIFS(env_ac_rp!$D:$D,env_ac_rp!$A:$A,E141,env_ac_rp!$B:$B,Data_rp!$A$158,env_ac_rp!$C:$C,Data_rp!$B$139)</f>
        <v>106.717</v>
      </c>
      <c r="F158" s="216">
        <f>SUMIFS(env_ac_rp!$D:$D,env_ac_rp!$A:$A,F141,env_ac_rp!$B:$B,Data_rp!$A$158,env_ac_rp!$C:$C,Data_rp!$B$139)</f>
        <v>106.71</v>
      </c>
      <c r="G158" s="216">
        <f>SUMIFS(env_ac_rp!$D:$D,env_ac_rp!$A:$A,G141,env_ac_rp!$B:$B,Data_rp!$A$158,env_ac_rp!$C:$C,Data_rp!$B$139)</f>
        <v>106.598</v>
      </c>
      <c r="H158" s="216">
        <f>SUMIFS(env_ac_rp!$D:$D,env_ac_rp!$A:$A,H141,env_ac_rp!$B:$B,Data_rp!$A$158,env_ac_rp!$C:$C,Data_rp!$B$139)</f>
        <v>113.25700000000001</v>
      </c>
      <c r="I158" s="216">
        <f>SUMIFS(env_ac_rp!$D:$D,env_ac_rp!$A:$A,I141,env_ac_rp!$B:$B,Data_rp!$A$158,env_ac_rp!$C:$C,Data_rp!$B$139)</f>
        <v>107.852</v>
      </c>
      <c r="J158" s="216">
        <f>SUMIFS(env_ac_rp!$D:$D,env_ac_rp!$A:$A,J141,env_ac_rp!$B:$B,Data_rp!$A$158,env_ac_rp!$C:$C,Data_rp!$B$139)</f>
        <v>119.681</v>
      </c>
      <c r="K158" s="216">
        <f>SUMIFS(env_ac_rp!$D:$D,env_ac_rp!$A:$A,K141,env_ac_rp!$B:$B,Data_rp!$A$158,env_ac_rp!$C:$C,Data_rp!$B$139)</f>
        <v>133.95599999999999</v>
      </c>
      <c r="L158" s="216">
        <f>SUMIFS(env_ac_rp!$D:$D,env_ac_rp!$A:$A,L141,env_ac_rp!$B:$B,Data_rp!$A$158,env_ac_rp!$C:$C,Data_rp!$B$139)</f>
        <v>133.59</v>
      </c>
      <c r="M158" s="216">
        <f>SUMIFS(env_ac_rp!$D:$D,env_ac_rp!$A:$A,M141,env_ac_rp!$B:$B,Data_rp!$A$158,env_ac_rp!$C:$C,Data_rp!$B$139)</f>
        <v>136.874</v>
      </c>
      <c r="N158" s="216">
        <f>SUMIFS(env_ac_rp!$D:$D,env_ac_rp!$A:$A,N141,env_ac_rp!$B:$B,Data_rp!$A$158,env_ac_rp!$C:$C,Data_rp!$B$139)</f>
        <v>136.38300000000001</v>
      </c>
      <c r="O158" s="216">
        <f>SUMIFS(env_ac_rp!$D:$D,env_ac_rp!$A:$A,O141,env_ac_rp!$B:$B,Data_rp!$A$158,env_ac_rp!$C:$C,Data_rp!$B$139)</f>
        <v>139.82599999999999</v>
      </c>
      <c r="P158" s="216">
        <f>SUMIFS(env_ac_rp!$D:$D,env_ac_rp!$A:$A,P141,env_ac_rp!$B:$B,Data_rp!$A$158,env_ac_rp!$C:$C,Data_rp!$B$139)</f>
        <v>143.191</v>
      </c>
      <c r="Q158" s="216">
        <f>SUMIFS(env_ac_rp!$D:$D,env_ac_rp!$A:$A,Q141,env_ac_rp!$B:$B,Data_rp!$A$158,env_ac_rp!$C:$C,Data_rp!$B$139)</f>
        <v>139.78800000000001</v>
      </c>
      <c r="R158" s="216">
        <f>SUMIFS(env_ac_rp!$D:$D,env_ac_rp!$A:$A,R141,env_ac_rp!$B:$B,Data_rp!$A$158,env_ac_rp!$C:$C,Data_rp!$B$139)</f>
        <v>124.73099999999999</v>
      </c>
      <c r="S158" s="216">
        <f>SUMIFS(env_ac_rp!$D:$D,env_ac_rp!$A:$A,S141,env_ac_rp!$B:$B,Data_rp!$A$158,env_ac_rp!$C:$C,Data_rp!$B$139)</f>
        <v>129.94999999999999</v>
      </c>
      <c r="T158" s="216">
        <f>SUMIFS(env_ac_rp!$D:$D,env_ac_rp!$A:$A,T141,env_ac_rp!$B:$B,Data_rp!$A$158,env_ac_rp!$C:$C,Data_rp!$B$139)</f>
        <v>124.26300000000001</v>
      </c>
      <c r="U158" s="216">
        <f>SUMIFS(env_ac_rp!$D:$D,env_ac_rp!$A:$A,U141,env_ac_rp!$B:$B,Data_rp!$A$158,env_ac_rp!$C:$C,Data_rp!$B$139)</f>
        <v>133.333</v>
      </c>
      <c r="V158" s="216">
        <f>SUMIFS(env_ac_rp!$D:$D,env_ac_rp!$A:$A,V141,env_ac_rp!$B:$B,Data_rp!$A$158,env_ac_rp!$C:$C,Data_rp!$B$139)</f>
        <v>135.51400000000001</v>
      </c>
      <c r="W158" s="216">
        <f>SUMIFS(env_ac_rp!$D:$D,env_ac_rp!$A:$A,W141,env_ac_rp!$B:$B,Data_rp!$A$158,env_ac_rp!$C:$C,Data_rp!$B$139)</f>
        <v>130.88399999999999</v>
      </c>
      <c r="X158" s="216">
        <f>SUMIFS(env_ac_rp!$D:$D,env_ac_rp!$A:$A,X141,env_ac_rp!$B:$B,Data_rp!$A$158,env_ac_rp!$C:$C,Data_rp!$B$139)</f>
        <v>129.22800000000001</v>
      </c>
      <c r="Y158" s="216">
        <f>SUMIFS(env_ac_rp!$D:$D,env_ac_rp!$A:$A,$Y$141,env_ac_rp!$B:$B,Data_rp!$A158,env_ac_rp!$C:$C,Data_rp!$B$139)</f>
        <v>138.18799999999999</v>
      </c>
      <c r="Z158" s="216">
        <f>SUMIFS(env_ac_rp!$D:$D,env_ac_rp!$A:$A,$Z$141,env_ac_rp!$B:$B,Data_rp!$A158,env_ac_rp!$C:$C,Data_rp!$B$139)</f>
        <v>145.31800000000001</v>
      </c>
    </row>
    <row r="159" spans="1:26" x14ac:dyDescent="0.2">
      <c r="A159" s="211" t="s">
        <v>49</v>
      </c>
      <c r="B159" s="211" t="s">
        <v>16</v>
      </c>
      <c r="C159" s="217">
        <f>SUMIFS(env_ac_rp!$D:$D,env_ac_rp!$A:$A,C141,env_ac_rp!$B:$B,Data_rp!$A$159,env_ac_rp!$C:$C,Data_rp!$B$139)</f>
        <v>100</v>
      </c>
      <c r="D159" s="216">
        <f>SUMIFS(env_ac_rp!$D:$D,env_ac_rp!$A:$A,D141,env_ac_rp!$B:$B,Data_rp!$A$159,env_ac_rp!$C:$C,Data_rp!$B$139)</f>
        <v>91.793999999999997</v>
      </c>
      <c r="E159" s="216">
        <f>SUMIFS(env_ac_rp!$D:$D,env_ac_rp!$A:$A,E141,env_ac_rp!$B:$B,Data_rp!$A$159,env_ac_rp!$C:$C,Data_rp!$B$139)</f>
        <v>99.97</v>
      </c>
      <c r="F159" s="216">
        <f>SUMIFS(env_ac_rp!$D:$D,env_ac_rp!$A:$A,F141,env_ac_rp!$B:$B,Data_rp!$A$159,env_ac_rp!$C:$C,Data_rp!$B$139)</f>
        <v>102.35299999999999</v>
      </c>
      <c r="G159" s="216">
        <f>SUMIFS(env_ac_rp!$D:$D,env_ac_rp!$A:$A,G141,env_ac_rp!$B:$B,Data_rp!$A$159,env_ac_rp!$C:$C,Data_rp!$B$139)</f>
        <v>91.566999999999993</v>
      </c>
      <c r="H159" s="216">
        <f>SUMIFS(env_ac_rp!$D:$D,env_ac_rp!$A:$A,H141,env_ac_rp!$B:$B,Data_rp!$A$159,env_ac_rp!$C:$C,Data_rp!$B$139)</f>
        <v>83.22</v>
      </c>
      <c r="I159" s="216">
        <f>SUMIFS(env_ac_rp!$D:$D,env_ac_rp!$A:$A,I141,env_ac_rp!$B:$B,Data_rp!$A$159,env_ac_rp!$C:$C,Data_rp!$B$139)</f>
        <v>103.367</v>
      </c>
      <c r="J159" s="216">
        <f>SUMIFS(env_ac_rp!$D:$D,env_ac_rp!$A:$A,J141,env_ac_rp!$B:$B,Data_rp!$A$159,env_ac_rp!$C:$C,Data_rp!$B$139)</f>
        <v>132.65199999999999</v>
      </c>
      <c r="K159" s="216">
        <f>SUMIFS(env_ac_rp!$D:$D,env_ac_rp!$A:$A,K141,env_ac_rp!$B:$B,Data_rp!$A$159,env_ac_rp!$C:$C,Data_rp!$B$139)</f>
        <v>119.437</v>
      </c>
      <c r="L159" s="216">
        <f>SUMIFS(env_ac_rp!$D:$D,env_ac_rp!$A:$A,L141,env_ac_rp!$B:$B,Data_rp!$A$159,env_ac_rp!$C:$C,Data_rp!$B$139)</f>
        <v>136.93</v>
      </c>
      <c r="M159" s="216">
        <f>SUMIFS(env_ac_rp!$D:$D,env_ac_rp!$A:$A,M141,env_ac_rp!$B:$B,Data_rp!$A$159,env_ac_rp!$C:$C,Data_rp!$B$139)</f>
        <v>151.22800000000001</v>
      </c>
      <c r="N159" s="216">
        <f>SUMIFS(env_ac_rp!$D:$D,env_ac_rp!$A:$A,N141,env_ac_rp!$B:$B,Data_rp!$A$159,env_ac_rp!$C:$C,Data_rp!$B$139)</f>
        <v>153.41</v>
      </c>
      <c r="O159" s="216">
        <f>SUMIFS(env_ac_rp!$D:$D,env_ac_rp!$A:$A,O141,env_ac_rp!$B:$B,Data_rp!$A$159,env_ac_rp!$C:$C,Data_rp!$B$139)</f>
        <v>172.95099999999999</v>
      </c>
      <c r="P159" s="216">
        <f>SUMIFS(env_ac_rp!$D:$D,env_ac_rp!$A:$A,P141,env_ac_rp!$B:$B,Data_rp!$A$159,env_ac_rp!$C:$C,Data_rp!$B$139)</f>
        <v>153.72800000000001</v>
      </c>
      <c r="Q159" s="216">
        <f>SUMIFS(env_ac_rp!$D:$D,env_ac_rp!$A:$A,Q141,env_ac_rp!$B:$B,Data_rp!$A$159,env_ac_rp!$C:$C,Data_rp!$B$139)</f>
        <v>124.669</v>
      </c>
      <c r="R159" s="216">
        <f>SUMIFS(env_ac_rp!$D:$D,env_ac_rp!$A:$A,R141,env_ac_rp!$B:$B,Data_rp!$A$159,env_ac_rp!$C:$C,Data_rp!$B$139)</f>
        <v>131.52699999999999</v>
      </c>
      <c r="S159" s="216">
        <f>SUMIFS(env_ac_rp!$D:$D,env_ac_rp!$A:$A,S141,env_ac_rp!$B:$B,Data_rp!$A$159,env_ac_rp!$C:$C,Data_rp!$B$139)</f>
        <v>140.39699999999999</v>
      </c>
      <c r="T159" s="216">
        <f>SUMIFS(env_ac_rp!$D:$D,env_ac_rp!$A:$A,T141,env_ac_rp!$B:$B,Data_rp!$A$159,env_ac_rp!$C:$C,Data_rp!$B$139)</f>
        <v>130.63999999999999</v>
      </c>
      <c r="U159" s="216">
        <f>SUMIFS(env_ac_rp!$D:$D,env_ac_rp!$A:$A,U141,env_ac_rp!$B:$B,Data_rp!$A$159,env_ac_rp!$C:$C,Data_rp!$B$139)</f>
        <v>120.33499999999999</v>
      </c>
      <c r="V159" s="216">
        <f>SUMIFS(env_ac_rp!$D:$D,env_ac_rp!$A:$A,V141,env_ac_rp!$B:$B,Data_rp!$A$159,env_ac_rp!$C:$C,Data_rp!$B$139)</f>
        <v>121.53700000000001</v>
      </c>
      <c r="W159" s="216">
        <f>SUMIFS(env_ac_rp!$D:$D,env_ac_rp!$A:$A,W141,env_ac_rp!$B:$B,Data_rp!$A$159,env_ac_rp!$C:$C,Data_rp!$B$139)</f>
        <v>134.291</v>
      </c>
      <c r="X159" s="216">
        <f>SUMIFS(env_ac_rp!$D:$D,env_ac_rp!$A:$A,X141,env_ac_rp!$B:$B,Data_rp!$A$159,env_ac_rp!$C:$C,Data_rp!$B$139)</f>
        <v>144.93899999999999</v>
      </c>
      <c r="Y159" s="216">
        <f>SUMIFS(env_ac_rp!$D:$D,env_ac_rp!$A:$A,$Y$141,env_ac_rp!$B:$B,Data_rp!$A159,env_ac_rp!$C:$C,Data_rp!$B$139)</f>
        <v>160.36699999999999</v>
      </c>
      <c r="Z159" s="216">
        <f>SUMIFS(env_ac_rp!$D:$D,env_ac_rp!$A:$A,$Z$141,env_ac_rp!$B:$B,Data_rp!$A159,env_ac_rp!$C:$C,Data_rp!$B$139)</f>
        <v>140.489</v>
      </c>
    </row>
    <row r="160" spans="1:26" x14ac:dyDescent="0.2">
      <c r="A160" s="211" t="s">
        <v>50</v>
      </c>
      <c r="B160" s="211" t="s">
        <v>17</v>
      </c>
      <c r="C160" s="217">
        <f>SUMIFS(env_ac_rp!$D:$D,env_ac_rp!$A:$A,C141,env_ac_rp!$B:$B,Data_rp!$A$160,env_ac_rp!$C:$C,Data_rp!$B$139)</f>
        <v>100</v>
      </c>
      <c r="D160" s="216">
        <f>SUMIFS(env_ac_rp!$D:$D,env_ac_rp!$A:$A,D141,env_ac_rp!$B:$B,Data_rp!$A$160,env_ac_rp!$C:$C,Data_rp!$B$139)</f>
        <v>102.53700000000001</v>
      </c>
      <c r="E160" s="216">
        <f>SUMIFS(env_ac_rp!$D:$D,env_ac_rp!$A:$A,E141,env_ac_rp!$B:$B,Data_rp!$A$160,env_ac_rp!$C:$C,Data_rp!$B$139)</f>
        <v>109.259</v>
      </c>
      <c r="F160" s="216">
        <f>SUMIFS(env_ac_rp!$D:$D,env_ac_rp!$A:$A,F141,env_ac_rp!$B:$B,Data_rp!$A$160,env_ac_rp!$C:$C,Data_rp!$B$139)</f>
        <v>95.32</v>
      </c>
      <c r="G160" s="216">
        <f>SUMIFS(env_ac_rp!$D:$D,env_ac_rp!$A:$A,G141,env_ac_rp!$B:$B,Data_rp!$A$160,env_ac_rp!$C:$C,Data_rp!$B$139)</f>
        <v>94.13</v>
      </c>
      <c r="H160" s="216">
        <f>SUMIFS(env_ac_rp!$D:$D,env_ac_rp!$A:$A,H141,env_ac_rp!$B:$B,Data_rp!$A$160,env_ac_rp!$C:$C,Data_rp!$B$139)</f>
        <v>111.31399999999999</v>
      </c>
      <c r="I160" s="216">
        <f>SUMIFS(env_ac_rp!$D:$D,env_ac_rp!$A:$A,I141,env_ac_rp!$B:$B,Data_rp!$A$160,env_ac_rp!$C:$C,Data_rp!$B$139)</f>
        <v>93.429000000000002</v>
      </c>
      <c r="J160" s="216">
        <f>SUMIFS(env_ac_rp!$D:$D,env_ac_rp!$A:$A,J141,env_ac_rp!$B:$B,Data_rp!$A$160,env_ac_rp!$C:$C,Data_rp!$B$139)</f>
        <v>118.19799999999999</v>
      </c>
      <c r="K160" s="216">
        <f>SUMIFS(env_ac_rp!$D:$D,env_ac_rp!$A:$A,K141,env_ac_rp!$B:$B,Data_rp!$A$160,env_ac_rp!$C:$C,Data_rp!$B$139)</f>
        <v>137.49700000000001</v>
      </c>
      <c r="L160" s="216">
        <f>SUMIFS(env_ac_rp!$D:$D,env_ac_rp!$A:$A,L141,env_ac_rp!$B:$B,Data_rp!$A$160,env_ac_rp!$C:$C,Data_rp!$B$139)</f>
        <v>128.12799999999999</v>
      </c>
      <c r="M160" s="216">
        <f>SUMIFS(env_ac_rp!$D:$D,env_ac_rp!$A:$A,M141,env_ac_rp!$B:$B,Data_rp!$A$160,env_ac_rp!$C:$C,Data_rp!$B$139)</f>
        <v>156.18299999999999</v>
      </c>
      <c r="N160" s="216">
        <f>SUMIFS(env_ac_rp!$D:$D,env_ac_rp!$A:$A,N141,env_ac_rp!$B:$B,Data_rp!$A$160,env_ac_rp!$C:$C,Data_rp!$B$139)</f>
        <v>119.093</v>
      </c>
      <c r="O160" s="216">
        <f>SUMIFS(env_ac_rp!$D:$D,env_ac_rp!$A:$A,O141,env_ac_rp!$B:$B,Data_rp!$A$160,env_ac_rp!$C:$C,Data_rp!$B$139)</f>
        <v>108.86799999999999</v>
      </c>
      <c r="P160" s="216">
        <f>SUMIFS(env_ac_rp!$D:$D,env_ac_rp!$A:$A,P141,env_ac_rp!$B:$B,Data_rp!$A$160,env_ac_rp!$C:$C,Data_rp!$B$139)</f>
        <v>137.51300000000001</v>
      </c>
      <c r="Q160" s="216">
        <f>SUMIFS(env_ac_rp!$D:$D,env_ac_rp!$A:$A,Q141,env_ac_rp!$B:$B,Data_rp!$A$160,env_ac_rp!$C:$C,Data_rp!$B$139)</f>
        <v>106.837</v>
      </c>
      <c r="R160" s="216">
        <f>SUMIFS(env_ac_rp!$D:$D,env_ac_rp!$A:$A,R141,env_ac_rp!$B:$B,Data_rp!$A$160,env_ac_rp!$C:$C,Data_rp!$B$139)</f>
        <v>98.275000000000006</v>
      </c>
      <c r="S160" s="216">
        <f>SUMIFS(env_ac_rp!$D:$D,env_ac_rp!$A:$A,S141,env_ac_rp!$B:$B,Data_rp!$A$160,env_ac_rp!$C:$C,Data_rp!$B$139)</f>
        <v>100.934</v>
      </c>
      <c r="T160" s="216">
        <f>SUMIFS(env_ac_rp!$D:$D,env_ac_rp!$A:$A,T141,env_ac_rp!$B:$B,Data_rp!$A$160,env_ac_rp!$C:$C,Data_rp!$B$139)</f>
        <v>129.87</v>
      </c>
      <c r="U160" s="216">
        <f>SUMIFS(env_ac_rp!$D:$D,env_ac_rp!$A:$A,U141,env_ac_rp!$B:$B,Data_rp!$A$160,env_ac_rp!$C:$C,Data_rp!$B$139)</f>
        <v>118.193</v>
      </c>
      <c r="V160" s="216">
        <f>SUMIFS(env_ac_rp!$D:$D,env_ac_rp!$A:$A,V141,env_ac_rp!$B:$B,Data_rp!$A$160,env_ac_rp!$C:$C,Data_rp!$B$139)</f>
        <v>132.90899999999999</v>
      </c>
      <c r="W160" s="216">
        <f>SUMIFS(env_ac_rp!$D:$D,env_ac_rp!$A:$A,W141,env_ac_rp!$B:$B,Data_rp!$A$160,env_ac_rp!$C:$C,Data_rp!$B$139)</f>
        <v>110.943</v>
      </c>
      <c r="X160" s="216">
        <f>SUMIFS(env_ac_rp!$D:$D,env_ac_rp!$A:$A,X141,env_ac_rp!$B:$B,Data_rp!$A$160,env_ac_rp!$C:$C,Data_rp!$B$139)</f>
        <v>141.30600000000001</v>
      </c>
      <c r="Y160" s="216">
        <f>SUMIFS(env_ac_rp!$D:$D,env_ac_rp!$A:$A,$Y$141,env_ac_rp!$B:$B,Data_rp!$A160,env_ac_rp!$C:$C,Data_rp!$B$139)</f>
        <v>165.20599999999999</v>
      </c>
      <c r="Z160" s="216">
        <f>SUMIFS(env_ac_rp!$D:$D,env_ac_rp!$A:$A,$Z$141,env_ac_rp!$B:$B,Data_rp!$A160,env_ac_rp!$C:$C,Data_rp!$B$139)</f>
        <v>170.55</v>
      </c>
    </row>
    <row r="161" spans="1:26" x14ac:dyDescent="0.2">
      <c r="A161" s="211" t="s">
        <v>51</v>
      </c>
      <c r="B161" s="211" t="s">
        <v>18</v>
      </c>
      <c r="C161" s="217">
        <f>SUMIFS(env_ac_rp!$D:$D,env_ac_rp!$A:$A,C141,env_ac_rp!$B:$B,Data_rp!$A$161,env_ac_rp!$C:$C,Data_rp!$B$139)</f>
        <v>100</v>
      </c>
      <c r="D161" s="216">
        <f>SUMIFS(env_ac_rp!$D:$D,env_ac_rp!$A:$A,D141,env_ac_rp!$B:$B,Data_rp!$A$161,env_ac_rp!$C:$C,Data_rp!$B$139)</f>
        <v>103.048</v>
      </c>
      <c r="E161" s="216">
        <f>SUMIFS(env_ac_rp!$D:$D,env_ac_rp!$A:$A,E141,env_ac_rp!$B:$B,Data_rp!$A$161,env_ac_rp!$C:$C,Data_rp!$B$139)</f>
        <v>115.818</v>
      </c>
      <c r="F161" s="216">
        <f>SUMIFS(env_ac_rp!$D:$D,env_ac_rp!$A:$A,F141,env_ac_rp!$B:$B,Data_rp!$A$161,env_ac_rp!$C:$C,Data_rp!$B$139)</f>
        <v>119.021</v>
      </c>
      <c r="G161" s="216">
        <f>SUMIFS(env_ac_rp!$D:$D,env_ac_rp!$A:$A,G141,env_ac_rp!$B:$B,Data_rp!$A$161,env_ac_rp!$C:$C,Data_rp!$B$139)</f>
        <v>114.087</v>
      </c>
      <c r="H161" s="216">
        <f>SUMIFS(env_ac_rp!$D:$D,env_ac_rp!$A:$A,H141,env_ac_rp!$B:$B,Data_rp!$A$161,env_ac_rp!$C:$C,Data_rp!$B$139)</f>
        <v>118.684</v>
      </c>
      <c r="I161" s="216">
        <f>SUMIFS(env_ac_rp!$D:$D,env_ac_rp!$A:$A,I141,env_ac_rp!$B:$B,Data_rp!$A$161,env_ac_rp!$C:$C,Data_rp!$B$139)</f>
        <v>119.947</v>
      </c>
      <c r="J161" s="216">
        <f>SUMIFS(env_ac_rp!$D:$D,env_ac_rp!$A:$A,J141,env_ac_rp!$B:$B,Data_rp!$A$161,env_ac_rp!$C:$C,Data_rp!$B$139)</f>
        <v>119.089</v>
      </c>
      <c r="K161" s="216">
        <f>SUMIFS(env_ac_rp!$D:$D,env_ac_rp!$A:$A,K141,env_ac_rp!$B:$B,Data_rp!$A$161,env_ac_rp!$C:$C,Data_rp!$B$139)</f>
        <v>115.128</v>
      </c>
      <c r="L161" s="216">
        <f>SUMIFS(env_ac_rp!$D:$D,env_ac_rp!$A:$A,L141,env_ac_rp!$B:$B,Data_rp!$A$161,env_ac_rp!$C:$C,Data_rp!$B$139)</f>
        <v>118.601</v>
      </c>
      <c r="M161" s="216">
        <f>SUMIFS(env_ac_rp!$D:$D,env_ac_rp!$A:$A,M141,env_ac_rp!$B:$B,Data_rp!$A$161,env_ac_rp!$C:$C,Data_rp!$B$139)</f>
        <v>120.062</v>
      </c>
      <c r="N161" s="216">
        <f>SUMIFS(env_ac_rp!$D:$D,env_ac_rp!$A:$A,N141,env_ac_rp!$B:$B,Data_rp!$A$161,env_ac_rp!$C:$C,Data_rp!$B$139)</f>
        <v>122.675</v>
      </c>
      <c r="O161" s="216">
        <f>SUMIFS(env_ac_rp!$D:$D,env_ac_rp!$A:$A,O141,env_ac_rp!$B:$B,Data_rp!$A$161,env_ac_rp!$C:$C,Data_rp!$B$139)</f>
        <v>125.92400000000001</v>
      </c>
      <c r="P161" s="216">
        <f>SUMIFS(env_ac_rp!$D:$D,env_ac_rp!$A:$A,P141,env_ac_rp!$B:$B,Data_rp!$A$161,env_ac_rp!$C:$C,Data_rp!$B$139)</f>
        <v>132.13900000000001</v>
      </c>
      <c r="Q161" s="216">
        <f>SUMIFS(env_ac_rp!$D:$D,env_ac_rp!$A:$A,Q141,env_ac_rp!$B:$B,Data_rp!$A$161,env_ac_rp!$C:$C,Data_rp!$B$139)</f>
        <v>131.45699999999999</v>
      </c>
      <c r="R161" s="216">
        <f>SUMIFS(env_ac_rp!$D:$D,env_ac_rp!$A:$A,R141,env_ac_rp!$B:$B,Data_rp!$A$161,env_ac_rp!$C:$C,Data_rp!$B$139)</f>
        <v>131.04400000000001</v>
      </c>
      <c r="S161" s="216">
        <f>SUMIFS(env_ac_rp!$D:$D,env_ac_rp!$A:$A,S141,env_ac_rp!$B:$B,Data_rp!$A$161,env_ac_rp!$C:$C,Data_rp!$B$139)</f>
        <v>145.74799999999999</v>
      </c>
      <c r="T161" s="216">
        <f>SUMIFS(env_ac_rp!$D:$D,env_ac_rp!$A:$A,T141,env_ac_rp!$B:$B,Data_rp!$A$161,env_ac_rp!$C:$C,Data_rp!$B$139)</f>
        <v>135.33699999999999</v>
      </c>
      <c r="U161" s="216">
        <f>SUMIFS(env_ac_rp!$D:$D,env_ac_rp!$A:$A,U141,env_ac_rp!$B:$B,Data_rp!$A$161,env_ac_rp!$C:$C,Data_rp!$B$139)</f>
        <v>131.77000000000001</v>
      </c>
      <c r="V161" s="216">
        <f>SUMIFS(env_ac_rp!$D:$D,env_ac_rp!$A:$A,V141,env_ac_rp!$B:$B,Data_rp!$A$161,env_ac_rp!$C:$C,Data_rp!$B$139)</f>
        <v>138.13399999999999</v>
      </c>
      <c r="W161" s="216">
        <f>SUMIFS(env_ac_rp!$D:$D,env_ac_rp!$A:$A,W141,env_ac_rp!$B:$B,Data_rp!$A$161,env_ac_rp!$C:$C,Data_rp!$B$139)</f>
        <v>145.471</v>
      </c>
      <c r="X161" s="216">
        <f>SUMIFS(env_ac_rp!$D:$D,env_ac_rp!$A:$A,X141,env_ac_rp!$B:$B,Data_rp!$A$161,env_ac_rp!$C:$C,Data_rp!$B$139)</f>
        <v>162.43899999999999</v>
      </c>
      <c r="Y161" s="216">
        <f>SUMIFS(env_ac_rp!$D:$D,env_ac_rp!$A:$A,$Y$141,env_ac_rp!$B:$B,Data_rp!$A161,env_ac_rp!$C:$C,Data_rp!$B$139)</f>
        <v>155.43799999999999</v>
      </c>
      <c r="Z161" s="216">
        <f>SUMIFS(env_ac_rp!$D:$D,env_ac_rp!$A:$A,$Z$141,env_ac_rp!$B:$B,Data_rp!$A161,env_ac_rp!$C:$C,Data_rp!$B$139)</f>
        <v>181.78800000000001</v>
      </c>
    </row>
    <row r="162" spans="1:26" x14ac:dyDescent="0.2">
      <c r="A162" s="211" t="s">
        <v>52</v>
      </c>
      <c r="B162" s="211" t="s">
        <v>19</v>
      </c>
      <c r="C162" s="217">
        <f>SUMIFS(env_ac_rp!$D:$D,env_ac_rp!$A:$A,C141,env_ac_rp!$B:$B,Data_rp!$A$162,env_ac_rp!$C:$C,Data_rp!$B$139)</f>
        <v>100</v>
      </c>
      <c r="D162" s="216">
        <f>SUMIFS(env_ac_rp!$D:$D,env_ac_rp!$A:$A,D141,env_ac_rp!$B:$B,Data_rp!$A$162,env_ac_rp!$C:$C,Data_rp!$B$139)</f>
        <v>104.134</v>
      </c>
      <c r="E162" s="216">
        <f>SUMIFS(env_ac_rp!$D:$D,env_ac_rp!$A:$A,E141,env_ac_rp!$B:$B,Data_rp!$A$162,env_ac_rp!$C:$C,Data_rp!$B$139)</f>
        <v>99.510999999999996</v>
      </c>
      <c r="F162" s="216">
        <f>SUMIFS(env_ac_rp!$D:$D,env_ac_rp!$A:$A,F141,env_ac_rp!$B:$B,Data_rp!$A$162,env_ac_rp!$C:$C,Data_rp!$B$139)</f>
        <v>104.417</v>
      </c>
      <c r="G162" s="216">
        <f>SUMIFS(env_ac_rp!$D:$D,env_ac_rp!$A:$A,G141,env_ac_rp!$B:$B,Data_rp!$A$162,env_ac_rp!$C:$C,Data_rp!$B$139)</f>
        <v>102.967</v>
      </c>
      <c r="H162" s="216">
        <f>SUMIFS(env_ac_rp!$D:$D,env_ac_rp!$A:$A,H141,env_ac_rp!$B:$B,Data_rp!$A$162,env_ac_rp!$C:$C,Data_rp!$B$139)</f>
        <v>101.958</v>
      </c>
      <c r="I162" s="216">
        <f>SUMIFS(env_ac_rp!$D:$D,env_ac_rp!$A:$A,I141,env_ac_rp!$B:$B,Data_rp!$A$162,env_ac_rp!$C:$C,Data_rp!$B$139)</f>
        <v>103.77800000000001</v>
      </c>
      <c r="J162" s="216">
        <f>SUMIFS(env_ac_rp!$D:$D,env_ac_rp!$A:$A,J141,env_ac_rp!$B:$B,Data_rp!$A$162,env_ac_rp!$C:$C,Data_rp!$B$139)</f>
        <v>105.988</v>
      </c>
      <c r="K162" s="216">
        <f>SUMIFS(env_ac_rp!$D:$D,env_ac_rp!$A:$A,K141,env_ac_rp!$B:$B,Data_rp!$A$162,env_ac_rp!$C:$C,Data_rp!$B$139)</f>
        <v>110.31</v>
      </c>
      <c r="L162" s="216">
        <f>SUMIFS(env_ac_rp!$D:$D,env_ac_rp!$A:$A,L141,env_ac_rp!$B:$B,Data_rp!$A$162,env_ac_rp!$C:$C,Data_rp!$B$139)</f>
        <v>113.71299999999999</v>
      </c>
      <c r="M162" s="216">
        <f>SUMIFS(env_ac_rp!$D:$D,env_ac_rp!$A:$A,M141,env_ac_rp!$B:$B,Data_rp!$A$162,env_ac_rp!$C:$C,Data_rp!$B$139)</f>
        <v>115.122</v>
      </c>
      <c r="N162" s="216">
        <f>SUMIFS(env_ac_rp!$D:$D,env_ac_rp!$A:$A,N141,env_ac_rp!$B:$B,Data_rp!$A$162,env_ac_rp!$C:$C,Data_rp!$B$139)</f>
        <v>111.795</v>
      </c>
      <c r="O162" s="216">
        <f>SUMIFS(env_ac_rp!$D:$D,env_ac_rp!$A:$A,O141,env_ac_rp!$B:$B,Data_rp!$A$162,env_ac_rp!$C:$C,Data_rp!$B$139)</f>
        <v>118.58799999999999</v>
      </c>
      <c r="P162" s="216">
        <f>SUMIFS(env_ac_rp!$D:$D,env_ac_rp!$A:$A,P141,env_ac_rp!$B:$B,Data_rp!$A$162,env_ac_rp!$C:$C,Data_rp!$B$139)</f>
        <v>121.17100000000001</v>
      </c>
      <c r="Q162" s="216">
        <f>SUMIFS(env_ac_rp!$D:$D,env_ac_rp!$A:$A,Q141,env_ac_rp!$B:$B,Data_rp!$A$162,env_ac_rp!$C:$C,Data_rp!$B$139)</f>
        <v>119.032</v>
      </c>
      <c r="R162" s="216">
        <f>SUMIFS(env_ac_rp!$D:$D,env_ac_rp!$A:$A,R141,env_ac_rp!$B:$B,Data_rp!$A$162,env_ac_rp!$C:$C,Data_rp!$B$139)</f>
        <v>124.471</v>
      </c>
      <c r="S162" s="216">
        <f>SUMIFS(env_ac_rp!$D:$D,env_ac_rp!$A:$A,S141,env_ac_rp!$B:$B,Data_rp!$A$162,env_ac_rp!$C:$C,Data_rp!$B$139)</f>
        <v>124.56699999999999</v>
      </c>
      <c r="T162" s="216">
        <f>SUMIFS(env_ac_rp!$D:$D,env_ac_rp!$A:$A,T141,env_ac_rp!$B:$B,Data_rp!$A$162,env_ac_rp!$C:$C,Data_rp!$B$139)</f>
        <v>127.01600000000001</v>
      </c>
      <c r="U162" s="216">
        <f>SUMIFS(env_ac_rp!$D:$D,env_ac_rp!$A:$A,U141,env_ac_rp!$B:$B,Data_rp!$A$162,env_ac_rp!$C:$C,Data_rp!$B$139)</f>
        <v>129.71899999999999</v>
      </c>
      <c r="V162" s="216">
        <f>SUMIFS(env_ac_rp!$D:$D,env_ac_rp!$A:$A,V141,env_ac_rp!$B:$B,Data_rp!$A$162,env_ac_rp!$C:$C,Data_rp!$B$139)</f>
        <v>129.35900000000001</v>
      </c>
      <c r="W162" s="216">
        <f>SUMIFS(env_ac_rp!$D:$D,env_ac_rp!$A:$A,W141,env_ac_rp!$B:$B,Data_rp!$A$162,env_ac_rp!$C:$C,Data_rp!$B$139)</f>
        <v>119.949</v>
      </c>
      <c r="X162" s="216">
        <f>SUMIFS(env_ac_rp!$D:$D,env_ac_rp!$A:$A,X141,env_ac_rp!$B:$B,Data_rp!$A$162,env_ac_rp!$C:$C,Data_rp!$B$139)</f>
        <v>120.744</v>
      </c>
      <c r="Y162" s="216">
        <f>SUMIFS(env_ac_rp!$D:$D,env_ac_rp!$A:$A,$Y$141,env_ac_rp!$B:$B,Data_rp!$A162,env_ac_rp!$C:$C,Data_rp!$B$139)</f>
        <v>135.44</v>
      </c>
      <c r="Z162" s="216">
        <f>SUMIFS(env_ac_rp!$D:$D,env_ac_rp!$A:$A,$Z$141,env_ac_rp!$B:$B,Data_rp!$A162,env_ac_rp!$C:$C,Data_rp!$B$139)</f>
        <v>139.69</v>
      </c>
    </row>
    <row r="163" spans="1:26" x14ac:dyDescent="0.2">
      <c r="A163" s="211" t="s">
        <v>62</v>
      </c>
      <c r="B163" s="211" t="s">
        <v>20</v>
      </c>
      <c r="C163" s="217">
        <f>SUMIFS(env_ac_rp!$D:$D,env_ac_rp!$A:$A,C141,env_ac_rp!$B:$B,Data_rp!$A$163,env_ac_rp!$C:$C,Data_rp!$B$139)</f>
        <v>100</v>
      </c>
      <c r="D163" s="216">
        <f>SUMIFS(env_ac_rp!$D:$D,env_ac_rp!$A:$A,D141,env_ac_rp!$B:$B,Data_rp!$A$163,env_ac_rp!$C:$C,Data_rp!$B$139)</f>
        <v>105.926</v>
      </c>
      <c r="E163" s="216">
        <f>SUMIFS(env_ac_rp!$D:$D,env_ac_rp!$A:$A,E141,env_ac_rp!$B:$B,Data_rp!$A$163,env_ac_rp!$C:$C,Data_rp!$B$139)</f>
        <v>111.11</v>
      </c>
      <c r="F163" s="216">
        <f>SUMIFS(env_ac_rp!$D:$D,env_ac_rp!$A:$A,F141,env_ac_rp!$B:$B,Data_rp!$A$163,env_ac_rp!$C:$C,Data_rp!$B$139)</f>
        <v>112.726</v>
      </c>
      <c r="G163" s="216">
        <f>SUMIFS(env_ac_rp!$D:$D,env_ac_rp!$A:$A,G141,env_ac_rp!$B:$B,Data_rp!$A$163,env_ac_rp!$C:$C,Data_rp!$B$139)</f>
        <v>111.639</v>
      </c>
      <c r="H163" s="216">
        <f>SUMIFS(env_ac_rp!$D:$D,env_ac_rp!$A:$A,H141,env_ac_rp!$B:$B,Data_rp!$A$163,env_ac_rp!$C:$C,Data_rp!$B$139)</f>
        <v>113.73</v>
      </c>
      <c r="I163" s="216">
        <f>SUMIFS(env_ac_rp!$D:$D,env_ac_rp!$A:$A,I141,env_ac_rp!$B:$B,Data_rp!$A$163,env_ac_rp!$C:$C,Data_rp!$B$139)</f>
        <v>117.699</v>
      </c>
      <c r="J163" s="216">
        <f>SUMIFS(env_ac_rp!$D:$D,env_ac_rp!$A:$A,J141,env_ac_rp!$B:$B,Data_rp!$A$163,env_ac_rp!$C:$C,Data_rp!$B$139)</f>
        <v>113.706</v>
      </c>
      <c r="K163" s="216">
        <f>SUMIFS(env_ac_rp!$D:$D,env_ac_rp!$A:$A,K141,env_ac_rp!$B:$B,Data_rp!$A$163,env_ac_rp!$C:$C,Data_rp!$B$139)</f>
        <v>115.18300000000001</v>
      </c>
      <c r="L163" s="216">
        <f>SUMIFS(env_ac_rp!$D:$D,env_ac_rp!$A:$A,L141,env_ac_rp!$B:$B,Data_rp!$A$163,env_ac_rp!$C:$C,Data_rp!$B$139)</f>
        <v>123.60899999999999</v>
      </c>
      <c r="M163" s="216">
        <f>SUMIFS(env_ac_rp!$D:$D,env_ac_rp!$A:$A,M141,env_ac_rp!$B:$B,Data_rp!$A$163,env_ac_rp!$C:$C,Data_rp!$B$139)</f>
        <v>121.11</v>
      </c>
      <c r="N163" s="216">
        <f>SUMIFS(env_ac_rp!$D:$D,env_ac_rp!$A:$A,N141,env_ac_rp!$B:$B,Data_rp!$A$163,env_ac_rp!$C:$C,Data_rp!$B$139)</f>
        <v>102.703</v>
      </c>
      <c r="O163" s="216">
        <f>SUMIFS(env_ac_rp!$D:$D,env_ac_rp!$A:$A,O141,env_ac_rp!$B:$B,Data_rp!$A$163,env_ac_rp!$C:$C,Data_rp!$B$139)</f>
        <v>121.60299999999999</v>
      </c>
      <c r="P163" s="216">
        <f>SUMIFS(env_ac_rp!$D:$D,env_ac_rp!$A:$A,P141,env_ac_rp!$B:$B,Data_rp!$A$163,env_ac_rp!$C:$C,Data_rp!$B$139)</f>
        <v>128.60499999999999</v>
      </c>
      <c r="Q163" s="216">
        <f>SUMIFS(env_ac_rp!$D:$D,env_ac_rp!$A:$A,Q141,env_ac_rp!$B:$B,Data_rp!$A$163,env_ac_rp!$C:$C,Data_rp!$B$139)</f>
        <v>134.756</v>
      </c>
      <c r="R163" s="216">
        <f>SUMIFS(env_ac_rp!$D:$D,env_ac_rp!$A:$A,R141,env_ac_rp!$B:$B,Data_rp!$A$163,env_ac_rp!$C:$C,Data_rp!$B$139)</f>
        <v>141.71199999999999</v>
      </c>
      <c r="S163" s="216">
        <f>SUMIFS(env_ac_rp!$D:$D,env_ac_rp!$A:$A,S141,env_ac_rp!$B:$B,Data_rp!$A$163,env_ac_rp!$C:$C,Data_rp!$B$139)</f>
        <v>142.08199999999999</v>
      </c>
      <c r="T163" s="216">
        <f>SUMIFS(env_ac_rp!$D:$D,env_ac_rp!$A:$A,T141,env_ac_rp!$B:$B,Data_rp!$A$163,env_ac_rp!$C:$C,Data_rp!$B$139)</f>
        <v>140.339</v>
      </c>
      <c r="U163" s="216">
        <f>SUMIFS(env_ac_rp!$D:$D,env_ac_rp!$A:$A,U141,env_ac_rp!$B:$B,Data_rp!$A$163,env_ac_rp!$C:$C,Data_rp!$B$139)</f>
        <v>144.91999999999999</v>
      </c>
      <c r="V163" s="216">
        <f>SUMIFS(env_ac_rp!$D:$D,env_ac_rp!$A:$A,V141,env_ac_rp!$B:$B,Data_rp!$A$163,env_ac_rp!$C:$C,Data_rp!$B$139)</f>
        <v>159.03299999999999</v>
      </c>
      <c r="W163" s="216">
        <f>SUMIFS(env_ac_rp!$D:$D,env_ac_rp!$A:$A,W141,env_ac_rp!$B:$B,Data_rp!$A$163,env_ac_rp!$C:$C,Data_rp!$B$139)</f>
        <v>157.74199999999999</v>
      </c>
      <c r="X163" s="216">
        <f>SUMIFS(env_ac_rp!$D:$D,env_ac_rp!$A:$A,X141,env_ac_rp!$B:$B,Data_rp!$A$163,env_ac_rp!$C:$C,Data_rp!$B$139)</f>
        <v>164.828</v>
      </c>
      <c r="Y163" s="216">
        <f>SUMIFS(env_ac_rp!$D:$D,env_ac_rp!$A:$A,$Y$141,env_ac_rp!$B:$B,Data_rp!$A163,env_ac_rp!$C:$C,Data_rp!$B$139)</f>
        <v>174.333</v>
      </c>
      <c r="Z163" s="216">
        <f>SUMIFS(env_ac_rp!$D:$D,env_ac_rp!$A:$A,$Z$141,env_ac_rp!$B:$B,Data_rp!$A163,env_ac_rp!$C:$C,Data_rp!$B$139)</f>
        <v>177.976</v>
      </c>
    </row>
    <row r="164" spans="1:26" x14ac:dyDescent="0.2">
      <c r="A164" s="211" t="s">
        <v>53</v>
      </c>
      <c r="B164" s="211" t="s">
        <v>21</v>
      </c>
      <c r="C164" s="217">
        <f>SUMIFS(env_ac_rp!$D:$D,env_ac_rp!$A:$A,C141,env_ac_rp!$B:$B,Data_rp!$A$164,env_ac_rp!$C:$C,Data_rp!$B$139)</f>
        <v>100</v>
      </c>
      <c r="D164" s="216">
        <f>SUMIFS(env_ac_rp!$D:$D,env_ac_rp!$A:$A,D141,env_ac_rp!$B:$B,Data_rp!$A$164,env_ac_rp!$C:$C,Data_rp!$B$139)</f>
        <v>97.286000000000001</v>
      </c>
      <c r="E164" s="216">
        <f>SUMIFS(env_ac_rp!$D:$D,env_ac_rp!$A:$A,E141,env_ac_rp!$B:$B,Data_rp!$A$164,env_ac_rp!$C:$C,Data_rp!$B$139)</f>
        <v>101.04600000000001</v>
      </c>
      <c r="F164" s="216">
        <f>SUMIFS(env_ac_rp!$D:$D,env_ac_rp!$A:$A,F141,env_ac_rp!$B:$B,Data_rp!$A$164,env_ac_rp!$C:$C,Data_rp!$B$139)</f>
        <v>113.41800000000001</v>
      </c>
      <c r="G164" s="216">
        <f>SUMIFS(env_ac_rp!$D:$D,env_ac_rp!$A:$A,G141,env_ac_rp!$B:$B,Data_rp!$A$164,env_ac_rp!$C:$C,Data_rp!$B$139)</f>
        <v>106.30500000000001</v>
      </c>
      <c r="H164" s="216">
        <f>SUMIFS(env_ac_rp!$D:$D,env_ac_rp!$A:$A,H141,env_ac_rp!$B:$B,Data_rp!$A$164,env_ac_rp!$C:$C,Data_rp!$B$139)</f>
        <v>107.613</v>
      </c>
      <c r="I164" s="216">
        <f>SUMIFS(env_ac_rp!$D:$D,env_ac_rp!$A:$A,I141,env_ac_rp!$B:$B,Data_rp!$A$164,env_ac_rp!$C:$C,Data_rp!$B$139)</f>
        <v>96.403999999999996</v>
      </c>
      <c r="J164" s="216">
        <f>SUMIFS(env_ac_rp!$D:$D,env_ac_rp!$A:$A,J141,env_ac_rp!$B:$B,Data_rp!$A$164,env_ac_rp!$C:$C,Data_rp!$B$139)</f>
        <v>95.198999999999998</v>
      </c>
      <c r="K164" s="216">
        <f>SUMIFS(env_ac_rp!$D:$D,env_ac_rp!$A:$A,K141,env_ac_rp!$B:$B,Data_rp!$A$164,env_ac_rp!$C:$C,Data_rp!$B$139)</f>
        <v>91.367000000000004</v>
      </c>
      <c r="L164" s="216">
        <f>SUMIFS(env_ac_rp!$D:$D,env_ac_rp!$A:$A,L141,env_ac_rp!$B:$B,Data_rp!$A$164,env_ac_rp!$C:$C,Data_rp!$B$139)</f>
        <v>98.08</v>
      </c>
      <c r="M164" s="216">
        <f>SUMIFS(env_ac_rp!$D:$D,env_ac_rp!$A:$A,M141,env_ac_rp!$B:$B,Data_rp!$A$164,env_ac_rp!$C:$C,Data_rp!$B$139)</f>
        <v>107.14100000000001</v>
      </c>
      <c r="N164" s="216">
        <f>SUMIFS(env_ac_rp!$D:$D,env_ac_rp!$A:$A,N141,env_ac_rp!$B:$B,Data_rp!$A$164,env_ac_rp!$C:$C,Data_rp!$B$139)</f>
        <v>113.687</v>
      </c>
      <c r="O164" s="216">
        <f>SUMIFS(env_ac_rp!$D:$D,env_ac_rp!$A:$A,O141,env_ac_rp!$B:$B,Data_rp!$A$164,env_ac_rp!$C:$C,Data_rp!$B$139)</f>
        <v>118.91200000000001</v>
      </c>
      <c r="P164" s="216">
        <f>SUMIFS(env_ac_rp!$D:$D,env_ac_rp!$A:$A,P141,env_ac_rp!$B:$B,Data_rp!$A$164,env_ac_rp!$C:$C,Data_rp!$B$139)</f>
        <v>138.51300000000001</v>
      </c>
      <c r="Q164" s="216">
        <f>SUMIFS(env_ac_rp!$D:$D,env_ac_rp!$A:$A,Q141,env_ac_rp!$B:$B,Data_rp!$A$164,env_ac_rp!$C:$C,Data_rp!$B$139)</f>
        <v>126.91500000000001</v>
      </c>
      <c r="R164" s="216">
        <f>SUMIFS(env_ac_rp!$D:$D,env_ac_rp!$A:$A,R141,env_ac_rp!$B:$B,Data_rp!$A$164,env_ac_rp!$C:$C,Data_rp!$B$139)</f>
        <v>128.84399999999999</v>
      </c>
      <c r="S164" s="216">
        <f>SUMIFS(env_ac_rp!$D:$D,env_ac_rp!$A:$A,S141,env_ac_rp!$B:$B,Data_rp!$A$164,env_ac_rp!$C:$C,Data_rp!$B$139)</f>
        <v>137.52699999999999</v>
      </c>
      <c r="T164" s="216">
        <f>SUMIFS(env_ac_rp!$D:$D,env_ac_rp!$A:$A,T141,env_ac_rp!$B:$B,Data_rp!$A$164,env_ac_rp!$C:$C,Data_rp!$B$139)</f>
        <v>129.863</v>
      </c>
      <c r="U164" s="216">
        <f>SUMIFS(env_ac_rp!$D:$D,env_ac_rp!$A:$A,U141,env_ac_rp!$B:$B,Data_rp!$A$164,env_ac_rp!$C:$C,Data_rp!$B$139)</f>
        <v>134.16399999999999</v>
      </c>
      <c r="V164" s="216">
        <f>SUMIFS(env_ac_rp!$D:$D,env_ac_rp!$A:$A,V141,env_ac_rp!$B:$B,Data_rp!$A$164,env_ac_rp!$C:$C,Data_rp!$B$139)</f>
        <v>136.31200000000001</v>
      </c>
      <c r="W164" s="216">
        <f>SUMIFS(env_ac_rp!$D:$D,env_ac_rp!$A:$A,W141,env_ac_rp!$B:$B,Data_rp!$A$164,env_ac_rp!$C:$C,Data_rp!$B$139)</f>
        <v>139.126</v>
      </c>
      <c r="X164" s="216">
        <f>SUMIFS(env_ac_rp!$D:$D,env_ac_rp!$A:$A,X141,env_ac_rp!$B:$B,Data_rp!$A$164,env_ac_rp!$C:$C,Data_rp!$B$139)</f>
        <v>124.15600000000001</v>
      </c>
      <c r="Y164" s="216">
        <f>SUMIFS(env_ac_rp!$D:$D,env_ac_rp!$A:$A,$Y$141,env_ac_rp!$B:$B,Data_rp!$A164,env_ac_rp!$C:$C,Data_rp!$B$139)</f>
        <v>148.12100000000001</v>
      </c>
      <c r="Z164" s="216">
        <f>SUMIFS(env_ac_rp!$D:$D,env_ac_rp!$A:$A,$Z$141,env_ac_rp!$B:$B,Data_rp!$A164,env_ac_rp!$C:$C,Data_rp!$B$139)</f>
        <v>147.42599999999999</v>
      </c>
    </row>
    <row r="165" spans="1:26" x14ac:dyDescent="0.2">
      <c r="A165" s="211" t="s">
        <v>54</v>
      </c>
      <c r="B165" s="211" t="s">
        <v>22</v>
      </c>
      <c r="C165" s="217">
        <f>SUMIFS(env_ac_rp!$D:$D,env_ac_rp!$A:$A,C141,env_ac_rp!$B:$B,Data_rp!$A$165,env_ac_rp!$C:$C,Data_rp!$B$139)</f>
        <v>100</v>
      </c>
      <c r="D165" s="216">
        <f>SUMIFS(env_ac_rp!$D:$D,env_ac_rp!$A:$A,D141,env_ac_rp!$B:$B,Data_rp!$A$165,env_ac_rp!$C:$C,Data_rp!$B$139)</f>
        <v>66</v>
      </c>
      <c r="E165" s="216">
        <f>SUMIFS(env_ac_rp!$D:$D,env_ac_rp!$A:$A,E141,env_ac_rp!$B:$B,Data_rp!$A$165,env_ac_rp!$C:$C,Data_rp!$B$139)</f>
        <v>72.986000000000004</v>
      </c>
      <c r="F165" s="216">
        <f>SUMIFS(env_ac_rp!$D:$D,env_ac_rp!$A:$A,F141,env_ac_rp!$B:$B,Data_rp!$A$165,env_ac_rp!$C:$C,Data_rp!$B$139)</f>
        <v>68.576999999999998</v>
      </c>
      <c r="G165" s="216">
        <f>SUMIFS(env_ac_rp!$D:$D,env_ac_rp!$A:$A,G141,env_ac_rp!$B:$B,Data_rp!$A$165,env_ac_rp!$C:$C,Data_rp!$B$139)</f>
        <v>70.242999999999995</v>
      </c>
      <c r="H165" s="216">
        <f>SUMIFS(env_ac_rp!$D:$D,env_ac_rp!$A:$A,H141,env_ac_rp!$B:$B,Data_rp!$A$165,env_ac_rp!$C:$C,Data_rp!$B$139)</f>
        <v>67.299000000000007</v>
      </c>
      <c r="I165" s="216">
        <f>SUMIFS(env_ac_rp!$D:$D,env_ac_rp!$A:$A,I141,env_ac_rp!$B:$B,Data_rp!$A$165,env_ac_rp!$C:$C,Data_rp!$B$139)</f>
        <v>67.650999999999996</v>
      </c>
      <c r="J165" s="216">
        <f>SUMIFS(env_ac_rp!$D:$D,env_ac_rp!$A:$A,J141,env_ac_rp!$B:$B,Data_rp!$A$165,env_ac_rp!$C:$C,Data_rp!$B$139)</f>
        <v>60.847000000000001</v>
      </c>
      <c r="K165" s="216">
        <f>SUMIFS(env_ac_rp!$D:$D,env_ac_rp!$A:$A,K141,env_ac_rp!$B:$B,Data_rp!$A$165,env_ac_rp!$C:$C,Data_rp!$B$139)</f>
        <v>62.536000000000001</v>
      </c>
      <c r="L165" s="216">
        <f>SUMIFS(env_ac_rp!$D:$D,env_ac_rp!$A:$A,L141,env_ac_rp!$B:$B,Data_rp!$A$165,env_ac_rp!$C:$C,Data_rp!$B$139)</f>
        <v>76.093000000000004</v>
      </c>
      <c r="M165" s="216">
        <f>SUMIFS(env_ac_rp!$D:$D,env_ac_rp!$A:$A,M141,env_ac_rp!$B:$B,Data_rp!$A$165,env_ac_rp!$C:$C,Data_rp!$B$139)</f>
        <v>93.819000000000003</v>
      </c>
      <c r="N165" s="216">
        <f>SUMIFS(env_ac_rp!$D:$D,env_ac_rp!$A:$A,N141,env_ac_rp!$B:$B,Data_rp!$A$165,env_ac_rp!$C:$C,Data_rp!$B$139)</f>
        <v>70.691999999999993</v>
      </c>
      <c r="O165" s="216">
        <f>SUMIFS(env_ac_rp!$D:$D,env_ac_rp!$A:$A,O141,env_ac_rp!$B:$B,Data_rp!$A$165,env_ac_rp!$C:$C,Data_rp!$B$139)</f>
        <v>76.474999999999994</v>
      </c>
      <c r="P165" s="216">
        <f>SUMIFS(env_ac_rp!$D:$D,env_ac_rp!$A:$A,P141,env_ac_rp!$B:$B,Data_rp!$A$165,env_ac_rp!$C:$C,Data_rp!$B$139)</f>
        <v>76.997</v>
      </c>
      <c r="Q165" s="216">
        <f>SUMIFS(env_ac_rp!$D:$D,env_ac_rp!$A:$A,Q141,env_ac_rp!$B:$B,Data_rp!$A$165,env_ac_rp!$C:$C,Data_rp!$B$139)</f>
        <v>77.100999999999999</v>
      </c>
      <c r="R165" s="216">
        <f>SUMIFS(env_ac_rp!$D:$D,env_ac_rp!$A:$A,R141,env_ac_rp!$B:$B,Data_rp!$A$165,env_ac_rp!$C:$C,Data_rp!$B$139)</f>
        <v>66.638000000000005</v>
      </c>
      <c r="S165" s="216">
        <f>SUMIFS(env_ac_rp!$D:$D,env_ac_rp!$A:$A,S141,env_ac_rp!$B:$B,Data_rp!$A$165,env_ac_rp!$C:$C,Data_rp!$B$139)</f>
        <v>67.716999999999999</v>
      </c>
      <c r="T165" s="216">
        <f>SUMIFS(env_ac_rp!$D:$D,env_ac_rp!$A:$A,T141,env_ac_rp!$B:$B,Data_rp!$A$165,env_ac_rp!$C:$C,Data_rp!$B$139)</f>
        <v>79.233000000000004</v>
      </c>
      <c r="U165" s="216">
        <f>SUMIFS(env_ac_rp!$D:$D,env_ac_rp!$A:$A,U141,env_ac_rp!$B:$B,Data_rp!$A$165,env_ac_rp!$C:$C,Data_rp!$B$139)</f>
        <v>77.972999999999999</v>
      </c>
      <c r="V165" s="216">
        <f>SUMIFS(env_ac_rp!$D:$D,env_ac_rp!$A:$A,V141,env_ac_rp!$B:$B,Data_rp!$A$165,env_ac_rp!$C:$C,Data_rp!$B$139)</f>
        <v>68.001000000000005</v>
      </c>
      <c r="W165" s="216">
        <f>SUMIFS(env_ac_rp!$D:$D,env_ac_rp!$A:$A,W141,env_ac_rp!$B:$B,Data_rp!$A$165,env_ac_rp!$C:$C,Data_rp!$B$139)</f>
        <v>63.656999999999996</v>
      </c>
      <c r="X165" s="216">
        <f>SUMIFS(env_ac_rp!$D:$D,env_ac_rp!$A:$A,X141,env_ac_rp!$B:$B,Data_rp!$A$165,env_ac_rp!$C:$C,Data_rp!$B$139)</f>
        <v>65.700999999999993</v>
      </c>
      <c r="Y165" s="216">
        <f>SUMIFS(env_ac_rp!$D:$D,env_ac_rp!$A:$A,$Y$141,env_ac_rp!$B:$B,Data_rp!$A165,env_ac_rp!$C:$C,Data_rp!$B$139)</f>
        <v>69.191999999999993</v>
      </c>
      <c r="Z165" s="216">
        <f>SUMIFS(env_ac_rp!$D:$D,env_ac_rp!$A:$A,$Z$141,env_ac_rp!$B:$B,Data_rp!$A165,env_ac_rp!$C:$C,Data_rp!$B$139)</f>
        <v>63.887999999999998</v>
      </c>
    </row>
    <row r="166" spans="1:26" x14ac:dyDescent="0.2">
      <c r="A166" s="211" t="s">
        <v>55</v>
      </c>
      <c r="B166" s="211" t="s">
        <v>23</v>
      </c>
      <c r="C166" s="217">
        <f>SUMIFS(env_ac_rp!$D:$D,env_ac_rp!$A:$A,C141,env_ac_rp!$B:$B,Data_rp!$A$166,env_ac_rp!$C:$C,Data_rp!$B$139)</f>
        <v>100</v>
      </c>
      <c r="D166" s="216">
        <f>SUMIFS(env_ac_rp!$D:$D,env_ac_rp!$A:$A,D141,env_ac_rp!$B:$B,Data_rp!$A$166,env_ac_rp!$C:$C,Data_rp!$B$139)</f>
        <v>105.004</v>
      </c>
      <c r="E166" s="216">
        <f>SUMIFS(env_ac_rp!$D:$D,env_ac_rp!$A:$A,E141,env_ac_rp!$B:$B,Data_rp!$A$166,env_ac_rp!$C:$C,Data_rp!$B$139)</f>
        <v>104.749</v>
      </c>
      <c r="F166" s="216">
        <f>SUMIFS(env_ac_rp!$D:$D,env_ac_rp!$A:$A,F141,env_ac_rp!$B:$B,Data_rp!$A$166,env_ac_rp!$C:$C,Data_rp!$B$139)</f>
        <v>99.694999999999993</v>
      </c>
      <c r="G166" s="216">
        <f>SUMIFS(env_ac_rp!$D:$D,env_ac_rp!$A:$A,G141,env_ac_rp!$B:$B,Data_rp!$A$166,env_ac_rp!$C:$C,Data_rp!$B$139)</f>
        <v>102.93300000000001</v>
      </c>
      <c r="H166" s="216">
        <f>SUMIFS(env_ac_rp!$D:$D,env_ac_rp!$A:$A,H141,env_ac_rp!$B:$B,Data_rp!$A$166,env_ac_rp!$C:$C,Data_rp!$B$139)</f>
        <v>110.203</v>
      </c>
      <c r="I166" s="216">
        <f>SUMIFS(env_ac_rp!$D:$D,env_ac_rp!$A:$A,I141,env_ac_rp!$B:$B,Data_rp!$A$166,env_ac_rp!$C:$C,Data_rp!$B$139)</f>
        <v>99.891999999999996</v>
      </c>
      <c r="J166" s="216">
        <f>SUMIFS(env_ac_rp!$D:$D,env_ac_rp!$A:$A,J141,env_ac_rp!$B:$B,Data_rp!$A$166,env_ac_rp!$C:$C,Data_rp!$B$139)</f>
        <v>96.525999999999996</v>
      </c>
      <c r="K166" s="216">
        <f>SUMIFS(env_ac_rp!$D:$D,env_ac_rp!$A:$A,K141,env_ac_rp!$B:$B,Data_rp!$A$166,env_ac_rp!$C:$C,Data_rp!$B$139)</f>
        <v>113.55200000000001</v>
      </c>
      <c r="L166" s="216">
        <f>SUMIFS(env_ac_rp!$D:$D,env_ac_rp!$A:$A,L141,env_ac_rp!$B:$B,Data_rp!$A$166,env_ac_rp!$C:$C,Data_rp!$B$139)</f>
        <v>127.026</v>
      </c>
      <c r="M166" s="216">
        <f>SUMIFS(env_ac_rp!$D:$D,env_ac_rp!$A:$A,M141,env_ac_rp!$B:$B,Data_rp!$A$166,env_ac_rp!$C:$C,Data_rp!$B$139)</f>
        <v>136.20099999999999</v>
      </c>
      <c r="N166" s="216">
        <f>SUMIFS(env_ac_rp!$D:$D,env_ac_rp!$A:$A,N141,env_ac_rp!$B:$B,Data_rp!$A$166,env_ac_rp!$C:$C,Data_rp!$B$139)</f>
        <v>152.56399999999999</v>
      </c>
      <c r="O166" s="216">
        <f>SUMIFS(env_ac_rp!$D:$D,env_ac_rp!$A:$A,O141,env_ac_rp!$B:$B,Data_rp!$A$166,env_ac_rp!$C:$C,Data_rp!$B$139)</f>
        <v>171.03</v>
      </c>
      <c r="P166" s="216">
        <f>SUMIFS(env_ac_rp!$D:$D,env_ac_rp!$A:$A,P141,env_ac_rp!$B:$B,Data_rp!$A$166,env_ac_rp!$C:$C,Data_rp!$B$139)</f>
        <v>172.60599999999999</v>
      </c>
      <c r="Q166" s="216">
        <f>SUMIFS(env_ac_rp!$D:$D,env_ac_rp!$A:$A,Q141,env_ac_rp!$B:$B,Data_rp!$A$166,env_ac_rp!$C:$C,Data_rp!$B$139)</f>
        <v>164.917</v>
      </c>
      <c r="R166" s="216">
        <f>SUMIFS(env_ac_rp!$D:$D,env_ac_rp!$A:$A,R141,env_ac_rp!$B:$B,Data_rp!$A$166,env_ac_rp!$C:$C,Data_rp!$B$139)</f>
        <v>166.137</v>
      </c>
      <c r="S166" s="216">
        <f>SUMIFS(env_ac_rp!$D:$D,env_ac_rp!$A:$A,S141,env_ac_rp!$B:$B,Data_rp!$A$166,env_ac_rp!$C:$C,Data_rp!$B$139)</f>
        <v>177.61600000000001</v>
      </c>
      <c r="T166" s="216">
        <f>SUMIFS(env_ac_rp!$D:$D,env_ac_rp!$A:$A,T141,env_ac_rp!$B:$B,Data_rp!$A$166,env_ac_rp!$C:$C,Data_rp!$B$139)</f>
        <v>182.17699999999999</v>
      </c>
      <c r="U166" s="216">
        <f>SUMIFS(env_ac_rp!$D:$D,env_ac_rp!$A:$A,U141,env_ac_rp!$B:$B,Data_rp!$A$166,env_ac_rp!$C:$C,Data_rp!$B$139)</f>
        <v>172.602</v>
      </c>
      <c r="V166" s="216">
        <f>SUMIFS(env_ac_rp!$D:$D,env_ac_rp!$A:$A,V141,env_ac_rp!$B:$B,Data_rp!$A$166,env_ac_rp!$C:$C,Data_rp!$B$139)</f>
        <v>188.708</v>
      </c>
      <c r="W166" s="216">
        <f>SUMIFS(env_ac_rp!$D:$D,env_ac_rp!$A:$A,W141,env_ac_rp!$B:$B,Data_rp!$A$166,env_ac_rp!$C:$C,Data_rp!$B$139)</f>
        <v>185.59200000000001</v>
      </c>
      <c r="X166" s="216">
        <f>SUMIFS(env_ac_rp!$D:$D,env_ac_rp!$A:$A,X141,env_ac_rp!$B:$B,Data_rp!$A$166,env_ac_rp!$C:$C,Data_rp!$B$139)</f>
        <v>185.744</v>
      </c>
      <c r="Y166" s="216">
        <f>SUMIFS(env_ac_rp!$D:$D,env_ac_rp!$A:$A,$Y$141,env_ac_rp!$B:$B,Data_rp!$A166,env_ac_rp!$C:$C,Data_rp!$B$139)</f>
        <v>182.90600000000001</v>
      </c>
      <c r="Z166" s="216">
        <f>SUMIFS(env_ac_rp!$D:$D,env_ac_rp!$A:$A,$Z$141,env_ac_rp!$B:$B,Data_rp!$A166,env_ac_rp!$C:$C,Data_rp!$B$139)</f>
        <v>162.12200000000001</v>
      </c>
    </row>
    <row r="167" spans="1:26" x14ac:dyDescent="0.2">
      <c r="A167" s="211" t="s">
        <v>63</v>
      </c>
      <c r="B167" s="211" t="s">
        <v>24</v>
      </c>
      <c r="C167" s="217">
        <f>SUMIFS(env_ac_rp!$D:$D,env_ac_rp!$A:$A,C141,env_ac_rp!$B:$B,Data_rp!$A$167,env_ac_rp!$C:$C,Data_rp!$B$139)</f>
        <v>100</v>
      </c>
      <c r="D167" s="216">
        <f>SUMIFS(env_ac_rp!$D:$D,env_ac_rp!$A:$A,D141,env_ac_rp!$B:$B,Data_rp!$A$167,env_ac_rp!$C:$C,Data_rp!$B$139)</f>
        <v>96.741</v>
      </c>
      <c r="E167" s="216">
        <f>SUMIFS(env_ac_rp!$D:$D,env_ac_rp!$A:$A,E141,env_ac_rp!$B:$B,Data_rp!$A$167,env_ac_rp!$C:$C,Data_rp!$B$139)</f>
        <v>96.873000000000005</v>
      </c>
      <c r="F167" s="216">
        <f>SUMIFS(env_ac_rp!$D:$D,env_ac_rp!$A:$A,F141,env_ac_rp!$B:$B,Data_rp!$A$167,env_ac_rp!$C:$C,Data_rp!$B$139)</f>
        <v>104.76</v>
      </c>
      <c r="G167" s="216">
        <f>SUMIFS(env_ac_rp!$D:$D,env_ac_rp!$A:$A,G141,env_ac_rp!$B:$B,Data_rp!$A$167,env_ac_rp!$C:$C,Data_rp!$B$139)</f>
        <v>95.852000000000004</v>
      </c>
      <c r="H167" s="216">
        <f>SUMIFS(env_ac_rp!$D:$D,env_ac_rp!$A:$A,H141,env_ac_rp!$B:$B,Data_rp!$A$167,env_ac_rp!$C:$C,Data_rp!$B$139)</f>
        <v>92.497</v>
      </c>
      <c r="I167" s="216">
        <f>SUMIFS(env_ac_rp!$D:$D,env_ac_rp!$A:$A,I141,env_ac_rp!$B:$B,Data_rp!$A$167,env_ac_rp!$C:$C,Data_rp!$B$139)</f>
        <v>101.276</v>
      </c>
      <c r="J167" s="216">
        <f>SUMIFS(env_ac_rp!$D:$D,env_ac_rp!$A:$A,J141,env_ac_rp!$B:$B,Data_rp!$A$167,env_ac_rp!$C:$C,Data_rp!$B$139)</f>
        <v>109.73099999999999</v>
      </c>
      <c r="K167" s="216">
        <f>SUMIFS(env_ac_rp!$D:$D,env_ac_rp!$A:$A,K141,env_ac_rp!$B:$B,Data_rp!$A$167,env_ac_rp!$C:$C,Data_rp!$B$139)</f>
        <v>103.774</v>
      </c>
      <c r="L167" s="216">
        <f>SUMIFS(env_ac_rp!$D:$D,env_ac_rp!$A:$A,L141,env_ac_rp!$B:$B,Data_rp!$A$167,env_ac_rp!$C:$C,Data_rp!$B$139)</f>
        <v>113.812</v>
      </c>
      <c r="M167" s="216">
        <f>SUMIFS(env_ac_rp!$D:$D,env_ac_rp!$A:$A,M141,env_ac_rp!$B:$B,Data_rp!$A$167,env_ac_rp!$C:$C,Data_rp!$B$139)</f>
        <v>123.79</v>
      </c>
      <c r="N167" s="216">
        <f>SUMIFS(env_ac_rp!$D:$D,env_ac_rp!$A:$A,N141,env_ac_rp!$B:$B,Data_rp!$A$167,env_ac_rp!$C:$C,Data_rp!$B$139)</f>
        <v>125.545</v>
      </c>
      <c r="O167" s="216">
        <f>SUMIFS(env_ac_rp!$D:$D,env_ac_rp!$A:$A,O141,env_ac_rp!$B:$B,Data_rp!$A$167,env_ac_rp!$C:$C,Data_rp!$B$139)</f>
        <v>144.096</v>
      </c>
      <c r="P167" s="216">
        <f>SUMIFS(env_ac_rp!$D:$D,env_ac_rp!$A:$A,P141,env_ac_rp!$B:$B,Data_rp!$A$167,env_ac_rp!$C:$C,Data_rp!$B$139)</f>
        <v>150.59399999999999</v>
      </c>
      <c r="Q167" s="216">
        <f>SUMIFS(env_ac_rp!$D:$D,env_ac_rp!$A:$A,Q141,env_ac_rp!$B:$B,Data_rp!$A$167,env_ac_rp!$C:$C,Data_rp!$B$139)</f>
        <v>140.63300000000001</v>
      </c>
      <c r="R167" s="216">
        <f>SUMIFS(env_ac_rp!$D:$D,env_ac_rp!$A:$A,R141,env_ac_rp!$B:$B,Data_rp!$A$167,env_ac_rp!$C:$C,Data_rp!$B$139)</f>
        <v>148.35400000000001</v>
      </c>
      <c r="S167" s="216">
        <f>SUMIFS(env_ac_rp!$D:$D,env_ac_rp!$A:$A,S141,env_ac_rp!$B:$B,Data_rp!$A$167,env_ac_rp!$C:$C,Data_rp!$B$139)</f>
        <v>152.09200000000001</v>
      </c>
      <c r="T167" s="216">
        <f>SUMIFS(env_ac_rp!$D:$D,env_ac_rp!$A:$A,T141,env_ac_rp!$B:$B,Data_rp!$A$167,env_ac_rp!$C:$C,Data_rp!$B$139)</f>
        <v>151.55600000000001</v>
      </c>
      <c r="U167" s="216">
        <f>SUMIFS(env_ac_rp!$D:$D,env_ac_rp!$A:$A,U141,env_ac_rp!$B:$B,Data_rp!$A$167,env_ac_rp!$C:$C,Data_rp!$B$139)</f>
        <v>149.09700000000001</v>
      </c>
      <c r="V167" s="216">
        <f>SUMIFS(env_ac_rp!$D:$D,env_ac_rp!$A:$A,V141,env_ac_rp!$B:$B,Data_rp!$A$167,env_ac_rp!$C:$C,Data_rp!$B$139)</f>
        <v>167.80699999999999</v>
      </c>
      <c r="W167" s="218">
        <f>SUMIFS(env_ac_rp!$D:$D,env_ac_rp!$A:$A,W141,env_ac_rp!$B:$B,Data_rp!$A$167,env_ac_rp!$C:$C,Data_rp!$B$139)</f>
        <v>167.68100000000001</v>
      </c>
      <c r="X167" s="218">
        <f>SUMIFS(env_ac_rp!$D:$D,env_ac_rp!$A:$A,X141,env_ac_rp!$B:$B,Data_rp!$A$167,env_ac_rp!$C:$C,Data_rp!$B$139)</f>
        <v>173.61799999999999</v>
      </c>
      <c r="Y167" s="216">
        <f>SUMIFS(env_ac_rp!$D:$D,env_ac_rp!$A:$A,$Y$141,env_ac_rp!$B:$B,Data_rp!$A167,env_ac_rp!$C:$C,Data_rp!$B$139)</f>
        <v>188.78</v>
      </c>
      <c r="Z167" s="216">
        <f>SUMIFS(env_ac_rp!$D:$D,env_ac_rp!$A:$A,$Z$141,env_ac_rp!$B:$B,Data_rp!$A167,env_ac_rp!$C:$C,Data_rp!$B$139)</f>
        <v>191.63</v>
      </c>
    </row>
    <row r="168" spans="1:26" x14ac:dyDescent="0.2">
      <c r="A168" s="211" t="s">
        <v>56</v>
      </c>
      <c r="B168" s="211" t="s">
        <v>25</v>
      </c>
      <c r="C168" s="217">
        <f>SUMIFS(env_ac_rp!$D:$D,env_ac_rp!$A:$A,C141,env_ac_rp!$B:$B,Data_rp!$A$168,env_ac_rp!$C:$C,Data_rp!$B$139)</f>
        <v>100</v>
      </c>
      <c r="D168" s="216">
        <f>SUMIFS(env_ac_rp!$D:$D,env_ac_rp!$A:$A,D141,env_ac_rp!$B:$B,Data_rp!$A$168,env_ac_rp!$C:$C,Data_rp!$B$139)</f>
        <v>100.518</v>
      </c>
      <c r="E168" s="216">
        <f>SUMIFS(env_ac_rp!$D:$D,env_ac_rp!$A:$A,E141,env_ac_rp!$B:$B,Data_rp!$A$168,env_ac_rp!$C:$C,Data_rp!$B$139)</f>
        <v>102.005</v>
      </c>
      <c r="F168" s="216">
        <f>SUMIFS(env_ac_rp!$D:$D,env_ac_rp!$A:$A,F141,env_ac_rp!$B:$B,Data_rp!$A$168,env_ac_rp!$C:$C,Data_rp!$B$139)</f>
        <v>99.38</v>
      </c>
      <c r="G168" s="216">
        <f>SUMIFS(env_ac_rp!$D:$D,env_ac_rp!$A:$A,G141,env_ac_rp!$B:$B,Data_rp!$A$168,env_ac_rp!$C:$C,Data_rp!$B$139)</f>
        <v>102.286</v>
      </c>
      <c r="H168" s="216">
        <f>SUMIFS(env_ac_rp!$D:$D,env_ac_rp!$A:$A,H141,env_ac_rp!$B:$B,Data_rp!$A$168,env_ac_rp!$C:$C,Data_rp!$B$139)</f>
        <v>103.277</v>
      </c>
      <c r="I168" s="216">
        <f>SUMIFS(env_ac_rp!$D:$D,env_ac_rp!$A:$A,I141,env_ac_rp!$B:$B,Data_rp!$A$168,env_ac_rp!$C:$C,Data_rp!$B$139)</f>
        <v>102.75700000000001</v>
      </c>
      <c r="J168" s="216">
        <f>SUMIFS(env_ac_rp!$D:$D,env_ac_rp!$A:$A,J141,env_ac_rp!$B:$B,Data_rp!$A$168,env_ac_rp!$C:$C,Data_rp!$B$139)</f>
        <v>106.181</v>
      </c>
      <c r="K168" s="216">
        <f>SUMIFS(env_ac_rp!$D:$D,env_ac_rp!$A:$A,K141,env_ac_rp!$B:$B,Data_rp!$A$168,env_ac_rp!$C:$C,Data_rp!$B$139)</f>
        <v>105.702</v>
      </c>
      <c r="L168" s="216">
        <f>SUMIFS(env_ac_rp!$D:$D,env_ac_rp!$A:$A,L141,env_ac_rp!$B:$B,Data_rp!$A$168,env_ac_rp!$C:$C,Data_rp!$B$139)</f>
        <v>117.895</v>
      </c>
      <c r="M168" s="216">
        <f>SUMIFS(env_ac_rp!$D:$D,env_ac_rp!$A:$A,M141,env_ac_rp!$B:$B,Data_rp!$A$168,env_ac_rp!$C:$C,Data_rp!$B$139)</f>
        <v>86.899000000000001</v>
      </c>
      <c r="N168" s="216">
        <f>SUMIFS(env_ac_rp!$D:$D,env_ac_rp!$A:$A,N141,env_ac_rp!$B:$B,Data_rp!$A$168,env_ac_rp!$C:$C,Data_rp!$B$139)</f>
        <v>90.900999999999996</v>
      </c>
      <c r="O168" s="216">
        <f>SUMIFS(env_ac_rp!$D:$D,env_ac_rp!$A:$A,O141,env_ac_rp!$B:$B,Data_rp!$A$168,env_ac_rp!$C:$C,Data_rp!$B$139)</f>
        <v>90.325000000000003</v>
      </c>
      <c r="P168" s="216">
        <f>SUMIFS(env_ac_rp!$D:$D,env_ac_rp!$A:$A,P141,env_ac_rp!$B:$B,Data_rp!$A$168,env_ac_rp!$C:$C,Data_rp!$B$139)</f>
        <v>78.849000000000004</v>
      </c>
      <c r="Q168" s="216">
        <f>SUMIFS(env_ac_rp!$D:$D,env_ac_rp!$A:$A,Q141,env_ac_rp!$B:$B,Data_rp!$A$168,env_ac_rp!$C:$C,Data_rp!$B$139)</f>
        <v>90.158000000000001</v>
      </c>
      <c r="R168" s="216">
        <f>SUMIFS(env_ac_rp!$D:$D,env_ac_rp!$A:$A,R141,env_ac_rp!$B:$B,Data_rp!$A$168,env_ac_rp!$C:$C,Data_rp!$B$139)</f>
        <v>93.010999999999996</v>
      </c>
      <c r="S168" s="216">
        <f>SUMIFS(env_ac_rp!$D:$D,env_ac_rp!$A:$A,S141,env_ac_rp!$B:$B,Data_rp!$A$168,env_ac_rp!$C:$C,Data_rp!$B$139)</f>
        <v>88.578999999999994</v>
      </c>
      <c r="T168" s="216">
        <f>SUMIFS(env_ac_rp!$D:$D,env_ac_rp!$A:$A,T141,env_ac_rp!$B:$B,Data_rp!$A$168,env_ac_rp!$C:$C,Data_rp!$B$139)</f>
        <v>94.594999999999999</v>
      </c>
      <c r="U168" s="216">
        <f>SUMIFS(env_ac_rp!$D:$D,env_ac_rp!$A:$A,U141,env_ac_rp!$B:$B,Data_rp!$A$168,env_ac_rp!$C:$C,Data_rp!$B$139)</f>
        <v>86.188999999999993</v>
      </c>
      <c r="V168" s="219">
        <f>SUMIFS(env_ac_rp!$D:$D,env_ac_rp!$A:$A,V141,env_ac_rp!$B:$B,Data_rp!$A$168,env_ac_rp!$C:$C,Data_rp!$B$139)</f>
        <v>91.656000000000006</v>
      </c>
      <c r="W168" s="220">
        <f>SUMIFS(env_ac_rp!$D:$D,env_ac_rp!$A:$A,W141,env_ac_rp!$B:$B,Data_rp!$A$168,env_ac_rp!$C:$C,Data_rp!$B$139)</f>
        <v>89.037000000000006</v>
      </c>
      <c r="X168" s="220">
        <f>SUMIFS(env_ac_rp!$D:$D,env_ac_rp!$A:$A,X141,env_ac_rp!$B:$B,Data_rp!$A$168,env_ac_rp!$C:$C,Data_rp!$B$139)</f>
        <v>92.995000000000005</v>
      </c>
      <c r="Y168" s="216">
        <f>SUMIFS(env_ac_rp!$D:$D,env_ac_rp!$A:$A,$Y$141,env_ac_rp!$B:$B,Data_rp!$A168,env_ac_rp!$C:$C,Data_rp!$B$139)</f>
        <v>89.734999999999999</v>
      </c>
      <c r="Z168" s="216">
        <f>SUMIFS(env_ac_rp!$D:$D,env_ac_rp!$A:$A,$Z$141,env_ac_rp!$B:$B,Data_rp!$A168,env_ac_rp!$C:$C,Data_rp!$B$139)</f>
        <v>96.680999999999997</v>
      </c>
    </row>
    <row r="169" spans="1:26" x14ac:dyDescent="0.2">
      <c r="A169" s="211" t="s">
        <v>57</v>
      </c>
      <c r="B169" s="211" t="s">
        <v>26</v>
      </c>
      <c r="C169" s="217">
        <f>SUMIFS(env_ac_rp!$D:$D,env_ac_rp!$A:$A,C141,env_ac_rp!$B:$B,Data_rp!$A$169,env_ac_rp!$C:$C,Data_rp!$B$139)</f>
        <v>100</v>
      </c>
      <c r="D169" s="216">
        <f>SUMIFS(env_ac_rp!$D:$D,env_ac_rp!$A:$A,D141,env_ac_rp!$B:$B,Data_rp!$A$169,env_ac_rp!$C:$C,Data_rp!$B$139)</f>
        <v>103.027</v>
      </c>
      <c r="E169" s="216">
        <f>SUMIFS(env_ac_rp!$D:$D,env_ac_rp!$A:$A,E141,env_ac_rp!$B:$B,Data_rp!$A$169,env_ac_rp!$C:$C,Data_rp!$B$139)</f>
        <v>103.455</v>
      </c>
      <c r="F169" s="216">
        <f>SUMIFS(env_ac_rp!$D:$D,env_ac_rp!$A:$A,F141,env_ac_rp!$B:$B,Data_rp!$A$169,env_ac_rp!$C:$C,Data_rp!$B$139)</f>
        <v>104.417</v>
      </c>
      <c r="G169" s="216">
        <f>SUMIFS(env_ac_rp!$D:$D,env_ac_rp!$A:$A,G141,env_ac_rp!$B:$B,Data_rp!$A$169,env_ac_rp!$C:$C,Data_rp!$B$139)</f>
        <v>105.4</v>
      </c>
      <c r="H169" s="216">
        <f>SUMIFS(env_ac_rp!$D:$D,env_ac_rp!$A:$A,H141,env_ac_rp!$B:$B,Data_rp!$A$169,env_ac_rp!$C:$C,Data_rp!$B$139)</f>
        <v>99.872</v>
      </c>
      <c r="I169" s="216">
        <f>SUMIFS(env_ac_rp!$D:$D,env_ac_rp!$A:$A,I141,env_ac_rp!$B:$B,Data_rp!$A$169,env_ac_rp!$C:$C,Data_rp!$B$139)</f>
        <v>111.559</v>
      </c>
      <c r="J169" s="216">
        <f>SUMIFS(env_ac_rp!$D:$D,env_ac_rp!$A:$A,J141,env_ac_rp!$B:$B,Data_rp!$A$169,env_ac_rp!$C:$C,Data_rp!$B$139)</f>
        <v>104.883</v>
      </c>
      <c r="K169" s="216">
        <f>SUMIFS(env_ac_rp!$D:$D,env_ac_rp!$A:$A,K141,env_ac_rp!$B:$B,Data_rp!$A$169,env_ac_rp!$C:$C,Data_rp!$B$139)</f>
        <v>104.53700000000001</v>
      </c>
      <c r="L169" s="216">
        <f>SUMIFS(env_ac_rp!$D:$D,env_ac_rp!$A:$A,L141,env_ac_rp!$B:$B,Data_rp!$A$169,env_ac_rp!$C:$C,Data_rp!$B$139)</f>
        <v>115.212</v>
      </c>
      <c r="M169" s="216">
        <f>SUMIFS(env_ac_rp!$D:$D,env_ac_rp!$A:$A,M141,env_ac_rp!$B:$B,Data_rp!$A$169,env_ac_rp!$C:$C,Data_rp!$B$139)</f>
        <v>107.22</v>
      </c>
      <c r="N169" s="216">
        <f>SUMIFS(env_ac_rp!$D:$D,env_ac_rp!$A:$A,N141,env_ac_rp!$B:$B,Data_rp!$A$169,env_ac_rp!$C:$C,Data_rp!$B$139)</f>
        <v>104.93600000000001</v>
      </c>
      <c r="O169" s="216">
        <f>SUMIFS(env_ac_rp!$D:$D,env_ac_rp!$A:$A,O141,env_ac_rp!$B:$B,Data_rp!$A$169,env_ac_rp!$C:$C,Data_rp!$B$139)</f>
        <v>104.93</v>
      </c>
      <c r="P169" s="216">
        <f>SUMIFS(env_ac_rp!$D:$D,env_ac_rp!$A:$A,P141,env_ac_rp!$B:$B,Data_rp!$A$169,env_ac_rp!$C:$C,Data_rp!$B$139)</f>
        <v>103.124</v>
      </c>
      <c r="Q169" s="216">
        <f>SUMIFS(env_ac_rp!$D:$D,env_ac_rp!$A:$A,Q141,env_ac_rp!$B:$B,Data_rp!$A$169,env_ac_rp!$C:$C,Data_rp!$B$139)</f>
        <v>103.056</v>
      </c>
      <c r="R169" s="216">
        <f>SUMIFS(env_ac_rp!$D:$D,env_ac_rp!$A:$A,R141,env_ac_rp!$B:$B,Data_rp!$A$169,env_ac_rp!$C:$C,Data_rp!$B$139)</f>
        <v>108.764</v>
      </c>
      <c r="S169" s="216">
        <f>SUMIFS(env_ac_rp!$D:$D,env_ac_rp!$A:$A,S141,env_ac_rp!$B:$B,Data_rp!$A$169,env_ac_rp!$C:$C,Data_rp!$B$139)</f>
        <v>108.911</v>
      </c>
      <c r="T169" s="216">
        <f>SUMIFS(env_ac_rp!$D:$D,env_ac_rp!$A:$A,T141,env_ac_rp!$B:$B,Data_rp!$A$169,env_ac_rp!$C:$C,Data_rp!$B$139)</f>
        <v>105.208</v>
      </c>
      <c r="U169" s="216">
        <f>SUMIFS(env_ac_rp!$D:$D,env_ac_rp!$A:$A,U141,env_ac_rp!$B:$B,Data_rp!$A$169,env_ac_rp!$C:$C,Data_rp!$B$139)</f>
        <v>103.571</v>
      </c>
      <c r="V169" s="219">
        <f>SUMIFS(env_ac_rp!$D:$D,env_ac_rp!$A:$A,V141,env_ac_rp!$B:$B,Data_rp!$A$169,env_ac_rp!$C:$C,Data_rp!$B$139)</f>
        <v>101.187</v>
      </c>
      <c r="W169" s="220">
        <f>SUMIFS(env_ac_rp!$D:$D,env_ac_rp!$A:$A,W141,env_ac_rp!$B:$B,Data_rp!$A$169,env_ac_rp!$C:$C,Data_rp!$B$139)</f>
        <v>103.712</v>
      </c>
      <c r="X169" s="220">
        <f>SUMIFS(env_ac_rp!$D:$D,env_ac_rp!$A:$A,X141,env_ac_rp!$B:$B,Data_rp!$A$169,env_ac_rp!$C:$C,Data_rp!$B$139)</f>
        <v>107.139</v>
      </c>
      <c r="Y169" s="216">
        <f>SUMIFS(env_ac_rp!$D:$D,env_ac_rp!$A:$A,$Y$141,env_ac_rp!$B:$B,Data_rp!$A169,env_ac_rp!$C:$C,Data_rp!$B$139)</f>
        <v>109.539</v>
      </c>
      <c r="Z169" s="216">
        <f>SUMIFS(env_ac_rp!$D:$D,env_ac_rp!$A:$A,$Z$141,env_ac_rp!$B:$B,Data_rp!$A169,env_ac_rp!$C:$C,Data_rp!$B$139)</f>
        <v>118.21599999999999</v>
      </c>
    </row>
    <row r="170" spans="1:26" s="221" customFormat="1" x14ac:dyDescent="0.2">
      <c r="A170" s="179" t="s">
        <v>137</v>
      </c>
      <c r="B170" s="183" t="s">
        <v>138</v>
      </c>
      <c r="C170" s="217">
        <f>SUMIFS(env_ac_rp!$D:$D,env_ac_rp!$A:$A,C141,env_ac_rp!$B:$B,Data_rp!$A$170,env_ac_rp!$C:$C,Data_rp!$B$139)</f>
        <v>100</v>
      </c>
      <c r="D170" s="216">
        <f>SUMIFS(env_ac_rp!$D:$D,env_ac_rp!$A:$A,D141,env_ac_rp!$B:$B,Data_rp!$A$170,env_ac_rp!$C:$C,Data_rp!$B$139)</f>
        <v>115.133</v>
      </c>
      <c r="E170" s="216">
        <f>SUMIFS(env_ac_rp!$D:$D,env_ac_rp!$A:$A,E141,env_ac_rp!$B:$B,Data_rp!$A$170,env_ac_rp!$C:$C,Data_rp!$B$139)</f>
        <v>127.06399999999999</v>
      </c>
      <c r="F170" s="216">
        <f>SUMIFS(env_ac_rp!$D:$D,env_ac_rp!$A:$A,F141,env_ac_rp!$B:$B,Data_rp!$A$170,env_ac_rp!$C:$C,Data_rp!$B$139)</f>
        <v>118.59699999999999</v>
      </c>
      <c r="G170" s="216">
        <f>SUMIFS(env_ac_rp!$D:$D,env_ac_rp!$A:$A,G141,env_ac_rp!$B:$B,Data_rp!$A$170,env_ac_rp!$C:$C,Data_rp!$B$139)</f>
        <v>117.48</v>
      </c>
      <c r="H170" s="216">
        <f>SUMIFS(env_ac_rp!$D:$D,env_ac_rp!$A:$A,H141,env_ac_rp!$B:$B,Data_rp!$A$170,env_ac_rp!$C:$C,Data_rp!$B$139)</f>
        <v>122.13</v>
      </c>
      <c r="I170" s="216">
        <f>SUMIFS(env_ac_rp!$D:$D,env_ac_rp!$A:$A,I141,env_ac_rp!$B:$B,Data_rp!$A$170,env_ac_rp!$C:$C,Data_rp!$B$139)</f>
        <v>122.249</v>
      </c>
      <c r="J170" s="216">
        <f>SUMIFS(env_ac_rp!$D:$D,env_ac_rp!$A:$A,J141,env_ac_rp!$B:$B,Data_rp!$A$170,env_ac_rp!$C:$C,Data_rp!$B$139)</f>
        <v>134.685</v>
      </c>
      <c r="K170" s="216">
        <f>SUMIFS(env_ac_rp!$D:$D,env_ac_rp!$A:$A,K141,env_ac_rp!$B:$B,Data_rp!$A$170,env_ac_rp!$C:$C,Data_rp!$B$139)</f>
        <v>148.50899999999999</v>
      </c>
      <c r="L170" s="216">
        <f>SUMIFS(env_ac_rp!$D:$D,env_ac_rp!$A:$A,L141,env_ac_rp!$B:$B,Data_rp!$A$170,env_ac_rp!$C:$C,Data_rp!$B$139)</f>
        <v>205.86</v>
      </c>
      <c r="M170" s="216">
        <f>SUMIFS(env_ac_rp!$D:$D,env_ac_rp!$A:$A,M141,env_ac_rp!$B:$B,Data_rp!$A$170,env_ac_rp!$C:$C,Data_rp!$B$139)</f>
        <v>218.88900000000001</v>
      </c>
      <c r="N170" s="216">
        <f>SUMIFS(env_ac_rp!$D:$D,env_ac_rp!$A:$A,N141,env_ac_rp!$B:$B,Data_rp!$A$170,env_ac_rp!$C:$C,Data_rp!$B$139)</f>
        <v>238.48099999999999</v>
      </c>
      <c r="O170" s="216">
        <f>SUMIFS(env_ac_rp!$D:$D,env_ac_rp!$A:$A,O141,env_ac_rp!$B:$B,Data_rp!$A$170,env_ac_rp!$C:$C,Data_rp!$B$139)</f>
        <v>212.27</v>
      </c>
      <c r="P170" s="216">
        <f>SUMIFS(env_ac_rp!$D:$D,env_ac_rp!$A:$A,P141,env_ac_rp!$B:$B,Data_rp!$A$170,env_ac_rp!$C:$C,Data_rp!$B$139)</f>
        <v>221.38</v>
      </c>
      <c r="Q170" s="216">
        <f>SUMIFS(env_ac_rp!$D:$D,env_ac_rp!$A:$A,Q141,env_ac_rp!$B:$B,Data_rp!$A$170,env_ac_rp!$C:$C,Data_rp!$B$139)</f>
        <v>232.53</v>
      </c>
      <c r="R170" s="216">
        <f>SUMIFS(env_ac_rp!$D:$D,env_ac_rp!$A:$A,R141,env_ac_rp!$B:$B,Data_rp!$A$170,env_ac_rp!$C:$C,Data_rp!$B$139)</f>
        <v>215.524</v>
      </c>
      <c r="S170" s="216">
        <f>SUMIFS(env_ac_rp!$D:$D,env_ac_rp!$A:$A,S141,env_ac_rp!$B:$B,Data_rp!$A$170,env_ac_rp!$C:$C,Data_rp!$B$139)</f>
        <v>214.62</v>
      </c>
      <c r="T170" s="216">
        <f>SUMIFS(env_ac_rp!$D:$D,env_ac_rp!$A:$A,T141,env_ac_rp!$B:$B,Data_rp!$A$170,env_ac_rp!$C:$C,Data_rp!$B$139)</f>
        <v>195.18799999999999</v>
      </c>
      <c r="U170" s="216">
        <f>SUMIFS(env_ac_rp!$D:$D,env_ac_rp!$A:$A,U141,env_ac_rp!$B:$B,Data_rp!$A$170,env_ac_rp!$C:$C,Data_rp!$B$139)</f>
        <v>200.03200000000001</v>
      </c>
      <c r="V170" s="219">
        <f>SUMIFS(env_ac_rp!$D:$D,env_ac_rp!$A:$A,V141,env_ac_rp!$B:$B,Data_rp!$A$170,env_ac_rp!$C:$C,Data_rp!$B$139)</f>
        <v>233.565</v>
      </c>
      <c r="W170" s="220">
        <f>SUMIFS(env_ac_rp!$D:$D,env_ac_rp!$A:$A,W141,env_ac_rp!$B:$B,Data_rp!$A$170,env_ac_rp!$C:$C,Data_rp!$B$139)</f>
        <v>251.51300000000001</v>
      </c>
      <c r="X170" s="220">
        <f>SUMIFS(env_ac_rp!$D:$D,env_ac_rp!$A:$A,X141,env_ac_rp!$B:$B,Data_rp!$A$170,env_ac_rp!$C:$C,Data_rp!$B$139)</f>
        <v>234.74</v>
      </c>
      <c r="Y170" s="216">
        <f>SUMIFS(env_ac_rp!$D:$D,env_ac_rp!$A:$A,$Y$141,env_ac_rp!$B:$B,Data_rp!$A170,env_ac_rp!$C:$C,Data_rp!$B$139)</f>
        <v>228.86500000000001</v>
      </c>
      <c r="Z170" s="216" t="s">
        <v>70</v>
      </c>
    </row>
    <row r="171" spans="1:26" x14ac:dyDescent="0.2">
      <c r="A171" s="211" t="s">
        <v>65</v>
      </c>
      <c r="B171" s="211" t="s">
        <v>73</v>
      </c>
      <c r="C171" s="217">
        <f>SUMIFS(env_ac_rp!$D:$D,env_ac_rp!$A:$A,C$141,env_ac_rp!$B:$B,Data_rp!$A171,env_ac_rp!$C:$C,Data_rp!$B$139)</f>
        <v>100</v>
      </c>
      <c r="D171" s="216">
        <f>SUMIFS(env_ac_rp!$D:$D,env_ac_rp!$A:$A,D$141,env_ac_rp!$B:$B,Data_rp!$A171,env_ac_rp!$C:$C,Data_rp!$B$139)</f>
        <v>109.367</v>
      </c>
      <c r="E171" s="216">
        <f>SUMIFS(env_ac_rp!$D:$D,env_ac_rp!$A:$A,E$141,env_ac_rp!$B:$B,Data_rp!$A171,env_ac_rp!$C:$C,Data_rp!$B$139)</f>
        <v>114.562</v>
      </c>
      <c r="F171" s="216">
        <f>SUMIFS(env_ac_rp!$D:$D,env_ac_rp!$A:$A,F$141,env_ac_rp!$B:$B,Data_rp!$A171,env_ac_rp!$C:$C,Data_rp!$B$139)</f>
        <v>106.27800000000001</v>
      </c>
      <c r="G171" s="216">
        <f>SUMIFS(env_ac_rp!$D:$D,env_ac_rp!$A:$A,G$141,env_ac_rp!$B:$B,Data_rp!$A171,env_ac_rp!$C:$C,Data_rp!$B$139)</f>
        <v>102.15900000000001</v>
      </c>
      <c r="H171" s="216">
        <f>SUMIFS(env_ac_rp!$D:$D,env_ac_rp!$A:$A,H$141,env_ac_rp!$B:$B,Data_rp!$A171,env_ac_rp!$C:$C,Data_rp!$B$139)</f>
        <v>101.155</v>
      </c>
      <c r="I171" s="216">
        <f>SUMIFS(env_ac_rp!$D:$D,env_ac_rp!$A:$A,I$141,env_ac_rp!$B:$B,Data_rp!$A171,env_ac_rp!$C:$C,Data_rp!$B$139)</f>
        <v>80.911000000000001</v>
      </c>
      <c r="J171" s="216">
        <f>SUMIFS(env_ac_rp!$D:$D,env_ac_rp!$A:$A,J$141,env_ac_rp!$B:$B,Data_rp!$A171,env_ac_rp!$C:$C,Data_rp!$B$139)</f>
        <v>83.472999999999999</v>
      </c>
      <c r="K171" s="216">
        <f>SUMIFS(env_ac_rp!$D:$D,env_ac_rp!$A:$A,K$141,env_ac_rp!$B:$B,Data_rp!$A171,env_ac_rp!$C:$C,Data_rp!$B$139)</f>
        <v>70.888000000000005</v>
      </c>
      <c r="L171" s="216">
        <f>SUMIFS(env_ac_rp!$D:$D,env_ac_rp!$A:$A,L$141,env_ac_rp!$B:$B,Data_rp!$A171,env_ac_rp!$C:$C,Data_rp!$B$139)</f>
        <v>75.069000000000003</v>
      </c>
      <c r="M171" s="216">
        <f>SUMIFS(env_ac_rp!$D:$D,env_ac_rp!$A:$A,M$141,env_ac_rp!$B:$B,Data_rp!$A171,env_ac_rp!$C:$C,Data_rp!$B$139)</f>
        <v>71.462999999999994</v>
      </c>
      <c r="N171" s="216">
        <f>SUMIFS(env_ac_rp!$D:$D,env_ac_rp!$A:$A,N$141,env_ac_rp!$B:$B,Data_rp!$A171,env_ac_rp!$C:$C,Data_rp!$B$139)</f>
        <v>70.811000000000007</v>
      </c>
      <c r="O171" s="216">
        <f>SUMIFS(env_ac_rp!$D:$D,env_ac_rp!$A:$A,O$141,env_ac_rp!$B:$B,Data_rp!$A171,env_ac_rp!$C:$C,Data_rp!$B$139)</f>
        <v>68.546999999999997</v>
      </c>
      <c r="P171" s="216">
        <f>SUMIFS(env_ac_rp!$D:$D,env_ac_rp!$A:$A,P$141,env_ac_rp!$B:$B,Data_rp!$A171,env_ac_rp!$C:$C,Data_rp!$B$139)</f>
        <v>69.091999999999999</v>
      </c>
      <c r="Q171" s="216">
        <f>SUMIFS(env_ac_rp!$D:$D,env_ac_rp!$A:$A,Q$141,env_ac_rp!$B:$B,Data_rp!$A171,env_ac_rp!$C:$C,Data_rp!$B$139)</f>
        <v>72.379000000000005</v>
      </c>
      <c r="R171" s="216">
        <f>SUMIFS(env_ac_rp!$D:$D,env_ac_rp!$A:$A,R$141,env_ac_rp!$B:$B,Data_rp!$A171,env_ac_rp!$C:$C,Data_rp!$B$139)</f>
        <v>63.56</v>
      </c>
      <c r="S171" s="216">
        <f>SUMIFS(env_ac_rp!$D:$D,env_ac_rp!$A:$A,S$141,env_ac_rp!$B:$B,Data_rp!$A171,env_ac_rp!$C:$C,Data_rp!$B$139)</f>
        <v>78.143000000000001</v>
      </c>
      <c r="T171" s="216">
        <f>SUMIFS(env_ac_rp!$D:$D,env_ac_rp!$A:$A,T$141,env_ac_rp!$B:$B,Data_rp!$A171,env_ac_rp!$C:$C,Data_rp!$B$139)</f>
        <v>81.453999999999994</v>
      </c>
      <c r="U171" s="216">
        <f>SUMIFS(env_ac_rp!$D:$D,env_ac_rp!$A:$A,U$141,env_ac_rp!$B:$B,Data_rp!$A171,env_ac_rp!$C:$C,Data_rp!$B$139)</f>
        <v>74.299000000000007</v>
      </c>
      <c r="V171" s="216">
        <f>SUMIFS(env_ac_rp!$D:$D,env_ac_rp!$A:$A,V$141,env_ac_rp!$B:$B,Data_rp!$A171,env_ac_rp!$C:$C,Data_rp!$B$139)</f>
        <v>75.460999999999999</v>
      </c>
      <c r="W171" s="216">
        <f>SUMIFS(env_ac_rp!$D:$D,env_ac_rp!$A:$A,W$141,env_ac_rp!$B:$B,Data_rp!$A171,env_ac_rp!$C:$C,Data_rp!$B$139)</f>
        <v>80.992999999999995</v>
      </c>
      <c r="X171" s="216">
        <f>SUMIFS(env_ac_rp!$D:$D,env_ac_rp!$A:$A,X$141,env_ac_rp!$B:$B,Data_rp!$A171,env_ac_rp!$C:$C,Data_rp!$B$139)</f>
        <v>89.784000000000006</v>
      </c>
      <c r="Y171" s="216">
        <f>SUMIFS(env_ac_rp!$D:$D,env_ac_rp!$A:$A,$Y$141,env_ac_rp!$B:$B,Data_rp!$A171,env_ac_rp!$C:$C,Data_rp!$B$139)</f>
        <v>90.984999999999999</v>
      </c>
      <c r="Z171" s="216" t="s">
        <v>70</v>
      </c>
    </row>
    <row r="172" spans="1:26" x14ac:dyDescent="0.2">
      <c r="A172" s="211" t="s">
        <v>66</v>
      </c>
      <c r="B172" s="211" t="s">
        <v>74</v>
      </c>
      <c r="C172" s="217">
        <f>SUMIFS(env_ac_rp!$D:$D,env_ac_rp!$A:$A,C141,env_ac_rp!$B:$B,Data_rp!$A$172,env_ac_rp!$C:$C,Data_rp!$B$139)</f>
        <v>100</v>
      </c>
      <c r="D172" s="216">
        <f>SUMIFS(env_ac_rp!$D:$D,env_ac_rp!$A:$A,D141,env_ac_rp!$B:$B,Data_rp!$A$172,env_ac_rp!$C:$C,Data_rp!$B$139)</f>
        <v>101.548</v>
      </c>
      <c r="E172" s="216">
        <f>SUMIFS(env_ac_rp!$D:$D,env_ac_rp!$A:$A,E141,env_ac_rp!$B:$B,Data_rp!$A$172,env_ac_rp!$C:$C,Data_rp!$B$139)</f>
        <v>103.523</v>
      </c>
      <c r="F172" s="216">
        <f>SUMIFS(env_ac_rp!$D:$D,env_ac_rp!$A:$A,F141,env_ac_rp!$B:$B,Data_rp!$A$172,env_ac_rp!$C:$C,Data_rp!$B$139)</f>
        <v>107.57299999999999</v>
      </c>
      <c r="G172" s="216">
        <f>SUMIFS(env_ac_rp!$D:$D,env_ac_rp!$A:$A,G141,env_ac_rp!$B:$B,Data_rp!$A$172,env_ac_rp!$C:$C,Data_rp!$B$139)</f>
        <v>103.015</v>
      </c>
      <c r="H172" s="216">
        <f>SUMIFS(env_ac_rp!$D:$D,env_ac_rp!$A:$A,H141,env_ac_rp!$B:$B,Data_rp!$A$172,env_ac_rp!$C:$C,Data_rp!$B$139)</f>
        <v>104.471</v>
      </c>
      <c r="I172" s="216">
        <f>SUMIFS(env_ac_rp!$D:$D,env_ac_rp!$A:$A,I141,env_ac_rp!$B:$B,Data_rp!$A$172,env_ac_rp!$C:$C,Data_rp!$B$139)</f>
        <v>107.38200000000001</v>
      </c>
      <c r="J172" s="216">
        <f>SUMIFS(env_ac_rp!$D:$D,env_ac_rp!$A:$A,J141,env_ac_rp!$B:$B,Data_rp!$A$172,env_ac_rp!$C:$C,Data_rp!$B$139)</f>
        <v>111.288</v>
      </c>
      <c r="K172" s="216">
        <f>SUMIFS(env_ac_rp!$D:$D,env_ac_rp!$A:$A,K141,env_ac_rp!$B:$B,Data_rp!$A$172,env_ac_rp!$C:$C,Data_rp!$B$139)</f>
        <v>112.80800000000001</v>
      </c>
      <c r="L172" s="216">
        <f>SUMIFS(env_ac_rp!$D:$D,env_ac_rp!$A:$A,L141,env_ac_rp!$B:$B,Data_rp!$A$172,env_ac_rp!$C:$C,Data_rp!$B$139)</f>
        <v>110.117</v>
      </c>
      <c r="M172" s="216">
        <f>SUMIFS(env_ac_rp!$D:$D,env_ac_rp!$A:$A,M141,env_ac_rp!$B:$B,Data_rp!$A$172,env_ac_rp!$C:$C,Data_rp!$B$139)</f>
        <v>110.873</v>
      </c>
      <c r="N172" s="216">
        <f>SUMIFS(env_ac_rp!$D:$D,env_ac_rp!$A:$A,N141,env_ac_rp!$B:$B,Data_rp!$A$172,env_ac_rp!$C:$C,Data_rp!$B$139)</f>
        <v>110.316</v>
      </c>
      <c r="O172" s="216">
        <f>SUMIFS(env_ac_rp!$D:$D,env_ac_rp!$A:$A,O141,env_ac_rp!$B:$B,Data_rp!$A$172,env_ac_rp!$C:$C,Data_rp!$B$139)</f>
        <v>114.593</v>
      </c>
      <c r="P172" s="216">
        <f>SUMIFS(env_ac_rp!$D:$D,env_ac_rp!$A:$A,P141,env_ac_rp!$B:$B,Data_rp!$A$172,env_ac_rp!$C:$C,Data_rp!$B$139)</f>
        <v>114.002</v>
      </c>
      <c r="Q172" s="216">
        <f>SUMIFS(env_ac_rp!$D:$D,env_ac_rp!$A:$A,Q141,env_ac_rp!$B:$B,Data_rp!$A$172,env_ac_rp!$C:$C,Data_rp!$B$139)</f>
        <v>114.38</v>
      </c>
      <c r="R172" s="216">
        <f>SUMIFS(env_ac_rp!$D:$D,env_ac_rp!$A:$A,R141,env_ac_rp!$B:$B,Data_rp!$A$172,env_ac_rp!$C:$C,Data_rp!$B$139)</f>
        <v>124.461</v>
      </c>
      <c r="S172" s="216">
        <f>SUMIFS(env_ac_rp!$D:$D,env_ac_rp!$A:$A,S141,env_ac_rp!$B:$B,Data_rp!$A$172,env_ac_rp!$C:$C,Data_rp!$B$139)</f>
        <v>123.413</v>
      </c>
      <c r="T172" s="216">
        <f>SUMIFS(env_ac_rp!$D:$D,env_ac_rp!$A:$A,T141,env_ac_rp!$B:$B,Data_rp!$A$172,env_ac_rp!$C:$C,Data_rp!$B$139)</f>
        <v>128.00899999999999</v>
      </c>
      <c r="U172" s="219">
        <f>SUMIFS(env_ac_rp!$D:$D,env_ac_rp!$A:$A,U141,env_ac_rp!$B:$B,Data_rp!$A$172,env_ac_rp!$C:$C,Data_rp!$B$139)</f>
        <v>135.30500000000001</v>
      </c>
      <c r="V172" s="219">
        <f>SUMIFS(env_ac_rp!$D:$D,env_ac_rp!$A:$A,V141,env_ac_rp!$B:$B,Data_rp!$A$172,env_ac_rp!$C:$C,Data_rp!$B$139)</f>
        <v>135.08500000000001</v>
      </c>
      <c r="W172" s="220">
        <f>SUMIFS(env_ac_rp!$D:$D,env_ac_rp!$A:$A,W141,env_ac_rp!$B:$B,Data_rp!$A$172,env_ac_rp!$C:$C,Data_rp!$B$139)</f>
        <v>137.084</v>
      </c>
      <c r="X172" s="220">
        <f>SUMIFS(env_ac_rp!$D:$D,env_ac_rp!$A:$A,X141,env_ac_rp!$B:$B,Data_rp!$A$172,env_ac_rp!$C:$C,Data_rp!$B$139)</f>
        <v>145.005</v>
      </c>
      <c r="Y172" s="216">
        <f>SUMIFS(env_ac_rp!$D:$D,env_ac_rp!$A:$A,$Y$141,env_ac_rp!$B:$B,Data_rp!$A172,env_ac_rp!$C:$C,Data_rp!$B$139)</f>
        <v>149.27699999999999</v>
      </c>
      <c r="Z172" s="216" t="s">
        <v>70</v>
      </c>
    </row>
    <row r="173" spans="1:26" x14ac:dyDescent="0.2">
      <c r="A173" s="211" t="s">
        <v>58</v>
      </c>
      <c r="B173" s="211" t="s">
        <v>27</v>
      </c>
      <c r="C173" s="217" t="s">
        <v>70</v>
      </c>
      <c r="D173" s="217" t="s">
        <v>70</v>
      </c>
      <c r="E173" s="217" t="s">
        <v>70</v>
      </c>
      <c r="F173" s="217" t="s">
        <v>70</v>
      </c>
      <c r="G173" s="217" t="s">
        <v>70</v>
      </c>
      <c r="H173" s="217" t="s">
        <v>70</v>
      </c>
      <c r="I173" s="217" t="s">
        <v>70</v>
      </c>
      <c r="J173" s="217" t="s">
        <v>70</v>
      </c>
      <c r="K173" s="217" t="s">
        <v>70</v>
      </c>
      <c r="L173" s="217" t="s">
        <v>70</v>
      </c>
      <c r="M173" s="217" t="s">
        <v>70</v>
      </c>
      <c r="N173" s="217" t="s">
        <v>70</v>
      </c>
      <c r="O173" s="217" t="s">
        <v>70</v>
      </c>
      <c r="P173" s="217" t="s">
        <v>70</v>
      </c>
      <c r="Q173" s="217" t="s">
        <v>70</v>
      </c>
      <c r="R173" s="217" t="s">
        <v>70</v>
      </c>
      <c r="S173" s="217" t="s">
        <v>70</v>
      </c>
      <c r="T173" s="217" t="s">
        <v>70</v>
      </c>
      <c r="U173" s="217" t="s">
        <v>70</v>
      </c>
      <c r="V173" s="217" t="s">
        <v>70</v>
      </c>
      <c r="W173" s="217" t="s">
        <v>70</v>
      </c>
      <c r="X173" s="217" t="s">
        <v>70</v>
      </c>
      <c r="Y173" s="217" t="s">
        <v>70</v>
      </c>
      <c r="Z173" s="217" t="s">
        <v>70</v>
      </c>
    </row>
    <row r="174" spans="1:26" x14ac:dyDescent="0.2">
      <c r="A174" s="222" t="s">
        <v>67</v>
      </c>
      <c r="B174" s="222" t="s">
        <v>129</v>
      </c>
      <c r="C174" s="223" t="s">
        <v>70</v>
      </c>
      <c r="D174" s="224" t="s">
        <v>70</v>
      </c>
      <c r="E174" s="224" t="s">
        <v>70</v>
      </c>
      <c r="F174" s="224" t="s">
        <v>70</v>
      </c>
      <c r="G174" s="224" t="s">
        <v>70</v>
      </c>
      <c r="H174" s="224" t="s">
        <v>70</v>
      </c>
      <c r="I174" s="224" t="s">
        <v>70</v>
      </c>
      <c r="J174" s="224" t="s">
        <v>70</v>
      </c>
      <c r="K174" s="224" t="s">
        <v>70</v>
      </c>
      <c r="L174" s="224" t="s">
        <v>70</v>
      </c>
      <c r="M174" s="224">
        <f>M86/$M86*100</f>
        <v>100</v>
      </c>
      <c r="N174" s="224">
        <f t="shared" ref="N174:X174" si="0">N86/$M86*100</f>
        <v>94.245558207372042</v>
      </c>
      <c r="O174" s="224">
        <f t="shared" si="0"/>
        <v>97.056483691328566</v>
      </c>
      <c r="P174" s="224">
        <f t="shared" si="0"/>
        <v>101.40546274197825</v>
      </c>
      <c r="Q174" s="224">
        <f t="shared" si="0"/>
        <v>104.69371519490851</v>
      </c>
      <c r="R174" s="224">
        <f t="shared" si="0"/>
        <v>107.74330416335189</v>
      </c>
      <c r="S174" s="224">
        <f t="shared" si="0"/>
        <v>113.15300981172103</v>
      </c>
      <c r="T174" s="224">
        <f t="shared" si="0"/>
        <v>121.21453195438876</v>
      </c>
      <c r="U174" s="225">
        <f t="shared" si="0"/>
        <v>123.9724211084593</v>
      </c>
      <c r="V174" s="225">
        <f t="shared" si="0"/>
        <v>119.70299655263857</v>
      </c>
      <c r="W174" s="226">
        <f t="shared" si="0"/>
        <v>115.91089896579156</v>
      </c>
      <c r="X174" s="226">
        <f t="shared" si="0"/>
        <v>133.70458764253513</v>
      </c>
      <c r="Y174" s="216" t="s">
        <v>70</v>
      </c>
      <c r="Z174" s="216" t="s">
        <v>70</v>
      </c>
    </row>
    <row r="175" spans="1:26" x14ac:dyDescent="0.2">
      <c r="A175" s="222" t="s">
        <v>82</v>
      </c>
      <c r="B175" s="222" t="s">
        <v>81</v>
      </c>
      <c r="C175" s="223" t="s">
        <v>70</v>
      </c>
      <c r="D175" s="224" t="s">
        <v>70</v>
      </c>
      <c r="E175" s="224" t="s">
        <v>70</v>
      </c>
      <c r="F175" s="224" t="s">
        <v>70</v>
      </c>
      <c r="G175" s="224" t="s">
        <v>70</v>
      </c>
      <c r="H175" s="224" t="s">
        <v>70</v>
      </c>
      <c r="I175" s="224" t="s">
        <v>70</v>
      </c>
      <c r="J175" s="224" t="s">
        <v>70</v>
      </c>
      <c r="K175" s="224" t="s">
        <v>70</v>
      </c>
      <c r="L175" s="224" t="s">
        <v>70</v>
      </c>
      <c r="M175" s="224">
        <f>M87/$M87*100</f>
        <v>100</v>
      </c>
      <c r="N175" s="224">
        <f t="shared" ref="N175:W175" si="1">N87/$M87*100</f>
        <v>100.93579978237213</v>
      </c>
      <c r="O175" s="224">
        <f t="shared" si="1"/>
        <v>101.43634385201305</v>
      </c>
      <c r="P175" s="224">
        <f t="shared" si="1"/>
        <v>93.122959738846561</v>
      </c>
      <c r="Q175" s="224">
        <f t="shared" si="1"/>
        <v>96.343852013057656</v>
      </c>
      <c r="R175" s="224">
        <f t="shared" si="1"/>
        <v>85.484221980413494</v>
      </c>
      <c r="S175" s="224">
        <f t="shared" si="1"/>
        <v>80.761697497279656</v>
      </c>
      <c r="T175" s="224">
        <f t="shared" si="1"/>
        <v>110.14145810663764</v>
      </c>
      <c r="U175" s="224">
        <f t="shared" si="1"/>
        <v>108.6398258977149</v>
      </c>
      <c r="V175" s="224">
        <f t="shared" si="1"/>
        <v>113.42763873775843</v>
      </c>
      <c r="W175" s="224">
        <f t="shared" si="1"/>
        <v>127.3340587595212</v>
      </c>
      <c r="X175" s="224" t="s">
        <v>70</v>
      </c>
      <c r="Y175" s="216" t="s">
        <v>70</v>
      </c>
      <c r="Z175" s="216" t="s">
        <v>70</v>
      </c>
    </row>
    <row r="176" spans="1:26" x14ac:dyDescent="0.2">
      <c r="A176" s="222" t="s">
        <v>68</v>
      </c>
      <c r="B176" s="222" t="s">
        <v>75</v>
      </c>
      <c r="C176" s="223" t="s">
        <v>70</v>
      </c>
      <c r="D176" s="224">
        <f>D88/$D88*100</f>
        <v>100</v>
      </c>
      <c r="E176" s="224">
        <f t="shared" ref="E176:X176" si="2">E88/$D88*100</f>
        <v>99.873684210526321</v>
      </c>
      <c r="F176" s="224">
        <f t="shared" si="2"/>
        <v>111.41052631578947</v>
      </c>
      <c r="G176" s="224">
        <f t="shared" si="2"/>
        <v>108.29473684210527</v>
      </c>
      <c r="H176" s="224">
        <f t="shared" si="2"/>
        <v>113.05263157894738</v>
      </c>
      <c r="I176" s="224">
        <f t="shared" si="2"/>
        <v>115.95789473684211</v>
      </c>
      <c r="J176" s="224">
        <f t="shared" si="2"/>
        <v>129.89473684210526</v>
      </c>
      <c r="K176" s="224">
        <f t="shared" si="2"/>
        <v>129.38947368421054</v>
      </c>
      <c r="L176" s="224">
        <f t="shared" si="2"/>
        <v>138.14736842105265</v>
      </c>
      <c r="M176" s="224">
        <f t="shared" si="2"/>
        <v>131.07368421052632</v>
      </c>
      <c r="N176" s="224">
        <f t="shared" si="2"/>
        <v>132.58947368421053</v>
      </c>
      <c r="O176" s="224">
        <f t="shared" si="2"/>
        <v>145.4736842105263</v>
      </c>
      <c r="P176" s="224">
        <f t="shared" si="2"/>
        <v>138.2315789473684</v>
      </c>
      <c r="Q176" s="224">
        <f t="shared" si="2"/>
        <v>144.21052631578951</v>
      </c>
      <c r="R176" s="224">
        <f t="shared" si="2"/>
        <v>138.02105263157895</v>
      </c>
      <c r="S176" s="224">
        <f t="shared" si="2"/>
        <v>130.90526315789475</v>
      </c>
      <c r="T176" s="224">
        <f t="shared" si="2"/>
        <v>139.91578947368421</v>
      </c>
      <c r="U176" s="225">
        <f t="shared" si="2"/>
        <v>140.37894736842105</v>
      </c>
      <c r="V176" s="225">
        <f t="shared" si="2"/>
        <v>137.55789473684212</v>
      </c>
      <c r="W176" s="226">
        <f t="shared" si="2"/>
        <v>130.56842105263158</v>
      </c>
      <c r="X176" s="226">
        <f t="shared" si="2"/>
        <v>138.90526315789475</v>
      </c>
      <c r="Y176" s="216" t="s">
        <v>70</v>
      </c>
      <c r="Z176" s="216" t="s">
        <v>70</v>
      </c>
    </row>
    <row r="177" spans="1:26" x14ac:dyDescent="0.2">
      <c r="A177" s="211" t="s">
        <v>69</v>
      </c>
      <c r="B177" s="211" t="s">
        <v>236</v>
      </c>
      <c r="C177" s="217">
        <f>SUMIFS(env_ac_rp!$D:$D,env_ac_rp!$A:$A,C141,env_ac_rp!$B:$B,Data_rp!$A$177,env_ac_rp!$C:$C,Data_rp!$B$139)</f>
        <v>100</v>
      </c>
      <c r="D177" s="216">
        <f>SUMIFS(env_ac_rp!$D:$D,env_ac_rp!$A:$A,D141,env_ac_rp!$B:$B,Data_rp!$A$177,env_ac_rp!$C:$C,Data_rp!$B$139)</f>
        <v>112.973</v>
      </c>
      <c r="E177" s="216">
        <f>SUMIFS(env_ac_rp!$D:$D,env_ac_rp!$A:$A,E141,env_ac_rp!$B:$B,Data_rp!$A$177,env_ac_rp!$C:$C,Data_rp!$B$139)</f>
        <v>116.56699999999999</v>
      </c>
      <c r="F177" s="216">
        <f>SUMIFS(env_ac_rp!$D:$D,env_ac_rp!$A:$A,F141,env_ac_rp!$B:$B,Data_rp!$A$177,env_ac_rp!$C:$C,Data_rp!$B$139)</f>
        <v>118.599</v>
      </c>
      <c r="G177" s="216">
        <f>SUMIFS(env_ac_rp!$D:$D,env_ac_rp!$A:$A,G141,env_ac_rp!$B:$B,Data_rp!$A$177,env_ac_rp!$C:$C,Data_rp!$B$139)</f>
        <v>124.396</v>
      </c>
      <c r="H177" s="216">
        <f>SUMIFS(env_ac_rp!$D:$D,env_ac_rp!$A:$A,H141,env_ac_rp!$B:$B,Data_rp!$A$177,env_ac_rp!$C:$C,Data_rp!$B$139)</f>
        <v>114.819</v>
      </c>
      <c r="I177" s="216">
        <f>SUMIFS(env_ac_rp!$D:$D,env_ac_rp!$A:$A,I141,env_ac_rp!$B:$B,Data_rp!$A$177,env_ac_rp!$C:$C,Data_rp!$B$139)</f>
        <v>107.435</v>
      </c>
      <c r="J177" s="216">
        <f>SUMIFS(env_ac_rp!$D:$D,env_ac_rp!$A:$A,J141,env_ac_rp!$B:$B,Data_rp!$A$177,env_ac_rp!$C:$C,Data_rp!$B$139)</f>
        <v>110.58799999999999</v>
      </c>
      <c r="K177" s="216">
        <f>SUMIFS(env_ac_rp!$D:$D,env_ac_rp!$A:$A,K141,env_ac_rp!$B:$B,Data_rp!$A$177,env_ac_rp!$C:$C,Data_rp!$B$139)</f>
        <v>112.28400000000001</v>
      </c>
      <c r="L177" s="216">
        <f>SUMIFS(env_ac_rp!$D:$D,env_ac_rp!$A:$A,L141,env_ac_rp!$B:$B,Data_rp!$A$177,env_ac_rp!$C:$C,Data_rp!$B$139)</f>
        <v>109.627</v>
      </c>
      <c r="M177" s="216">
        <f>SUMIFS(env_ac_rp!$D:$D,env_ac_rp!$A:$A,M141,env_ac_rp!$B:$B,Data_rp!$A$177,env_ac_rp!$C:$C,Data_rp!$B$139)</f>
        <v>99.1</v>
      </c>
      <c r="N177" s="216">
        <f>SUMIFS(env_ac_rp!$D:$D,env_ac_rp!$A:$A,N141,env_ac_rp!$B:$B,Data_rp!$A$177,env_ac_rp!$C:$C,Data_rp!$B$139)</f>
        <v>104.191</v>
      </c>
      <c r="O177" s="216">
        <f>SUMIFS(env_ac_rp!$D:$D,env_ac_rp!$A:$A,O141,env_ac_rp!$B:$B,Data_rp!$A$177,env_ac_rp!$C:$C,Data_rp!$B$139)</f>
        <v>122.212</v>
      </c>
      <c r="P177" s="216">
        <f>SUMIFS(env_ac_rp!$D:$D,env_ac_rp!$A:$A,P141,env_ac_rp!$B:$B,Data_rp!$A$177,env_ac_rp!$C:$C,Data_rp!$B$139)</f>
        <v>131.76400000000001</v>
      </c>
      <c r="Q177" s="216">
        <f>SUMIFS(env_ac_rp!$D:$D,env_ac_rp!$A:$A,Q141,env_ac_rp!$B:$B,Data_rp!$A$177,env_ac_rp!$C:$C,Data_rp!$B$139)</f>
        <v>133.10499999999999</v>
      </c>
      <c r="R177" s="216">
        <f>SUMIFS(env_ac_rp!$D:$D,env_ac_rp!$A:$A,R141,env_ac_rp!$B:$B,Data_rp!$A$177,env_ac_rp!$C:$C,Data_rp!$B$139)</f>
        <v>130.95099999999999</v>
      </c>
      <c r="S177" s="216">
        <f>SUMIFS(env_ac_rp!$D:$D,env_ac_rp!$A:$A,S141,env_ac_rp!$B:$B,Data_rp!$A$177,env_ac_rp!$C:$C,Data_rp!$B$139)</f>
        <v>132.98099999999999</v>
      </c>
      <c r="T177" s="216">
        <f>SUMIFS(env_ac_rp!$D:$D,env_ac_rp!$A:$A,T141,env_ac_rp!$B:$B,Data_rp!$A$177,env_ac_rp!$C:$C,Data_rp!$B$139)</f>
        <v>135.91999999999999</v>
      </c>
      <c r="U177" s="216">
        <f>SUMIFS(env_ac_rp!$D:$D,env_ac_rp!$A:$A,U141,env_ac_rp!$B:$B,Data_rp!$A$177,env_ac_rp!$C:$C,Data_rp!$B$139)</f>
        <v>152.18899999999999</v>
      </c>
      <c r="V177" s="219">
        <f>SUMIFS(env_ac_rp!$D:$D,env_ac_rp!$A:$A,V141,env_ac_rp!$B:$B,Data_rp!$A$177,env_ac_rp!$C:$C,Data_rp!$B$139)</f>
        <v>172.54499999999999</v>
      </c>
      <c r="W177" s="219">
        <f>SUMIFS(env_ac_rp!$D:$D,env_ac_rp!$A:$A,W141,env_ac_rp!$B:$B,Data_rp!$A$177,env_ac_rp!$C:$C,Data_rp!$B$139)</f>
        <v>162.61000000000001</v>
      </c>
      <c r="X177" s="219">
        <f>SUMIFS(env_ac_rp!$D:$D,env_ac_rp!$A:$A,X141,env_ac_rp!$B:$B,Data_rp!$A$177,env_ac_rp!$C:$C,Data_rp!$B$139)</f>
        <v>177.62700000000001</v>
      </c>
      <c r="Y177" s="216">
        <f>SUMIFS(env_ac_rp!$D:$D,env_ac_rp!$A:$A,$Y$141,env_ac_rp!$B:$B,Data_rp!$A177,env_ac_rp!$C:$C,Data_rp!$B$139)</f>
        <v>184.36799999999999</v>
      </c>
      <c r="Z177" s="216" t="s">
        <v>70</v>
      </c>
    </row>
    <row r="178" spans="1:26" s="221" customFormat="1" x14ac:dyDescent="0.2">
      <c r="A178" s="222" t="s">
        <v>80</v>
      </c>
      <c r="B178" s="222" t="s">
        <v>79</v>
      </c>
      <c r="C178" s="227" t="s">
        <v>70</v>
      </c>
      <c r="D178" s="224" t="s">
        <v>70</v>
      </c>
      <c r="E178" s="224" t="s">
        <v>70</v>
      </c>
      <c r="F178" s="224" t="s">
        <v>70</v>
      </c>
      <c r="G178" s="224" t="s">
        <v>70</v>
      </c>
      <c r="H178" s="224" t="s">
        <v>70</v>
      </c>
      <c r="I178" s="224" t="s">
        <v>70</v>
      </c>
      <c r="J178" s="224" t="s">
        <v>70</v>
      </c>
      <c r="K178" s="224" t="s">
        <v>70</v>
      </c>
      <c r="L178" s="224" t="s">
        <v>70</v>
      </c>
      <c r="M178" s="224" t="s">
        <v>70</v>
      </c>
      <c r="N178" s="224" t="s">
        <v>70</v>
      </c>
      <c r="O178" s="224" t="s">
        <v>70</v>
      </c>
      <c r="P178" s="224" t="s">
        <v>70</v>
      </c>
      <c r="Q178" s="224" t="s">
        <v>70</v>
      </c>
      <c r="R178" s="224">
        <f>R90/$R90*100</f>
        <v>100</v>
      </c>
      <c r="S178" s="224">
        <f t="shared" ref="S178:X178" si="3">S90/$R90*100</f>
        <v>93.140617344438994</v>
      </c>
      <c r="T178" s="224">
        <f t="shared" si="3"/>
        <v>103.65017148456639</v>
      </c>
      <c r="U178" s="224">
        <f t="shared" si="3"/>
        <v>102.22929936305731</v>
      </c>
      <c r="V178" s="225">
        <f t="shared" si="3"/>
        <v>105.04654581087702</v>
      </c>
      <c r="W178" s="226">
        <f t="shared" si="3"/>
        <v>101.02890739833414</v>
      </c>
      <c r="X178" s="226">
        <f t="shared" si="3"/>
        <v>112.56736893679569</v>
      </c>
      <c r="Y178" s="216" t="s">
        <v>70</v>
      </c>
      <c r="Z178" s="216" t="s">
        <v>70</v>
      </c>
    </row>
    <row r="180" spans="1:26" x14ac:dyDescent="0.2">
      <c r="A180" s="209" t="s">
        <v>78</v>
      </c>
    </row>
    <row r="181" spans="1:26" x14ac:dyDescent="0.2">
      <c r="A181" s="209" t="s">
        <v>70</v>
      </c>
      <c r="B181" s="209" t="s">
        <v>77</v>
      </c>
    </row>
  </sheetData>
  <phoneticPr fontId="12"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99CCFF"/>
  </sheetPr>
  <dimension ref="A1:Z22"/>
  <sheetViews>
    <sheetView zoomScale="90" zoomScaleNormal="90" workbookViewId="0">
      <selection activeCell="C38" sqref="C38"/>
    </sheetView>
  </sheetViews>
  <sheetFormatPr defaultColWidth="9.140625" defaultRowHeight="12.75" x14ac:dyDescent="0.2"/>
  <cols>
    <col min="1" max="1" width="15" style="210" customWidth="1"/>
    <col min="2" max="2" width="38.140625" style="210" customWidth="1"/>
    <col min="3" max="21" width="11.28515625" style="210" customWidth="1"/>
    <col min="22" max="22" width="10.5703125" style="210" bestFit="1" customWidth="1"/>
    <col min="23" max="23" width="10.42578125" style="210" bestFit="1" customWidth="1"/>
    <col min="24" max="24" width="11.140625" style="210" customWidth="1"/>
    <col min="25" max="25" width="12" style="210" bestFit="1" customWidth="1"/>
    <col min="26" max="26" width="12.28515625" style="210" customWidth="1"/>
    <col min="27" max="16384" width="9.140625" style="210"/>
  </cols>
  <sheetData>
    <row r="1" spans="1:26" x14ac:dyDescent="0.2">
      <c r="A1" s="209" t="s">
        <v>121</v>
      </c>
      <c r="G1" s="174" t="s">
        <v>280</v>
      </c>
      <c r="H1" s="41"/>
    </row>
    <row r="2" spans="1:26" x14ac:dyDescent="0.2">
      <c r="G2" s="176" t="s">
        <v>70</v>
      </c>
      <c r="H2" s="41" t="s">
        <v>198</v>
      </c>
    </row>
    <row r="3" spans="1:26" x14ac:dyDescent="0.2">
      <c r="A3" s="209" t="s">
        <v>111</v>
      </c>
      <c r="B3" s="2">
        <v>45484</v>
      </c>
    </row>
    <row r="4" spans="1:26" x14ac:dyDescent="0.2">
      <c r="A4" s="209" t="s">
        <v>110</v>
      </c>
      <c r="B4" s="2">
        <v>45485</v>
      </c>
    </row>
    <row r="5" spans="1:26" x14ac:dyDescent="0.2">
      <c r="A5" s="209" t="s">
        <v>109</v>
      </c>
      <c r="B5" s="209" t="s">
        <v>108</v>
      </c>
    </row>
    <row r="7" spans="1:26" x14ac:dyDescent="0.2">
      <c r="A7" s="209" t="s">
        <v>104</v>
      </c>
      <c r="B7" s="228" t="s">
        <v>135</v>
      </c>
      <c r="C7" s="210" t="s">
        <v>136</v>
      </c>
    </row>
    <row r="8" spans="1:26" x14ac:dyDescent="0.2">
      <c r="A8" s="209" t="s">
        <v>120</v>
      </c>
      <c r="B8" s="209" t="s">
        <v>188</v>
      </c>
      <c r="C8" s="210" t="s">
        <v>199</v>
      </c>
    </row>
    <row r="10" spans="1:26" x14ac:dyDescent="0.2">
      <c r="A10" s="211" t="s">
        <v>107</v>
      </c>
      <c r="B10" s="211" t="s">
        <v>119</v>
      </c>
      <c r="C10" s="211" t="s">
        <v>102</v>
      </c>
      <c r="D10" s="211" t="s">
        <v>101</v>
      </c>
      <c r="E10" s="211" t="s">
        <v>100</v>
      </c>
      <c r="F10" s="211" t="s">
        <v>99</v>
      </c>
      <c r="G10" s="211" t="s">
        <v>98</v>
      </c>
      <c r="H10" s="211" t="s">
        <v>97</v>
      </c>
      <c r="I10" s="211" t="s">
        <v>96</v>
      </c>
      <c r="J10" s="211" t="s">
        <v>95</v>
      </c>
      <c r="K10" s="211" t="s">
        <v>94</v>
      </c>
      <c r="L10" s="211" t="s">
        <v>93</v>
      </c>
      <c r="M10" s="211" t="s">
        <v>92</v>
      </c>
      <c r="N10" s="211" t="s">
        <v>91</v>
      </c>
      <c r="O10" s="211" t="s">
        <v>90</v>
      </c>
      <c r="P10" s="211" t="s">
        <v>89</v>
      </c>
      <c r="Q10" s="211" t="s">
        <v>88</v>
      </c>
      <c r="R10" s="211" t="s">
        <v>87</v>
      </c>
      <c r="S10" s="211" t="s">
        <v>86</v>
      </c>
      <c r="T10" s="211" t="s">
        <v>85</v>
      </c>
      <c r="U10" s="211" t="s">
        <v>84</v>
      </c>
      <c r="V10" s="229" t="s">
        <v>168</v>
      </c>
      <c r="W10" s="211" t="s">
        <v>203</v>
      </c>
      <c r="X10" s="211" t="s">
        <v>221</v>
      </c>
      <c r="Y10" s="211" t="s">
        <v>233</v>
      </c>
      <c r="Z10" s="211" t="s">
        <v>251</v>
      </c>
    </row>
    <row r="11" spans="1:26" x14ac:dyDescent="0.2">
      <c r="A11" s="211" t="s">
        <v>207</v>
      </c>
      <c r="B11" s="211" t="s">
        <v>210</v>
      </c>
      <c r="C11" s="216">
        <f>SUMIFS(nama_10_gdp!$E:$E,nama_10_gdp!$A:$A,C10,nama_10_gdp!$B:$B,Data_gdp!$B$7,nama_10_gdp!$C:$C,Data_gdp!$A$11,nama_10_gdp!$D:$D,Data_gdp!$B$8)</f>
        <v>83.471000000000004</v>
      </c>
      <c r="D11" s="216">
        <f>SUMIFS(nama_10_gdp!$E:$E,nama_10_gdp!$A:$A,D10,nama_10_gdp!$B:$B,Data_gdp!$B$7,nama_10_gdp!$C:$C,Data_gdp!$A$11,nama_10_gdp!$D:$D,Data_gdp!$B$8)</f>
        <v>85.248999999999995</v>
      </c>
      <c r="E11" s="216">
        <f>SUMIFS(nama_10_gdp!$E:$E,nama_10_gdp!$A:$A,E10,nama_10_gdp!$B:$B,Data_gdp!$B$7,nama_10_gdp!$C:$C,Data_gdp!$A$11,nama_10_gdp!$D:$D,Data_gdp!$B$8)</f>
        <v>86.15</v>
      </c>
      <c r="F11" s="216">
        <f>SUMIFS(nama_10_gdp!$E:$E,nama_10_gdp!$A:$A,F10,nama_10_gdp!$B:$B,Data_gdp!$B$7,nama_10_gdp!$C:$C,Data_gdp!$A$11,nama_10_gdp!$D:$D,Data_gdp!$B$8)</f>
        <v>86.879000000000005</v>
      </c>
      <c r="G11" s="216">
        <f>SUMIFS(nama_10_gdp!$E:$E,nama_10_gdp!$A:$A,G10,nama_10_gdp!$B:$B,Data_gdp!$B$7,nama_10_gdp!$C:$C,Data_gdp!$A$11,nama_10_gdp!$D:$D,Data_gdp!$B$8)</f>
        <v>89.07</v>
      </c>
      <c r="H11" s="216">
        <f>SUMIFS(nama_10_gdp!$E:$E,nama_10_gdp!$A:$A,H10,nama_10_gdp!$B:$B,Data_gdp!$B$7,nama_10_gdp!$C:$C,Data_gdp!$A$11,nama_10_gdp!$D:$D,Data_gdp!$B$8)</f>
        <v>90.74</v>
      </c>
      <c r="I11" s="216">
        <f>SUMIFS(nama_10_gdp!$E:$E,nama_10_gdp!$A:$A,I10,nama_10_gdp!$B:$B,Data_gdp!$B$7,nama_10_gdp!$C:$C,Data_gdp!$A$11,nama_10_gdp!$D:$D,Data_gdp!$B$8)</f>
        <v>93.882000000000005</v>
      </c>
      <c r="J11" s="216">
        <f>SUMIFS(nama_10_gdp!$E:$E,nama_10_gdp!$A:$A,J10,nama_10_gdp!$B:$B,Data_gdp!$B$7,nama_10_gdp!$C:$C,Data_gdp!$A$11,nama_10_gdp!$D:$D,Data_gdp!$B$8)</f>
        <v>96.816000000000003</v>
      </c>
      <c r="K11" s="216">
        <f>SUMIFS(nama_10_gdp!$E:$E,nama_10_gdp!$A:$A,K10,nama_10_gdp!$B:$B,Data_gdp!$B$7,nama_10_gdp!$C:$C,Data_gdp!$A$11,nama_10_gdp!$D:$D,Data_gdp!$B$8)</f>
        <v>97.42</v>
      </c>
      <c r="L11" s="216">
        <f>SUMIFS(nama_10_gdp!$E:$E,nama_10_gdp!$A:$A,L10,nama_10_gdp!$B:$B,Data_gdp!$B$7,nama_10_gdp!$C:$C,Data_gdp!$A$11,nama_10_gdp!$D:$D,Data_gdp!$B$8)</f>
        <v>93.231999999999999</v>
      </c>
      <c r="M11" s="216">
        <f>SUMIFS(nama_10_gdp!$E:$E,nama_10_gdp!$A:$A,M10,nama_10_gdp!$B:$B,Data_gdp!$B$7,nama_10_gdp!$C:$C,Data_gdp!$A$11,nama_10_gdp!$D:$D,Data_gdp!$B$8)</f>
        <v>95.254999999999995</v>
      </c>
      <c r="N11" s="216">
        <f>SUMIFS(nama_10_gdp!$E:$E,nama_10_gdp!$A:$A,N10,nama_10_gdp!$B:$B,Data_gdp!$B$7,nama_10_gdp!$C:$C,Data_gdp!$A$11,nama_10_gdp!$D:$D,Data_gdp!$B$8)</f>
        <v>97.04</v>
      </c>
      <c r="O11" s="216">
        <f>SUMIFS(nama_10_gdp!$E:$E,nama_10_gdp!$A:$A,O10,nama_10_gdp!$B:$B,Data_gdp!$B$7,nama_10_gdp!$C:$C,Data_gdp!$A$11,nama_10_gdp!$D:$D,Data_gdp!$B$8)</f>
        <v>96.338999999999999</v>
      </c>
      <c r="P11" s="216">
        <f>SUMIFS(nama_10_gdp!$E:$E,nama_10_gdp!$A:$A,P10,nama_10_gdp!$B:$B,Data_gdp!$B$7,nama_10_gdp!$C:$C,Data_gdp!$A$11,nama_10_gdp!$D:$D,Data_gdp!$B$8)</f>
        <v>96.25</v>
      </c>
      <c r="Q11" s="216">
        <f>SUMIFS(nama_10_gdp!$E:$E,nama_10_gdp!$A:$A,Q10,nama_10_gdp!$B:$B,Data_gdp!$B$7,nama_10_gdp!$C:$C,Data_gdp!$A$11,nama_10_gdp!$D:$D,Data_gdp!$B$8)</f>
        <v>97.769000000000005</v>
      </c>
      <c r="R11" s="216">
        <f>SUMIFS(nama_10_gdp!$E:$E,nama_10_gdp!$A:$A,R10,nama_10_gdp!$B:$B,Data_gdp!$B$7,nama_10_gdp!$C:$C,Data_gdp!$A$11,nama_10_gdp!$D:$D,Data_gdp!$B$8)</f>
        <v>100</v>
      </c>
      <c r="S11" s="216">
        <f>SUMIFS(nama_10_gdp!$E:$E,nama_10_gdp!$A:$A,S10,nama_10_gdp!$B:$B,Data_gdp!$B$7,nama_10_gdp!$C:$C,Data_gdp!$A$11,nama_10_gdp!$D:$D,Data_gdp!$B$8)</f>
        <v>101.983</v>
      </c>
      <c r="T11" s="216">
        <f>SUMIFS(nama_10_gdp!$E:$E,nama_10_gdp!$A:$A,T10,nama_10_gdp!$B:$B,Data_gdp!$B$7,nama_10_gdp!$C:$C,Data_gdp!$A$11,nama_10_gdp!$D:$D,Data_gdp!$B$8)</f>
        <v>104.852</v>
      </c>
      <c r="U11" s="216">
        <f>SUMIFS(nama_10_gdp!$E:$E,nama_10_gdp!$A:$A,U10,nama_10_gdp!$B:$B,Data_gdp!$B$7,nama_10_gdp!$C:$C,Data_gdp!$A$11,nama_10_gdp!$D:$D,Data_gdp!$B$8)</f>
        <v>107.017</v>
      </c>
      <c r="V11" s="216">
        <f>SUMIFS(nama_10_gdp!$E:$E,nama_10_gdp!$A:$A,V10,nama_10_gdp!$B:$B,Data_gdp!$B$7,nama_10_gdp!$C:$C,Data_gdp!$A$11,nama_10_gdp!$D:$D,Data_gdp!$B$8)</f>
        <v>108.971</v>
      </c>
      <c r="W11" s="216">
        <f>SUMIFS(nama_10_gdp!$E:$E,nama_10_gdp!$A:$A,W10,nama_10_gdp!$B:$B,Data_gdp!$B$7,nama_10_gdp!$C:$C,Data_gdp!$A$11,nama_10_gdp!$D:$D,Data_gdp!$B$8)</f>
        <v>102.84</v>
      </c>
      <c r="X11" s="216">
        <f>SUMIFS(nama_10_gdp!$E:$E,nama_10_gdp!$A:$A,X10,nama_10_gdp!$B:$B,Data_gdp!$B$7,nama_10_gdp!$C:$C,Data_gdp!$A$11,nama_10_gdp!$D:$D,Data_gdp!$B$8)</f>
        <v>108.98099999999999</v>
      </c>
      <c r="Y11" s="216">
        <f>SUMIFS(nama_10_gdp!$E:$E,nama_10_gdp!$A:$A,$Y$10,nama_10_gdp!$B:$B,Data_gdp!$B$7,nama_10_gdp!$C:$C,Data_gdp!$A11,nama_10_gdp!$D:$D,Data_gdp!$B$8)</f>
        <v>112.70099999999999</v>
      </c>
      <c r="Z11" s="216">
        <f>SUMIFS(nama_10_gdp!$E:$E,nama_10_gdp!$A:$A,$Z$10,nama_10_gdp!$B:$B,Data_gdp!$B$7,nama_10_gdp!$C:$C,Data_gdp!$A11,nama_10_gdp!$D:$D,Data_gdp!$B$8)</f>
        <v>113.235</v>
      </c>
    </row>
    <row r="12" spans="1:26" x14ac:dyDescent="0.2">
      <c r="A12" s="211" t="s">
        <v>118</v>
      </c>
      <c r="B12" s="211" t="s">
        <v>117</v>
      </c>
      <c r="C12" s="216">
        <f>SUMIFS(nama_10_gdp!$E:$E,nama_10_gdp!$A:$A,C10,nama_10_gdp!$B:$B,Data_gdp!$B$7,nama_10_gdp!$C:$C,Data_gdp!$A$12,nama_10_gdp!$D:$D,Data_gdp!$B$8)</f>
        <v>87.629000000000005</v>
      </c>
      <c r="D12" s="216">
        <f>SUMIFS(nama_10_gdp!$E:$E,nama_10_gdp!$A:$A,D10,nama_10_gdp!$B:$B,Data_gdp!$B$7,nama_10_gdp!$C:$C,Data_gdp!$A$12,nama_10_gdp!$D:$D,Data_gdp!$B$8)</f>
        <v>89.495999999999995</v>
      </c>
      <c r="E12" s="216">
        <f>SUMIFS(nama_10_gdp!$E:$E,nama_10_gdp!$A:$A,E10,nama_10_gdp!$B:$B,Data_gdp!$B$7,nama_10_gdp!$C:$C,Data_gdp!$A$12,nama_10_gdp!$D:$D,Data_gdp!$B$8)</f>
        <v>90.441000000000003</v>
      </c>
      <c r="F12" s="216">
        <f>SUMIFS(nama_10_gdp!$E:$E,nama_10_gdp!$A:$A,F10,nama_10_gdp!$B:$B,Data_gdp!$B$7,nama_10_gdp!$C:$C,Data_gdp!$A$12,nama_10_gdp!$D:$D,Data_gdp!$B$8)</f>
        <v>91.206999999999994</v>
      </c>
      <c r="G12" s="216">
        <f>SUMIFS(nama_10_gdp!$E:$E,nama_10_gdp!$A:$A,G10,nama_10_gdp!$B:$B,Data_gdp!$B$7,nama_10_gdp!$C:$C,Data_gdp!$A$12,nama_10_gdp!$D:$D,Data_gdp!$B$8)</f>
        <v>93.507000000000005</v>
      </c>
      <c r="H12" s="216">
        <f>SUMIFS(nama_10_gdp!$E:$E,nama_10_gdp!$A:$A,H10,nama_10_gdp!$B:$B,Data_gdp!$B$7,nama_10_gdp!$C:$C,Data_gdp!$A$12,nama_10_gdp!$D:$D,Data_gdp!$B$8)</f>
        <v>95.26</v>
      </c>
      <c r="I12" s="216">
        <f>SUMIFS(nama_10_gdp!$E:$E,nama_10_gdp!$A:$A,I10,nama_10_gdp!$B:$B,Data_gdp!$B$7,nama_10_gdp!$C:$C,Data_gdp!$A$12,nama_10_gdp!$D:$D,Data_gdp!$B$8)</f>
        <v>98.558000000000007</v>
      </c>
      <c r="J12" s="216">
        <f>SUMIFS(nama_10_gdp!$E:$E,nama_10_gdp!$A:$A,J10,nama_10_gdp!$B:$B,Data_gdp!$B$7,nama_10_gdp!$C:$C,Data_gdp!$A$12,nama_10_gdp!$D:$D,Data_gdp!$B$8)</f>
        <v>101.639</v>
      </c>
      <c r="K12" s="216">
        <f>SUMIFS(nama_10_gdp!$E:$E,nama_10_gdp!$A:$A,K10,nama_10_gdp!$B:$B,Data_gdp!$B$7,nama_10_gdp!$C:$C,Data_gdp!$A$12,nama_10_gdp!$D:$D,Data_gdp!$B$8)</f>
        <v>102.273</v>
      </c>
      <c r="L12" s="216">
        <f>SUMIFS(nama_10_gdp!$E:$E,nama_10_gdp!$A:$A,L10,nama_10_gdp!$B:$B,Data_gdp!$B$7,nama_10_gdp!$C:$C,Data_gdp!$A$12,nama_10_gdp!$D:$D,Data_gdp!$B$8)</f>
        <v>97.876999999999995</v>
      </c>
      <c r="M12" s="216">
        <f>SUMIFS(nama_10_gdp!$E:$E,nama_10_gdp!$A:$A,M10,nama_10_gdp!$B:$B,Data_gdp!$B$7,nama_10_gdp!$C:$C,Data_gdp!$A$12,nama_10_gdp!$D:$D,Data_gdp!$B$8)</f>
        <v>100</v>
      </c>
      <c r="N12" s="216">
        <f>SUMIFS(nama_10_gdp!$E:$E,nama_10_gdp!$A:$A,N10,nama_10_gdp!$B:$B,Data_gdp!$B$7,nama_10_gdp!$C:$C,Data_gdp!$A$12,nama_10_gdp!$D:$D,Data_gdp!$B$8)</f>
        <v>101.874</v>
      </c>
      <c r="O12" s="216">
        <f>SUMIFS(nama_10_gdp!$E:$E,nama_10_gdp!$A:$A,O10,nama_10_gdp!$B:$B,Data_gdp!$B$7,nama_10_gdp!$C:$C,Data_gdp!$A$12,nama_10_gdp!$D:$D,Data_gdp!$B$8)</f>
        <v>101.13800000000001</v>
      </c>
      <c r="P12" s="216">
        <f>SUMIFS(nama_10_gdp!$E:$E,nama_10_gdp!$A:$A,P10,nama_10_gdp!$B:$B,Data_gdp!$B$7,nama_10_gdp!$C:$C,Data_gdp!$A$12,nama_10_gdp!$D:$D,Data_gdp!$B$8)</f>
        <v>101.045</v>
      </c>
      <c r="Q12" s="216">
        <f>SUMIFS(nama_10_gdp!$E:$E,nama_10_gdp!$A:$A,Q10,nama_10_gdp!$B:$B,Data_gdp!$B$7,nama_10_gdp!$C:$C,Data_gdp!$A$12,nama_10_gdp!$D:$D,Data_gdp!$B$8)</f>
        <v>102.639</v>
      </c>
      <c r="R12" s="216">
        <f>SUMIFS(nama_10_gdp!$E:$E,nama_10_gdp!$A:$A,R10,nama_10_gdp!$B:$B,Data_gdp!$B$7,nama_10_gdp!$C:$C,Data_gdp!$A$12,nama_10_gdp!$D:$D,Data_gdp!$B$8)</f>
        <v>104.98099999999999</v>
      </c>
      <c r="S12" s="216">
        <f>SUMIFS(nama_10_gdp!$E:$E,nama_10_gdp!$A:$A,S10,nama_10_gdp!$B:$B,Data_gdp!$B$7,nama_10_gdp!$C:$C,Data_gdp!$A$12,nama_10_gdp!$D:$D,Data_gdp!$B$8)</f>
        <v>107.063</v>
      </c>
      <c r="T12" s="216">
        <f>SUMIFS(nama_10_gdp!$E:$E,nama_10_gdp!$A:$A,T10,nama_10_gdp!$B:$B,Data_gdp!$B$7,nama_10_gdp!$C:$C,Data_gdp!$A$12,nama_10_gdp!$D:$D,Data_gdp!$B$8)</f>
        <v>110.075</v>
      </c>
      <c r="U12" s="216">
        <f>SUMIFS(nama_10_gdp!$E:$E,nama_10_gdp!$A:$A,U10,nama_10_gdp!$B:$B,Data_gdp!$B$7,nama_10_gdp!$C:$C,Data_gdp!$A$12,nama_10_gdp!$D:$D,Data_gdp!$B$8)</f>
        <v>112.348</v>
      </c>
      <c r="V12" s="216">
        <f>SUMIFS(nama_10_gdp!$E:$E,nama_10_gdp!$A:$A,V10,nama_10_gdp!$B:$B,Data_gdp!$B$7,nama_10_gdp!$C:$C,Data_gdp!$A$12,nama_10_gdp!$D:$D,Data_gdp!$B$8)</f>
        <v>114.399</v>
      </c>
      <c r="W12" s="216">
        <f>SUMIFS(nama_10_gdp!$E:$E,nama_10_gdp!$A:$A,W10,nama_10_gdp!$B:$B,Data_gdp!$B$7,nama_10_gdp!$C:$C,Data_gdp!$A$12,nama_10_gdp!$D:$D,Data_gdp!$B$8)</f>
        <v>107.96299999999999</v>
      </c>
      <c r="X12" s="216">
        <f>SUMIFS(nama_10_gdp!$E:$E,nama_10_gdp!$A:$A,X10,nama_10_gdp!$B:$B,Data_gdp!$B$7,nama_10_gdp!$C:$C,Data_gdp!$A$12,nama_10_gdp!$D:$D,Data_gdp!$B$8)</f>
        <v>114.41</v>
      </c>
      <c r="Y12" s="216">
        <f>SUMIFS(nama_10_gdp!$E:$E,nama_10_gdp!$A:$A,$Y$10,nama_10_gdp!$B:$B,Data_gdp!$B$7,nama_10_gdp!$C:$C,Data_gdp!$A12,nama_10_gdp!$D:$D,Data_gdp!$B$8)</f>
        <v>118.315</v>
      </c>
      <c r="Z12" s="216">
        <f>SUMIFS(nama_10_gdp!$E:$E,nama_10_gdp!$A:$A,$Z$10,nama_10_gdp!$B:$B,Data_gdp!$B$7,nama_10_gdp!$C:$C,Data_gdp!$A12,nama_10_gdp!$D:$D,Data_gdp!$B$8)</f>
        <v>118.876</v>
      </c>
    </row>
    <row r="13" spans="1:26" x14ac:dyDescent="0.2">
      <c r="A13" s="211" t="s">
        <v>116</v>
      </c>
      <c r="B13" s="211" t="s">
        <v>115</v>
      </c>
      <c r="C13" s="217">
        <f>SUMIFS(nama_10_gdp!$E:$E,nama_10_gdp!$A:$A,C10,nama_10_gdp!$B:$B,Data_gdp!$B$7,nama_10_gdp!$C:$C,Data_gdp!$A$13,nama_10_gdp!$D:$D,Data_gdp!$B$8)</f>
        <v>9620149.5999999996</v>
      </c>
      <c r="D13" s="217">
        <f>SUMIFS(nama_10_gdp!$E:$E,nama_10_gdp!$A:$A,D10,nama_10_gdp!$B:$B,Data_gdp!$B$7,nama_10_gdp!$C:$C,Data_gdp!$A$13,nama_10_gdp!$D:$D,Data_gdp!$B$8)</f>
        <v>9825079.6999999993</v>
      </c>
      <c r="E13" s="217">
        <f>SUMIFS(nama_10_gdp!$E:$E,nama_10_gdp!$A:$A,E10,nama_10_gdp!$B:$B,Data_gdp!$B$7,nama_10_gdp!$C:$C,Data_gdp!$A$13,nama_10_gdp!$D:$D,Data_gdp!$B$8)</f>
        <v>9928889.4000000004</v>
      </c>
      <c r="F13" s="217">
        <f>SUMIFS(nama_10_gdp!$E:$E,nama_10_gdp!$A:$A,F10,nama_10_gdp!$B:$B,Data_gdp!$B$7,nama_10_gdp!$C:$C,Data_gdp!$A$13,nama_10_gdp!$D:$D,Data_gdp!$B$8)</f>
        <v>10012932.6</v>
      </c>
      <c r="G13" s="217">
        <f>SUMIFS(nama_10_gdp!$E:$E,nama_10_gdp!$A:$A,G10,nama_10_gdp!$B:$B,Data_gdp!$B$7,nama_10_gdp!$C:$C,Data_gdp!$A$13,nama_10_gdp!$D:$D,Data_gdp!$B$8)</f>
        <v>10265472.800000001</v>
      </c>
      <c r="H13" s="217">
        <f>SUMIFS(nama_10_gdp!$E:$E,nama_10_gdp!$A:$A,H10,nama_10_gdp!$B:$B,Data_gdp!$B$7,nama_10_gdp!$C:$C,Data_gdp!$A$13,nama_10_gdp!$D:$D,Data_gdp!$B$8)</f>
        <v>10457964.6</v>
      </c>
      <c r="I13" s="217">
        <f>SUMIFS(nama_10_gdp!$E:$E,nama_10_gdp!$A:$A,I10,nama_10_gdp!$B:$B,Data_gdp!$B$7,nama_10_gdp!$C:$C,Data_gdp!$A$13,nama_10_gdp!$D:$D,Data_gdp!$B$8)</f>
        <v>10820023.5</v>
      </c>
      <c r="J13" s="217">
        <f>SUMIFS(nama_10_gdp!$E:$E,nama_10_gdp!$A:$A,J10,nama_10_gdp!$B:$B,Data_gdp!$B$7,nama_10_gdp!$C:$C,Data_gdp!$A$13,nama_10_gdp!$D:$D,Data_gdp!$B$8)</f>
        <v>11158205</v>
      </c>
      <c r="K13" s="217">
        <f>SUMIFS(nama_10_gdp!$E:$E,nama_10_gdp!$A:$A,K10,nama_10_gdp!$B:$B,Data_gdp!$B$7,nama_10_gdp!$C:$C,Data_gdp!$A$13,nama_10_gdp!$D:$D,Data_gdp!$B$8)</f>
        <v>11227828.1</v>
      </c>
      <c r="L13" s="217">
        <f>SUMIFS(nama_10_gdp!$E:$E,nama_10_gdp!$A:$A,L10,nama_10_gdp!$B:$B,Data_gdp!$B$7,nama_10_gdp!$C:$C,Data_gdp!$A$13,nama_10_gdp!$D:$D,Data_gdp!$B$8)</f>
        <v>10745169.800000001</v>
      </c>
      <c r="M13" s="217">
        <f>SUMIFS(nama_10_gdp!$E:$E,nama_10_gdp!$A:$A,M10,nama_10_gdp!$B:$B,Data_gdp!$B$7,nama_10_gdp!$C:$C,Data_gdp!$A$13,nama_10_gdp!$D:$D,Data_gdp!$B$8)</f>
        <v>10978289.800000001</v>
      </c>
      <c r="N13" s="217">
        <f>SUMIFS(nama_10_gdp!$E:$E,nama_10_gdp!$A:$A,N10,nama_10_gdp!$B:$B,Data_gdp!$B$7,nama_10_gdp!$C:$C,Data_gdp!$A$13,nama_10_gdp!$D:$D,Data_gdp!$B$8)</f>
        <v>11183975.6</v>
      </c>
      <c r="O13" s="217">
        <f>SUMIFS(nama_10_gdp!$E:$E,nama_10_gdp!$A:$A,O10,nama_10_gdp!$B:$B,Data_gdp!$B$7,nama_10_gdp!$C:$C,Data_gdp!$A$13,nama_10_gdp!$D:$D,Data_gdp!$B$8)</f>
        <v>11103209.300000001</v>
      </c>
      <c r="P13" s="217">
        <f>SUMIFS(nama_10_gdp!$E:$E,nama_10_gdp!$A:$A,P10,nama_10_gdp!$B:$B,Data_gdp!$B$7,nama_10_gdp!$C:$C,Data_gdp!$A$13,nama_10_gdp!$D:$D,Data_gdp!$B$8)</f>
        <v>11092977</v>
      </c>
      <c r="Q13" s="217">
        <f>SUMIFS(nama_10_gdp!$E:$E,nama_10_gdp!$A:$A,Q10,nama_10_gdp!$B:$B,Data_gdp!$B$7,nama_10_gdp!$C:$C,Data_gdp!$A$13,nama_10_gdp!$D:$D,Data_gdp!$B$8)</f>
        <v>11267994.6</v>
      </c>
      <c r="R13" s="217">
        <f>SUMIFS(nama_10_gdp!$E:$E,nama_10_gdp!$A:$A,R10,nama_10_gdp!$B:$B,Data_gdp!$B$7,nama_10_gdp!$C:$C,Data_gdp!$A$13,nama_10_gdp!$D:$D,Data_gdp!$B$8)</f>
        <v>11525170.800000001</v>
      </c>
      <c r="S13" s="217">
        <f>SUMIFS(nama_10_gdp!$E:$E,nama_10_gdp!$A:$A,S10,nama_10_gdp!$B:$B,Data_gdp!$B$7,nama_10_gdp!$C:$C,Data_gdp!$A$13,nama_10_gdp!$D:$D,Data_gdp!$B$8)</f>
        <v>11753665.300000001</v>
      </c>
      <c r="T13" s="217">
        <f>SUMIFS(nama_10_gdp!$E:$E,nama_10_gdp!$A:$A,T10,nama_10_gdp!$B:$B,Data_gdp!$B$7,nama_10_gdp!$C:$C,Data_gdp!$A$13,nama_10_gdp!$D:$D,Data_gdp!$B$8)</f>
        <v>12084353.1</v>
      </c>
      <c r="U13" s="217">
        <f>SUMIFS(nama_10_gdp!$E:$E,nama_10_gdp!$A:$A,U10,nama_10_gdp!$B:$B,Data_gdp!$B$7,nama_10_gdp!$C:$C,Data_gdp!$A$13,nama_10_gdp!$D:$D,Data_gdp!$B$8)</f>
        <v>12333837.5</v>
      </c>
      <c r="V13" s="217">
        <f>SUMIFS(nama_10_gdp!$E:$E,nama_10_gdp!$A:$A,V10,nama_10_gdp!$B:$B,Data_gdp!$B$7,nama_10_gdp!$C:$C,Data_gdp!$A$13,nama_10_gdp!$D:$D,Data_gdp!$B$8)</f>
        <v>12559066.6</v>
      </c>
      <c r="W13" s="217">
        <f>SUMIFS(nama_10_gdp!$E:$E,nama_10_gdp!$A:$A,W10,nama_10_gdp!$B:$B,Data_gdp!$B$7,nama_10_gdp!$C:$C,Data_gdp!$A$13,nama_10_gdp!$D:$D,Data_gdp!$B$8)</f>
        <v>11852476</v>
      </c>
      <c r="X13" s="217">
        <f>SUMIFS(nama_10_gdp!$E:$E,nama_10_gdp!$A:$A,X10,nama_10_gdp!$B:$B,Data_gdp!$B$7,nama_10_gdp!$C:$C,Data_gdp!$A$13,nama_10_gdp!$D:$D,Data_gdp!$B$8)</f>
        <v>12560233.9</v>
      </c>
      <c r="Y13" s="216">
        <f>SUMIFS(nama_10_gdp!$E:$E,nama_10_gdp!$A:$A,$Y$10,nama_10_gdp!$B:$B,Data_gdp!$B$7,nama_10_gdp!$C:$C,Data_gdp!$A13,nama_10_gdp!$D:$D,Data_gdp!$B$8)</f>
        <v>12988954.199999999</v>
      </c>
      <c r="Z13" s="216">
        <f>SUMIFS(nama_10_gdp!$E:$E,nama_10_gdp!$A:$A,$Z$10,nama_10_gdp!$B:$B,Data_gdp!$B$7,nama_10_gdp!$C:$C,Data_gdp!$A13,nama_10_gdp!$D:$D,Data_gdp!$B$8)</f>
        <v>13050517.199999999</v>
      </c>
    </row>
    <row r="14" spans="1:26" x14ac:dyDescent="0.2">
      <c r="A14" s="211" t="s">
        <v>208</v>
      </c>
      <c r="B14" s="211" t="s">
        <v>209</v>
      </c>
      <c r="C14" s="217">
        <f>SUMIFS(nama_10_gdp!$E:$E,nama_10_gdp!$A:$A,C10,nama_10_gdp!$B:$B,Data_gdp!$B$7,nama_10_gdp!$C:$C,Data_gdp!$A$14,nama_10_gdp!$D:$D,Data_gdp!$B$8)</f>
        <v>10194145.6</v>
      </c>
      <c r="D14" s="217">
        <f>SUMIFS(nama_10_gdp!$E:$E,nama_10_gdp!$A:$A,D10,nama_10_gdp!$B:$B,Data_gdp!$B$7,nama_10_gdp!$C:$C,Data_gdp!$A$14,nama_10_gdp!$D:$D,Data_gdp!$B$8)</f>
        <v>10411303</v>
      </c>
      <c r="E14" s="217">
        <f>SUMIFS(nama_10_gdp!$E:$E,nama_10_gdp!$A:$A,E10,nama_10_gdp!$B:$B,Data_gdp!$B$7,nama_10_gdp!$C:$C,Data_gdp!$A$14,nama_10_gdp!$D:$D,Data_gdp!$B$8)</f>
        <v>10521306.6</v>
      </c>
      <c r="F14" s="217">
        <f>SUMIFS(nama_10_gdp!$E:$E,nama_10_gdp!$A:$A,F10,nama_10_gdp!$B:$B,Data_gdp!$B$7,nama_10_gdp!$C:$C,Data_gdp!$A$14,nama_10_gdp!$D:$D,Data_gdp!$B$8)</f>
        <v>10610364.300000001</v>
      </c>
      <c r="G14" s="217">
        <f>SUMIFS(nama_10_gdp!$E:$E,nama_10_gdp!$A:$A,G10,nama_10_gdp!$B:$B,Data_gdp!$B$7,nama_10_gdp!$C:$C,Data_gdp!$A$14,nama_10_gdp!$D:$D,Data_gdp!$B$8)</f>
        <v>10877972.6</v>
      </c>
      <c r="H14" s="217">
        <f>SUMIFS(nama_10_gdp!$E:$E,nama_10_gdp!$A:$A,H10,nama_10_gdp!$B:$B,Data_gdp!$B$7,nama_10_gdp!$C:$C,Data_gdp!$A$14,nama_10_gdp!$D:$D,Data_gdp!$B$8)</f>
        <v>11081949.6</v>
      </c>
      <c r="I14" s="217">
        <f>SUMIFS(nama_10_gdp!$E:$E,nama_10_gdp!$A:$A,I10,nama_10_gdp!$B:$B,Data_gdp!$B$7,nama_10_gdp!$C:$C,Data_gdp!$A$14,nama_10_gdp!$D:$D,Data_gdp!$B$8)</f>
        <v>11465611.199999999</v>
      </c>
      <c r="J14" s="217">
        <f>SUMIFS(nama_10_gdp!$E:$E,nama_10_gdp!$A:$A,J10,nama_10_gdp!$B:$B,Data_gdp!$B$7,nama_10_gdp!$C:$C,Data_gdp!$A$14,nama_10_gdp!$D:$D,Data_gdp!$B$8)</f>
        <v>11823970.6</v>
      </c>
      <c r="K14" s="217">
        <f>SUMIFS(nama_10_gdp!$E:$E,nama_10_gdp!$A:$A,K10,nama_10_gdp!$B:$B,Data_gdp!$B$7,nama_10_gdp!$C:$C,Data_gdp!$A$14,nama_10_gdp!$D:$D,Data_gdp!$B$8)</f>
        <v>11897747.800000001</v>
      </c>
      <c r="L14" s="217">
        <f>SUMIFS(nama_10_gdp!$E:$E,nama_10_gdp!$A:$A,L10,nama_10_gdp!$B:$B,Data_gdp!$B$7,nama_10_gdp!$C:$C,Data_gdp!$A$14,nama_10_gdp!$D:$D,Data_gdp!$B$8)</f>
        <v>11386291.300000001</v>
      </c>
      <c r="M14" s="217">
        <f>SUMIFS(nama_10_gdp!$E:$E,nama_10_gdp!$A:$A,M10,nama_10_gdp!$B:$B,Data_gdp!$B$7,nama_10_gdp!$C:$C,Data_gdp!$A$14,nama_10_gdp!$D:$D,Data_gdp!$B$8)</f>
        <v>11633320.6</v>
      </c>
      <c r="N14" s="217">
        <f>SUMIFS(nama_10_gdp!$E:$E,nama_10_gdp!$A:$A,N10,nama_10_gdp!$B:$B,Data_gdp!$B$7,nama_10_gdp!$C:$C,Data_gdp!$A$14,nama_10_gdp!$D:$D,Data_gdp!$B$8)</f>
        <v>11851278.9</v>
      </c>
      <c r="O14" s="217">
        <f>SUMIFS(nama_10_gdp!$E:$E,nama_10_gdp!$A:$A,O10,nama_10_gdp!$B:$B,Data_gdp!$B$7,nama_10_gdp!$C:$C,Data_gdp!$A$14,nama_10_gdp!$D:$D,Data_gdp!$B$8)</f>
        <v>11765693.5</v>
      </c>
      <c r="P14" s="217">
        <f>SUMIFS(nama_10_gdp!$E:$E,nama_10_gdp!$A:$A,P10,nama_10_gdp!$B:$B,Data_gdp!$B$7,nama_10_gdp!$C:$C,Data_gdp!$A$14,nama_10_gdp!$D:$D,Data_gdp!$B$8)</f>
        <v>11754850.699999999</v>
      </c>
      <c r="Q14" s="217">
        <f>SUMIFS(nama_10_gdp!$E:$E,nama_10_gdp!$A:$A,Q10,nama_10_gdp!$B:$B,Data_gdp!$B$7,nama_10_gdp!$C:$C,Data_gdp!$A$14,nama_10_gdp!$D:$D,Data_gdp!$B$8)</f>
        <v>11940311</v>
      </c>
      <c r="R14" s="217">
        <f>SUMIFS(nama_10_gdp!$E:$E,nama_10_gdp!$A:$A,R10,nama_10_gdp!$B:$B,Data_gdp!$B$7,nama_10_gdp!$C:$C,Data_gdp!$A$14,nama_10_gdp!$D:$D,Data_gdp!$B$8)</f>
        <v>12212831.800000001</v>
      </c>
      <c r="S14" s="217">
        <f>SUMIFS(nama_10_gdp!$E:$E,nama_10_gdp!$A:$A,S10,nama_10_gdp!$B:$B,Data_gdp!$B$7,nama_10_gdp!$C:$C,Data_gdp!$A$14,nama_10_gdp!$D:$D,Data_gdp!$B$8)</f>
        <v>12454959.699999999</v>
      </c>
      <c r="T14" s="217">
        <f>SUMIFS(nama_10_gdp!$E:$E,nama_10_gdp!$A:$A,T10,nama_10_gdp!$B:$B,Data_gdp!$B$7,nama_10_gdp!$C:$C,Data_gdp!$A$14,nama_10_gdp!$D:$D,Data_gdp!$B$8)</f>
        <v>12805378.199999999</v>
      </c>
      <c r="U14" s="217">
        <f>SUMIFS(nama_10_gdp!$E:$E,nama_10_gdp!$A:$A,U10,nama_10_gdp!$B:$B,Data_gdp!$B$7,nama_10_gdp!$C:$C,Data_gdp!$A$14,nama_10_gdp!$D:$D,Data_gdp!$B$8)</f>
        <v>13069748.5</v>
      </c>
      <c r="V14" s="217">
        <f>SUMIFS(nama_10_gdp!$E:$E,nama_10_gdp!$A:$A,V10,nama_10_gdp!$B:$B,Data_gdp!$B$7,nama_10_gdp!$C:$C,Data_gdp!$A$14,nama_10_gdp!$D:$D,Data_gdp!$B$8)</f>
        <v>13308416</v>
      </c>
      <c r="W14" s="217">
        <f>SUMIFS(nama_10_gdp!$E:$E,nama_10_gdp!$A:$A,W10,nama_10_gdp!$B:$B,Data_gdp!$B$7,nama_10_gdp!$C:$C,Data_gdp!$A$14,nama_10_gdp!$D:$D,Data_gdp!$B$8)</f>
        <v>12559666</v>
      </c>
      <c r="X14" s="217">
        <f>SUMIFS(nama_10_gdp!$E:$E,nama_10_gdp!$A:$A,X10,nama_10_gdp!$B:$B,Data_gdp!$B$7,nama_10_gdp!$C:$C,Data_gdp!$A$14,nama_10_gdp!$D:$D,Data_gdp!$B$8)</f>
        <v>13309653</v>
      </c>
      <c r="Y14" s="216">
        <f>SUMIFS(nama_10_gdp!$E:$E,nama_10_gdp!$A:$A,$Y$10,nama_10_gdp!$B:$B,Data_gdp!$B$7,nama_10_gdp!$C:$C,Data_gdp!$A14,nama_10_gdp!$D:$D,Data_gdp!$B$8)</f>
        <v>13763953.300000001</v>
      </c>
      <c r="Z14" s="216">
        <f>SUMIFS(nama_10_gdp!$E:$E,nama_10_gdp!$A:$A,$Z$10,nama_10_gdp!$B:$B,Data_gdp!$B$7,nama_10_gdp!$C:$C,Data_gdp!$A14,nama_10_gdp!$D:$D,Data_gdp!$B$8)</f>
        <v>13829189.6</v>
      </c>
    </row>
    <row r="16" spans="1:26" x14ac:dyDescent="0.2">
      <c r="A16" s="209" t="s">
        <v>78</v>
      </c>
    </row>
    <row r="17" spans="1:26" x14ac:dyDescent="0.2">
      <c r="A17" s="209" t="s">
        <v>70</v>
      </c>
      <c r="B17" s="209" t="s">
        <v>77</v>
      </c>
    </row>
    <row r="18" spans="1:26" x14ac:dyDescent="0.2">
      <c r="Y18" s="230"/>
    </row>
    <row r="21" spans="1:26" x14ac:dyDescent="0.2">
      <c r="A21" s="231" t="s">
        <v>114</v>
      </c>
      <c r="B21" s="231" t="s">
        <v>113</v>
      </c>
      <c r="C21" s="232">
        <f t="shared" ref="C21:Y21" si="0">C13/$C13*100</f>
        <v>100</v>
      </c>
      <c r="D21" s="232">
        <f t="shared" si="0"/>
        <v>102.13021739287713</v>
      </c>
      <c r="E21" s="232">
        <f t="shared" si="0"/>
        <v>103.20930352268118</v>
      </c>
      <c r="F21" s="232">
        <f t="shared" si="0"/>
        <v>104.08291987475953</v>
      </c>
      <c r="G21" s="232">
        <f t="shared" si="0"/>
        <v>106.70803705588945</v>
      </c>
      <c r="H21" s="232">
        <f t="shared" si="0"/>
        <v>108.70896020161682</v>
      </c>
      <c r="I21" s="232">
        <f t="shared" si="0"/>
        <v>112.47250770403821</v>
      </c>
      <c r="J21" s="232">
        <f t="shared" si="0"/>
        <v>115.98785324502647</v>
      </c>
      <c r="K21" s="232">
        <f t="shared" si="0"/>
        <v>116.71157483871144</v>
      </c>
      <c r="L21" s="232">
        <f t="shared" si="0"/>
        <v>111.69441481450559</v>
      </c>
      <c r="M21" s="232">
        <f t="shared" si="0"/>
        <v>114.11766195403032</v>
      </c>
      <c r="N21" s="232">
        <f t="shared" si="0"/>
        <v>116.25573473410435</v>
      </c>
      <c r="O21" s="232">
        <f t="shared" si="0"/>
        <v>115.41618126187976</v>
      </c>
      <c r="P21" s="232">
        <f t="shared" si="0"/>
        <v>115.30981805106234</v>
      </c>
      <c r="Q21" s="232">
        <f t="shared" si="0"/>
        <v>117.12909953084305</v>
      </c>
      <c r="R21" s="232">
        <f t="shared" si="0"/>
        <v>119.80240723075659</v>
      </c>
      <c r="S21" s="232">
        <f t="shared" si="0"/>
        <v>122.17757299740953</v>
      </c>
      <c r="T21" s="232">
        <f t="shared" si="0"/>
        <v>125.61502266035447</v>
      </c>
      <c r="U21" s="232">
        <f t="shared" si="0"/>
        <v>128.20837526268824</v>
      </c>
      <c r="V21" s="232">
        <f>V13/$C13*100</f>
        <v>130.54959769024799</v>
      </c>
      <c r="W21" s="232">
        <f t="shared" si="0"/>
        <v>123.20469527833538</v>
      </c>
      <c r="X21" s="232">
        <f t="shared" si="0"/>
        <v>130.56173159718847</v>
      </c>
      <c r="Y21" s="232">
        <f t="shared" si="0"/>
        <v>135.01821426976562</v>
      </c>
      <c r="Z21" s="232">
        <f t="shared" ref="Z21" si="1">Z13/$C13*100</f>
        <v>135.65815234307789</v>
      </c>
    </row>
    <row r="22" spans="1:26" x14ac:dyDescent="0.2">
      <c r="A22" s="231" t="s">
        <v>114</v>
      </c>
      <c r="B22" s="231" t="s">
        <v>113</v>
      </c>
      <c r="C22" s="232">
        <f t="shared" ref="C22:Y22" si="2">C14/$C14*100</f>
        <v>100</v>
      </c>
      <c r="D22" s="232">
        <f t="shared" si="2"/>
        <v>102.13021677854005</v>
      </c>
      <c r="E22" s="232">
        <f t="shared" si="2"/>
        <v>103.20930279826493</v>
      </c>
      <c r="F22" s="232">
        <f t="shared" si="2"/>
        <v>104.08291892554489</v>
      </c>
      <c r="G22" s="232">
        <f t="shared" si="2"/>
        <v>106.70803642435713</v>
      </c>
      <c r="H22" s="232">
        <f t="shared" si="2"/>
        <v>108.70895938547316</v>
      </c>
      <c r="I22" s="232">
        <f t="shared" si="2"/>
        <v>112.47250774993836</v>
      </c>
      <c r="J22" s="232">
        <f t="shared" si="2"/>
        <v>115.98785287116166</v>
      </c>
      <c r="K22" s="232">
        <f t="shared" si="2"/>
        <v>116.71157414114235</v>
      </c>
      <c r="L22" s="232">
        <f t="shared" si="2"/>
        <v>111.69441507682608</v>
      </c>
      <c r="M22" s="232">
        <f t="shared" si="2"/>
        <v>114.11766180777327</v>
      </c>
      <c r="N22" s="232">
        <f t="shared" si="2"/>
        <v>116.25573505640337</v>
      </c>
      <c r="O22" s="232">
        <f t="shared" si="2"/>
        <v>115.41618063607018</v>
      </c>
      <c r="P22" s="232">
        <f t="shared" si="2"/>
        <v>115.3098176270898</v>
      </c>
      <c r="Q22" s="232">
        <f t="shared" si="2"/>
        <v>117.12910005915553</v>
      </c>
      <c r="R22" s="232">
        <f t="shared" si="2"/>
        <v>119.80240698151302</v>
      </c>
      <c r="S22" s="232">
        <f t="shared" si="2"/>
        <v>122.17757317494072</v>
      </c>
      <c r="T22" s="232">
        <f t="shared" si="2"/>
        <v>125.61502162574567</v>
      </c>
      <c r="U22" s="232">
        <f t="shared" si="2"/>
        <v>128.20837579561353</v>
      </c>
      <c r="V22" s="232">
        <f t="shared" si="2"/>
        <v>130.54959701576166</v>
      </c>
      <c r="W22" s="232">
        <f t="shared" si="2"/>
        <v>123.20469505556208</v>
      </c>
      <c r="X22" s="232">
        <f t="shared" si="2"/>
        <v>130.56173143142081</v>
      </c>
      <c r="Y22" s="232">
        <f t="shared" si="2"/>
        <v>135.018213787333</v>
      </c>
      <c r="Z22" s="232">
        <f t="shared" ref="Z22" si="3">Z14/$C14*100</f>
        <v>135.6581526557753</v>
      </c>
    </row>
  </sheetData>
  <phoneticPr fontId="12"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99CCFF"/>
  </sheetPr>
  <dimension ref="A1:AD135"/>
  <sheetViews>
    <sheetView topLeftCell="G40" zoomScale="80" zoomScaleNormal="80" workbookViewId="0">
      <selection activeCell="B5" sqref="B5"/>
    </sheetView>
  </sheetViews>
  <sheetFormatPr defaultColWidth="9.140625" defaultRowHeight="12.75" x14ac:dyDescent="0.2"/>
  <cols>
    <col min="1" max="1" width="16.85546875" style="210" customWidth="1"/>
    <col min="2" max="2" width="43.7109375" style="210" customWidth="1"/>
    <col min="3" max="21" width="11.42578125" style="210" customWidth="1"/>
    <col min="22" max="22" width="10.5703125" style="210" bestFit="1" customWidth="1"/>
    <col min="23" max="26" width="10.5703125" style="210" customWidth="1"/>
    <col min="27" max="27" width="8.5703125" style="210" customWidth="1"/>
    <col min="28" max="28" width="33.140625" style="210" bestFit="1" customWidth="1"/>
    <col min="29" max="16384" width="9.140625" style="210"/>
  </cols>
  <sheetData>
    <row r="1" spans="1:26" x14ac:dyDescent="0.2">
      <c r="A1" s="209" t="s">
        <v>121</v>
      </c>
      <c r="G1" s="174" t="s">
        <v>280</v>
      </c>
      <c r="H1" s="41"/>
    </row>
    <row r="2" spans="1:26" x14ac:dyDescent="0.2">
      <c r="G2" s="176" t="s">
        <v>70</v>
      </c>
      <c r="H2" s="41" t="s">
        <v>198</v>
      </c>
    </row>
    <row r="3" spans="1:26" x14ac:dyDescent="0.2">
      <c r="A3" s="209" t="s">
        <v>111</v>
      </c>
    </row>
    <row r="4" spans="1:26" x14ac:dyDescent="0.2">
      <c r="A4" s="209" t="s">
        <v>110</v>
      </c>
      <c r="B4" s="2">
        <v>45484</v>
      </c>
    </row>
    <row r="5" spans="1:26" x14ac:dyDescent="0.2">
      <c r="A5" s="209" t="s">
        <v>109</v>
      </c>
      <c r="B5" s="2">
        <v>45485</v>
      </c>
    </row>
    <row r="7" spans="1:26" x14ac:dyDescent="0.2">
      <c r="A7" s="209" t="s">
        <v>107</v>
      </c>
      <c r="B7" s="228" t="s">
        <v>189</v>
      </c>
      <c r="C7" s="210" t="s">
        <v>200</v>
      </c>
    </row>
    <row r="8" spans="1:26" x14ac:dyDescent="0.2">
      <c r="A8" s="209" t="s">
        <v>120</v>
      </c>
      <c r="B8" s="209" t="s">
        <v>188</v>
      </c>
      <c r="C8" s="210" t="s">
        <v>199</v>
      </c>
    </row>
    <row r="10" spans="1:26" x14ac:dyDescent="0.2">
      <c r="A10" s="211" t="s">
        <v>104</v>
      </c>
      <c r="B10" s="211" t="s">
        <v>103</v>
      </c>
      <c r="C10" s="211" t="s">
        <v>102</v>
      </c>
      <c r="D10" s="211" t="s">
        <v>101</v>
      </c>
      <c r="E10" s="211" t="s">
        <v>100</v>
      </c>
      <c r="F10" s="211" t="s">
        <v>99</v>
      </c>
      <c r="G10" s="211" t="s">
        <v>98</v>
      </c>
      <c r="H10" s="211" t="s">
        <v>97</v>
      </c>
      <c r="I10" s="211" t="s">
        <v>96</v>
      </c>
      <c r="J10" s="211" t="s">
        <v>95</v>
      </c>
      <c r="K10" s="211" t="s">
        <v>94</v>
      </c>
      <c r="L10" s="211" t="s">
        <v>93</v>
      </c>
      <c r="M10" s="211" t="s">
        <v>92</v>
      </c>
      <c r="N10" s="211" t="s">
        <v>91</v>
      </c>
      <c r="O10" s="211" t="s">
        <v>90</v>
      </c>
      <c r="P10" s="211" t="s">
        <v>89</v>
      </c>
      <c r="Q10" s="211" t="s">
        <v>88</v>
      </c>
      <c r="R10" s="211" t="s">
        <v>87</v>
      </c>
      <c r="S10" s="211" t="s">
        <v>86</v>
      </c>
      <c r="T10" s="211" t="s">
        <v>85</v>
      </c>
      <c r="U10" s="211" t="s">
        <v>84</v>
      </c>
      <c r="V10" s="229" t="s">
        <v>168</v>
      </c>
      <c r="W10" s="229" t="s">
        <v>203</v>
      </c>
      <c r="X10" s="211" t="s">
        <v>221</v>
      </c>
      <c r="Y10" s="229" t="s">
        <v>233</v>
      </c>
      <c r="Z10" s="229" t="s">
        <v>251</v>
      </c>
    </row>
    <row r="11" spans="1:26" x14ac:dyDescent="0.2">
      <c r="A11" s="211" t="s">
        <v>135</v>
      </c>
      <c r="B11" s="183" t="s">
        <v>136</v>
      </c>
      <c r="C11" s="204">
        <f>SUMIFS(nama_10_gdp_all!$E:$E,nama_10_gdp_all!$A:$A,C10,nama_10_gdp_all!$B:$B,Data_gdp_all!$A$11,nama_10_gdp_all!$C:$C,Data_gdp_all!$B$8,nama_10_gdp_all!$D:$D,Data_gdp_all!$B$7)</f>
        <v>7869438.4000000004</v>
      </c>
      <c r="D11" s="204">
        <f>SUMIFS(nama_10_gdp_all!$E:$E,nama_10_gdp_all!$A:$A,D10,nama_10_gdp_all!$B:$B,Data_gdp_all!$A$11,nama_10_gdp_all!$C:$C,Data_gdp_all!$B$8,nama_10_gdp_all!$D:$D,Data_gdp_all!$B$7)</f>
        <v>8242013.2000000002</v>
      </c>
      <c r="E11" s="204">
        <f>SUMIFS(nama_10_gdp_all!$E:$E,nama_10_gdp_all!$A:$A,E10,nama_10_gdp_all!$B:$B,Data_gdp_all!$A$11,nama_10_gdp_all!$C:$C,Data_gdp_all!$B$8,nama_10_gdp_all!$D:$D,Data_gdp_all!$B$7)</f>
        <v>8539330.5</v>
      </c>
      <c r="F11" s="204">
        <f>SUMIFS(nama_10_gdp_all!$E:$E,nama_10_gdp_all!$A:$A,F10,nama_10_gdp_all!$B:$B,Data_gdp_all!$A$11,nama_10_gdp_all!$C:$C,Data_gdp_all!$B$8,nama_10_gdp_all!$D:$D,Data_gdp_all!$B$7)</f>
        <v>8767332</v>
      </c>
      <c r="G11" s="204">
        <f>SUMIFS(nama_10_gdp_all!$E:$E,nama_10_gdp_all!$A:$A,G10,nama_10_gdp_all!$B:$B,Data_gdp_all!$A$11,nama_10_gdp_all!$C:$C,Data_gdp_all!$B$8,nama_10_gdp_all!$D:$D,Data_gdp_all!$B$7)</f>
        <v>9167479</v>
      </c>
      <c r="H11" s="204">
        <f>SUMIFS(nama_10_gdp_all!$E:$E,nama_10_gdp_all!$A:$A,H10,nama_10_gdp_all!$B:$B,Data_gdp_all!$A$11,nama_10_gdp_all!$C:$C,Data_gdp_all!$B$8,nama_10_gdp_all!$D:$D,Data_gdp_all!$B$7)</f>
        <v>9560444.1999999993</v>
      </c>
      <c r="I11" s="204">
        <f>SUMIFS(nama_10_gdp_all!$E:$E,nama_10_gdp_all!$A:$A,I10,nama_10_gdp_all!$B:$B,Data_gdp_all!$A$11,nama_10_gdp_all!$C:$C,Data_gdp_all!$B$8,nama_10_gdp_all!$D:$D,Data_gdp_all!$B$7)</f>
        <v>10112058.6</v>
      </c>
      <c r="J11" s="204">
        <f>SUMIFS(nama_10_gdp_all!$E:$E,nama_10_gdp_all!$A:$A,J10,nama_10_gdp_all!$B:$B,Data_gdp_all!$A$11,nama_10_gdp_all!$C:$C,Data_gdp_all!$B$8,nama_10_gdp_all!$D:$D,Data_gdp_all!$B$7)</f>
        <v>10738089.800000001</v>
      </c>
      <c r="K11" s="204">
        <f>SUMIFS(nama_10_gdp_all!$E:$E,nama_10_gdp_all!$A:$A,K10,nama_10_gdp_all!$B:$B,Data_gdp_all!$A$11,nama_10_gdp_all!$C:$C,Data_gdp_all!$B$8,nama_10_gdp_all!$D:$D,Data_gdp_all!$B$7)</f>
        <v>11083423</v>
      </c>
      <c r="L11" s="204">
        <f>SUMIFS(nama_10_gdp_all!$E:$E,nama_10_gdp_all!$A:$A,L10,nama_10_gdp_all!$B:$B,Data_gdp_all!$A$11,nama_10_gdp_all!$C:$C,Data_gdp_all!$B$8,nama_10_gdp_all!$D:$D,Data_gdp_all!$B$7)</f>
        <v>10586200.199999999</v>
      </c>
      <c r="M11" s="204">
        <f>SUMIFS(nama_10_gdp_all!$E:$E,nama_10_gdp_all!$A:$A,M10,nama_10_gdp_all!$B:$B,Data_gdp_all!$A$11,nama_10_gdp_all!$C:$C,Data_gdp_all!$B$8,nama_10_gdp_all!$D:$D,Data_gdp_all!$B$7)</f>
        <v>10978289.800000001</v>
      </c>
      <c r="N11" s="204">
        <f>SUMIFS(nama_10_gdp_all!$E:$E,nama_10_gdp_all!$A:$A,N10,nama_10_gdp_all!$B:$B,Data_gdp_all!$A$11,nama_10_gdp_all!$C:$C,Data_gdp_all!$B$8,nama_10_gdp_all!$D:$D,Data_gdp_all!$B$7)</f>
        <v>11325981.300000001</v>
      </c>
      <c r="O11" s="204">
        <f>SUMIFS(nama_10_gdp_all!$E:$E,nama_10_gdp_all!$A:$A,O10,nama_10_gdp_all!$B:$B,Data_gdp_all!$A$11,nama_10_gdp_all!$C:$C,Data_gdp_all!$B$8,nama_10_gdp_all!$D:$D,Data_gdp_all!$B$7)</f>
        <v>11394056.9</v>
      </c>
      <c r="P11" s="204">
        <f>SUMIFS(nama_10_gdp_all!$E:$E,nama_10_gdp_all!$A:$A,P10,nama_10_gdp_all!$B:$B,Data_gdp_all!$A$11,nama_10_gdp_all!$C:$C,Data_gdp_all!$B$8,nama_10_gdp_all!$D:$D,Data_gdp_all!$B$7)</f>
        <v>11514171.4</v>
      </c>
      <c r="Q11" s="204">
        <f>SUMIFS(nama_10_gdp_all!$E:$E,nama_10_gdp_all!$A:$A,Q10,nama_10_gdp_all!$B:$B,Data_gdp_all!$A$11,nama_10_gdp_all!$C:$C,Data_gdp_all!$B$8,nama_10_gdp_all!$D:$D,Data_gdp_all!$B$7)</f>
        <v>11779480.4</v>
      </c>
      <c r="R11" s="204">
        <f>SUMIFS(nama_10_gdp_all!$E:$E,nama_10_gdp_all!$A:$A,R10,nama_10_gdp_all!$B:$B,Data_gdp_all!$A$11,nama_10_gdp_all!$C:$C,Data_gdp_all!$B$8,nama_10_gdp_all!$D:$D,Data_gdp_all!$B$7)</f>
        <v>12212831.800000001</v>
      </c>
      <c r="S11" s="204">
        <f>SUMIFS(nama_10_gdp_all!$E:$E,nama_10_gdp_all!$A:$A,S10,nama_10_gdp_all!$B:$B,Data_gdp_all!$A$11,nama_10_gdp_all!$C:$C,Data_gdp_all!$B$8,nama_10_gdp_all!$D:$D,Data_gdp_all!$B$7)</f>
        <v>12547220.800000001</v>
      </c>
      <c r="T11" s="204">
        <f>SUMIFS(nama_10_gdp_all!$E:$E,nama_10_gdp_all!$A:$A,T10,nama_10_gdp_all!$B:$B,Data_gdp_all!$A$11,nama_10_gdp_all!$C:$C,Data_gdp_all!$B$8,nama_10_gdp_all!$D:$D,Data_gdp_all!$B$7)</f>
        <v>13071533.199999999</v>
      </c>
      <c r="U11" s="204">
        <f>SUMIFS(nama_10_gdp_all!$E:$E,nama_10_gdp_all!$A:$A,U10,nama_10_gdp_all!$B:$B,Data_gdp_all!$A$11,nama_10_gdp_all!$C:$C,Data_gdp_all!$B$8,nama_10_gdp_all!$D:$D,Data_gdp_all!$B$7)</f>
        <v>13531150.1</v>
      </c>
      <c r="V11" s="204">
        <f>SUMIFS(nama_10_gdp_all!$E:$E,nama_10_gdp_all!$A:$A,V10,nama_10_gdp_all!$B:$B,Data_gdp_all!$A$11,nama_10_gdp_all!$C:$C,Data_gdp_all!$B$8,nama_10_gdp_all!$D:$D,Data_gdp_all!$B$7)</f>
        <v>14018507.4</v>
      </c>
      <c r="W11" s="204">
        <f>SUMIFS(nama_10_gdp_all!$E:$E,nama_10_gdp_all!$A:$A,W10,nama_10_gdp_all!$B:$B,Data_gdp_all!$A$11,nama_10_gdp_all!$C:$C,Data_gdp_all!$B$8,nama_10_gdp_all!$D:$D,Data_gdp_all!$B$7)</f>
        <v>13469611.6</v>
      </c>
      <c r="X11" s="204">
        <f>SUMIFS(nama_10_gdp_all!$E:$E,nama_10_gdp_all!$A:$A,X10,nama_10_gdp_all!$B:$B,Data_gdp_all!$A$11,nama_10_gdp_all!$C:$C,Data_gdp_all!$B$8,nama_10_gdp_all!$D:$D,Data_gdp_all!$B$7)</f>
        <v>14637849.1</v>
      </c>
      <c r="Y11" s="204">
        <f>SUMIFS(nama_10_gdp_all!$E:$E,nama_10_gdp_all!$A:$A,$Y$10,nama_10_gdp_all!$B:$B,Data_gdp_all!$A11,nama_10_gdp_all!$C:$C,Data_gdp_all!$B$8,nama_10_gdp_all!$D:$D,Data_gdp_all!$B$7)</f>
        <v>15911126</v>
      </c>
      <c r="Z11" s="204">
        <f>SUMIFS(nama_10_gdp_all!$E:$E,nama_10_gdp_all!$A:$A,$Z$10,nama_10_gdp_all!$B:$B,Data_gdp_all!$A11,nama_10_gdp_all!$C:$C,Data_gdp_all!$B$8,nama_10_gdp_all!$D:$D,Data_gdp_all!$B$7)</f>
        <v>16964621.699999999</v>
      </c>
    </row>
    <row r="12" spans="1:26" x14ac:dyDescent="0.2">
      <c r="A12" s="211" t="s">
        <v>33</v>
      </c>
      <c r="B12" s="211" t="s">
        <v>2</v>
      </c>
      <c r="C12" s="204">
        <f>SUMIFS(nama_10_gdp_all!$E:$E,nama_10_gdp_all!$A:$A,C10,nama_10_gdp_all!$B:$B,Data_gdp_all!$A$12,nama_10_gdp_all!$C:$C,Data_gdp_all!$B$8,nama_10_gdp_all!$D:$D,Data_gdp_all!$B$7)</f>
        <v>236590.3</v>
      </c>
      <c r="D12" s="204">
        <f>SUMIFS(nama_10_gdp_all!$E:$E,nama_10_gdp_all!$A:$A,D10,nama_10_gdp_all!$B:$B,Data_gdp_all!$A$12,nama_10_gdp_all!$C:$C,Data_gdp_all!$B$8,nama_10_gdp_all!$D:$D,Data_gdp_all!$B$7)</f>
        <v>245138.1</v>
      </c>
      <c r="E12" s="204">
        <f>SUMIFS(nama_10_gdp_all!$E:$E,nama_10_gdp_all!$A:$A,E10,nama_10_gdp_all!$B:$B,Data_gdp_all!$A$12,nama_10_gdp_all!$C:$C,Data_gdp_all!$B$8,nama_10_gdp_all!$D:$D,Data_gdp_all!$B$7)</f>
        <v>256457.9</v>
      </c>
      <c r="F12" s="204">
        <f>SUMIFS(nama_10_gdp_all!$E:$E,nama_10_gdp_all!$A:$A,F10,nama_10_gdp_all!$B:$B,Data_gdp_all!$A$12,nama_10_gdp_all!$C:$C,Data_gdp_all!$B$8,nama_10_gdp_all!$D:$D,Data_gdp_all!$B$7)</f>
        <v>263493.40000000002</v>
      </c>
      <c r="G12" s="204">
        <f>SUMIFS(nama_10_gdp_all!$E:$E,nama_10_gdp_all!$A:$A,G10,nama_10_gdp_all!$B:$B,Data_gdp_all!$A$12,nama_10_gdp_all!$C:$C,Data_gdp_all!$B$8,nama_10_gdp_all!$D:$D,Data_gdp_all!$B$7)</f>
        <v>272972.79999999999</v>
      </c>
      <c r="H12" s="204">
        <f>SUMIFS(nama_10_gdp_all!$E:$E,nama_10_gdp_all!$A:$A,H10,nama_10_gdp_all!$B:$B,Data_gdp_all!$A$12,nama_10_gdp_all!$C:$C,Data_gdp_all!$B$8,nama_10_gdp_all!$D:$D,Data_gdp_all!$B$7)</f>
        <v>284681.09999999998</v>
      </c>
      <c r="I12" s="204">
        <f>SUMIFS(nama_10_gdp_all!$E:$E,nama_10_gdp_all!$A:$A,I10,nama_10_gdp_all!$B:$B,Data_gdp_all!$A$12,nama_10_gdp_all!$C:$C,Data_gdp_all!$B$8,nama_10_gdp_all!$D:$D,Data_gdp_all!$B$7)</f>
        <v>295597.59999999998</v>
      </c>
      <c r="J12" s="204">
        <f>SUMIFS(nama_10_gdp_all!$E:$E,nama_10_gdp_all!$A:$A,J10,nama_10_gdp_all!$B:$B,Data_gdp_all!$A$12,nama_10_gdp_all!$C:$C,Data_gdp_all!$B$8,nama_10_gdp_all!$D:$D,Data_gdp_all!$B$7)</f>
        <v>308640.7</v>
      </c>
      <c r="K12" s="204">
        <f>SUMIFS(nama_10_gdp_all!$E:$E,nama_10_gdp_all!$A:$A,K10,nama_10_gdp_all!$B:$B,Data_gdp_all!$A$12,nama_10_gdp_all!$C:$C,Data_gdp_all!$B$8,nama_10_gdp_all!$D:$D,Data_gdp_all!$B$7)</f>
        <v>314789.90000000002</v>
      </c>
      <c r="L12" s="204">
        <f>SUMIFS(nama_10_gdp_all!$E:$E,nama_10_gdp_all!$A:$A,L10,nama_10_gdp_all!$B:$B,Data_gdp_all!$A$12,nama_10_gdp_all!$C:$C,Data_gdp_all!$B$8,nama_10_gdp_all!$D:$D,Data_gdp_all!$B$7)</f>
        <v>307713.2</v>
      </c>
      <c r="M12" s="204">
        <f>SUMIFS(nama_10_gdp_all!$E:$E,nama_10_gdp_all!$A:$A,M10,nama_10_gdp_all!$B:$B,Data_gdp_all!$A$12,nama_10_gdp_all!$C:$C,Data_gdp_all!$B$8,nama_10_gdp_all!$D:$D,Data_gdp_all!$B$7)</f>
        <v>328473.09999999998</v>
      </c>
      <c r="N12" s="204">
        <f>SUMIFS(nama_10_gdp_all!$E:$E,nama_10_gdp_all!$A:$A,N10,nama_10_gdp_all!$B:$B,Data_gdp_all!$A$12,nama_10_gdp_all!$C:$C,Data_gdp_all!$B$8,nama_10_gdp_all!$D:$D,Data_gdp_all!$B$7)</f>
        <v>336707.7</v>
      </c>
      <c r="O12" s="204">
        <f>SUMIFS(nama_10_gdp_all!$E:$E,nama_10_gdp_all!$A:$A,O10,nama_10_gdp_all!$B:$B,Data_gdp_all!$A$12,nama_10_gdp_all!$C:$C,Data_gdp_all!$B$8,nama_10_gdp_all!$D:$D,Data_gdp_all!$B$7)</f>
        <v>346805.4</v>
      </c>
      <c r="P12" s="204">
        <f>SUMIFS(nama_10_gdp_all!$E:$E,nama_10_gdp_all!$A:$A,P10,nama_10_gdp_all!$B:$B,Data_gdp_all!$A$12,nama_10_gdp_all!$C:$C,Data_gdp_all!$B$8,nama_10_gdp_all!$D:$D,Data_gdp_all!$B$7)</f>
        <v>351661.7</v>
      </c>
      <c r="Q12" s="204">
        <f>SUMIFS(nama_10_gdp_all!$E:$E,nama_10_gdp_all!$A:$A,Q10,nama_10_gdp_all!$B:$B,Data_gdp_all!$A$12,nama_10_gdp_all!$C:$C,Data_gdp_all!$B$8,nama_10_gdp_all!$D:$D,Data_gdp_all!$B$7)</f>
        <v>360871.5</v>
      </c>
      <c r="R12" s="204">
        <f>SUMIFS(nama_10_gdp_all!$E:$E,nama_10_gdp_all!$A:$A,R10,nama_10_gdp_all!$B:$B,Data_gdp_all!$A$12,nama_10_gdp_all!$C:$C,Data_gdp_all!$B$8,nama_10_gdp_all!$D:$D,Data_gdp_all!$B$7)</f>
        <v>374418.3</v>
      </c>
      <c r="S12" s="204">
        <f>SUMIFS(nama_10_gdp_all!$E:$E,nama_10_gdp_all!$A:$A,S10,nama_10_gdp_all!$B:$B,Data_gdp_all!$A$12,nama_10_gdp_all!$C:$C,Data_gdp_all!$B$8,nama_10_gdp_all!$D:$D,Data_gdp_all!$B$7)</f>
        <v>382471.4</v>
      </c>
      <c r="T12" s="204">
        <f>SUMIFS(nama_10_gdp_all!$E:$E,nama_10_gdp_all!$A:$A,T10,nama_10_gdp_all!$B:$B,Data_gdp_all!$A$12,nama_10_gdp_all!$C:$C,Data_gdp_all!$B$8,nama_10_gdp_all!$D:$D,Data_gdp_all!$B$7)</f>
        <v>394051.9</v>
      </c>
      <c r="U12" s="204">
        <f>SUMIFS(nama_10_gdp_all!$E:$E,nama_10_gdp_all!$A:$A,U10,nama_10_gdp_all!$B:$B,Data_gdp_all!$A$12,nama_10_gdp_all!$C:$C,Data_gdp_all!$B$8,nama_10_gdp_all!$D:$D,Data_gdp_all!$B$7)</f>
        <v>407002.1</v>
      </c>
      <c r="V12" s="204">
        <f>SUMIFS(nama_10_gdp_all!$E:$E,nama_10_gdp_all!$A:$A,V10,nama_10_gdp_all!$B:$B,Data_gdp_all!$A$12,nama_10_gdp_all!$C:$C,Data_gdp_all!$B$8,nama_10_gdp_all!$D:$D,Data_gdp_all!$B$7)</f>
        <v>422997.1</v>
      </c>
      <c r="W12" s="204">
        <f>SUMIFS(nama_10_gdp_all!$E:$E,nama_10_gdp_all!$A:$A,W10,nama_10_gdp_all!$B:$B,Data_gdp_all!$A$12,nama_10_gdp_all!$C:$C,Data_gdp_all!$B$8,nama_10_gdp_all!$D:$D,Data_gdp_all!$B$7)</f>
        <v>410759.4</v>
      </c>
      <c r="X12" s="204">
        <f>SUMIFS(nama_10_gdp_all!$E:$E,nama_10_gdp_all!$A:$A,X10,nama_10_gdp_all!$B:$B,Data_gdp_all!$A$12,nama_10_gdp_all!$C:$C,Data_gdp_all!$B$8,nama_10_gdp_all!$D:$D,Data_gdp_all!$B$7)</f>
        <v>453869.2</v>
      </c>
      <c r="Y12" s="204">
        <f>SUMIFS(nama_10_gdp_all!$E:$E,nama_10_gdp_all!$A:$A,$Y$10,nama_10_gdp_all!$B:$B,Data_gdp_all!$A12,nama_10_gdp_all!$C:$C,Data_gdp_all!$B$8,nama_10_gdp_all!$D:$D,Data_gdp_all!$B$7)</f>
        <v>495116.6</v>
      </c>
      <c r="Z12" s="204">
        <f>SUMIFS(nama_10_gdp_all!$E:$E,nama_10_gdp_all!$A:$A,$Z$10,nama_10_gdp_all!$B:$B,Data_gdp_all!$A12,nama_10_gdp_all!$C:$C,Data_gdp_all!$B$8,nama_10_gdp_all!$D:$D,Data_gdp_all!$B$7)</f>
        <v>521098.8</v>
      </c>
    </row>
    <row r="13" spans="1:26" x14ac:dyDescent="0.2">
      <c r="A13" s="211" t="s">
        <v>34</v>
      </c>
      <c r="B13" s="211" t="s">
        <v>3</v>
      </c>
      <c r="C13" s="204">
        <f>SUMIFS(nama_10_gdp_all!$E:$E,nama_10_gdp_all!$A:$A,C10,nama_10_gdp_all!$B:$B,Data_gdp_all!$A$13,nama_10_gdp_all!$C:$C,Data_gdp_all!$B$8,nama_10_gdp_all!$D:$D,Data_gdp_all!$B$7)</f>
        <v>43583.1</v>
      </c>
      <c r="D13" s="204">
        <f>SUMIFS(nama_10_gdp_all!$E:$E,nama_10_gdp_all!$A:$A,D10,nama_10_gdp_all!$B:$B,Data_gdp_all!$A$13,nama_10_gdp_all!$C:$C,Data_gdp_all!$B$8,nama_10_gdp_all!$D:$D,Data_gdp_all!$B$7)</f>
        <v>46138.1</v>
      </c>
      <c r="E13" s="204">
        <f>SUMIFS(nama_10_gdp_all!$E:$E,nama_10_gdp_all!$A:$A,E10,nama_10_gdp_all!$B:$B,Data_gdp_all!$A$13,nama_10_gdp_all!$C:$C,Data_gdp_all!$B$8,nama_10_gdp_all!$D:$D,Data_gdp_all!$B$7)</f>
        <v>50015.9</v>
      </c>
      <c r="F13" s="204">
        <f>SUMIFS(nama_10_gdp_all!$E:$E,nama_10_gdp_all!$A:$A,F10,nama_10_gdp_all!$B:$B,Data_gdp_all!$A$13,nama_10_gdp_all!$C:$C,Data_gdp_all!$B$8,nama_10_gdp_all!$D:$D,Data_gdp_all!$B$7)</f>
        <v>53726.6</v>
      </c>
      <c r="G13" s="204">
        <f>SUMIFS(nama_10_gdp_all!$E:$E,nama_10_gdp_all!$A:$A,G10,nama_10_gdp_all!$B:$B,Data_gdp_all!$A$13,nama_10_gdp_all!$C:$C,Data_gdp_all!$B$8,nama_10_gdp_all!$D:$D,Data_gdp_all!$B$7)</f>
        <v>58009</v>
      </c>
      <c r="H13" s="204">
        <f>SUMIFS(nama_10_gdp_all!$E:$E,nama_10_gdp_all!$A:$A,H10,nama_10_gdp_all!$B:$B,Data_gdp_all!$A$13,nama_10_gdp_all!$C:$C,Data_gdp_all!$B$8,nama_10_gdp_all!$D:$D,Data_gdp_all!$B$7)</f>
        <v>64543.4</v>
      </c>
      <c r="I13" s="204">
        <f>SUMIFS(nama_10_gdp_all!$E:$E,nama_10_gdp_all!$A:$A,I10,nama_10_gdp_all!$B:$B,Data_gdp_all!$A$13,nama_10_gdp_all!$C:$C,Data_gdp_all!$B$8,nama_10_gdp_all!$D:$D,Data_gdp_all!$B$7)</f>
        <v>68920</v>
      </c>
      <c r="J13" s="204">
        <f>SUMIFS(nama_10_gdp_all!$E:$E,nama_10_gdp_all!$A:$A,J10,nama_10_gdp_all!$B:$B,Data_gdp_all!$A$13,nama_10_gdp_all!$C:$C,Data_gdp_all!$B$8,nama_10_gdp_all!$D:$D,Data_gdp_all!$B$7)</f>
        <v>76365.7</v>
      </c>
      <c r="K13" s="204">
        <f>SUMIFS(nama_10_gdp_all!$E:$E,nama_10_gdp_all!$A:$A,K10,nama_10_gdp_all!$B:$B,Data_gdp_all!$A$13,nama_10_gdp_all!$C:$C,Data_gdp_all!$B$8,nama_10_gdp_all!$D:$D,Data_gdp_all!$B$7)</f>
        <v>83400.899999999994</v>
      </c>
      <c r="L13" s="204">
        <f>SUMIFS(nama_10_gdp_all!$E:$E,nama_10_gdp_all!$A:$A,L10,nama_10_gdp_all!$B:$B,Data_gdp_all!$A$13,nama_10_gdp_all!$C:$C,Data_gdp_all!$B$8,nama_10_gdp_all!$D:$D,Data_gdp_all!$B$7)</f>
        <v>79706.600000000006</v>
      </c>
      <c r="M13" s="204">
        <f>SUMIFS(nama_10_gdp_all!$E:$E,nama_10_gdp_all!$A:$A,M10,nama_10_gdp_all!$B:$B,Data_gdp_all!$A$13,nama_10_gdp_all!$C:$C,Data_gdp_all!$B$8,nama_10_gdp_all!$D:$D,Data_gdp_all!$B$7)</f>
        <v>83712.899999999994</v>
      </c>
      <c r="N13" s="204">
        <f>SUMIFS(nama_10_gdp_all!$E:$E,nama_10_gdp_all!$A:$A,N10,nama_10_gdp_all!$B:$B,Data_gdp_all!$A$13,nama_10_gdp_all!$C:$C,Data_gdp_all!$B$8,nama_10_gdp_all!$D:$D,Data_gdp_all!$B$7)</f>
        <v>86213.6</v>
      </c>
      <c r="O13" s="204">
        <f>SUMIFS(nama_10_gdp_all!$E:$E,nama_10_gdp_all!$A:$A,O10,nama_10_gdp_all!$B:$B,Data_gdp_all!$A$13,nama_10_gdp_all!$C:$C,Data_gdp_all!$B$8,nama_10_gdp_all!$D:$D,Data_gdp_all!$B$7)</f>
        <v>88071.1</v>
      </c>
      <c r="P13" s="204">
        <f>SUMIFS(nama_10_gdp_all!$E:$E,nama_10_gdp_all!$A:$A,P10,nama_10_gdp_all!$B:$B,Data_gdp_all!$A$13,nama_10_gdp_all!$C:$C,Data_gdp_all!$B$8,nama_10_gdp_all!$D:$D,Data_gdp_all!$B$7)</f>
        <v>87283</v>
      </c>
      <c r="Q13" s="204">
        <f>SUMIFS(nama_10_gdp_all!$E:$E,nama_10_gdp_all!$A:$A,Q10,nama_10_gdp_all!$B:$B,Data_gdp_all!$A$13,nama_10_gdp_all!$C:$C,Data_gdp_all!$B$8,nama_10_gdp_all!$D:$D,Data_gdp_all!$B$7)</f>
        <v>91188.2</v>
      </c>
      <c r="R13" s="204">
        <f>SUMIFS(nama_10_gdp_all!$E:$E,nama_10_gdp_all!$A:$A,R10,nama_10_gdp_all!$B:$B,Data_gdp_all!$A$13,nama_10_gdp_all!$C:$C,Data_gdp_all!$B$8,nama_10_gdp_all!$D:$D,Data_gdp_all!$B$7)</f>
        <v>94866.3</v>
      </c>
      <c r="S13" s="204">
        <f>SUMIFS(nama_10_gdp_all!$E:$E,nama_10_gdp_all!$A:$A,S10,nama_10_gdp_all!$B:$B,Data_gdp_all!$A$13,nama_10_gdp_all!$C:$C,Data_gdp_all!$B$8,nama_10_gdp_all!$D:$D,Data_gdp_all!$B$7)</f>
        <v>99337.4</v>
      </c>
      <c r="T13" s="204">
        <f>SUMIFS(nama_10_gdp_all!$E:$E,nama_10_gdp_all!$A:$A,T10,nama_10_gdp_all!$B:$B,Data_gdp_all!$A$13,nama_10_gdp_all!$C:$C,Data_gdp_all!$B$8,nama_10_gdp_all!$D:$D,Data_gdp_all!$B$7)</f>
        <v>104273.1</v>
      </c>
      <c r="U13" s="204">
        <f>SUMIFS(nama_10_gdp_all!$E:$E,nama_10_gdp_all!$A:$A,U10,nama_10_gdp_all!$B:$B,Data_gdp_all!$A$13,nama_10_gdp_all!$C:$C,Data_gdp_all!$B$8,nama_10_gdp_all!$D:$D,Data_gdp_all!$B$7)</f>
        <v>109581.4</v>
      </c>
      <c r="V13" s="204">
        <f>SUMIFS(nama_10_gdp_all!$E:$E,nama_10_gdp_all!$A:$A,V10,nama_10_gdp_all!$B:$B,Data_gdp_all!$A$13,nama_10_gdp_all!$C:$C,Data_gdp_all!$B$8,nama_10_gdp_all!$D:$D,Data_gdp_all!$B$7)</f>
        <v>115789.2</v>
      </c>
      <c r="W13" s="204">
        <f>SUMIFS(nama_10_gdp_all!$E:$E,nama_10_gdp_all!$A:$A,W10,nama_10_gdp_all!$B:$B,Data_gdp_all!$A$13,nama_10_gdp_all!$C:$C,Data_gdp_all!$B$8,nama_10_gdp_all!$D:$D,Data_gdp_all!$B$7)</f>
        <v>113989.3</v>
      </c>
      <c r="X13" s="204">
        <f>SUMIFS(nama_10_gdp_all!$E:$E,nama_10_gdp_all!$A:$A,X10,nama_10_gdp_all!$B:$B,Data_gdp_all!$A$13,nama_10_gdp_all!$C:$C,Data_gdp_all!$B$8,nama_10_gdp_all!$D:$D,Data_gdp_all!$B$7)</f>
        <v>127533.3</v>
      </c>
      <c r="Y13" s="204">
        <f>SUMIFS(nama_10_gdp_all!$E:$E,nama_10_gdp_all!$A:$A,$Y$10,nama_10_gdp_all!$B:$B,Data_gdp_all!$A13,nama_10_gdp_all!$C:$C,Data_gdp_all!$B$8,nama_10_gdp_all!$D:$D,Data_gdp_all!$B$7)</f>
        <v>142306.29999999999</v>
      </c>
      <c r="Z13" s="204">
        <f>SUMIFS(nama_10_gdp_all!$E:$E,nama_10_gdp_all!$A:$A,$Z$10,nama_10_gdp_all!$B:$B,Data_gdp_all!$A13,nama_10_gdp_all!$C:$C,Data_gdp_all!$B$8,nama_10_gdp_all!$D:$D,Data_gdp_all!$B$7)</f>
        <v>155639.6</v>
      </c>
    </row>
    <row r="14" spans="1:26" x14ac:dyDescent="0.2">
      <c r="A14" s="211" t="s">
        <v>35</v>
      </c>
      <c r="B14" s="211" t="s">
        <v>128</v>
      </c>
      <c r="C14" s="204">
        <f>SUMIFS(nama_10_gdp_all!$E:$E,nama_10_gdp_all!$A:$A,C10,nama_10_gdp_all!$B:$B,Data_gdp_all!$A$14,nama_10_gdp_all!$C:$C,Data_gdp_all!$B$8,nama_10_gdp_all!$D:$D,Data_gdp_all!$B$7)</f>
        <v>139076.79999999999</v>
      </c>
      <c r="D14" s="204">
        <f>SUMIFS(nama_10_gdp_all!$E:$E,nama_10_gdp_all!$A:$A,D10,nama_10_gdp_all!$B:$B,Data_gdp_all!$A$14,nama_10_gdp_all!$C:$C,Data_gdp_all!$B$8,nama_10_gdp_all!$D:$D,Data_gdp_all!$B$7)</f>
        <v>149746.6</v>
      </c>
      <c r="E14" s="204">
        <f>SUMIFS(nama_10_gdp_all!$E:$E,nama_10_gdp_all!$A:$A,E10,nama_10_gdp_all!$B:$B,Data_gdp_all!$A$14,nama_10_gdp_all!$C:$C,Data_gdp_all!$B$8,nama_10_gdp_all!$D:$D,Data_gdp_all!$B$7)</f>
        <v>153311.79999999999</v>
      </c>
      <c r="F14" s="204">
        <f>SUMIFS(nama_10_gdp_all!$E:$E,nama_10_gdp_all!$A:$A,F10,nama_10_gdp_all!$B:$B,Data_gdp_all!$A$14,nama_10_gdp_all!$C:$C,Data_gdp_all!$B$8,nama_10_gdp_all!$D:$D,Data_gdp_all!$B$7)</f>
        <v>164072.1</v>
      </c>
      <c r="G14" s="204">
        <f>SUMIFS(nama_10_gdp_all!$E:$E,nama_10_gdp_all!$A:$A,G10,nama_10_gdp_all!$B:$B,Data_gdp_all!$A$14,nama_10_gdp_all!$C:$C,Data_gdp_all!$B$8,nama_10_gdp_all!$D:$D,Data_gdp_all!$B$7)</f>
        <v>174860.7</v>
      </c>
      <c r="H14" s="204">
        <f>SUMIFS(nama_10_gdp_all!$E:$E,nama_10_gdp_all!$A:$A,H10,nama_10_gdp_all!$B:$B,Data_gdp_all!$A$14,nama_10_gdp_all!$C:$C,Data_gdp_all!$B$8,nama_10_gdp_all!$D:$D,Data_gdp_all!$B$7)</f>
        <v>184912</v>
      </c>
      <c r="I14" s="204">
        <f>SUMIFS(nama_10_gdp_all!$E:$E,nama_10_gdp_all!$A:$A,I10,nama_10_gdp_all!$B:$B,Data_gdp_all!$A$14,nama_10_gdp_all!$C:$C,Data_gdp_all!$B$8,nama_10_gdp_all!$D:$D,Data_gdp_all!$B$7)</f>
        <v>194654.4</v>
      </c>
      <c r="J14" s="204">
        <f>SUMIFS(nama_10_gdp_all!$E:$E,nama_10_gdp_all!$A:$A,J10,nama_10_gdp_all!$B:$B,Data_gdp_all!$A$14,nama_10_gdp_all!$C:$C,Data_gdp_all!$B$8,nama_10_gdp_all!$D:$D,Data_gdp_all!$B$7)</f>
        <v>213539.4</v>
      </c>
      <c r="K14" s="204">
        <f>SUMIFS(nama_10_gdp_all!$E:$E,nama_10_gdp_all!$A:$A,K10,nama_10_gdp_all!$B:$B,Data_gdp_all!$A$14,nama_10_gdp_all!$C:$C,Data_gdp_all!$B$8,nama_10_gdp_all!$D:$D,Data_gdp_all!$B$7)</f>
        <v>225095.7</v>
      </c>
      <c r="L14" s="204">
        <f>SUMIFS(nama_10_gdp_all!$E:$E,nama_10_gdp_all!$A:$A,L10,nama_10_gdp_all!$B:$B,Data_gdp_all!$A$14,nama_10_gdp_all!$C:$C,Data_gdp_all!$B$8,nama_10_gdp_all!$D:$D,Data_gdp_all!$B$7)</f>
        <v>218418.1</v>
      </c>
      <c r="M14" s="204">
        <f>SUMIFS(nama_10_gdp_all!$E:$E,nama_10_gdp_all!$A:$A,M10,nama_10_gdp_all!$B:$B,Data_gdp_all!$A$14,nama_10_gdp_all!$C:$C,Data_gdp_all!$B$8,nama_10_gdp_all!$D:$D,Data_gdp_all!$B$7)</f>
        <v>223214.6</v>
      </c>
      <c r="N14" s="204">
        <f>SUMIFS(nama_10_gdp_all!$E:$E,nama_10_gdp_all!$A:$A,N10,nama_10_gdp_all!$B:$B,Data_gdp_all!$A$14,nama_10_gdp_all!$C:$C,Data_gdp_all!$B$8,nama_10_gdp_all!$D:$D,Data_gdp_all!$B$7)</f>
        <v>228633.7</v>
      </c>
      <c r="O14" s="204">
        <f>SUMIFS(nama_10_gdp_all!$E:$E,nama_10_gdp_all!$A:$A,O10,nama_10_gdp_all!$B:$B,Data_gdp_all!$A$14,nama_10_gdp_all!$C:$C,Data_gdp_all!$B$8,nama_10_gdp_all!$D:$D,Data_gdp_all!$B$7)</f>
        <v>228663.3</v>
      </c>
      <c r="P14" s="204">
        <f>SUMIFS(nama_10_gdp_all!$E:$E,nama_10_gdp_all!$A:$A,P10,nama_10_gdp_all!$B:$B,Data_gdp_all!$A$14,nama_10_gdp_all!$C:$C,Data_gdp_all!$B$8,nama_10_gdp_all!$D:$D,Data_gdp_all!$B$7)</f>
        <v>235294.1</v>
      </c>
      <c r="Q14" s="204">
        <f>SUMIFS(nama_10_gdp_all!$E:$E,nama_10_gdp_all!$A:$A,Q10,nama_10_gdp_all!$B:$B,Data_gdp_all!$A$14,nama_10_gdp_all!$C:$C,Data_gdp_all!$B$8,nama_10_gdp_all!$D:$D,Data_gdp_all!$B$7)</f>
        <v>246950.7</v>
      </c>
      <c r="R14" s="204">
        <f>SUMIFS(nama_10_gdp_all!$E:$E,nama_10_gdp_all!$A:$A,R10,nama_10_gdp_all!$B:$B,Data_gdp_all!$A$14,nama_10_gdp_all!$C:$C,Data_gdp_all!$B$8,nama_10_gdp_all!$D:$D,Data_gdp_all!$B$7)</f>
        <v>258449.8</v>
      </c>
      <c r="S14" s="204">
        <f>SUMIFS(nama_10_gdp_all!$E:$E,nama_10_gdp_all!$A:$A,S10,nama_10_gdp_all!$B:$B,Data_gdp_all!$A$14,nama_10_gdp_all!$C:$C,Data_gdp_all!$B$8,nama_10_gdp_all!$D:$D,Data_gdp_all!$B$7)</f>
        <v>267464.3</v>
      </c>
      <c r="T14" s="204">
        <f>SUMIFS(nama_10_gdp_all!$E:$E,nama_10_gdp_all!$A:$A,T10,nama_10_gdp_all!$B:$B,Data_gdp_all!$A$14,nama_10_gdp_all!$C:$C,Data_gdp_all!$B$8,nama_10_gdp_all!$D:$D,Data_gdp_all!$B$7)</f>
        <v>286271.8</v>
      </c>
      <c r="U14" s="204">
        <f>SUMIFS(nama_10_gdp_all!$E:$E,nama_10_gdp_all!$A:$A,U10,nama_10_gdp_all!$B:$B,Data_gdp_all!$A$14,nama_10_gdp_all!$C:$C,Data_gdp_all!$B$8,nama_10_gdp_all!$D:$D,Data_gdp_all!$B$7)</f>
        <v>300103.2</v>
      </c>
      <c r="V14" s="204">
        <f>SUMIFS(nama_10_gdp_all!$E:$E,nama_10_gdp_all!$A:$A,V10,nama_10_gdp_all!$B:$B,Data_gdp_all!$A$14,nama_10_gdp_all!$C:$C,Data_gdp_all!$B$8,nama_10_gdp_all!$D:$D,Data_gdp_all!$B$7)</f>
        <v>316527.59999999998</v>
      </c>
      <c r="W14" s="204">
        <f>SUMIFS(nama_10_gdp_all!$E:$E,nama_10_gdp_all!$A:$A,W10,nama_10_gdp_all!$B:$B,Data_gdp_all!$A$14,nama_10_gdp_all!$C:$C,Data_gdp_all!$B$8,nama_10_gdp_all!$D:$D,Data_gdp_all!$B$7)</f>
        <v>306403.59999999998</v>
      </c>
      <c r="X14" s="204">
        <f>SUMIFS(nama_10_gdp_all!$E:$E,nama_10_gdp_all!$A:$A,X10,nama_10_gdp_all!$B:$B,Data_gdp_all!$A$14,nama_10_gdp_all!$C:$C,Data_gdp_all!$B$8,nama_10_gdp_all!$D:$D,Data_gdp_all!$B$7)</f>
        <v>331204.40000000002</v>
      </c>
      <c r="Y14" s="204">
        <f>SUMIFS(nama_10_gdp_all!$E:$E,nama_10_gdp_all!$A:$A,$Y$10,nama_10_gdp_all!$B:$B,Data_gdp_all!$A14,nama_10_gdp_all!$C:$C,Data_gdp_all!$B$8,nama_10_gdp_all!$D:$D,Data_gdp_all!$B$7)</f>
        <v>355687.7</v>
      </c>
      <c r="Z14" s="204">
        <f>SUMIFS(nama_10_gdp_all!$E:$E,nama_10_gdp_all!$A:$A,$Z$10,nama_10_gdp_all!$B:$B,Data_gdp_all!$A14,nama_10_gdp_all!$C:$C,Data_gdp_all!$B$8,nama_10_gdp_all!$D:$D,Data_gdp_all!$B$7)</f>
        <v>379752.5</v>
      </c>
    </row>
    <row r="15" spans="1:26" x14ac:dyDescent="0.2">
      <c r="A15" s="211" t="s">
        <v>36</v>
      </c>
      <c r="B15" s="211" t="s">
        <v>4</v>
      </c>
      <c r="C15" s="204">
        <f>SUMIFS(nama_10_gdp_all!$E:$E,nama_10_gdp_all!$A:$A,C10,nama_10_gdp_all!$B:$B,Data_gdp_all!$A$15,nama_10_gdp_all!$C:$C,Data_gdp_all!$B$8,nama_10_gdp_all!$D:$D,Data_gdp_all!$B$7)</f>
        <v>127019.6</v>
      </c>
      <c r="D15" s="204">
        <f>SUMIFS(nama_10_gdp_all!$E:$E,nama_10_gdp_all!$A:$A,D10,nama_10_gdp_all!$B:$B,Data_gdp_all!$A$15,nama_10_gdp_all!$C:$C,Data_gdp_all!$B$8,nama_10_gdp_all!$D:$D,Data_gdp_all!$B$7)</f>
        <v>130655.7</v>
      </c>
      <c r="E15" s="204">
        <f>SUMIFS(nama_10_gdp_all!$E:$E,nama_10_gdp_all!$A:$A,E10,nama_10_gdp_all!$B:$B,Data_gdp_all!$A$15,nama_10_gdp_all!$C:$C,Data_gdp_all!$B$8,nama_10_gdp_all!$D:$D,Data_gdp_all!$B$7)</f>
        <v>135124.1</v>
      </c>
      <c r="F15" s="204">
        <f>SUMIFS(nama_10_gdp_all!$E:$E,nama_10_gdp_all!$A:$A,F10,nama_10_gdp_all!$B:$B,Data_gdp_all!$A$15,nama_10_gdp_all!$C:$C,Data_gdp_all!$B$8,nama_10_gdp_all!$D:$D,Data_gdp_all!$B$7)</f>
        <v>136593.9</v>
      </c>
      <c r="G15" s="204">
        <f>SUMIFS(nama_10_gdp_all!$E:$E,nama_10_gdp_all!$A:$A,G10,nama_10_gdp_all!$B:$B,Data_gdp_all!$A$15,nama_10_gdp_all!$C:$C,Data_gdp_all!$B$8,nama_10_gdp_all!$D:$D,Data_gdp_all!$B$7)</f>
        <v>145787.6</v>
      </c>
      <c r="H15" s="204">
        <f>SUMIFS(nama_10_gdp_all!$E:$E,nama_10_gdp_all!$A:$A,H10,nama_10_gdp_all!$B:$B,Data_gdp_all!$A$15,nama_10_gdp_all!$C:$C,Data_gdp_all!$B$8,nama_10_gdp_all!$D:$D,Data_gdp_all!$B$7)</f>
        <v>151939.6</v>
      </c>
      <c r="I15" s="204">
        <f>SUMIFS(nama_10_gdp_all!$E:$E,nama_10_gdp_all!$A:$A,I10,nama_10_gdp_all!$B:$B,Data_gdp_all!$A$15,nama_10_gdp_all!$C:$C,Data_gdp_all!$B$8,nama_10_gdp_all!$D:$D,Data_gdp_all!$B$7)</f>
        <v>161629</v>
      </c>
      <c r="J15" s="204">
        <f>SUMIFS(nama_10_gdp_all!$E:$E,nama_10_gdp_all!$A:$A,J10,nama_10_gdp_all!$B:$B,Data_gdp_all!$A$15,nama_10_gdp_all!$C:$C,Data_gdp_all!$B$8,nama_10_gdp_all!$D:$D,Data_gdp_all!$B$7)</f>
        <v>168602.2</v>
      </c>
      <c r="K15" s="204">
        <f>SUMIFS(nama_10_gdp_all!$E:$E,nama_10_gdp_all!$A:$A,K10,nama_10_gdp_all!$B:$B,Data_gdp_all!$A$15,nama_10_gdp_all!$C:$C,Data_gdp_all!$B$8,nama_10_gdp_all!$D:$D,Data_gdp_all!$B$7)</f>
        <v>176746.1</v>
      </c>
      <c r="L15" s="204">
        <f>SUMIFS(nama_10_gdp_all!$E:$E,nama_10_gdp_all!$A:$A,L10,nama_10_gdp_all!$B:$B,Data_gdp_all!$A$15,nama_10_gdp_all!$C:$C,Data_gdp_all!$B$8,nama_10_gdp_all!$D:$D,Data_gdp_all!$B$7)</f>
        <v>168902.6</v>
      </c>
      <c r="M15" s="204">
        <f>SUMIFS(nama_10_gdp_all!$E:$E,nama_10_gdp_all!$A:$A,M10,nama_10_gdp_all!$B:$B,Data_gdp_all!$A$15,nama_10_gdp_all!$C:$C,Data_gdp_all!$B$8,nama_10_gdp_all!$D:$D,Data_gdp_all!$B$7)</f>
        <v>180723.9</v>
      </c>
      <c r="N15" s="204">
        <f>SUMIFS(nama_10_gdp_all!$E:$E,nama_10_gdp_all!$A:$A,N10,nama_10_gdp_all!$B:$B,Data_gdp_all!$A$15,nama_10_gdp_all!$C:$C,Data_gdp_all!$B$8,nama_10_gdp_all!$D:$D,Data_gdp_all!$B$7)</f>
        <v>184454.7</v>
      </c>
      <c r="O15" s="204">
        <f>SUMIFS(nama_10_gdp_all!$E:$E,nama_10_gdp_all!$A:$A,O10,nama_10_gdp_all!$B:$B,Data_gdp_all!$A$15,nama_10_gdp_all!$C:$C,Data_gdp_all!$B$8,nama_10_gdp_all!$D:$D,Data_gdp_all!$B$7)</f>
        <v>184767</v>
      </c>
      <c r="P15" s="204">
        <f>SUMIFS(nama_10_gdp_all!$E:$E,nama_10_gdp_all!$A:$A,P10,nama_10_gdp_all!$B:$B,Data_gdp_all!$A$15,nama_10_gdp_all!$C:$C,Data_gdp_all!$B$8,nama_10_gdp_all!$D:$D,Data_gdp_all!$B$7)</f>
        <v>189898.1</v>
      </c>
      <c r="Q15" s="204">
        <f>SUMIFS(nama_10_gdp_all!$E:$E,nama_10_gdp_all!$A:$A,Q10,nama_10_gdp_all!$B:$B,Data_gdp_all!$A$15,nama_10_gdp_all!$C:$C,Data_gdp_all!$B$8,nama_10_gdp_all!$D:$D,Data_gdp_all!$B$7)</f>
        <v>193617.5</v>
      </c>
      <c r="R15" s="204">
        <f>SUMIFS(nama_10_gdp_all!$E:$E,nama_10_gdp_all!$A:$A,R10,nama_10_gdp_all!$B:$B,Data_gdp_all!$A$15,nama_10_gdp_all!$C:$C,Data_gdp_all!$B$8,nama_10_gdp_all!$D:$D,Data_gdp_all!$B$7)</f>
        <v>199764.4</v>
      </c>
      <c r="S15" s="204">
        <f>SUMIFS(nama_10_gdp_all!$E:$E,nama_10_gdp_all!$A:$A,S10,nama_10_gdp_all!$B:$B,Data_gdp_all!$A$15,nama_10_gdp_all!$C:$C,Data_gdp_all!$B$8,nama_10_gdp_all!$D:$D,Data_gdp_all!$B$7)</f>
        <v>206162.8</v>
      </c>
      <c r="T15" s="204">
        <f>SUMIFS(nama_10_gdp_all!$E:$E,nama_10_gdp_all!$A:$A,T10,nama_10_gdp_all!$B:$B,Data_gdp_all!$A$15,nama_10_gdp_all!$C:$C,Data_gdp_all!$B$8,nama_10_gdp_all!$D:$D,Data_gdp_all!$B$7)</f>
        <v>218825.5</v>
      </c>
      <c r="U15" s="204">
        <f>SUMIFS(nama_10_gdp_all!$E:$E,nama_10_gdp_all!$A:$A,U10,nama_10_gdp_all!$B:$B,Data_gdp_all!$A$15,nama_10_gdp_all!$C:$C,Data_gdp_all!$B$8,nama_10_gdp_all!$D:$D,Data_gdp_all!$B$7)</f>
        <v>224828.6</v>
      </c>
      <c r="V15" s="204">
        <f>SUMIFS(nama_10_gdp_all!$E:$E,nama_10_gdp_all!$A:$A,V10,nama_10_gdp_all!$B:$B,Data_gdp_all!$A$15,nama_10_gdp_all!$C:$C,Data_gdp_all!$B$8,nama_10_gdp_all!$D:$D,Data_gdp_all!$B$7)</f>
        <v>229094.5</v>
      </c>
      <c r="W15" s="204">
        <f>SUMIFS(nama_10_gdp_all!$E:$E,nama_10_gdp_all!$A:$A,W10,nama_10_gdp_all!$B:$B,Data_gdp_all!$A$15,nama_10_gdp_all!$C:$C,Data_gdp_all!$B$8,nama_10_gdp_all!$D:$D,Data_gdp_all!$B$7)</f>
        <v>233483</v>
      </c>
      <c r="X15" s="204">
        <f>SUMIFS(nama_10_gdp_all!$E:$E,nama_10_gdp_all!$A:$A,X10,nama_10_gdp_all!$B:$B,Data_gdp_all!$A$15,nama_10_gdp_all!$C:$C,Data_gdp_all!$B$8,nama_10_gdp_all!$D:$D,Data_gdp_all!$B$7)</f>
        <v>259781.6</v>
      </c>
      <c r="Y15" s="204">
        <f>SUMIFS(nama_10_gdp_all!$E:$E,nama_10_gdp_all!$A:$A,$Y$10,nama_10_gdp_all!$B:$B,Data_gdp_all!$A15,nama_10_gdp_all!$C:$C,Data_gdp_all!$B$8,nama_10_gdp_all!$D:$D,Data_gdp_all!$B$7)</f>
        <v>286833.3</v>
      </c>
      <c r="Z15" s="204">
        <f>SUMIFS(nama_10_gdp_all!$E:$E,nama_10_gdp_all!$A:$A,$Z$10,nama_10_gdp_all!$B:$B,Data_gdp_all!$A15,nama_10_gdp_all!$C:$C,Data_gdp_all!$B$8,nama_10_gdp_all!$D:$D,Data_gdp_all!$B$7)</f>
        <v>287349.09999999998</v>
      </c>
    </row>
    <row r="16" spans="1:26" x14ac:dyDescent="0.2">
      <c r="A16" s="211" t="s">
        <v>37</v>
      </c>
      <c r="B16" s="211" t="s">
        <v>5</v>
      </c>
      <c r="C16" s="204">
        <f>SUMIFS(nama_10_gdp_all!$E:$E,nama_10_gdp_all!$A:$A,C10,nama_10_gdp_all!$B:$B,Data_gdp_all!$A$16,nama_10_gdp_all!$C:$C,Data_gdp_all!$B$8,nama_10_gdp_all!$D:$D,Data_gdp_all!$B$7)</f>
        <v>1857394.5</v>
      </c>
      <c r="D16" s="204">
        <f>SUMIFS(nama_10_gdp_all!$E:$E,nama_10_gdp_all!$A:$A,D10,nama_10_gdp_all!$B:$B,Data_gdp_all!$A$16,nama_10_gdp_all!$C:$C,Data_gdp_all!$B$8,nama_10_gdp_all!$D:$D,Data_gdp_all!$B$7)</f>
        <v>1933879.9</v>
      </c>
      <c r="E16" s="204">
        <f>SUMIFS(nama_10_gdp_all!$E:$E,nama_10_gdp_all!$A:$A,E10,nama_10_gdp_all!$B:$B,Data_gdp_all!$A$16,nama_10_gdp_all!$C:$C,Data_gdp_all!$B$8,nama_10_gdp_all!$D:$D,Data_gdp_all!$B$7)</f>
        <v>1972735</v>
      </c>
      <c r="F16" s="204">
        <f>SUMIFS(nama_10_gdp_all!$E:$E,nama_10_gdp_all!$A:$A,F10,nama_10_gdp_all!$B:$B,Data_gdp_all!$A$16,nama_10_gdp_all!$C:$C,Data_gdp_all!$B$8,nama_10_gdp_all!$D:$D,Data_gdp_all!$B$7)</f>
        <v>2026453.5</v>
      </c>
      <c r="G16" s="204">
        <f>SUMIFS(nama_10_gdp_all!$E:$E,nama_10_gdp_all!$A:$A,G10,nama_10_gdp_all!$B:$B,Data_gdp_all!$A$16,nama_10_gdp_all!$C:$C,Data_gdp_all!$B$8,nama_10_gdp_all!$D:$D,Data_gdp_all!$B$7)</f>
        <v>2112274</v>
      </c>
      <c r="H16" s="204">
        <f>SUMIFS(nama_10_gdp_all!$E:$E,nama_10_gdp_all!$A:$A,H10,nama_10_gdp_all!$B:$B,Data_gdp_all!$A$16,nama_10_gdp_all!$C:$C,Data_gdp_all!$B$8,nama_10_gdp_all!$D:$D,Data_gdp_all!$B$7)</f>
        <v>2147055.2000000002</v>
      </c>
      <c r="I16" s="204">
        <f>SUMIFS(nama_10_gdp_all!$E:$E,nama_10_gdp_all!$A:$A,I10,nama_10_gdp_all!$B:$B,Data_gdp_all!$A$16,nama_10_gdp_all!$C:$C,Data_gdp_all!$B$8,nama_10_gdp_all!$D:$D,Data_gdp_all!$B$7)</f>
        <v>2236571.6</v>
      </c>
      <c r="J16" s="204">
        <f>SUMIFS(nama_10_gdp_all!$E:$E,nama_10_gdp_all!$A:$A,J10,nama_10_gdp_all!$B:$B,Data_gdp_all!$A$16,nama_10_gdp_all!$C:$C,Data_gdp_all!$B$8,nama_10_gdp_all!$D:$D,Data_gdp_all!$B$7)</f>
        <v>2356843.1</v>
      </c>
      <c r="K16" s="204">
        <f>SUMIFS(nama_10_gdp_all!$E:$E,nama_10_gdp_all!$A:$A,K10,nama_10_gdp_all!$B:$B,Data_gdp_all!$A$16,nama_10_gdp_all!$C:$C,Data_gdp_all!$B$8,nama_10_gdp_all!$D:$D,Data_gdp_all!$B$7)</f>
        <v>2408233.2999999998</v>
      </c>
      <c r="L16" s="204">
        <f>SUMIFS(nama_10_gdp_all!$E:$E,nama_10_gdp_all!$A:$A,L10,nama_10_gdp_all!$B:$B,Data_gdp_all!$A$16,nama_10_gdp_all!$C:$C,Data_gdp_all!$B$8,nama_10_gdp_all!$D:$D,Data_gdp_all!$B$7)</f>
        <v>2276580.1</v>
      </c>
      <c r="M16" s="204">
        <f>SUMIFS(nama_10_gdp_all!$E:$E,nama_10_gdp_all!$A:$A,M10,nama_10_gdp_all!$B:$B,Data_gdp_all!$A$16,nama_10_gdp_all!$C:$C,Data_gdp_all!$B$8,nama_10_gdp_all!$D:$D,Data_gdp_all!$B$7)</f>
        <v>2410444.9</v>
      </c>
      <c r="N16" s="204">
        <f>SUMIFS(nama_10_gdp_all!$E:$E,nama_10_gdp_all!$A:$A,N10,nama_10_gdp_all!$B:$B,Data_gdp_all!$A$16,nama_10_gdp_all!$C:$C,Data_gdp_all!$B$8,nama_10_gdp_all!$D:$D,Data_gdp_all!$B$7)</f>
        <v>2544310.7000000002</v>
      </c>
      <c r="O16" s="204">
        <f>SUMIFS(nama_10_gdp_all!$E:$E,nama_10_gdp_all!$A:$A,O10,nama_10_gdp_all!$B:$B,Data_gdp_all!$A$16,nama_10_gdp_all!$C:$C,Data_gdp_all!$B$8,nama_10_gdp_all!$D:$D,Data_gdp_all!$B$7)</f>
        <v>2574709.7000000002</v>
      </c>
      <c r="P16" s="204">
        <f>SUMIFS(nama_10_gdp_all!$E:$E,nama_10_gdp_all!$A:$A,P10,nama_10_gdp_all!$B:$B,Data_gdp_all!$A$16,nama_10_gdp_all!$C:$C,Data_gdp_all!$B$8,nama_10_gdp_all!$D:$D,Data_gdp_all!$B$7)</f>
        <v>2618326.9</v>
      </c>
      <c r="Q16" s="204">
        <f>SUMIFS(nama_10_gdp_all!$E:$E,nama_10_gdp_all!$A:$A,Q10,nama_10_gdp_all!$B:$B,Data_gdp_all!$A$16,nama_10_gdp_all!$C:$C,Data_gdp_all!$B$8,nama_10_gdp_all!$D:$D,Data_gdp_all!$B$7)</f>
        <v>2728012.3</v>
      </c>
      <c r="R16" s="204">
        <f>SUMIFS(nama_10_gdp_all!$E:$E,nama_10_gdp_all!$A:$A,R10,nama_10_gdp_all!$B:$B,Data_gdp_all!$A$16,nama_10_gdp_all!$C:$C,Data_gdp_all!$B$8,nama_10_gdp_all!$D:$D,Data_gdp_all!$B$7)</f>
        <v>2795547.3</v>
      </c>
      <c r="S16" s="204">
        <f>SUMIFS(nama_10_gdp_all!$E:$E,nama_10_gdp_all!$A:$A,S10,nama_10_gdp_all!$B:$B,Data_gdp_all!$A$16,nama_10_gdp_all!$C:$C,Data_gdp_all!$B$8,nama_10_gdp_all!$D:$D,Data_gdp_all!$B$7)</f>
        <v>2892920.8</v>
      </c>
      <c r="T16" s="204">
        <f>SUMIFS(nama_10_gdp_all!$E:$E,nama_10_gdp_all!$A:$A,T10,nama_10_gdp_all!$B:$B,Data_gdp_all!$A$16,nama_10_gdp_all!$C:$C,Data_gdp_all!$B$8,nama_10_gdp_all!$D:$D,Data_gdp_all!$B$7)</f>
        <v>3012595.7</v>
      </c>
      <c r="U16" s="204">
        <f>SUMIFS(nama_10_gdp_all!$E:$E,nama_10_gdp_all!$A:$A,U10,nama_10_gdp_all!$B:$B,Data_gdp_all!$A$16,nama_10_gdp_all!$C:$C,Data_gdp_all!$B$8,nama_10_gdp_all!$D:$D,Data_gdp_all!$B$7)</f>
        <v>3102712.3</v>
      </c>
      <c r="V16" s="204">
        <f>SUMIFS(nama_10_gdp_all!$E:$E,nama_10_gdp_all!$A:$A,V10,nama_10_gdp_all!$B:$B,Data_gdp_all!$A$16,nama_10_gdp_all!$C:$C,Data_gdp_all!$B$8,nama_10_gdp_all!$D:$D,Data_gdp_all!$B$7)</f>
        <v>3147351.9</v>
      </c>
      <c r="W16" s="204">
        <f>SUMIFS(nama_10_gdp_all!$E:$E,nama_10_gdp_all!$A:$A,W10,nama_10_gdp_all!$B:$B,Data_gdp_all!$A$16,nama_10_gdp_all!$C:$C,Data_gdp_all!$B$8,nama_10_gdp_all!$D:$D,Data_gdp_all!$B$7)</f>
        <v>3075900.5</v>
      </c>
      <c r="X16" s="204">
        <f>SUMIFS(nama_10_gdp_all!$E:$E,nama_10_gdp_all!$A:$A,X10,nama_10_gdp_all!$B:$B,Data_gdp_all!$A$16,nama_10_gdp_all!$C:$C,Data_gdp_all!$B$8,nama_10_gdp_all!$D:$D,Data_gdp_all!$B$7)</f>
        <v>3249420.6</v>
      </c>
      <c r="Y16" s="204">
        <f>SUMIFS(nama_10_gdp_all!$E:$E,nama_10_gdp_all!$A:$A,$Y$10,nama_10_gdp_all!$B:$B,Data_gdp_all!$A16,nama_10_gdp_all!$C:$C,Data_gdp_all!$B$8,nama_10_gdp_all!$D:$D,Data_gdp_all!$B$7)</f>
        <v>3464221.2</v>
      </c>
      <c r="Z16" s="204">
        <f>SUMIFS(nama_10_gdp_all!$E:$E,nama_10_gdp_all!$A:$A,$Z$10,nama_10_gdp_all!$B:$B,Data_gdp_all!$A16,nama_10_gdp_all!$C:$C,Data_gdp_all!$B$8,nama_10_gdp_all!$D:$D,Data_gdp_all!$B$7)</f>
        <v>3665555.1</v>
      </c>
    </row>
    <row r="17" spans="1:26" x14ac:dyDescent="0.2">
      <c r="A17" s="211" t="s">
        <v>38</v>
      </c>
      <c r="B17" s="211" t="s">
        <v>6</v>
      </c>
      <c r="C17" s="204">
        <f>SUMIFS(nama_10_gdp_all!$E:$E,nama_10_gdp_all!$A:$A,C10,nama_10_gdp_all!$B:$B,Data_gdp_all!$A$17,nama_10_gdp_all!$C:$C,Data_gdp_all!$B$8,nama_10_gdp_all!$D:$D,Data_gdp_all!$B$7)</f>
        <v>10932.5</v>
      </c>
      <c r="D17" s="204">
        <f>SUMIFS(nama_10_gdp_all!$E:$E,nama_10_gdp_all!$A:$A,D10,nama_10_gdp_all!$B:$B,Data_gdp_all!$A$17,nama_10_gdp_all!$C:$C,Data_gdp_all!$B$8,nama_10_gdp_all!$D:$D,Data_gdp_all!$B$7)</f>
        <v>11852</v>
      </c>
      <c r="E17" s="204">
        <f>SUMIFS(nama_10_gdp_all!$E:$E,nama_10_gdp_all!$A:$A,E10,nama_10_gdp_all!$B:$B,Data_gdp_all!$A$17,nama_10_gdp_all!$C:$C,Data_gdp_all!$B$8,nama_10_gdp_all!$D:$D,Data_gdp_all!$B$7)</f>
        <v>13185.8</v>
      </c>
      <c r="F17" s="204">
        <f>SUMIFS(nama_10_gdp_all!$E:$E,nama_10_gdp_all!$A:$A,F10,nama_10_gdp_all!$B:$B,Data_gdp_all!$A$17,nama_10_gdp_all!$C:$C,Data_gdp_all!$B$8,nama_10_gdp_all!$D:$D,Data_gdp_all!$B$7)</f>
        <v>14777.9</v>
      </c>
      <c r="G17" s="204">
        <f>SUMIFS(nama_10_gdp_all!$E:$E,nama_10_gdp_all!$A:$A,G10,nama_10_gdp_all!$B:$B,Data_gdp_all!$A$17,nama_10_gdp_all!$C:$C,Data_gdp_all!$B$8,nama_10_gdp_all!$D:$D,Data_gdp_all!$B$7)</f>
        <v>16181</v>
      </c>
      <c r="H17" s="204">
        <f>SUMIFS(nama_10_gdp_all!$E:$E,nama_10_gdp_all!$A:$A,H10,nama_10_gdp_all!$B:$B,Data_gdp_all!$A$17,nama_10_gdp_all!$C:$C,Data_gdp_all!$B$8,nama_10_gdp_all!$D:$D,Data_gdp_all!$B$7)</f>
        <v>18454.099999999999</v>
      </c>
      <c r="I17" s="204">
        <f>SUMIFS(nama_10_gdp_all!$E:$E,nama_10_gdp_all!$A:$A,I10,nama_10_gdp_all!$B:$B,Data_gdp_all!$A$17,nama_10_gdp_all!$C:$C,Data_gdp_all!$B$8,nama_10_gdp_all!$D:$D,Data_gdp_all!$B$7)</f>
        <v>20708.099999999999</v>
      </c>
      <c r="J17" s="204">
        <f>SUMIFS(nama_10_gdp_all!$E:$E,nama_10_gdp_all!$A:$A,J10,nama_10_gdp_all!$B:$B,Data_gdp_all!$A$17,nama_10_gdp_all!$C:$C,Data_gdp_all!$B$8,nama_10_gdp_all!$D:$D,Data_gdp_all!$B$7)</f>
        <v>23492.9</v>
      </c>
      <c r="K17" s="204">
        <f>SUMIFS(nama_10_gdp_all!$E:$E,nama_10_gdp_all!$A:$A,K10,nama_10_gdp_all!$B:$B,Data_gdp_all!$A$17,nama_10_gdp_all!$C:$C,Data_gdp_all!$B$8,nama_10_gdp_all!$D:$D,Data_gdp_all!$B$7)</f>
        <v>23655</v>
      </c>
      <c r="L17" s="204">
        <f>SUMIFS(nama_10_gdp_all!$E:$E,nama_10_gdp_all!$A:$A,L10,nama_10_gdp_all!$B:$B,Data_gdp_all!$A$17,nama_10_gdp_all!$C:$C,Data_gdp_all!$B$8,nama_10_gdp_all!$D:$D,Data_gdp_all!$B$7)</f>
        <v>20632.900000000001</v>
      </c>
      <c r="M17" s="204">
        <f>SUMIFS(nama_10_gdp_all!$E:$E,nama_10_gdp_all!$A:$A,M10,nama_10_gdp_all!$B:$B,Data_gdp_all!$A$17,nama_10_gdp_all!$C:$C,Data_gdp_all!$B$8,nama_10_gdp_all!$D:$D,Data_gdp_all!$B$7)</f>
        <v>21782.6</v>
      </c>
      <c r="N17" s="204">
        <f>SUMIFS(nama_10_gdp_all!$E:$E,nama_10_gdp_all!$A:$A,N10,nama_10_gdp_all!$B:$B,Data_gdp_all!$A$17,nama_10_gdp_all!$C:$C,Data_gdp_all!$B$8,nama_10_gdp_all!$D:$D,Data_gdp_all!$B$7)</f>
        <v>24286.9</v>
      </c>
      <c r="O17" s="204">
        <f>SUMIFS(nama_10_gdp_all!$E:$E,nama_10_gdp_all!$A:$A,O10,nama_10_gdp_all!$B:$B,Data_gdp_all!$A$17,nama_10_gdp_all!$C:$C,Data_gdp_all!$B$8,nama_10_gdp_all!$D:$D,Data_gdp_all!$B$7)</f>
        <v>25387.200000000001</v>
      </c>
      <c r="P17" s="204">
        <f>SUMIFS(nama_10_gdp_all!$E:$E,nama_10_gdp_all!$A:$A,P10,nama_10_gdp_all!$B:$B,Data_gdp_all!$A$17,nama_10_gdp_all!$C:$C,Data_gdp_all!$B$8,nama_10_gdp_all!$D:$D,Data_gdp_all!$B$7)</f>
        <v>26120.1</v>
      </c>
      <c r="Q17" s="204">
        <f>SUMIFS(nama_10_gdp_all!$E:$E,nama_10_gdp_all!$A:$A,Q10,nama_10_gdp_all!$B:$B,Data_gdp_all!$A$17,nama_10_gdp_all!$C:$C,Data_gdp_all!$B$8,nama_10_gdp_all!$D:$D,Data_gdp_all!$B$7)</f>
        <v>27264.9</v>
      </c>
      <c r="R17" s="204">
        <f>SUMIFS(nama_10_gdp_all!$E:$E,nama_10_gdp_all!$A:$A,R10,nama_10_gdp_all!$B:$B,Data_gdp_all!$A$17,nama_10_gdp_all!$C:$C,Data_gdp_all!$B$8,nama_10_gdp_all!$D:$D,Data_gdp_all!$B$7)</f>
        <v>27587.1</v>
      </c>
      <c r="S17" s="204">
        <f>SUMIFS(nama_10_gdp_all!$E:$E,nama_10_gdp_all!$A:$A,S10,nama_10_gdp_all!$B:$B,Data_gdp_all!$A$17,nama_10_gdp_all!$C:$C,Data_gdp_all!$B$8,nama_10_gdp_all!$D:$D,Data_gdp_all!$B$7)</f>
        <v>28616.1</v>
      </c>
      <c r="T17" s="204">
        <f>SUMIFS(nama_10_gdp_all!$E:$E,nama_10_gdp_all!$A:$A,T10,nama_10_gdp_all!$B:$B,Data_gdp_all!$A$17,nama_10_gdp_all!$C:$C,Data_gdp_all!$B$8,nama_10_gdp_all!$D:$D,Data_gdp_all!$B$7)</f>
        <v>30599.3</v>
      </c>
      <c r="U17" s="204">
        <f>SUMIFS(nama_10_gdp_all!$E:$E,nama_10_gdp_all!$A:$A,U10,nama_10_gdp_all!$B:$B,Data_gdp_all!$A$17,nama_10_gdp_all!$C:$C,Data_gdp_all!$B$8,nama_10_gdp_all!$D:$D,Data_gdp_all!$B$7)</f>
        <v>32635.9</v>
      </c>
      <c r="V17" s="204">
        <f>SUMIFS(nama_10_gdp_all!$E:$E,nama_10_gdp_all!$A:$A,V10,nama_10_gdp_all!$B:$B,Data_gdp_all!$A$17,nama_10_gdp_all!$C:$C,Data_gdp_all!$B$8,nama_10_gdp_all!$D:$D,Data_gdp_all!$B$7)</f>
        <v>34377.1</v>
      </c>
      <c r="W17" s="204">
        <f>SUMIFS(nama_10_gdp_all!$E:$E,nama_10_gdp_all!$A:$A,W10,nama_10_gdp_all!$B:$B,Data_gdp_all!$A$17,nama_10_gdp_all!$C:$C,Data_gdp_all!$B$8,nama_10_gdp_all!$D:$D,Data_gdp_all!$B$7)</f>
        <v>34008.300000000003</v>
      </c>
      <c r="X17" s="204">
        <f>SUMIFS(nama_10_gdp_all!$E:$E,nama_10_gdp_all!$A:$A,X10,nama_10_gdp_all!$B:$B,Data_gdp_all!$A$17,nama_10_gdp_all!$C:$C,Data_gdp_all!$B$8,nama_10_gdp_all!$D:$D,Data_gdp_all!$B$7)</f>
        <v>37474.199999999997</v>
      </c>
      <c r="Y17" s="204">
        <f>SUMIFS(nama_10_gdp_all!$E:$E,nama_10_gdp_all!$A:$A,$Y$10,nama_10_gdp_all!$B:$B,Data_gdp_all!$A17,nama_10_gdp_all!$C:$C,Data_gdp_all!$B$8,nama_10_gdp_all!$D:$D,Data_gdp_all!$B$7)</f>
        <v>40129.599999999999</v>
      </c>
      <c r="Z17" s="204">
        <f>SUMIFS(nama_10_gdp_all!$E:$E,nama_10_gdp_all!$A:$A,$Z$10,nama_10_gdp_all!$B:$B,Data_gdp_all!$A17,nama_10_gdp_all!$C:$C,Data_gdp_all!$B$8,nama_10_gdp_all!$D:$D,Data_gdp_all!$B$7)</f>
        <v>41872.400000000001</v>
      </c>
    </row>
    <row r="18" spans="1:26" x14ac:dyDescent="0.2">
      <c r="A18" s="211" t="s">
        <v>39</v>
      </c>
      <c r="B18" s="211" t="s">
        <v>7</v>
      </c>
      <c r="C18" s="204">
        <f>SUMIFS(nama_10_gdp_all!$E:$E,nama_10_gdp_all!$A:$A,C10,nama_10_gdp_all!$B:$B,Data_gdp_all!$A$18,nama_10_gdp_all!$C:$C,Data_gdp_all!$B$8,nama_10_gdp_all!$D:$D,Data_gdp_all!$B$7)</f>
        <v>95472.8</v>
      </c>
      <c r="D18" s="204">
        <f>SUMIFS(nama_10_gdp_all!$E:$E,nama_10_gdp_all!$A:$A,D10,nama_10_gdp_all!$B:$B,Data_gdp_all!$A$18,nama_10_gdp_all!$C:$C,Data_gdp_all!$B$8,nama_10_gdp_all!$D:$D,Data_gdp_all!$B$7)</f>
        <v>104231.2</v>
      </c>
      <c r="E18" s="204">
        <f>SUMIFS(nama_10_gdp_all!$E:$E,nama_10_gdp_all!$A:$A,E10,nama_10_gdp_all!$B:$B,Data_gdp_all!$A$18,nama_10_gdp_all!$C:$C,Data_gdp_all!$B$8,nama_10_gdp_all!$D:$D,Data_gdp_all!$B$7)</f>
        <v>113509.1</v>
      </c>
      <c r="F18" s="204">
        <f>SUMIFS(nama_10_gdp_all!$E:$E,nama_10_gdp_all!$A:$A,F10,nama_10_gdp_all!$B:$B,Data_gdp_all!$A$18,nama_10_gdp_all!$C:$C,Data_gdp_all!$B$8,nama_10_gdp_all!$D:$D,Data_gdp_all!$B$7)</f>
        <v>119041</v>
      </c>
      <c r="G18" s="204">
        <f>SUMIFS(nama_10_gdp_all!$E:$E,nama_10_gdp_all!$A:$A,G10,nama_10_gdp_all!$B:$B,Data_gdp_all!$A$18,nama_10_gdp_all!$C:$C,Data_gdp_all!$B$8,nama_10_gdp_all!$D:$D,Data_gdp_all!$B$7)</f>
        <v>128796.9</v>
      </c>
      <c r="H18" s="204">
        <f>SUMIFS(nama_10_gdp_all!$E:$E,nama_10_gdp_all!$A:$A,H10,nama_10_gdp_all!$B:$B,Data_gdp_all!$A$18,nama_10_gdp_all!$C:$C,Data_gdp_all!$B$8,nama_10_gdp_all!$D:$D,Data_gdp_all!$B$7)</f>
        <v>137842.20000000001</v>
      </c>
      <c r="I18" s="204">
        <f>SUMIFS(nama_10_gdp_all!$E:$E,nama_10_gdp_all!$A:$A,I10,nama_10_gdp_all!$B:$B,Data_gdp_all!$A$18,nama_10_gdp_all!$C:$C,Data_gdp_all!$B$8,nama_10_gdp_all!$D:$D,Data_gdp_all!$B$7)</f>
        <v>150241.9</v>
      </c>
      <c r="J18" s="204">
        <f>SUMIFS(nama_10_gdp_all!$E:$E,nama_10_gdp_all!$A:$A,J10,nama_10_gdp_all!$B:$B,Data_gdp_all!$A$18,nama_10_gdp_all!$C:$C,Data_gdp_all!$B$8,nama_10_gdp_all!$D:$D,Data_gdp_all!$B$7)</f>
        <v>162443</v>
      </c>
      <c r="K18" s="204">
        <f>SUMIFS(nama_10_gdp_all!$E:$E,nama_10_gdp_all!$A:$A,K10,nama_10_gdp_all!$B:$B,Data_gdp_all!$A$18,nama_10_gdp_all!$C:$C,Data_gdp_all!$B$8,nama_10_gdp_all!$D:$D,Data_gdp_all!$B$7)</f>
        <v>153852.4</v>
      </c>
      <c r="L18" s="204">
        <f>SUMIFS(nama_10_gdp_all!$E:$E,nama_10_gdp_all!$A:$A,L10,nama_10_gdp_all!$B:$B,Data_gdp_all!$A$18,nama_10_gdp_all!$C:$C,Data_gdp_all!$B$8,nama_10_gdp_all!$D:$D,Data_gdp_all!$B$7)</f>
        <v>142007.20000000001</v>
      </c>
      <c r="M18" s="204">
        <f>SUMIFS(nama_10_gdp_all!$E:$E,nama_10_gdp_all!$A:$A,M10,nama_10_gdp_all!$B:$B,Data_gdp_all!$A$18,nama_10_gdp_all!$C:$C,Data_gdp_all!$B$8,nama_10_gdp_all!$D:$D,Data_gdp_all!$B$7)</f>
        <v>149107.79999999999</v>
      </c>
      <c r="N18" s="204">
        <f>SUMIFS(nama_10_gdp_all!$E:$E,nama_10_gdp_all!$A:$A,N10,nama_10_gdp_all!$B:$B,Data_gdp_all!$A$18,nama_10_gdp_all!$C:$C,Data_gdp_all!$B$8,nama_10_gdp_all!$D:$D,Data_gdp_all!$B$7)</f>
        <v>153954.1</v>
      </c>
      <c r="O18" s="204">
        <f>SUMIFS(nama_10_gdp_all!$E:$E,nama_10_gdp_all!$A:$A,O10,nama_10_gdp_all!$B:$B,Data_gdp_all!$A$18,nama_10_gdp_all!$C:$C,Data_gdp_all!$B$8,nama_10_gdp_all!$D:$D,Data_gdp_all!$B$7)</f>
        <v>157176.20000000001</v>
      </c>
      <c r="P18" s="204">
        <f>SUMIFS(nama_10_gdp_all!$E:$E,nama_10_gdp_all!$A:$A,P10,nama_10_gdp_all!$B:$B,Data_gdp_all!$A$18,nama_10_gdp_all!$C:$C,Data_gdp_all!$B$8,nama_10_gdp_all!$D:$D,Data_gdp_all!$B$7)</f>
        <v>159474.20000000001</v>
      </c>
      <c r="Q18" s="204">
        <f>SUMIFS(nama_10_gdp_all!$E:$E,nama_10_gdp_all!$A:$A,Q10,nama_10_gdp_all!$B:$B,Data_gdp_all!$A$18,nama_10_gdp_all!$C:$C,Data_gdp_all!$B$8,nama_10_gdp_all!$D:$D,Data_gdp_all!$B$7)</f>
        <v>171010.3</v>
      </c>
      <c r="R18" s="204">
        <f>SUMIFS(nama_10_gdp_all!$E:$E,nama_10_gdp_all!$A:$A,R10,nama_10_gdp_all!$B:$B,Data_gdp_all!$A$18,nama_10_gdp_all!$C:$C,Data_gdp_all!$B$8,nama_10_gdp_all!$D:$D,Data_gdp_all!$B$7)</f>
        <v>233935.1</v>
      </c>
      <c r="S18" s="204">
        <f>SUMIFS(nama_10_gdp_all!$E:$E,nama_10_gdp_all!$A:$A,S10,nama_10_gdp_all!$B:$B,Data_gdp_all!$A$18,nama_10_gdp_all!$C:$C,Data_gdp_all!$B$8,nama_10_gdp_all!$D:$D,Data_gdp_all!$B$7)</f>
        <v>235853.9</v>
      </c>
      <c r="T18" s="204">
        <f>SUMIFS(nama_10_gdp_all!$E:$E,nama_10_gdp_all!$A:$A,T10,nama_10_gdp_all!$B:$B,Data_gdp_all!$A$18,nama_10_gdp_all!$C:$C,Data_gdp_all!$B$8,nama_10_gdp_all!$D:$D,Data_gdp_all!$B$7)</f>
        <v>258072.8</v>
      </c>
      <c r="U18" s="204">
        <f>SUMIFS(nama_10_gdp_all!$E:$E,nama_10_gdp_all!$A:$A,U10,nama_10_gdp_all!$B:$B,Data_gdp_all!$A$18,nama_10_gdp_all!$C:$C,Data_gdp_all!$B$8,nama_10_gdp_all!$D:$D,Data_gdp_all!$B$7)</f>
        <v>280245.3</v>
      </c>
      <c r="V18" s="204">
        <f>SUMIFS(nama_10_gdp_all!$E:$E,nama_10_gdp_all!$A:$A,V10,nama_10_gdp_all!$B:$B,Data_gdp_all!$A$18,nama_10_gdp_all!$C:$C,Data_gdp_all!$B$8,nama_10_gdp_all!$D:$D,Data_gdp_all!$B$7)</f>
        <v>291782.90000000002</v>
      </c>
      <c r="W18" s="204">
        <f>SUMIFS(nama_10_gdp_all!$E:$E,nama_10_gdp_all!$A:$A,W10,nama_10_gdp_all!$B:$B,Data_gdp_all!$A$18,nama_10_gdp_all!$C:$C,Data_gdp_all!$B$8,nama_10_gdp_all!$D:$D,Data_gdp_all!$B$7)</f>
        <v>309104.40000000002</v>
      </c>
      <c r="X18" s="204">
        <f>SUMIFS(nama_10_gdp_all!$E:$E,nama_10_gdp_all!$A:$A,X10,nama_10_gdp_all!$B:$B,Data_gdp_all!$A$18,nama_10_gdp_all!$C:$C,Data_gdp_all!$B$8,nama_10_gdp_all!$D:$D,Data_gdp_all!$B$7)</f>
        <v>362192.6</v>
      </c>
      <c r="Y18" s="204">
        <f>SUMIFS(nama_10_gdp_all!$E:$E,nama_10_gdp_all!$A:$A,$Y$10,nama_10_gdp_all!$B:$B,Data_gdp_all!$A18,nama_10_gdp_all!$C:$C,Data_gdp_all!$B$8,nama_10_gdp_all!$D:$D,Data_gdp_all!$B$7)</f>
        <v>425794.5</v>
      </c>
      <c r="Z18" s="204">
        <f>SUMIFS(nama_10_gdp_all!$E:$E,nama_10_gdp_all!$A:$A,$Z$10,nama_10_gdp_all!$B:$B,Data_gdp_all!$A18,nama_10_gdp_all!$C:$C,Data_gdp_all!$B$8,nama_10_gdp_all!$D:$D,Data_gdp_all!$B$7)</f>
        <v>420148.8</v>
      </c>
    </row>
    <row r="19" spans="1:26" x14ac:dyDescent="0.2">
      <c r="A19" s="211" t="s">
        <v>40</v>
      </c>
      <c r="B19" s="211" t="s">
        <v>8</v>
      </c>
      <c r="C19" s="204">
        <f>SUMIFS(nama_10_gdp_all!$E:$E,nama_10_gdp_all!$A:$A,C10,nama_10_gdp_all!$B:$B,Data_gdp_all!$A$19,nama_10_gdp_all!$C:$C,Data_gdp_all!$B$8,nama_10_gdp_all!$D:$D,Data_gdp_all!$B$7)</f>
        <v>175174.3</v>
      </c>
      <c r="D19" s="204">
        <f>SUMIFS(nama_10_gdp_all!$E:$E,nama_10_gdp_all!$A:$A,D10,nama_10_gdp_all!$B:$B,Data_gdp_all!$A$19,nama_10_gdp_all!$C:$C,Data_gdp_all!$B$8,nama_10_gdp_all!$D:$D,Data_gdp_all!$B$7)</f>
        <v>188419.6</v>
      </c>
      <c r="E19" s="204">
        <f>SUMIFS(nama_10_gdp_all!$E:$E,nama_10_gdp_all!$A:$A,E10,nama_10_gdp_all!$B:$B,Data_gdp_all!$A$19,nama_10_gdp_all!$C:$C,Data_gdp_all!$B$8,nama_10_gdp_all!$D:$D,Data_gdp_all!$B$7)</f>
        <v>202084.3</v>
      </c>
      <c r="F19" s="204">
        <f>SUMIFS(nama_10_gdp_all!$E:$E,nama_10_gdp_all!$A:$A,F10,nama_10_gdp_all!$B:$B,Data_gdp_all!$A$19,nama_10_gdp_all!$C:$C,Data_gdp_all!$B$8,nama_10_gdp_all!$D:$D,Data_gdp_all!$B$7)</f>
        <v>214384.2</v>
      </c>
      <c r="G19" s="204">
        <f>SUMIFS(nama_10_gdp_all!$E:$E,nama_10_gdp_all!$A:$A,G10,nama_10_gdp_all!$B:$B,Data_gdp_all!$A$19,nama_10_gdp_all!$C:$C,Data_gdp_all!$B$8,nama_10_gdp_all!$D:$D,Data_gdp_all!$B$7)</f>
        <v>227866.9</v>
      </c>
      <c r="H19" s="204">
        <f>SUMIFS(nama_10_gdp_all!$E:$E,nama_10_gdp_all!$A:$A,H10,nama_10_gdp_all!$B:$B,Data_gdp_all!$A$19,nama_10_gdp_all!$C:$C,Data_gdp_all!$B$8,nama_10_gdp_all!$D:$D,Data_gdp_all!$B$7)</f>
        <v>230120.3</v>
      </c>
      <c r="I19" s="204">
        <f>SUMIFS(nama_10_gdp_all!$E:$E,nama_10_gdp_all!$A:$A,I10,nama_10_gdp_all!$B:$B,Data_gdp_all!$A$19,nama_10_gdp_all!$C:$C,Data_gdp_all!$B$8,nama_10_gdp_all!$D:$D,Data_gdp_all!$B$7)</f>
        <v>250062.1</v>
      </c>
      <c r="J19" s="204">
        <f>SUMIFS(nama_10_gdp_all!$E:$E,nama_10_gdp_all!$A:$A,J10,nama_10_gdp_all!$B:$B,Data_gdp_all!$A$19,nama_10_gdp_all!$C:$C,Data_gdp_all!$B$8,nama_10_gdp_all!$D:$D,Data_gdp_all!$B$7)</f>
        <v>255753.9</v>
      </c>
      <c r="K19" s="204">
        <f>SUMIFS(nama_10_gdp_all!$E:$E,nama_10_gdp_all!$A:$A,K10,nama_10_gdp_all!$B:$B,Data_gdp_all!$A$19,nama_10_gdp_all!$C:$C,Data_gdp_all!$B$8,nama_10_gdp_all!$D:$D,Data_gdp_all!$B$7)</f>
        <v>265202.8</v>
      </c>
      <c r="L19" s="204">
        <f>SUMIFS(nama_10_gdp_all!$E:$E,nama_10_gdp_all!$A:$A,L10,nama_10_gdp_all!$B:$B,Data_gdp_all!$A$19,nama_10_gdp_all!$C:$C,Data_gdp_all!$B$8,nama_10_gdp_all!$D:$D,Data_gdp_all!$B$7)</f>
        <v>254588</v>
      </c>
      <c r="M19" s="204">
        <f>SUMIFS(nama_10_gdp_all!$E:$E,nama_10_gdp_all!$A:$A,M10,nama_10_gdp_all!$B:$B,Data_gdp_all!$A$19,nama_10_gdp_all!$C:$C,Data_gdp_all!$B$8,nama_10_gdp_all!$D:$D,Data_gdp_all!$B$7)</f>
        <v>234907</v>
      </c>
      <c r="N19" s="204">
        <f>SUMIFS(nama_10_gdp_all!$E:$E,nama_10_gdp_all!$A:$A,N10,nama_10_gdp_all!$B:$B,Data_gdp_all!$A$19,nama_10_gdp_all!$C:$C,Data_gdp_all!$B$8,nama_10_gdp_all!$D:$D,Data_gdp_all!$B$7)</f>
        <v>212394.7</v>
      </c>
      <c r="O19" s="204">
        <f>SUMIFS(nama_10_gdp_all!$E:$E,nama_10_gdp_all!$A:$A,O10,nama_10_gdp_all!$B:$B,Data_gdp_all!$A$19,nama_10_gdp_all!$C:$C,Data_gdp_all!$B$8,nama_10_gdp_all!$D:$D,Data_gdp_all!$B$7)</f>
        <v>203144.8</v>
      </c>
      <c r="P19" s="204">
        <f>SUMIFS(nama_10_gdp_all!$E:$E,nama_10_gdp_all!$A:$A,P10,nama_10_gdp_all!$B:$B,Data_gdp_all!$A$19,nama_10_gdp_all!$C:$C,Data_gdp_all!$B$8,nama_10_gdp_all!$D:$D,Data_gdp_all!$B$7)</f>
        <v>205615.5</v>
      </c>
      <c r="Q19" s="204">
        <f>SUMIFS(nama_10_gdp_all!$E:$E,nama_10_gdp_all!$A:$A,Q10,nama_10_gdp_all!$B:$B,Data_gdp_all!$A$19,nama_10_gdp_all!$C:$C,Data_gdp_all!$B$8,nama_10_gdp_all!$D:$D,Data_gdp_all!$B$7)</f>
        <v>207808.8</v>
      </c>
      <c r="R19" s="204">
        <f>SUMIFS(nama_10_gdp_all!$E:$E,nama_10_gdp_all!$A:$A,R10,nama_10_gdp_all!$B:$B,Data_gdp_all!$A$19,nama_10_gdp_all!$C:$C,Data_gdp_all!$B$8,nama_10_gdp_all!$D:$D,Data_gdp_all!$B$7)</f>
        <v>208149.3</v>
      </c>
      <c r="S19" s="204">
        <f>SUMIFS(nama_10_gdp_all!$E:$E,nama_10_gdp_all!$A:$A,S10,nama_10_gdp_all!$B:$B,Data_gdp_all!$A$19,nama_10_gdp_all!$C:$C,Data_gdp_all!$B$8,nama_10_gdp_all!$D:$D,Data_gdp_all!$B$7)</f>
        <v>205910.3</v>
      </c>
      <c r="T19" s="204">
        <f>SUMIFS(nama_10_gdp_all!$E:$E,nama_10_gdp_all!$A:$A,T10,nama_10_gdp_all!$B:$B,Data_gdp_all!$A$19,nama_10_gdp_all!$C:$C,Data_gdp_all!$B$8,nama_10_gdp_all!$D:$D,Data_gdp_all!$B$7)</f>
        <v>211269.5</v>
      </c>
      <c r="U19" s="204">
        <f>SUMIFS(nama_10_gdp_all!$E:$E,nama_10_gdp_all!$A:$A,U10,nama_10_gdp_all!$B:$B,Data_gdp_all!$A$19,nama_10_gdp_all!$C:$C,Data_gdp_all!$B$8,nama_10_gdp_all!$D:$D,Data_gdp_all!$B$7)</f>
        <v>215533.4</v>
      </c>
      <c r="V19" s="204">
        <f>SUMIFS(nama_10_gdp_all!$E:$E,nama_10_gdp_all!$A:$A,V10,nama_10_gdp_all!$B:$B,Data_gdp_all!$A$19,nama_10_gdp_all!$C:$C,Data_gdp_all!$B$8,nama_10_gdp_all!$D:$D,Data_gdp_all!$B$7)</f>
        <v>220380.6</v>
      </c>
      <c r="W19" s="204">
        <f>SUMIFS(nama_10_gdp_all!$E:$E,nama_10_gdp_all!$A:$A,W10,nama_10_gdp_all!$B:$B,Data_gdp_all!$A$19,nama_10_gdp_all!$C:$C,Data_gdp_all!$B$8,nama_10_gdp_all!$D:$D,Data_gdp_all!$B$7)</f>
        <v>198784</v>
      </c>
      <c r="X19" s="204">
        <f>SUMIFS(nama_10_gdp_all!$E:$E,nama_10_gdp_all!$A:$A,X10,nama_10_gdp_all!$B:$B,Data_gdp_all!$A$19,nama_10_gdp_all!$C:$C,Data_gdp_all!$B$8,nama_10_gdp_all!$D:$D,Data_gdp_all!$B$7)</f>
        <v>220055.4</v>
      </c>
      <c r="Y19" s="204">
        <f>SUMIFS(nama_10_gdp_all!$E:$E,nama_10_gdp_all!$A:$A,$Y$10,nama_10_gdp_all!$B:$B,Data_gdp_all!$A19,nama_10_gdp_all!$C:$C,Data_gdp_all!$B$8,nama_10_gdp_all!$D:$D,Data_gdp_all!$B$7)</f>
        <v>251853.8</v>
      </c>
      <c r="Z19" s="204">
        <f>SUMIFS(nama_10_gdp_all!$E:$E,nama_10_gdp_all!$A:$A,$Z$10,nama_10_gdp_all!$B:$B,Data_gdp_all!$A19,nama_10_gdp_all!$C:$C,Data_gdp_all!$B$8,nama_10_gdp_all!$D:$D,Data_gdp_all!$B$7)</f>
        <v>266970.40000000002</v>
      </c>
    </row>
    <row r="20" spans="1:26" x14ac:dyDescent="0.2">
      <c r="A20" s="211" t="s">
        <v>41</v>
      </c>
      <c r="B20" s="211" t="s">
        <v>9</v>
      </c>
      <c r="C20" s="204">
        <f>SUMIFS(nama_10_gdp_all!$E:$E,nama_10_gdp_all!$A:$A,C10,nama_10_gdp_all!$B:$B,Data_gdp_all!$A$20,nama_10_gdp_all!$C:$C,Data_gdp_all!$B$8,nama_10_gdp_all!$D:$D,Data_gdp_all!$B$7)</f>
        <v>727339.8</v>
      </c>
      <c r="D20" s="204">
        <f>SUMIFS(nama_10_gdp_all!$E:$E,nama_10_gdp_all!$A:$A,D10,nama_10_gdp_all!$B:$B,Data_gdp_all!$A$20,nama_10_gdp_all!$C:$C,Data_gdp_all!$B$8,nama_10_gdp_all!$D:$D,Data_gdp_all!$B$7)</f>
        <v>776052</v>
      </c>
      <c r="E20" s="204">
        <f>SUMIFS(nama_10_gdp_all!$E:$E,nama_10_gdp_all!$A:$A,E10,nama_10_gdp_all!$B:$B,Data_gdp_all!$A$20,nama_10_gdp_all!$C:$C,Data_gdp_all!$B$8,nama_10_gdp_all!$D:$D,Data_gdp_all!$B$7)</f>
        <v>827612.4</v>
      </c>
      <c r="F20" s="204">
        <f>SUMIFS(nama_10_gdp_all!$E:$E,nama_10_gdp_all!$A:$A,F10,nama_10_gdp_all!$B:$B,Data_gdp_all!$A$20,nama_10_gdp_all!$C:$C,Data_gdp_all!$B$8,nama_10_gdp_all!$D:$D,Data_gdp_all!$B$7)</f>
        <v>867438.4</v>
      </c>
      <c r="G20" s="204">
        <f>SUMIFS(nama_10_gdp_all!$E:$E,nama_10_gdp_all!$A:$A,G10,nama_10_gdp_all!$B:$B,Data_gdp_all!$A$20,nama_10_gdp_all!$C:$C,Data_gdp_all!$B$8,nama_10_gdp_all!$D:$D,Data_gdp_all!$B$7)</f>
        <v>916730.8</v>
      </c>
      <c r="H20" s="204">
        <f>SUMIFS(nama_10_gdp_all!$E:$E,nama_10_gdp_all!$A:$A,H10,nama_10_gdp_all!$B:$B,Data_gdp_all!$A$20,nama_10_gdp_all!$C:$C,Data_gdp_all!$B$8,nama_10_gdp_all!$D:$D,Data_gdp_all!$B$7)</f>
        <v>986820.9</v>
      </c>
      <c r="I20" s="204">
        <f>SUMIFS(nama_10_gdp_all!$E:$E,nama_10_gdp_all!$A:$A,I10,nama_10_gdp_all!$B:$B,Data_gdp_all!$A$20,nama_10_gdp_all!$C:$C,Data_gdp_all!$B$8,nama_10_gdp_all!$D:$D,Data_gdp_all!$B$7)</f>
        <v>1084026.8999999999</v>
      </c>
      <c r="J20" s="204">
        <f>SUMIFS(nama_10_gdp_all!$E:$E,nama_10_gdp_all!$A:$A,J10,nama_10_gdp_all!$B:$B,Data_gdp_all!$A$20,nama_10_gdp_all!$C:$C,Data_gdp_all!$B$8,nama_10_gdp_all!$D:$D,Data_gdp_all!$B$7)</f>
        <v>1159374.5</v>
      </c>
      <c r="K20" s="204">
        <f>SUMIFS(nama_10_gdp_all!$E:$E,nama_10_gdp_all!$A:$A,K10,nama_10_gdp_all!$B:$B,Data_gdp_all!$A$20,nama_10_gdp_all!$C:$C,Data_gdp_all!$B$8,nama_10_gdp_all!$D:$D,Data_gdp_all!$B$7)</f>
        <v>1185967.1000000001</v>
      </c>
      <c r="L20" s="204">
        <f>SUMIFS(nama_10_gdp_all!$E:$E,nama_10_gdp_all!$A:$A,L10,nama_10_gdp_all!$B:$B,Data_gdp_all!$A$20,nama_10_gdp_all!$C:$C,Data_gdp_all!$B$8,nama_10_gdp_all!$D:$D,Data_gdp_all!$B$7)</f>
        <v>1123373</v>
      </c>
      <c r="M20" s="204">
        <f>SUMIFS(nama_10_gdp_all!$E:$E,nama_10_gdp_all!$A:$A,M10,nama_10_gdp_all!$B:$B,Data_gdp_all!$A$20,nama_10_gdp_all!$C:$C,Data_gdp_all!$B$8,nama_10_gdp_all!$D:$D,Data_gdp_all!$B$7)</f>
        <v>1116666.6000000001</v>
      </c>
      <c r="N20" s="204">
        <f>SUMIFS(nama_10_gdp_all!$E:$E,nama_10_gdp_all!$A:$A,N10,nama_10_gdp_all!$B:$B,Data_gdp_all!$A$20,nama_10_gdp_all!$C:$C,Data_gdp_all!$B$8,nama_10_gdp_all!$D:$D,Data_gdp_all!$B$7)</f>
        <v>1109803.2</v>
      </c>
      <c r="O20" s="204">
        <f>SUMIFS(nama_10_gdp_all!$E:$E,nama_10_gdp_all!$A:$A,O10,nama_10_gdp_all!$B:$B,Data_gdp_all!$A$20,nama_10_gdp_all!$C:$C,Data_gdp_all!$B$8,nama_10_gdp_all!$D:$D,Data_gdp_all!$B$7)</f>
        <v>1095415.8999999999</v>
      </c>
      <c r="P20" s="204">
        <f>SUMIFS(nama_10_gdp_all!$E:$E,nama_10_gdp_all!$A:$A,P10,nama_10_gdp_all!$B:$B,Data_gdp_all!$A$20,nama_10_gdp_all!$C:$C,Data_gdp_all!$B$8,nama_10_gdp_all!$D:$D,Data_gdp_all!$B$7)</f>
        <v>1091445.2</v>
      </c>
      <c r="Q20" s="204">
        <f>SUMIFS(nama_10_gdp_all!$E:$E,nama_10_gdp_all!$A:$A,Q10,nama_10_gdp_all!$B:$B,Data_gdp_all!$A$20,nama_10_gdp_all!$C:$C,Data_gdp_all!$B$8,nama_10_gdp_all!$D:$D,Data_gdp_all!$B$7)</f>
        <v>1117097.3999999999</v>
      </c>
      <c r="R20" s="204">
        <f>SUMIFS(nama_10_gdp_all!$E:$E,nama_10_gdp_all!$A:$A,R10,nama_10_gdp_all!$B:$B,Data_gdp_all!$A$20,nama_10_gdp_all!$C:$C,Data_gdp_all!$B$8,nama_10_gdp_all!$D:$D,Data_gdp_all!$B$7)</f>
        <v>1165801</v>
      </c>
      <c r="S20" s="204">
        <f>SUMIFS(nama_10_gdp_all!$E:$E,nama_10_gdp_all!$A:$A,S10,nama_10_gdp_all!$B:$B,Data_gdp_all!$A$20,nama_10_gdp_all!$C:$C,Data_gdp_all!$B$8,nama_10_gdp_all!$D:$D,Data_gdp_all!$B$7)</f>
        <v>1204426.8</v>
      </c>
      <c r="T20" s="204">
        <f>SUMIFS(nama_10_gdp_all!$E:$E,nama_10_gdp_all!$A:$A,T10,nama_10_gdp_all!$B:$B,Data_gdp_all!$A$20,nama_10_gdp_all!$C:$C,Data_gdp_all!$B$8,nama_10_gdp_all!$D:$D,Data_gdp_all!$B$7)</f>
        <v>1265526.1000000001</v>
      </c>
      <c r="U20" s="204">
        <f>SUMIFS(nama_10_gdp_all!$E:$E,nama_10_gdp_all!$A:$A,U10,nama_10_gdp_all!$B:$B,Data_gdp_all!$A$20,nama_10_gdp_all!$C:$C,Data_gdp_all!$B$8,nama_10_gdp_all!$D:$D,Data_gdp_all!$B$7)</f>
        <v>1291953.3999999999</v>
      </c>
      <c r="V20" s="204">
        <f>SUMIFS(nama_10_gdp_all!$E:$E,nama_10_gdp_all!$A:$A,V10,nama_10_gdp_all!$B:$B,Data_gdp_all!$A$20,nama_10_gdp_all!$C:$C,Data_gdp_all!$B$8,nama_10_gdp_all!$D:$D,Data_gdp_all!$B$7)</f>
        <v>1340574.5</v>
      </c>
      <c r="W20" s="204">
        <f>SUMIFS(nama_10_gdp_all!$E:$E,nama_10_gdp_all!$A:$A,W10,nama_10_gdp_all!$B:$B,Data_gdp_all!$A$20,nama_10_gdp_all!$C:$C,Data_gdp_all!$B$8,nama_10_gdp_all!$D:$D,Data_gdp_all!$B$7)</f>
        <v>1178966.3</v>
      </c>
      <c r="X20" s="204">
        <f>SUMIFS(nama_10_gdp_all!$E:$E,nama_10_gdp_all!$A:$A,X10,nama_10_gdp_all!$B:$B,Data_gdp_all!$A$20,nama_10_gdp_all!$C:$C,Data_gdp_all!$B$8,nama_10_gdp_all!$D:$D,Data_gdp_all!$B$7)</f>
        <v>1304219.8</v>
      </c>
      <c r="Y20" s="204">
        <f>SUMIFS(nama_10_gdp_all!$E:$E,nama_10_gdp_all!$A:$A,$Y$10,nama_10_gdp_all!$B:$B,Data_gdp_all!$A20,nama_10_gdp_all!$C:$C,Data_gdp_all!$B$8,nama_10_gdp_all!$D:$D,Data_gdp_all!$B$7)</f>
        <v>1443517</v>
      </c>
      <c r="Z20" s="204">
        <f>SUMIFS(nama_10_gdp_all!$E:$E,nama_10_gdp_all!$A:$A,$Z$10,nama_10_gdp_all!$B:$B,Data_gdp_all!$A20,nama_10_gdp_all!$C:$C,Data_gdp_all!$B$8,nama_10_gdp_all!$D:$D,Data_gdp_all!$B$7)</f>
        <v>1597204.1</v>
      </c>
    </row>
    <row r="21" spans="1:26" x14ac:dyDescent="0.2">
      <c r="A21" s="211" t="s">
        <v>42</v>
      </c>
      <c r="B21" s="211" t="s">
        <v>10</v>
      </c>
      <c r="C21" s="204">
        <f>SUMIFS(nama_10_gdp_all!$E:$E,nama_10_gdp_all!$A:$A,C10,nama_10_gdp_all!$B:$B,Data_gdp_all!$A$21,nama_10_gdp_all!$C:$C,Data_gdp_all!$B$8,nama_10_gdp_all!$D:$D,Data_gdp_all!$B$7)</f>
        <v>1315581.3999999999</v>
      </c>
      <c r="D21" s="204">
        <f>SUMIFS(nama_10_gdp_all!$E:$E,nama_10_gdp_all!$A:$A,D10,nama_10_gdp_all!$B:$B,Data_gdp_all!$A$21,nama_10_gdp_all!$C:$C,Data_gdp_all!$B$8,nama_10_gdp_all!$D:$D,Data_gdp_all!$B$7)</f>
        <v>1388890.3</v>
      </c>
      <c r="E21" s="204">
        <f>SUMIFS(nama_10_gdp_all!$E:$E,nama_10_gdp_all!$A:$A,E10,nama_10_gdp_all!$B:$B,Data_gdp_all!$A$21,nama_10_gdp_all!$C:$C,Data_gdp_all!$B$8,nama_10_gdp_all!$D:$D,Data_gdp_all!$B$7)</f>
        <v>1436281.7</v>
      </c>
      <c r="F21" s="204">
        <f>SUMIFS(nama_10_gdp_all!$E:$E,nama_10_gdp_all!$A:$A,F10,nama_10_gdp_all!$B:$B,Data_gdp_all!$A$21,nama_10_gdp_all!$C:$C,Data_gdp_all!$B$8,nama_10_gdp_all!$D:$D,Data_gdp_all!$B$7)</f>
        <v>1432240.4</v>
      </c>
      <c r="G21" s="204">
        <f>SUMIFS(nama_10_gdp_all!$E:$E,nama_10_gdp_all!$A:$A,G10,nama_10_gdp_all!$B:$B,Data_gdp_all!$A$21,nama_10_gdp_all!$C:$C,Data_gdp_all!$B$8,nama_10_gdp_all!$D:$D,Data_gdp_all!$B$7)</f>
        <v>1481770</v>
      </c>
      <c r="H21" s="204">
        <f>SUMIFS(nama_10_gdp_all!$E:$E,nama_10_gdp_all!$A:$A,H10,nama_10_gdp_all!$B:$B,Data_gdp_all!$A$21,nama_10_gdp_all!$C:$C,Data_gdp_all!$B$8,nama_10_gdp_all!$D:$D,Data_gdp_all!$B$7)</f>
        <v>1574381.7</v>
      </c>
      <c r="I21" s="204">
        <f>SUMIFS(nama_10_gdp_all!$E:$E,nama_10_gdp_all!$A:$A,I10,nama_10_gdp_all!$B:$B,Data_gdp_all!$A$21,nama_10_gdp_all!$C:$C,Data_gdp_all!$B$8,nama_10_gdp_all!$D:$D,Data_gdp_all!$B$7)</f>
        <v>1639930.9</v>
      </c>
      <c r="J21" s="204">
        <f>SUMIFS(nama_10_gdp_all!$E:$E,nama_10_gdp_all!$A:$A,J10,nama_10_gdp_all!$B:$B,Data_gdp_all!$A$21,nama_10_gdp_all!$C:$C,Data_gdp_all!$B$8,nama_10_gdp_all!$D:$D,Data_gdp_all!$B$7)</f>
        <v>1721424.1</v>
      </c>
      <c r="K21" s="204">
        <f>SUMIFS(nama_10_gdp_all!$E:$E,nama_10_gdp_all!$A:$A,K10,nama_10_gdp_all!$B:$B,Data_gdp_all!$A$21,nama_10_gdp_all!$C:$C,Data_gdp_all!$B$8,nama_10_gdp_all!$D:$D,Data_gdp_all!$B$7)</f>
        <v>1750774.2</v>
      </c>
      <c r="L21" s="204">
        <f>SUMIFS(nama_10_gdp_all!$E:$E,nama_10_gdp_all!$A:$A,L10,nama_10_gdp_all!$B:$B,Data_gdp_all!$A$21,nama_10_gdp_all!$C:$C,Data_gdp_all!$B$8,nama_10_gdp_all!$D:$D,Data_gdp_all!$B$7)</f>
        <v>1693663.1</v>
      </c>
      <c r="M21" s="204">
        <f>SUMIFS(nama_10_gdp_all!$E:$E,nama_10_gdp_all!$A:$A,M10,nama_10_gdp_all!$B:$B,Data_gdp_all!$A$21,nama_10_gdp_all!$C:$C,Data_gdp_all!$B$8,nama_10_gdp_all!$D:$D,Data_gdp_all!$B$7)</f>
        <v>1767376.5</v>
      </c>
      <c r="N21" s="204">
        <f>SUMIFS(nama_10_gdp_all!$E:$E,nama_10_gdp_all!$A:$A,N10,nama_10_gdp_all!$B:$B,Data_gdp_all!$A$21,nama_10_gdp_all!$C:$C,Data_gdp_all!$B$8,nama_10_gdp_all!$D:$D,Data_gdp_all!$B$7)</f>
        <v>1826050.9</v>
      </c>
      <c r="O21" s="204">
        <f>SUMIFS(nama_10_gdp_all!$E:$E,nama_10_gdp_all!$A:$A,O10,nama_10_gdp_all!$B:$B,Data_gdp_all!$A$21,nama_10_gdp_all!$C:$C,Data_gdp_all!$B$8,nama_10_gdp_all!$D:$D,Data_gdp_all!$B$7)</f>
        <v>1826160</v>
      </c>
      <c r="P21" s="204">
        <f>SUMIFS(nama_10_gdp_all!$E:$E,nama_10_gdp_all!$A:$A,P10,nama_10_gdp_all!$B:$B,Data_gdp_all!$A$21,nama_10_gdp_all!$C:$C,Data_gdp_all!$B$8,nama_10_gdp_all!$D:$D,Data_gdp_all!$B$7)</f>
        <v>1885092.5</v>
      </c>
      <c r="Q21" s="204">
        <f>SUMIFS(nama_10_gdp_all!$E:$E,nama_10_gdp_all!$A:$A,Q10,nama_10_gdp_all!$B:$B,Data_gdp_all!$A$21,nama_10_gdp_all!$C:$C,Data_gdp_all!$B$8,nama_10_gdp_all!$D:$D,Data_gdp_all!$B$7)</f>
        <v>1911015</v>
      </c>
      <c r="R21" s="204">
        <f>SUMIFS(nama_10_gdp_all!$E:$E,nama_10_gdp_all!$A:$A,R10,nama_10_gdp_all!$B:$B,Data_gdp_all!$A$21,nama_10_gdp_all!$C:$C,Data_gdp_all!$B$8,nama_10_gdp_all!$D:$D,Data_gdp_all!$B$7)</f>
        <v>1956749.6</v>
      </c>
      <c r="S21" s="204">
        <f>SUMIFS(nama_10_gdp_all!$E:$E,nama_10_gdp_all!$A:$A,S10,nama_10_gdp_all!$B:$B,Data_gdp_all!$A$21,nama_10_gdp_all!$C:$C,Data_gdp_all!$B$8,nama_10_gdp_all!$D:$D,Data_gdp_all!$B$7)</f>
        <v>1987195.3</v>
      </c>
      <c r="T21" s="204">
        <f>SUMIFS(nama_10_gdp_all!$E:$E,nama_10_gdp_all!$A:$A,T10,nama_10_gdp_all!$B:$B,Data_gdp_all!$A$21,nama_10_gdp_all!$C:$C,Data_gdp_all!$B$8,nama_10_gdp_all!$D:$D,Data_gdp_all!$B$7)</f>
        <v>2043625.7</v>
      </c>
      <c r="U21" s="204">
        <f>SUMIFS(nama_10_gdp_all!$E:$E,nama_10_gdp_all!$A:$A,U10,nama_10_gdp_all!$B:$B,Data_gdp_all!$A$21,nama_10_gdp_all!$C:$C,Data_gdp_all!$B$8,nama_10_gdp_all!$D:$D,Data_gdp_all!$B$7)</f>
        <v>2111978.6</v>
      </c>
      <c r="V21" s="204">
        <f>SUMIFS(nama_10_gdp_all!$E:$E,nama_10_gdp_all!$A:$A,V10,nama_10_gdp_all!$B:$B,Data_gdp_all!$A$21,nama_10_gdp_all!$C:$C,Data_gdp_all!$B$8,nama_10_gdp_all!$D:$D,Data_gdp_all!$B$7)</f>
        <v>2240261.4</v>
      </c>
      <c r="W21" s="204">
        <f>SUMIFS(nama_10_gdp_all!$E:$E,nama_10_gdp_all!$A:$A,W10,nama_10_gdp_all!$B:$B,Data_gdp_all!$A$21,nama_10_gdp_all!$C:$C,Data_gdp_all!$B$8,nama_10_gdp_all!$D:$D,Data_gdp_all!$B$7)</f>
        <v>2136659.9</v>
      </c>
      <c r="X21" s="204">
        <f>SUMIFS(nama_10_gdp_all!$E:$E,nama_10_gdp_all!$A:$A,X10,nama_10_gdp_all!$B:$B,Data_gdp_all!$A$21,nama_10_gdp_all!$C:$C,Data_gdp_all!$B$8,nama_10_gdp_all!$D:$D,Data_gdp_all!$B$7)</f>
        <v>2305876.6</v>
      </c>
      <c r="Y21" s="204">
        <f>SUMIFS(nama_10_gdp_all!$E:$E,nama_10_gdp_all!$A:$A,$Y$10,nama_10_gdp_all!$B:$B,Data_gdp_all!$A21,nama_10_gdp_all!$C:$C,Data_gdp_all!$B$8,nama_10_gdp_all!$D:$D,Data_gdp_all!$B$7)</f>
        <v>2444431.7000000002</v>
      </c>
      <c r="Z21" s="204">
        <f>SUMIFS(nama_10_gdp_all!$E:$E,nama_10_gdp_all!$A:$A,$Z$10,nama_10_gdp_all!$B:$B,Data_gdp_all!$A21,nama_10_gdp_all!$C:$C,Data_gdp_all!$B$8,nama_10_gdp_all!$D:$D,Data_gdp_all!$B$7)</f>
        <v>2626150.2999999998</v>
      </c>
    </row>
    <row r="22" spans="1:26" x14ac:dyDescent="0.2">
      <c r="A22" s="211" t="s">
        <v>43</v>
      </c>
      <c r="B22" s="211" t="s">
        <v>30</v>
      </c>
      <c r="C22" s="204">
        <f>SUMIFS(nama_10_gdp_all!$E:$E,nama_10_gdp_all!$A:$A,C10,nama_10_gdp_all!$B:$B,Data_gdp_all!$A$22,nama_10_gdp_all!$C:$C,Data_gdp_all!$B$8,nama_10_gdp_all!$D:$D,Data_gdp_all!$B$7)</f>
        <v>39595.4</v>
      </c>
      <c r="D22" s="204">
        <f>SUMIFS(nama_10_gdp_all!$E:$E,nama_10_gdp_all!$A:$A,D10,nama_10_gdp_all!$B:$B,Data_gdp_all!$A$22,nama_10_gdp_all!$C:$C,Data_gdp_all!$B$8,nama_10_gdp_all!$D:$D,Data_gdp_all!$B$7)</f>
        <v>41460.400000000001</v>
      </c>
      <c r="E22" s="204">
        <f>SUMIFS(nama_10_gdp_all!$E:$E,nama_10_gdp_all!$A:$A,E10,nama_10_gdp_all!$B:$B,Data_gdp_all!$A$22,nama_10_gdp_all!$C:$C,Data_gdp_all!$B$8,nama_10_gdp_all!$D:$D,Data_gdp_all!$B$7)</f>
        <v>45045.7</v>
      </c>
      <c r="F22" s="204">
        <f>SUMIFS(nama_10_gdp_all!$E:$E,nama_10_gdp_all!$A:$A,F10,nama_10_gdp_all!$B:$B,Data_gdp_all!$A$22,nama_10_gdp_all!$C:$C,Data_gdp_all!$B$8,nama_10_gdp_all!$D:$D,Data_gdp_all!$B$7)</f>
        <v>48388.3</v>
      </c>
      <c r="G22" s="204">
        <f>SUMIFS(nama_10_gdp_all!$E:$E,nama_10_gdp_all!$A:$A,G10,nama_10_gdp_all!$B:$B,Data_gdp_all!$A$22,nama_10_gdp_all!$C:$C,Data_gdp_all!$B$8,nama_10_gdp_all!$D:$D,Data_gdp_all!$B$7)</f>
        <v>51674.9</v>
      </c>
      <c r="H22" s="204">
        <f>SUMIFS(nama_10_gdp_all!$E:$E,nama_10_gdp_all!$A:$A,H10,nama_10_gdp_all!$B:$B,Data_gdp_all!$A$22,nama_10_gdp_all!$C:$C,Data_gdp_all!$B$8,nama_10_gdp_all!$D:$D,Data_gdp_all!$B$7)</f>
        <v>54546.9</v>
      </c>
      <c r="I22" s="204">
        <f>SUMIFS(nama_10_gdp_all!$E:$E,nama_10_gdp_all!$A:$A,I10,nama_10_gdp_all!$B:$B,Data_gdp_all!$A$22,nama_10_gdp_all!$C:$C,Data_gdp_all!$B$8,nama_10_gdp_all!$D:$D,Data_gdp_all!$B$7)</f>
        <v>60440.5</v>
      </c>
      <c r="J22" s="204">
        <f>SUMIFS(nama_10_gdp_all!$E:$E,nama_10_gdp_all!$A:$A,J10,nama_10_gdp_all!$B:$B,Data_gdp_all!$A$22,nama_10_gdp_all!$C:$C,Data_gdp_all!$B$8,nama_10_gdp_all!$D:$D,Data_gdp_all!$B$7)</f>
        <v>66607.100000000006</v>
      </c>
      <c r="K22" s="204">
        <f>SUMIFS(nama_10_gdp_all!$E:$E,nama_10_gdp_all!$A:$A,K10,nama_10_gdp_all!$B:$B,Data_gdp_all!$A$22,nama_10_gdp_all!$C:$C,Data_gdp_all!$B$8,nama_10_gdp_all!$D:$D,Data_gdp_all!$B$7)</f>
        <v>70333.3</v>
      </c>
      <c r="L22" s="204">
        <f>SUMIFS(nama_10_gdp_all!$E:$E,nama_10_gdp_all!$A:$A,L10,nama_10_gdp_all!$B:$B,Data_gdp_all!$A$22,nama_10_gdp_all!$C:$C,Data_gdp_all!$B$8,nama_10_gdp_all!$D:$D,Data_gdp_all!$B$7)</f>
        <v>65904.600000000006</v>
      </c>
      <c r="M22" s="204">
        <f>SUMIFS(nama_10_gdp_all!$E:$E,nama_10_gdp_all!$A:$A,M10,nama_10_gdp_all!$B:$B,Data_gdp_all!$A$22,nama_10_gdp_all!$C:$C,Data_gdp_all!$B$8,nama_10_gdp_all!$D:$D,Data_gdp_all!$B$7)</f>
        <v>65325.2</v>
      </c>
      <c r="N22" s="204">
        <f>SUMIFS(nama_10_gdp_all!$E:$E,nama_10_gdp_all!$A:$A,N10,nama_10_gdp_all!$B:$B,Data_gdp_all!$A$22,nama_10_gdp_all!$C:$C,Data_gdp_all!$B$8,nama_10_gdp_all!$D:$D,Data_gdp_all!$B$7)</f>
        <v>67457</v>
      </c>
      <c r="O22" s="204">
        <f>SUMIFS(nama_10_gdp_all!$E:$E,nama_10_gdp_all!$A:$A,O10,nama_10_gdp_all!$B:$B,Data_gdp_all!$A$22,nama_10_gdp_all!$C:$C,Data_gdp_all!$B$8,nama_10_gdp_all!$D:$D,Data_gdp_all!$B$7)</f>
        <v>67840.800000000003</v>
      </c>
      <c r="P22" s="204">
        <f>SUMIFS(nama_10_gdp_all!$E:$E,nama_10_gdp_all!$A:$A,P10,nama_10_gdp_all!$B:$B,Data_gdp_all!$A$22,nama_10_gdp_all!$C:$C,Data_gdp_all!$B$8,nama_10_gdp_all!$D:$D,Data_gdp_all!$B$7)</f>
        <v>68232.3</v>
      </c>
      <c r="Q22" s="204">
        <f>SUMIFS(nama_10_gdp_all!$E:$E,nama_10_gdp_all!$A:$A,Q10,nama_10_gdp_all!$B:$B,Data_gdp_all!$A$22,nama_10_gdp_all!$C:$C,Data_gdp_all!$B$8,nama_10_gdp_all!$D:$D,Data_gdp_all!$B$7)</f>
        <v>68226.3</v>
      </c>
      <c r="R22" s="204">
        <f>SUMIFS(nama_10_gdp_all!$E:$E,nama_10_gdp_all!$A:$A,R10,nama_10_gdp_all!$B:$B,Data_gdp_all!$A$22,nama_10_gdp_all!$C:$C,Data_gdp_all!$B$8,nama_10_gdp_all!$D:$D,Data_gdp_all!$B$7)</f>
        <v>70894.3</v>
      </c>
      <c r="S22" s="204">
        <f>SUMIFS(nama_10_gdp_all!$E:$E,nama_10_gdp_all!$A:$A,S10,nama_10_gdp_all!$B:$B,Data_gdp_all!$A$22,nama_10_gdp_all!$C:$C,Data_gdp_all!$B$8,nama_10_gdp_all!$D:$D,Data_gdp_all!$B$7)</f>
        <v>73724.800000000003</v>
      </c>
      <c r="T22" s="204">
        <f>SUMIFS(nama_10_gdp_all!$E:$E,nama_10_gdp_all!$A:$A,T10,nama_10_gdp_all!$B:$B,Data_gdp_all!$A$22,nama_10_gdp_all!$C:$C,Data_gdp_all!$B$8,nama_10_gdp_all!$D:$D,Data_gdp_all!$B$7)</f>
        <v>77593.600000000006</v>
      </c>
      <c r="U22" s="204">
        <f>SUMIFS(nama_10_gdp_all!$E:$E,nama_10_gdp_all!$A:$A,U10,nama_10_gdp_all!$B:$B,Data_gdp_all!$A$22,nama_10_gdp_all!$C:$C,Data_gdp_all!$B$8,nama_10_gdp_all!$D:$D,Data_gdp_all!$B$7)</f>
        <v>80817.600000000006</v>
      </c>
      <c r="V22" s="204">
        <f>SUMIFS(nama_10_gdp_all!$E:$E,nama_10_gdp_all!$A:$A,V10,nama_10_gdp_all!$B:$B,Data_gdp_all!$A$22,nama_10_gdp_all!$C:$C,Data_gdp_all!$B$8,nama_10_gdp_all!$D:$D,Data_gdp_all!$B$7)</f>
        <v>85462.6</v>
      </c>
      <c r="W22" s="204">
        <f>SUMIFS(nama_10_gdp_all!$E:$E,nama_10_gdp_all!$A:$A,W10,nama_10_gdp_all!$B:$B,Data_gdp_all!$A$22,nama_10_gdp_all!$C:$C,Data_gdp_all!$B$8,nama_10_gdp_all!$D:$D,Data_gdp_all!$B$7)</f>
        <v>79349</v>
      </c>
      <c r="X22" s="204">
        <f>SUMIFS(nama_10_gdp_all!$E:$E,nama_10_gdp_all!$A:$A,X10,nama_10_gdp_all!$B:$B,Data_gdp_all!$A$22,nama_10_gdp_all!$C:$C,Data_gdp_all!$B$8,nama_10_gdp_all!$D:$D,Data_gdp_all!$B$7)</f>
        <v>91074.8</v>
      </c>
      <c r="Y22" s="204">
        <f>SUMIFS(nama_10_gdp_all!$E:$E,nama_10_gdp_all!$A:$A,$Y$10,nama_10_gdp_all!$B:$B,Data_gdp_all!$A22,nama_10_gdp_all!$C:$C,Data_gdp_all!$B$8,nama_10_gdp_all!$D:$D,Data_gdp_all!$B$7)</f>
        <v>101465.9</v>
      </c>
      <c r="Z22" s="204">
        <f>SUMIFS(nama_10_gdp_all!$E:$E,nama_10_gdp_all!$A:$A,$Z$10,nama_10_gdp_all!$B:$B,Data_gdp_all!$A22,nama_10_gdp_all!$C:$C,Data_gdp_all!$B$8,nama_10_gdp_all!$D:$D,Data_gdp_all!$B$7)</f>
        <v>110666.4</v>
      </c>
    </row>
    <row r="23" spans="1:26" x14ac:dyDescent="0.2">
      <c r="A23" s="211" t="s">
        <v>44</v>
      </c>
      <c r="B23" s="211" t="s">
        <v>11</v>
      </c>
      <c r="C23" s="204">
        <f>SUMIFS(nama_10_gdp_all!$E:$E,nama_10_gdp_all!$A:$A,C10,nama_10_gdp_all!$B:$B,Data_gdp_all!$A$23,nama_10_gdp_all!$C:$C,Data_gdp_all!$B$8,nama_10_gdp_all!$D:$D,Data_gdp_all!$B$7)</f>
        <v>1280497.7</v>
      </c>
      <c r="D23" s="204">
        <f>SUMIFS(nama_10_gdp_all!$E:$E,nama_10_gdp_all!$A:$A,D10,nama_10_gdp_all!$B:$B,Data_gdp_all!$A$23,nama_10_gdp_all!$C:$C,Data_gdp_all!$B$8,nama_10_gdp_all!$D:$D,Data_gdp_all!$B$7)</f>
        <v>1322165.8999999999</v>
      </c>
      <c r="E23" s="204">
        <f>SUMIFS(nama_10_gdp_all!$E:$E,nama_10_gdp_all!$A:$A,E10,nama_10_gdp_all!$B:$B,Data_gdp_all!$A$23,nama_10_gdp_all!$C:$C,Data_gdp_all!$B$8,nama_10_gdp_all!$D:$D,Data_gdp_all!$B$7)</f>
        <v>1343915.6</v>
      </c>
      <c r="F23" s="204">
        <f>SUMIFS(nama_10_gdp_all!$E:$E,nama_10_gdp_all!$A:$A,F10,nama_10_gdp_all!$B:$B,Data_gdp_all!$A$23,nama_10_gdp_all!$C:$C,Data_gdp_all!$B$8,nama_10_gdp_all!$D:$D,Data_gdp_all!$B$7)</f>
        <v>1373743.6</v>
      </c>
      <c r="G23" s="204">
        <f>SUMIFS(nama_10_gdp_all!$E:$E,nama_10_gdp_all!$A:$A,G10,nama_10_gdp_all!$B:$B,Data_gdp_all!$A$23,nama_10_gdp_all!$C:$C,Data_gdp_all!$B$8,nama_10_gdp_all!$D:$D,Data_gdp_all!$B$7)</f>
        <v>1392804.5</v>
      </c>
      <c r="H23" s="204">
        <f>SUMIFS(nama_10_gdp_all!$E:$E,nama_10_gdp_all!$A:$A,H10,nama_10_gdp_all!$B:$B,Data_gdp_all!$A$23,nama_10_gdp_all!$C:$C,Data_gdp_all!$B$8,nama_10_gdp_all!$D:$D,Data_gdp_all!$B$7)</f>
        <v>1430246.8</v>
      </c>
      <c r="I23" s="204">
        <f>SUMIFS(nama_10_gdp_all!$E:$E,nama_10_gdp_all!$A:$A,I10,nama_10_gdp_all!$B:$B,Data_gdp_all!$A$23,nama_10_gdp_all!$C:$C,Data_gdp_all!$B$8,nama_10_gdp_all!$D:$D,Data_gdp_all!$B$7)</f>
        <v>1499774.7</v>
      </c>
      <c r="J23" s="204">
        <f>SUMIFS(nama_10_gdp_all!$E:$E,nama_10_gdp_all!$A:$A,J10,nama_10_gdp_all!$B:$B,Data_gdp_all!$A$23,nama_10_gdp_all!$C:$C,Data_gdp_all!$B$8,nama_10_gdp_all!$D:$D,Data_gdp_all!$B$7)</f>
        <v>1575176.8</v>
      </c>
      <c r="K23" s="204">
        <f>SUMIFS(nama_10_gdp_all!$E:$E,nama_10_gdp_all!$A:$A,K10,nama_10_gdp_all!$B:$B,Data_gdp_all!$A$23,nama_10_gdp_all!$C:$C,Data_gdp_all!$B$8,nama_10_gdp_all!$D:$D,Data_gdp_all!$B$7)</f>
        <v>1621324</v>
      </c>
      <c r="L23" s="204">
        <f>SUMIFS(nama_10_gdp_all!$E:$E,nama_10_gdp_all!$A:$A,L10,nama_10_gdp_all!$B:$B,Data_gdp_all!$A$23,nama_10_gdp_all!$C:$C,Data_gdp_all!$B$8,nama_10_gdp_all!$D:$D,Data_gdp_all!$B$7)</f>
        <v>1543892.4</v>
      </c>
      <c r="M23" s="204">
        <f>SUMIFS(nama_10_gdp_all!$E:$E,nama_10_gdp_all!$A:$A,M10,nama_10_gdp_all!$B:$B,Data_gdp_all!$A$23,nama_10_gdp_all!$C:$C,Data_gdp_all!$B$8,nama_10_gdp_all!$D:$D,Data_gdp_all!$B$7)</f>
        <v>1577072.7</v>
      </c>
      <c r="N23" s="204">
        <f>SUMIFS(nama_10_gdp_all!$E:$E,nama_10_gdp_all!$A:$A,N10,nama_10_gdp_all!$B:$B,Data_gdp_all!$A$23,nama_10_gdp_all!$C:$C,Data_gdp_all!$B$8,nama_10_gdp_all!$D:$D,Data_gdp_all!$B$7)</f>
        <v>1619094</v>
      </c>
      <c r="O23" s="204">
        <f>SUMIFS(nama_10_gdp_all!$E:$E,nama_10_gdp_all!$A:$A,O10,nama_10_gdp_all!$B:$B,Data_gdp_all!$A$23,nama_10_gdp_all!$C:$C,Data_gdp_all!$B$8,nama_10_gdp_all!$D:$D,Data_gdp_all!$B$7)</f>
        <v>1603924.7</v>
      </c>
      <c r="P23" s="204">
        <f>SUMIFS(nama_10_gdp_all!$E:$E,nama_10_gdp_all!$A:$A,P10,nama_10_gdp_all!$B:$B,Data_gdp_all!$A$23,nama_10_gdp_all!$C:$C,Data_gdp_all!$B$8,nama_10_gdp_all!$D:$D,Data_gdp_all!$B$7)</f>
        <v>1578389.8</v>
      </c>
      <c r="Q23" s="204">
        <f>SUMIFS(nama_10_gdp_all!$E:$E,nama_10_gdp_all!$A:$A,Q10,nama_10_gdp_all!$B:$B,Data_gdp_all!$A$23,nama_10_gdp_all!$C:$C,Data_gdp_all!$B$8,nama_10_gdp_all!$D:$D,Data_gdp_all!$B$7)</f>
        <v>1576607.3</v>
      </c>
      <c r="R23" s="204">
        <f>SUMIFS(nama_10_gdp_all!$E:$E,nama_10_gdp_all!$A:$A,R10,nama_10_gdp_all!$B:$B,Data_gdp_all!$A$23,nama_10_gdp_all!$C:$C,Data_gdp_all!$B$8,nama_10_gdp_all!$D:$D,Data_gdp_all!$B$7)</f>
        <v>1610815.9</v>
      </c>
      <c r="S23" s="204">
        <f>SUMIFS(nama_10_gdp_all!$E:$E,nama_10_gdp_all!$A:$A,S10,nama_10_gdp_all!$B:$B,Data_gdp_all!$A$23,nama_10_gdp_all!$C:$C,Data_gdp_all!$B$8,nama_10_gdp_all!$D:$D,Data_gdp_all!$B$7)</f>
        <v>1681277.4</v>
      </c>
      <c r="T23" s="204">
        <f>SUMIFS(nama_10_gdp_all!$E:$E,nama_10_gdp_all!$A:$A,T10,nama_10_gdp_all!$B:$B,Data_gdp_all!$A$23,nama_10_gdp_all!$C:$C,Data_gdp_all!$B$8,nama_10_gdp_all!$D:$D,Data_gdp_all!$B$7)</f>
        <v>1728675.5</v>
      </c>
      <c r="U23" s="204">
        <f>SUMIFS(nama_10_gdp_all!$E:$E,nama_10_gdp_all!$A:$A,U10,nama_10_gdp_all!$B:$B,Data_gdp_all!$A$23,nama_10_gdp_all!$C:$C,Data_gdp_all!$B$8,nama_10_gdp_all!$D:$D,Data_gdp_all!$B$7)</f>
        <v>1763104.6</v>
      </c>
      <c r="V23" s="204">
        <f>SUMIFS(nama_10_gdp_all!$E:$E,nama_10_gdp_all!$A:$A,V10,nama_10_gdp_all!$B:$B,Data_gdp_all!$A$23,nama_10_gdp_all!$C:$C,Data_gdp_all!$B$8,nama_10_gdp_all!$D:$D,Data_gdp_all!$B$7)</f>
        <v>1804813.5</v>
      </c>
      <c r="W23" s="204">
        <f>SUMIFS(nama_10_gdp_all!$E:$E,nama_10_gdp_all!$A:$A,W10,nama_10_gdp_all!$B:$B,Data_gdp_all!$A$23,nama_10_gdp_all!$C:$C,Data_gdp_all!$B$8,nama_10_gdp_all!$D:$D,Data_gdp_all!$B$7)</f>
        <v>1678230.2</v>
      </c>
      <c r="X23" s="204">
        <f>SUMIFS(nama_10_gdp_all!$E:$E,nama_10_gdp_all!$A:$A,X10,nama_10_gdp_all!$B:$B,Data_gdp_all!$A$23,nama_10_gdp_all!$C:$C,Data_gdp_all!$B$8,nama_10_gdp_all!$D:$D,Data_gdp_all!$B$7)</f>
        <v>1860723.2</v>
      </c>
      <c r="Y23" s="204">
        <f>SUMIFS(nama_10_gdp_all!$E:$E,nama_10_gdp_all!$A:$A,$Y$10,nama_10_gdp_all!$B:$B,Data_gdp_all!$A23,nama_10_gdp_all!$C:$C,Data_gdp_all!$B$8,nama_10_gdp_all!$D:$D,Data_gdp_all!$B$7)</f>
        <v>2044942</v>
      </c>
      <c r="Z23" s="204">
        <f>SUMIFS(nama_10_gdp_all!$E:$E,nama_10_gdp_all!$A:$A,$Z$10,nama_10_gdp_all!$B:$B,Data_gdp_all!$A23,nama_10_gdp_all!$C:$C,Data_gdp_all!$B$8,nama_10_gdp_all!$D:$D,Data_gdp_all!$B$7)</f>
        <v>2159858.2999999998</v>
      </c>
    </row>
    <row r="24" spans="1:26" x14ac:dyDescent="0.2">
      <c r="A24" s="211" t="s">
        <v>45</v>
      </c>
      <c r="B24" s="211" t="s">
        <v>12</v>
      </c>
      <c r="C24" s="204">
        <f>SUMIFS(nama_10_gdp_all!$E:$E,nama_10_gdp_all!$A:$A,C10,nama_10_gdp_all!$B:$B,Data_gdp_all!$A$24,nama_10_gdp_all!$C:$C,Data_gdp_all!$B$8,nama_10_gdp_all!$D:$D,Data_gdp_all!$B$7)</f>
        <v>12272.7</v>
      </c>
      <c r="D24" s="204">
        <f>SUMIFS(nama_10_gdp_all!$E:$E,nama_10_gdp_all!$A:$A,D10,nama_10_gdp_all!$B:$B,Data_gdp_all!$A$24,nama_10_gdp_all!$C:$C,Data_gdp_all!$B$8,nama_10_gdp_all!$D:$D,Data_gdp_all!$B$7)</f>
        <v>13276.9</v>
      </c>
      <c r="E24" s="204">
        <f>SUMIFS(nama_10_gdp_all!$E:$E,nama_10_gdp_all!$A:$A,E10,nama_10_gdp_all!$B:$B,Data_gdp_all!$A$24,nama_10_gdp_all!$C:$C,Data_gdp_all!$B$8,nama_10_gdp_all!$D:$D,Data_gdp_all!$B$7)</f>
        <v>13700.9</v>
      </c>
      <c r="F24" s="204">
        <f>SUMIFS(nama_10_gdp_all!$E:$E,nama_10_gdp_all!$A:$A,F10,nama_10_gdp_all!$B:$B,Data_gdp_all!$A$24,nama_10_gdp_all!$C:$C,Data_gdp_all!$B$8,nama_10_gdp_all!$D:$D,Data_gdp_all!$B$7)</f>
        <v>14317.5</v>
      </c>
      <c r="G24" s="204">
        <f>SUMIFS(nama_10_gdp_all!$E:$E,nama_10_gdp_all!$A:$A,G10,nama_10_gdp_all!$B:$B,Data_gdp_all!$A$24,nama_10_gdp_all!$C:$C,Data_gdp_all!$B$8,nama_10_gdp_all!$D:$D,Data_gdp_all!$B$7)</f>
        <v>15430</v>
      </c>
      <c r="H24" s="204">
        <f>SUMIFS(nama_10_gdp_all!$E:$E,nama_10_gdp_all!$A:$A,H10,nama_10_gdp_all!$B:$B,Data_gdp_all!$A$24,nama_10_gdp_all!$C:$C,Data_gdp_all!$B$8,nama_10_gdp_all!$D:$D,Data_gdp_all!$B$7)</f>
        <v>16789.900000000001</v>
      </c>
      <c r="I24" s="204">
        <f>SUMIFS(nama_10_gdp_all!$E:$E,nama_10_gdp_all!$A:$A,I10,nama_10_gdp_all!$B:$B,Data_gdp_all!$A$24,nama_10_gdp_all!$C:$C,Data_gdp_all!$B$8,nama_10_gdp_all!$D:$D,Data_gdp_all!$B$7)</f>
        <v>17915.2</v>
      </c>
      <c r="J24" s="204">
        <f>SUMIFS(nama_10_gdp_all!$E:$E,nama_10_gdp_all!$A:$A,J10,nama_10_gdp_all!$B:$B,Data_gdp_all!$A$24,nama_10_gdp_all!$C:$C,Data_gdp_all!$B$8,nama_10_gdp_all!$D:$D,Data_gdp_all!$B$7)</f>
        <v>19914.599999999999</v>
      </c>
      <c r="K24" s="204">
        <f>SUMIFS(nama_10_gdp_all!$E:$E,nama_10_gdp_all!$A:$A,K10,nama_10_gdp_all!$B:$B,Data_gdp_all!$A$24,nama_10_gdp_all!$C:$C,Data_gdp_all!$B$8,nama_10_gdp_all!$D:$D,Data_gdp_all!$B$7)</f>
        <v>21257.5</v>
      </c>
      <c r="L24" s="204">
        <f>SUMIFS(nama_10_gdp_all!$E:$E,nama_10_gdp_all!$A:$A,L10,nama_10_gdp_all!$B:$B,Data_gdp_all!$A$24,nama_10_gdp_all!$C:$C,Data_gdp_all!$B$8,nama_10_gdp_all!$D:$D,Data_gdp_all!$B$7)</f>
        <v>20672.2</v>
      </c>
      <c r="M24" s="204">
        <f>SUMIFS(nama_10_gdp_all!$E:$E,nama_10_gdp_all!$A:$A,M10,nama_10_gdp_all!$B:$B,Data_gdp_all!$A$24,nama_10_gdp_all!$C:$C,Data_gdp_all!$B$8,nama_10_gdp_all!$D:$D,Data_gdp_all!$B$7)</f>
        <v>21033.599999999999</v>
      </c>
      <c r="N24" s="204">
        <f>SUMIFS(nama_10_gdp_all!$E:$E,nama_10_gdp_all!$A:$A,N10,nama_10_gdp_all!$B:$B,Data_gdp_all!$A$24,nama_10_gdp_all!$C:$C,Data_gdp_all!$B$8,nama_10_gdp_all!$D:$D,Data_gdp_all!$B$7)</f>
        <v>21177.4</v>
      </c>
      <c r="O24" s="204">
        <f>SUMIFS(nama_10_gdp_all!$E:$E,nama_10_gdp_all!$A:$A,O10,nama_10_gdp_all!$B:$B,Data_gdp_all!$A$24,nama_10_gdp_all!$C:$C,Data_gdp_all!$B$8,nama_10_gdp_all!$D:$D,Data_gdp_all!$B$7)</f>
        <v>20363.400000000001</v>
      </c>
      <c r="P24" s="204">
        <f>SUMIFS(nama_10_gdp_all!$E:$E,nama_10_gdp_all!$A:$A,P10,nama_10_gdp_all!$B:$B,Data_gdp_all!$A$24,nama_10_gdp_all!$C:$C,Data_gdp_all!$B$8,nama_10_gdp_all!$D:$D,Data_gdp_all!$B$7)</f>
        <v>18939.8</v>
      </c>
      <c r="Q24" s="204">
        <f>SUMIFS(nama_10_gdp_all!$E:$E,nama_10_gdp_all!$A:$A,Q10,nama_10_gdp_all!$B:$B,Data_gdp_all!$A$24,nama_10_gdp_all!$C:$C,Data_gdp_all!$B$8,nama_10_gdp_all!$D:$D,Data_gdp_all!$B$7)</f>
        <v>18430.400000000001</v>
      </c>
      <c r="R24" s="204">
        <f>SUMIFS(nama_10_gdp_all!$E:$E,nama_10_gdp_all!$A:$A,R10,nama_10_gdp_all!$B:$B,Data_gdp_all!$A$24,nama_10_gdp_all!$C:$C,Data_gdp_all!$B$8,nama_10_gdp_all!$D:$D,Data_gdp_all!$B$7)</f>
        <v>19450.900000000001</v>
      </c>
      <c r="S24" s="204">
        <f>SUMIFS(nama_10_gdp_all!$E:$E,nama_10_gdp_all!$A:$A,S10,nama_10_gdp_all!$B:$B,Data_gdp_all!$A$24,nama_10_gdp_all!$C:$C,Data_gdp_all!$B$8,nama_10_gdp_all!$D:$D,Data_gdp_all!$B$7)</f>
        <v>21220.3</v>
      </c>
      <c r="T24" s="204">
        <f>SUMIFS(nama_10_gdp_all!$E:$E,nama_10_gdp_all!$A:$A,T10,nama_10_gdp_all!$B:$B,Data_gdp_all!$A$24,nama_10_gdp_all!$C:$C,Data_gdp_all!$B$8,nama_10_gdp_all!$D:$D,Data_gdp_all!$B$7)</f>
        <v>22675.5</v>
      </c>
      <c r="U24" s="204">
        <f>SUMIFS(nama_10_gdp_all!$E:$E,nama_10_gdp_all!$A:$A,U10,nama_10_gdp_all!$B:$B,Data_gdp_all!$A$24,nama_10_gdp_all!$C:$C,Data_gdp_all!$B$8,nama_10_gdp_all!$D:$D,Data_gdp_all!$B$7)</f>
        <v>23996.400000000001</v>
      </c>
      <c r="V24" s="204">
        <f>SUMIFS(nama_10_gdp_all!$E:$E,nama_10_gdp_all!$A:$A,V10,nama_10_gdp_all!$B:$B,Data_gdp_all!$A$24,nama_10_gdp_all!$C:$C,Data_gdp_all!$B$8,nama_10_gdp_all!$D:$D,Data_gdp_all!$B$7)</f>
        <v>25627</v>
      </c>
      <c r="W24" s="204">
        <f>SUMIFS(nama_10_gdp_all!$E:$E,nama_10_gdp_all!$A:$A,W10,nama_10_gdp_all!$B:$B,Data_gdp_all!$A$24,nama_10_gdp_all!$C:$C,Data_gdp_all!$B$8,nama_10_gdp_all!$D:$D,Data_gdp_all!$B$7)</f>
        <v>24385.3</v>
      </c>
      <c r="X24" s="204">
        <f>SUMIFS(nama_10_gdp_all!$E:$E,nama_10_gdp_all!$A:$A,X10,nama_10_gdp_all!$B:$B,Data_gdp_all!$A$24,nama_10_gdp_all!$C:$C,Data_gdp_all!$B$8,nama_10_gdp_all!$D:$D,Data_gdp_all!$B$7)</f>
        <v>27517.9</v>
      </c>
      <c r="Y24" s="204">
        <f>SUMIFS(nama_10_gdp_all!$E:$E,nama_10_gdp_all!$A:$A,$Y$10,nama_10_gdp_all!$B:$B,Data_gdp_all!$A24,nama_10_gdp_all!$C:$C,Data_gdp_all!$B$8,nama_10_gdp_all!$D:$D,Data_gdp_all!$B$7)</f>
        <v>30464</v>
      </c>
      <c r="Z24" s="204">
        <f>SUMIFS(nama_10_gdp_all!$E:$E,nama_10_gdp_all!$A:$A,$Z$10,nama_10_gdp_all!$B:$B,Data_gdp_all!$A24,nama_10_gdp_all!$C:$C,Data_gdp_all!$B$8,nama_10_gdp_all!$D:$D,Data_gdp_all!$B$7)</f>
        <v>33177</v>
      </c>
    </row>
    <row r="25" spans="1:26" x14ac:dyDescent="0.2">
      <c r="A25" s="211" t="s">
        <v>46</v>
      </c>
      <c r="B25" s="211" t="s">
        <v>13</v>
      </c>
      <c r="C25" s="204">
        <f>SUMIFS(nama_10_gdp_all!$E:$E,nama_10_gdp_all!$A:$A,C10,nama_10_gdp_all!$B:$B,Data_gdp_all!$A$25,nama_10_gdp_all!$C:$C,Data_gdp_all!$B$8,nama_10_gdp_all!$D:$D,Data_gdp_all!$B$7)</f>
        <v>15810.5</v>
      </c>
      <c r="D25" s="204">
        <f>SUMIFS(nama_10_gdp_all!$E:$E,nama_10_gdp_all!$A:$A,D10,nama_10_gdp_all!$B:$B,Data_gdp_all!$A$25,nama_10_gdp_all!$C:$C,Data_gdp_all!$B$8,nama_10_gdp_all!$D:$D,Data_gdp_all!$B$7)</f>
        <v>17498.599999999999</v>
      </c>
      <c r="E25" s="204">
        <f>SUMIFS(nama_10_gdp_all!$E:$E,nama_10_gdp_all!$A:$A,E10,nama_10_gdp_all!$B:$B,Data_gdp_all!$A$25,nama_10_gdp_all!$C:$C,Data_gdp_all!$B$8,nama_10_gdp_all!$D:$D,Data_gdp_all!$B$7)</f>
        <v>19088.400000000001</v>
      </c>
      <c r="F25" s="204">
        <f>SUMIFS(nama_10_gdp_all!$E:$E,nama_10_gdp_all!$A:$A,F10,nama_10_gdp_all!$B:$B,Data_gdp_all!$A$25,nama_10_gdp_all!$C:$C,Data_gdp_all!$B$8,nama_10_gdp_all!$D:$D,Data_gdp_all!$B$7)</f>
        <v>20775.5</v>
      </c>
      <c r="G25" s="204">
        <f>SUMIFS(nama_10_gdp_all!$E:$E,nama_10_gdp_all!$A:$A,G10,nama_10_gdp_all!$B:$B,Data_gdp_all!$A$25,nama_10_gdp_all!$C:$C,Data_gdp_all!$B$8,nama_10_gdp_all!$D:$D,Data_gdp_all!$B$7)</f>
        <v>22701.599999999999</v>
      </c>
      <c r="H25" s="204">
        <f>SUMIFS(nama_10_gdp_all!$E:$E,nama_10_gdp_all!$A:$A,H10,nama_10_gdp_all!$B:$B,Data_gdp_all!$A$25,nama_10_gdp_all!$C:$C,Data_gdp_all!$B$8,nama_10_gdp_all!$D:$D,Data_gdp_all!$B$7)</f>
        <v>25507.4</v>
      </c>
      <c r="I25" s="204">
        <f>SUMIFS(nama_10_gdp_all!$E:$E,nama_10_gdp_all!$A:$A,I10,nama_10_gdp_all!$B:$B,Data_gdp_all!$A$25,nama_10_gdp_all!$C:$C,Data_gdp_all!$B$8,nama_10_gdp_all!$D:$D,Data_gdp_all!$B$7)</f>
        <v>27962.5</v>
      </c>
      <c r="J25" s="204">
        <f>SUMIFS(nama_10_gdp_all!$E:$E,nama_10_gdp_all!$A:$A,J10,nama_10_gdp_all!$B:$B,Data_gdp_all!$A$25,nama_10_gdp_all!$C:$C,Data_gdp_all!$B$8,nama_10_gdp_all!$D:$D,Data_gdp_all!$B$7)</f>
        <v>31679.8</v>
      </c>
      <c r="K25" s="204">
        <f>SUMIFS(nama_10_gdp_all!$E:$E,nama_10_gdp_all!$A:$A,K10,nama_10_gdp_all!$B:$B,Data_gdp_all!$A$25,nama_10_gdp_all!$C:$C,Data_gdp_all!$B$8,nama_10_gdp_all!$D:$D,Data_gdp_all!$B$7)</f>
        <v>33064.9</v>
      </c>
      <c r="L25" s="204">
        <f>SUMIFS(nama_10_gdp_all!$E:$E,nama_10_gdp_all!$A:$A,L10,nama_10_gdp_all!$B:$B,Data_gdp_all!$A$25,nama_10_gdp_all!$C:$C,Data_gdp_all!$B$8,nama_10_gdp_all!$D:$D,Data_gdp_all!$B$7)</f>
        <v>27527</v>
      </c>
      <c r="M25" s="204">
        <f>SUMIFS(nama_10_gdp_all!$E:$E,nama_10_gdp_all!$A:$A,M10,nama_10_gdp_all!$B:$B,Data_gdp_all!$A$25,nama_10_gdp_all!$C:$C,Data_gdp_all!$B$8,nama_10_gdp_all!$D:$D,Data_gdp_all!$B$7)</f>
        <v>28105.3</v>
      </c>
      <c r="N25" s="204">
        <f>SUMIFS(nama_10_gdp_all!$E:$E,nama_10_gdp_all!$A:$A,N10,nama_10_gdp_all!$B:$B,Data_gdp_all!$A$25,nama_10_gdp_all!$C:$C,Data_gdp_all!$B$8,nama_10_gdp_all!$D:$D,Data_gdp_all!$B$7)</f>
        <v>29537.9</v>
      </c>
      <c r="O25" s="204">
        <f>SUMIFS(nama_10_gdp_all!$E:$E,nama_10_gdp_all!$A:$A,O10,nama_10_gdp_all!$B:$B,Data_gdp_all!$A$25,nama_10_gdp_all!$C:$C,Data_gdp_all!$B$8,nama_10_gdp_all!$D:$D,Data_gdp_all!$B$7)</f>
        <v>31978</v>
      </c>
      <c r="P25" s="204">
        <f>SUMIFS(nama_10_gdp_all!$E:$E,nama_10_gdp_all!$A:$A,P10,nama_10_gdp_all!$B:$B,Data_gdp_all!$A$25,nama_10_gdp_all!$C:$C,Data_gdp_all!$B$8,nama_10_gdp_all!$D:$D,Data_gdp_all!$B$7)</f>
        <v>32878.699999999997</v>
      </c>
      <c r="Q25" s="204">
        <f>SUMIFS(nama_10_gdp_all!$E:$E,nama_10_gdp_all!$A:$A,Q10,nama_10_gdp_all!$B:$B,Data_gdp_all!$A$25,nama_10_gdp_all!$C:$C,Data_gdp_all!$B$8,nama_10_gdp_all!$D:$D,Data_gdp_all!$B$7)</f>
        <v>34024.400000000001</v>
      </c>
      <c r="R25" s="204">
        <f>SUMIFS(nama_10_gdp_all!$E:$E,nama_10_gdp_all!$A:$A,R10,nama_10_gdp_all!$B:$B,Data_gdp_all!$A$25,nama_10_gdp_all!$C:$C,Data_gdp_all!$B$8,nama_10_gdp_all!$D:$D,Data_gdp_all!$B$7)</f>
        <v>35498.400000000001</v>
      </c>
      <c r="S25" s="204">
        <f>SUMIFS(nama_10_gdp_all!$E:$E,nama_10_gdp_all!$A:$A,S10,nama_10_gdp_all!$B:$B,Data_gdp_all!$A$25,nama_10_gdp_all!$C:$C,Data_gdp_all!$B$8,nama_10_gdp_all!$D:$D,Data_gdp_all!$B$7)</f>
        <v>36368</v>
      </c>
      <c r="T25" s="204">
        <f>SUMIFS(nama_10_gdp_all!$E:$E,nama_10_gdp_all!$A:$A,T10,nama_10_gdp_all!$B:$B,Data_gdp_all!$A$25,nama_10_gdp_all!$C:$C,Data_gdp_all!$B$8,nama_10_gdp_all!$D:$D,Data_gdp_all!$B$7)</f>
        <v>38246.1</v>
      </c>
      <c r="U25" s="204">
        <f>SUMIFS(nama_10_gdp_all!$E:$E,nama_10_gdp_all!$A:$A,U10,nama_10_gdp_all!$B:$B,Data_gdp_all!$A$25,nama_10_gdp_all!$C:$C,Data_gdp_all!$B$8,nama_10_gdp_all!$D:$D,Data_gdp_all!$B$7)</f>
        <v>40346.5</v>
      </c>
      <c r="V25" s="204">
        <f>SUMIFS(nama_10_gdp_all!$E:$E,nama_10_gdp_all!$A:$A,V10,nama_10_gdp_all!$B:$B,Data_gdp_all!$A$25,nama_10_gdp_all!$C:$C,Data_gdp_all!$B$8,nama_10_gdp_all!$D:$D,Data_gdp_all!$B$7)</f>
        <v>41433.199999999997</v>
      </c>
      <c r="W25" s="204">
        <f>SUMIFS(nama_10_gdp_all!$E:$E,nama_10_gdp_all!$A:$A,W10,nama_10_gdp_all!$B:$B,Data_gdp_all!$A$25,nama_10_gdp_all!$C:$C,Data_gdp_all!$B$8,nama_10_gdp_all!$D:$D,Data_gdp_all!$B$7)</f>
        <v>40949.5</v>
      </c>
      <c r="X25" s="204">
        <f>SUMIFS(nama_10_gdp_all!$E:$E,nama_10_gdp_all!$A:$A,X10,nama_10_gdp_all!$B:$B,Data_gdp_all!$A$25,nama_10_gdp_all!$C:$C,Data_gdp_all!$B$8,nama_10_gdp_all!$D:$D,Data_gdp_all!$B$7)</f>
        <v>43703.5</v>
      </c>
      <c r="Y25" s="204">
        <f>SUMIFS(nama_10_gdp_all!$E:$E,nama_10_gdp_all!$A:$A,$Y$10,nama_10_gdp_all!$B:$B,Data_gdp_all!$A25,nama_10_gdp_all!$C:$C,Data_gdp_all!$B$8,nama_10_gdp_all!$D:$D,Data_gdp_all!$B$7)</f>
        <v>47942.2</v>
      </c>
      <c r="Z25" s="204">
        <f>SUMIFS(nama_10_gdp_all!$E:$E,nama_10_gdp_all!$A:$A,$Z$10,nama_10_gdp_all!$B:$B,Data_gdp_all!$A25,nama_10_gdp_all!$C:$C,Data_gdp_all!$B$8,nama_10_gdp_all!$D:$D,Data_gdp_all!$B$7)</f>
        <v>50032.5</v>
      </c>
    </row>
    <row r="26" spans="1:26" x14ac:dyDescent="0.2">
      <c r="A26" s="211" t="s">
        <v>47</v>
      </c>
      <c r="B26" s="211" t="s">
        <v>14</v>
      </c>
      <c r="C26" s="204">
        <f>SUMIFS(nama_10_gdp_all!$E:$E,nama_10_gdp_all!$A:$A,C10,nama_10_gdp_all!$B:$B,Data_gdp_all!$A$26,nama_10_gdp_all!$C:$C,Data_gdp_all!$B$8,nama_10_gdp_all!$D:$D,Data_gdp_all!$B$7)</f>
        <v>24551.3</v>
      </c>
      <c r="D26" s="204">
        <f>SUMIFS(nama_10_gdp_all!$E:$E,nama_10_gdp_all!$A:$A,D10,nama_10_gdp_all!$B:$B,Data_gdp_all!$A$26,nama_10_gdp_all!$C:$C,Data_gdp_all!$B$8,nama_10_gdp_all!$D:$D,Data_gdp_all!$B$7)</f>
        <v>27111.1</v>
      </c>
      <c r="E26" s="204">
        <f>SUMIFS(nama_10_gdp_all!$E:$E,nama_10_gdp_all!$A:$A,E10,nama_10_gdp_all!$B:$B,Data_gdp_all!$A$26,nama_10_gdp_all!$C:$C,Data_gdp_all!$B$8,nama_10_gdp_all!$D:$D,Data_gdp_all!$B$7)</f>
        <v>29576.6</v>
      </c>
      <c r="F26" s="204">
        <f>SUMIFS(nama_10_gdp_all!$E:$E,nama_10_gdp_all!$A:$A,F10,nama_10_gdp_all!$B:$B,Data_gdp_all!$A$26,nama_10_gdp_all!$C:$C,Data_gdp_all!$B$8,nama_10_gdp_all!$D:$D,Data_gdp_all!$B$7)</f>
        <v>33834</v>
      </c>
      <c r="G26" s="204">
        <f>SUMIFS(nama_10_gdp_all!$E:$E,nama_10_gdp_all!$A:$A,G10,nama_10_gdp_all!$B:$B,Data_gdp_all!$A$26,nama_10_gdp_all!$C:$C,Data_gdp_all!$B$8,nama_10_gdp_all!$D:$D,Data_gdp_all!$B$7)</f>
        <v>35949.800000000003</v>
      </c>
      <c r="H26" s="204">
        <f>SUMIFS(nama_10_gdp_all!$E:$E,nama_10_gdp_all!$A:$A,H10,nama_10_gdp_all!$B:$B,Data_gdp_all!$A$26,nama_10_gdp_all!$C:$C,Data_gdp_all!$B$8,nama_10_gdp_all!$D:$D,Data_gdp_all!$B$7)</f>
        <v>39478.199999999997</v>
      </c>
      <c r="I26" s="204">
        <f>SUMIFS(nama_10_gdp_all!$E:$E,nama_10_gdp_all!$A:$A,I10,nama_10_gdp_all!$B:$B,Data_gdp_all!$A$26,nama_10_gdp_all!$C:$C,Data_gdp_all!$B$8,nama_10_gdp_all!$D:$D,Data_gdp_all!$B$7)</f>
        <v>42840.5</v>
      </c>
      <c r="J26" s="204">
        <f>SUMIFS(nama_10_gdp_all!$E:$E,nama_10_gdp_all!$A:$A,J10,nama_10_gdp_all!$B:$B,Data_gdp_all!$A$26,nama_10_gdp_all!$C:$C,Data_gdp_all!$B$8,nama_10_gdp_all!$D:$D,Data_gdp_all!$B$7)</f>
        <v>48712.3</v>
      </c>
      <c r="K26" s="204">
        <f>SUMIFS(nama_10_gdp_all!$E:$E,nama_10_gdp_all!$A:$A,K10,nama_10_gdp_all!$B:$B,Data_gdp_all!$A$26,nama_10_gdp_all!$C:$C,Data_gdp_all!$B$8,nama_10_gdp_all!$D:$D,Data_gdp_all!$B$7)</f>
        <v>51416.9</v>
      </c>
      <c r="L26" s="204">
        <f>SUMIFS(nama_10_gdp_all!$E:$E,nama_10_gdp_all!$A:$A,L10,nama_10_gdp_all!$B:$B,Data_gdp_all!$A$26,nama_10_gdp_all!$C:$C,Data_gdp_all!$B$8,nama_10_gdp_all!$D:$D,Data_gdp_all!$B$7)</f>
        <v>43263.1</v>
      </c>
      <c r="M26" s="204">
        <f>SUMIFS(nama_10_gdp_all!$E:$E,nama_10_gdp_all!$A:$A,M10,nama_10_gdp_all!$B:$B,Data_gdp_all!$A$26,nama_10_gdp_all!$C:$C,Data_gdp_all!$B$8,nama_10_gdp_all!$D:$D,Data_gdp_all!$B$7)</f>
        <v>47102</v>
      </c>
      <c r="N26" s="204">
        <f>SUMIFS(nama_10_gdp_all!$E:$E,nama_10_gdp_all!$A:$A,N10,nama_10_gdp_all!$B:$B,Data_gdp_all!$A$26,nama_10_gdp_all!$C:$C,Data_gdp_all!$B$8,nama_10_gdp_all!$D:$D,Data_gdp_all!$B$7)</f>
        <v>51629.5</v>
      </c>
      <c r="O26" s="204">
        <f>SUMIFS(nama_10_gdp_all!$E:$E,nama_10_gdp_all!$A:$A,O10,nama_10_gdp_all!$B:$B,Data_gdp_all!$A$26,nama_10_gdp_all!$C:$C,Data_gdp_all!$B$8,nama_10_gdp_all!$D:$D,Data_gdp_all!$B$7)</f>
        <v>54494.9</v>
      </c>
      <c r="P26" s="204">
        <f>SUMIFS(nama_10_gdp_all!$E:$E,nama_10_gdp_all!$A:$A,P10,nama_10_gdp_all!$B:$B,Data_gdp_all!$A$26,nama_10_gdp_all!$C:$C,Data_gdp_all!$B$8,nama_10_gdp_all!$D:$D,Data_gdp_all!$B$7)</f>
        <v>57030</v>
      </c>
      <c r="Q26" s="204">
        <f>SUMIFS(nama_10_gdp_all!$E:$E,nama_10_gdp_all!$A:$A,Q10,nama_10_gdp_all!$B:$B,Data_gdp_all!$A$26,nama_10_gdp_all!$C:$C,Data_gdp_all!$B$8,nama_10_gdp_all!$D:$D,Data_gdp_all!$B$7)</f>
        <v>59220.9</v>
      </c>
      <c r="R26" s="204">
        <f>SUMIFS(nama_10_gdp_all!$E:$E,nama_10_gdp_all!$A:$A,R10,nama_10_gdp_all!$B:$B,Data_gdp_all!$A$26,nama_10_gdp_all!$C:$C,Data_gdp_all!$B$8,nama_10_gdp_all!$D:$D,Data_gdp_all!$B$7)</f>
        <v>60209.5</v>
      </c>
      <c r="S26" s="204">
        <f>SUMIFS(nama_10_gdp_all!$E:$E,nama_10_gdp_all!$A:$A,S10,nama_10_gdp_all!$B:$B,Data_gdp_all!$A$26,nama_10_gdp_all!$C:$C,Data_gdp_all!$B$8,nama_10_gdp_all!$D:$D,Data_gdp_all!$B$7)</f>
        <v>61606.7</v>
      </c>
      <c r="T26" s="204">
        <f>SUMIFS(nama_10_gdp_all!$E:$E,nama_10_gdp_all!$A:$A,T10,nama_10_gdp_all!$B:$B,Data_gdp_all!$A$26,nama_10_gdp_all!$C:$C,Data_gdp_all!$B$8,nama_10_gdp_all!$D:$D,Data_gdp_all!$B$7)</f>
        <v>65579.600000000006</v>
      </c>
      <c r="U26" s="204">
        <f>SUMIFS(nama_10_gdp_all!$E:$E,nama_10_gdp_all!$A:$A,U10,nama_10_gdp_all!$B:$B,Data_gdp_all!$A$26,nama_10_gdp_all!$C:$C,Data_gdp_all!$B$8,nama_10_gdp_all!$D:$D,Data_gdp_all!$B$7)</f>
        <v>69098.399999999994</v>
      </c>
      <c r="V26" s="204">
        <f>SUMIFS(nama_10_gdp_all!$E:$E,nama_10_gdp_all!$A:$A,V10,nama_10_gdp_all!$B:$B,Data_gdp_all!$A$26,nama_10_gdp_all!$C:$C,Data_gdp_all!$B$8,nama_10_gdp_all!$D:$D,Data_gdp_all!$B$7)</f>
        <v>73724.2</v>
      </c>
      <c r="W26" s="204">
        <f>SUMIFS(nama_10_gdp_all!$E:$E,nama_10_gdp_all!$A:$A,W10,nama_10_gdp_all!$B:$B,Data_gdp_all!$A$26,nama_10_gdp_all!$C:$C,Data_gdp_all!$B$8,nama_10_gdp_all!$D:$D,Data_gdp_all!$B$7)</f>
        <v>73495.8</v>
      </c>
      <c r="X26" s="204">
        <f>SUMIFS(nama_10_gdp_all!$E:$E,nama_10_gdp_all!$A:$A,X10,nama_10_gdp_all!$B:$B,Data_gdp_all!$A$26,nama_10_gdp_all!$C:$C,Data_gdp_all!$B$8,nama_10_gdp_all!$D:$D,Data_gdp_all!$B$7)</f>
        <v>81966.5</v>
      </c>
      <c r="Y26" s="204">
        <f>SUMIFS(nama_10_gdp_all!$E:$E,nama_10_gdp_all!$A:$A,$Y$10,nama_10_gdp_all!$B:$B,Data_gdp_all!$A26,nama_10_gdp_all!$C:$C,Data_gdp_all!$B$8,nama_10_gdp_all!$D:$D,Data_gdp_all!$B$7)</f>
        <v>89614</v>
      </c>
      <c r="Z26" s="204">
        <f>SUMIFS(nama_10_gdp_all!$E:$E,nama_10_gdp_all!$A:$A,$Z$10,nama_10_gdp_all!$B:$B,Data_gdp_all!$A26,nama_10_gdp_all!$C:$C,Data_gdp_all!$B$8,nama_10_gdp_all!$D:$D,Data_gdp_all!$B$7)</f>
        <v>93204.1</v>
      </c>
    </row>
    <row r="27" spans="1:26" x14ac:dyDescent="0.2">
      <c r="A27" s="211" t="s">
        <v>48</v>
      </c>
      <c r="B27" s="211" t="s">
        <v>15</v>
      </c>
      <c r="C27" s="204">
        <f>SUMIFS(nama_10_gdp_all!$E:$E,nama_10_gdp_all!$A:$A,C10,nama_10_gdp_all!$B:$B,Data_gdp_all!$A$27,nama_10_gdp_all!$C:$C,Data_gdp_all!$B$8,nama_10_gdp_all!$D:$D,Data_gdp_all!$B$7)</f>
        <v>19975.2</v>
      </c>
      <c r="D27" s="204">
        <f>SUMIFS(nama_10_gdp_all!$E:$E,nama_10_gdp_all!$A:$A,D10,nama_10_gdp_all!$B:$B,Data_gdp_all!$A$27,nama_10_gdp_all!$C:$C,Data_gdp_all!$B$8,nama_10_gdp_all!$D:$D,Data_gdp_all!$B$7)</f>
        <v>20513.599999999999</v>
      </c>
      <c r="E27" s="204">
        <f>SUMIFS(nama_10_gdp_all!$E:$E,nama_10_gdp_all!$A:$A,E10,nama_10_gdp_all!$B:$B,Data_gdp_all!$A$27,nama_10_gdp_all!$C:$C,Data_gdp_all!$B$8,nama_10_gdp_all!$D:$D,Data_gdp_all!$B$7)</f>
        <v>21420.799999999999</v>
      </c>
      <c r="F27" s="204">
        <f>SUMIFS(nama_10_gdp_all!$E:$E,nama_10_gdp_all!$A:$A,F10,nama_10_gdp_all!$B:$B,Data_gdp_all!$A$27,nama_10_gdp_all!$C:$C,Data_gdp_all!$B$8,nama_10_gdp_all!$D:$D,Data_gdp_all!$B$7)</f>
        <v>22318.6</v>
      </c>
      <c r="G27" s="204">
        <f>SUMIFS(nama_10_gdp_all!$E:$E,nama_10_gdp_all!$A:$A,G10,nama_10_gdp_all!$B:$B,Data_gdp_all!$A$27,nama_10_gdp_all!$C:$C,Data_gdp_all!$B$8,nama_10_gdp_all!$D:$D,Data_gdp_all!$B$7)</f>
        <v>24210.6</v>
      </c>
      <c r="H27" s="204">
        <f>SUMIFS(nama_10_gdp_all!$E:$E,nama_10_gdp_all!$A:$A,H10,nama_10_gdp_all!$B:$B,Data_gdp_all!$A$27,nama_10_gdp_all!$C:$C,Data_gdp_all!$B$8,nama_10_gdp_all!$D:$D,Data_gdp_all!$B$7)</f>
        <v>26201</v>
      </c>
      <c r="I27" s="204">
        <f>SUMIFS(nama_10_gdp_all!$E:$E,nama_10_gdp_all!$A:$A,I10,nama_10_gdp_all!$B:$B,Data_gdp_all!$A$27,nama_10_gdp_all!$C:$C,Data_gdp_all!$B$8,nama_10_gdp_all!$D:$D,Data_gdp_all!$B$7)</f>
        <v>29630.9</v>
      </c>
      <c r="J27" s="204">
        <f>SUMIFS(nama_10_gdp_all!$E:$E,nama_10_gdp_all!$A:$A,J10,nama_10_gdp_all!$B:$B,Data_gdp_all!$A$27,nama_10_gdp_all!$C:$C,Data_gdp_all!$B$8,nama_10_gdp_all!$D:$D,Data_gdp_all!$B$7)</f>
        <v>32252.799999999999</v>
      </c>
      <c r="K27" s="204">
        <f>SUMIFS(nama_10_gdp_all!$E:$E,nama_10_gdp_all!$A:$A,K10,nama_10_gdp_all!$B:$B,Data_gdp_all!$A$27,nama_10_gdp_all!$C:$C,Data_gdp_all!$B$8,nama_10_gdp_all!$D:$D,Data_gdp_all!$B$7)</f>
        <v>34489.199999999997</v>
      </c>
      <c r="L27" s="204">
        <f>SUMIFS(nama_10_gdp_all!$E:$E,nama_10_gdp_all!$A:$A,L10,nama_10_gdp_all!$B:$B,Data_gdp_all!$A$27,nama_10_gdp_all!$C:$C,Data_gdp_all!$B$8,nama_10_gdp_all!$D:$D,Data_gdp_all!$B$7)</f>
        <v>32650.6</v>
      </c>
      <c r="M27" s="204">
        <f>SUMIFS(nama_10_gdp_all!$E:$E,nama_10_gdp_all!$A:$A,M10,nama_10_gdp_all!$B:$B,Data_gdp_all!$A$27,nama_10_gdp_all!$C:$C,Data_gdp_all!$B$8,nama_10_gdp_all!$D:$D,Data_gdp_all!$B$7)</f>
        <v>34664.300000000003</v>
      </c>
      <c r="N27" s="204">
        <f>SUMIFS(nama_10_gdp_all!$E:$E,nama_10_gdp_all!$A:$A,N10,nama_10_gdp_all!$B:$B,Data_gdp_all!$A$27,nama_10_gdp_all!$C:$C,Data_gdp_all!$B$8,nama_10_gdp_all!$D:$D,Data_gdp_all!$B$7)</f>
        <v>36485</v>
      </c>
      <c r="O27" s="204">
        <f>SUMIFS(nama_10_gdp_all!$E:$E,nama_10_gdp_all!$A:$A,O10,nama_10_gdp_all!$B:$B,Data_gdp_all!$A$27,nama_10_gdp_all!$C:$C,Data_gdp_all!$B$8,nama_10_gdp_all!$D:$D,Data_gdp_all!$B$7)</f>
        <v>37882.300000000003</v>
      </c>
      <c r="P27" s="204">
        <f>SUMIFS(nama_10_gdp_all!$E:$E,nama_10_gdp_all!$A:$A,P10,nama_10_gdp_all!$B:$B,Data_gdp_all!$A$27,nama_10_gdp_all!$C:$C,Data_gdp_all!$B$8,nama_10_gdp_all!$D:$D,Data_gdp_all!$B$7)</f>
        <v>39570.9</v>
      </c>
      <c r="Q27" s="204">
        <f>SUMIFS(nama_10_gdp_all!$E:$E,nama_10_gdp_all!$A:$A,Q10,nama_10_gdp_all!$B:$B,Data_gdp_all!$A$27,nama_10_gdp_all!$C:$C,Data_gdp_all!$B$8,nama_10_gdp_all!$D:$D,Data_gdp_all!$B$7)</f>
        <v>41974.400000000001</v>
      </c>
      <c r="R27" s="204">
        <f>SUMIFS(nama_10_gdp_all!$E:$E,nama_10_gdp_all!$A:$A,R10,nama_10_gdp_all!$B:$B,Data_gdp_all!$A$27,nama_10_gdp_all!$C:$C,Data_gdp_all!$B$8,nama_10_gdp_all!$D:$D,Data_gdp_all!$B$7)</f>
        <v>44162.5</v>
      </c>
      <c r="S27" s="204">
        <f>SUMIFS(nama_10_gdp_all!$E:$E,nama_10_gdp_all!$A:$A,S10,nama_10_gdp_all!$B:$B,Data_gdp_all!$A$27,nama_10_gdp_all!$C:$C,Data_gdp_all!$B$8,nama_10_gdp_all!$D:$D,Data_gdp_all!$B$7)</f>
        <v>45826.5</v>
      </c>
      <c r="T27" s="204">
        <f>SUMIFS(nama_10_gdp_all!$E:$E,nama_10_gdp_all!$A:$A,T10,nama_10_gdp_all!$B:$B,Data_gdp_all!$A$27,nama_10_gdp_all!$C:$C,Data_gdp_all!$B$8,nama_10_gdp_all!$D:$D,Data_gdp_all!$B$7)</f>
        <v>47090.7</v>
      </c>
      <c r="U27" s="204">
        <f>SUMIFS(nama_10_gdp_all!$E:$E,nama_10_gdp_all!$A:$A,U10,nama_10_gdp_all!$B:$B,Data_gdp_all!$A$27,nama_10_gdp_all!$C:$C,Data_gdp_all!$B$8,nama_10_gdp_all!$D:$D,Data_gdp_all!$B$7)</f>
        <v>48021.599999999999</v>
      </c>
      <c r="V27" s="204">
        <f>SUMIFS(nama_10_gdp_all!$E:$E,nama_10_gdp_all!$A:$A,V10,nama_10_gdp_all!$B:$B,Data_gdp_all!$A$27,nama_10_gdp_all!$C:$C,Data_gdp_all!$B$8,nama_10_gdp_all!$D:$D,Data_gdp_all!$B$7)</f>
        <v>48944</v>
      </c>
      <c r="W27" s="204">
        <f>SUMIFS(nama_10_gdp_all!$E:$E,nama_10_gdp_all!$A:$A,W10,nama_10_gdp_all!$B:$B,Data_gdp_all!$A$27,nama_10_gdp_all!$C:$C,Data_gdp_all!$B$8,nama_10_gdp_all!$D:$D,Data_gdp_all!$B$7)</f>
        <v>49173.7</v>
      </c>
      <c r="X27" s="204">
        <f>SUMIFS(nama_10_gdp_all!$E:$E,nama_10_gdp_all!$A:$A,X10,nama_10_gdp_all!$B:$B,Data_gdp_all!$A$27,nama_10_gdp_all!$C:$C,Data_gdp_all!$B$8,nama_10_gdp_all!$D:$D,Data_gdp_all!$B$7)</f>
        <v>55676.800000000003</v>
      </c>
      <c r="Y27" s="204">
        <f>SUMIFS(nama_10_gdp_all!$E:$E,nama_10_gdp_all!$A:$A,$Y$10,nama_10_gdp_all!$B:$B,Data_gdp_all!$A27,nama_10_gdp_all!$C:$C,Data_gdp_all!$B$8,nama_10_gdp_all!$D:$D,Data_gdp_all!$B$7)</f>
        <v>59358.7</v>
      </c>
      <c r="Z27" s="204">
        <f>SUMIFS(nama_10_gdp_all!$E:$E,nama_10_gdp_all!$A:$A,$Z$10,nama_10_gdp_all!$B:$B,Data_gdp_all!$A27,nama_10_gdp_all!$C:$C,Data_gdp_all!$B$8,nama_10_gdp_all!$D:$D,Data_gdp_all!$B$7)</f>
        <v>59955.9</v>
      </c>
    </row>
    <row r="28" spans="1:26" x14ac:dyDescent="0.2">
      <c r="A28" s="211" t="s">
        <v>49</v>
      </c>
      <c r="B28" s="211" t="s">
        <v>16</v>
      </c>
      <c r="C28" s="204">
        <f>SUMIFS(nama_10_gdp_all!$E:$E,nama_10_gdp_all!$A:$A,C10,nama_10_gdp_all!$B:$B,Data_gdp_all!$A$28,nama_10_gdp_all!$C:$C,Data_gdp_all!$B$8,nama_10_gdp_all!$D:$D,Data_gdp_all!$B$7)</f>
        <v>100535.4</v>
      </c>
      <c r="D28" s="204">
        <f>SUMIFS(nama_10_gdp_all!$E:$E,nama_10_gdp_all!$A:$A,D10,nama_10_gdp_all!$B:$B,Data_gdp_all!$A$28,nama_10_gdp_all!$C:$C,Data_gdp_all!$B$8,nama_10_gdp_all!$D:$D,Data_gdp_all!$B$7)</f>
        <v>111386.2</v>
      </c>
      <c r="E28" s="204">
        <f>SUMIFS(nama_10_gdp_all!$E:$E,nama_10_gdp_all!$A:$A,E10,nama_10_gdp_all!$B:$B,Data_gdp_all!$A$28,nama_10_gdp_all!$C:$C,Data_gdp_all!$B$8,nama_10_gdp_all!$D:$D,Data_gdp_all!$B$7)</f>
        <v>120949.2</v>
      </c>
      <c r="F28" s="204">
        <f>SUMIFS(nama_10_gdp_all!$E:$E,nama_10_gdp_all!$A:$A,F10,nama_10_gdp_all!$B:$B,Data_gdp_all!$A$28,nama_10_gdp_all!$C:$C,Data_gdp_all!$B$8,nama_10_gdp_all!$D:$D,Data_gdp_all!$B$7)</f>
        <v>128713.3</v>
      </c>
      <c r="G28" s="204">
        <f>SUMIFS(nama_10_gdp_all!$E:$E,nama_10_gdp_all!$A:$A,G10,nama_10_gdp_all!$B:$B,Data_gdp_all!$A$28,nama_10_gdp_all!$C:$C,Data_gdp_all!$B$8,nama_10_gdp_all!$D:$D,Data_gdp_all!$B$7)</f>
        <v>134333.20000000001</v>
      </c>
      <c r="H28" s="204">
        <f>SUMIFS(nama_10_gdp_all!$E:$E,nama_10_gdp_all!$A:$A,H10,nama_10_gdp_all!$B:$B,Data_gdp_all!$A$28,nama_10_gdp_all!$C:$C,Data_gdp_all!$B$8,nama_10_gdp_all!$D:$D,Data_gdp_all!$B$7)</f>
        <v>141311.29999999999</v>
      </c>
      <c r="I28" s="204">
        <f>SUMIFS(nama_10_gdp_all!$E:$E,nama_10_gdp_all!$A:$A,I10,nama_10_gdp_all!$B:$B,Data_gdp_all!$A$28,nama_10_gdp_all!$C:$C,Data_gdp_all!$B$8,nama_10_gdp_all!$D:$D,Data_gdp_all!$B$7)</f>
        <v>147157.29999999999</v>
      </c>
      <c r="J28" s="204">
        <f>SUMIFS(nama_10_gdp_all!$E:$E,nama_10_gdp_all!$A:$A,J10,nama_10_gdp_all!$B:$B,Data_gdp_all!$A$28,nama_10_gdp_all!$C:$C,Data_gdp_all!$B$8,nama_10_gdp_all!$D:$D,Data_gdp_all!$B$7)</f>
        <v>151590.6</v>
      </c>
      <c r="K28" s="204">
        <f>SUMIFS(nama_10_gdp_all!$E:$E,nama_10_gdp_all!$A:$A,K10,nama_10_gdp_all!$B:$B,Data_gdp_all!$A$28,nama_10_gdp_all!$C:$C,Data_gdp_all!$B$8,nama_10_gdp_all!$D:$D,Data_gdp_all!$B$7)</f>
        <v>161383.6</v>
      </c>
      <c r="L28" s="204">
        <f>SUMIFS(nama_10_gdp_all!$E:$E,nama_10_gdp_all!$A:$A,L10,nama_10_gdp_all!$B:$B,Data_gdp_all!$A$28,nama_10_gdp_all!$C:$C,Data_gdp_all!$B$8,nama_10_gdp_all!$D:$D,Data_gdp_all!$B$7)</f>
        <v>156811.70000000001</v>
      </c>
      <c r="M28" s="204">
        <f>SUMIFS(nama_10_gdp_all!$E:$E,nama_10_gdp_all!$A:$A,M10,nama_10_gdp_all!$B:$B,Data_gdp_all!$A$28,nama_10_gdp_all!$C:$C,Data_gdp_all!$B$8,nama_10_gdp_all!$D:$D,Data_gdp_all!$B$7)</f>
        <v>164530.20000000001</v>
      </c>
      <c r="N28" s="204">
        <f>SUMIFS(nama_10_gdp_all!$E:$E,nama_10_gdp_all!$A:$A,N10,nama_10_gdp_all!$B:$B,Data_gdp_all!$A$28,nama_10_gdp_all!$C:$C,Data_gdp_all!$B$8,nama_10_gdp_all!$D:$D,Data_gdp_all!$B$7)</f>
        <v>171092.3</v>
      </c>
      <c r="O28" s="204">
        <f>SUMIFS(nama_10_gdp_all!$E:$E,nama_10_gdp_all!$A:$A,O10,nama_10_gdp_all!$B:$B,Data_gdp_all!$A$28,nama_10_gdp_all!$C:$C,Data_gdp_all!$B$8,nama_10_gdp_all!$D:$D,Data_gdp_all!$B$7)</f>
        <v>170421.1</v>
      </c>
      <c r="P28" s="204">
        <f>SUMIFS(nama_10_gdp_all!$E:$E,nama_10_gdp_all!$A:$A,P10,nama_10_gdp_all!$B:$B,Data_gdp_all!$A$28,nama_10_gdp_all!$C:$C,Data_gdp_all!$B$8,nama_10_gdp_all!$D:$D,Data_gdp_all!$B$7)</f>
        <v>175240.9</v>
      </c>
      <c r="Q28" s="204">
        <f>SUMIFS(nama_10_gdp_all!$E:$E,nama_10_gdp_all!$A:$A,Q10,nama_10_gdp_all!$B:$B,Data_gdp_all!$A$28,nama_10_gdp_all!$C:$C,Data_gdp_all!$B$8,nama_10_gdp_all!$D:$D,Data_gdp_all!$B$7)</f>
        <v>181635.9</v>
      </c>
      <c r="R28" s="204">
        <f>SUMIFS(nama_10_gdp_all!$E:$E,nama_10_gdp_all!$A:$A,R10,nama_10_gdp_all!$B:$B,Data_gdp_all!$A$28,nama_10_gdp_all!$C:$C,Data_gdp_all!$B$8,nama_10_gdp_all!$D:$D,Data_gdp_all!$B$7)</f>
        <v>189612</v>
      </c>
      <c r="S28" s="204">
        <f>SUMIFS(nama_10_gdp_all!$E:$E,nama_10_gdp_all!$A:$A,S10,nama_10_gdp_all!$B:$B,Data_gdp_all!$A$28,nama_10_gdp_all!$C:$C,Data_gdp_all!$B$8,nama_10_gdp_all!$D:$D,Data_gdp_all!$B$7)</f>
        <v>190461.2</v>
      </c>
      <c r="T28" s="204">
        <f>SUMIFS(nama_10_gdp_all!$E:$E,nama_10_gdp_all!$A:$A,T10,nama_10_gdp_all!$B:$B,Data_gdp_all!$A$28,nama_10_gdp_all!$C:$C,Data_gdp_all!$B$8,nama_10_gdp_all!$D:$D,Data_gdp_all!$B$7)</f>
        <v>198270.2</v>
      </c>
      <c r="U28" s="204">
        <f>SUMIFS(nama_10_gdp_all!$E:$E,nama_10_gdp_all!$A:$A,U10,nama_10_gdp_all!$B:$B,Data_gdp_all!$A$28,nama_10_gdp_all!$C:$C,Data_gdp_all!$B$8,nama_10_gdp_all!$D:$D,Data_gdp_all!$B$7)</f>
        <v>211496</v>
      </c>
      <c r="V28" s="204">
        <f>SUMIFS(nama_10_gdp_all!$E:$E,nama_10_gdp_all!$A:$A,V10,nama_10_gdp_all!$B:$B,Data_gdp_all!$A$28,nama_10_gdp_all!$C:$C,Data_gdp_all!$B$8,nama_10_gdp_all!$D:$D,Data_gdp_all!$B$7)</f>
        <v>223345.4</v>
      </c>
      <c r="W28" s="204">
        <f>SUMIFS(nama_10_gdp_all!$E:$E,nama_10_gdp_all!$A:$A,W10,nama_10_gdp_all!$B:$B,Data_gdp_all!$A$28,nama_10_gdp_all!$C:$C,Data_gdp_all!$B$8,nama_10_gdp_all!$D:$D,Data_gdp_all!$B$7)</f>
        <v>218166.3</v>
      </c>
      <c r="X28" s="204">
        <f>SUMIFS(nama_10_gdp_all!$E:$E,nama_10_gdp_all!$A:$A,X10,nama_10_gdp_all!$B:$B,Data_gdp_all!$A$28,nama_10_gdp_all!$C:$C,Data_gdp_all!$B$8,nama_10_gdp_all!$D:$D,Data_gdp_all!$B$7)</f>
        <v>236634.7</v>
      </c>
      <c r="Y28" s="204">
        <f>SUMIFS(nama_10_gdp_all!$E:$E,nama_10_gdp_all!$A:$A,$Y$10,nama_10_gdp_all!$B:$B,Data_gdp_all!$A28,nama_10_gdp_all!$C:$C,Data_gdp_all!$B$8,nama_10_gdp_all!$D:$D,Data_gdp_all!$B$7)</f>
        <v>260778.8</v>
      </c>
      <c r="Z28" s="204">
        <f>SUMIFS(nama_10_gdp_all!$E:$E,nama_10_gdp_all!$A:$A,$Z$10,nama_10_gdp_all!$B:$B,Data_gdp_all!$A28,nama_10_gdp_all!$C:$C,Data_gdp_all!$B$8,nama_10_gdp_all!$D:$D,Data_gdp_all!$B$7)</f>
        <v>275623</v>
      </c>
    </row>
    <row r="29" spans="1:26" x14ac:dyDescent="0.2">
      <c r="A29" s="211" t="s">
        <v>50</v>
      </c>
      <c r="B29" s="211" t="s">
        <v>17</v>
      </c>
      <c r="C29" s="204">
        <f>SUMIFS(nama_10_gdp_all!$E:$E,nama_10_gdp_all!$A:$A,C10,nama_10_gdp_all!$B:$B,Data_gdp_all!$A$29,nama_10_gdp_all!$C:$C,Data_gdp_all!$B$8,nama_10_gdp_all!$D:$D,Data_gdp_all!$B$7)</f>
        <v>5947.7</v>
      </c>
      <c r="D29" s="204">
        <f>SUMIFS(nama_10_gdp_all!$E:$E,nama_10_gdp_all!$A:$A,D10,nama_10_gdp_all!$B:$B,Data_gdp_all!$A$29,nama_10_gdp_all!$C:$C,Data_gdp_all!$B$8,nama_10_gdp_all!$D:$D,Data_gdp_all!$B$7)</f>
        <v>6022.4</v>
      </c>
      <c r="E29" s="204">
        <f>SUMIFS(nama_10_gdp_all!$E:$E,nama_10_gdp_all!$A:$A,E10,nama_10_gdp_all!$B:$B,Data_gdp_all!$A$29,nama_10_gdp_all!$C:$C,Data_gdp_all!$B$8,nama_10_gdp_all!$D:$D,Data_gdp_all!$B$7)</f>
        <v>6361</v>
      </c>
      <c r="F29" s="204">
        <f>SUMIFS(nama_10_gdp_all!$E:$E,nama_10_gdp_all!$A:$A,F10,nama_10_gdp_all!$B:$B,Data_gdp_all!$A$29,nama_10_gdp_all!$C:$C,Data_gdp_all!$B$8,nama_10_gdp_all!$D:$D,Data_gdp_all!$B$7)</f>
        <v>6848.4</v>
      </c>
      <c r="G29" s="204">
        <f>SUMIFS(nama_10_gdp_all!$E:$E,nama_10_gdp_all!$A:$A,G10,nama_10_gdp_all!$B:$B,Data_gdp_all!$A$29,nama_10_gdp_all!$C:$C,Data_gdp_all!$B$8,nama_10_gdp_all!$D:$D,Data_gdp_all!$B$7)</f>
        <v>7062.9</v>
      </c>
      <c r="H29" s="204">
        <f>SUMIFS(nama_10_gdp_all!$E:$E,nama_10_gdp_all!$A:$A,H10,nama_10_gdp_all!$B:$B,Data_gdp_all!$A$29,nama_10_gdp_all!$C:$C,Data_gdp_all!$B$8,nama_10_gdp_all!$D:$D,Data_gdp_all!$B$7)</f>
        <v>7376.4</v>
      </c>
      <c r="I29" s="204">
        <f>SUMIFS(nama_10_gdp_all!$E:$E,nama_10_gdp_all!$A:$A,I10,nama_10_gdp_all!$B:$B,Data_gdp_all!$A$29,nama_10_gdp_all!$C:$C,Data_gdp_all!$B$8,nama_10_gdp_all!$D:$D,Data_gdp_all!$B$7)</f>
        <v>7512.6</v>
      </c>
      <c r="J29" s="204">
        <f>SUMIFS(nama_10_gdp_all!$E:$E,nama_10_gdp_all!$A:$A,J10,nama_10_gdp_all!$B:$B,Data_gdp_all!$A$29,nama_10_gdp_all!$C:$C,Data_gdp_all!$B$8,nama_10_gdp_all!$D:$D,Data_gdp_all!$B$7)</f>
        <v>8046.7</v>
      </c>
      <c r="K29" s="204">
        <f>SUMIFS(nama_10_gdp_all!$E:$E,nama_10_gdp_all!$A:$A,K10,nama_10_gdp_all!$B:$B,Data_gdp_all!$A$29,nama_10_gdp_all!$C:$C,Data_gdp_all!$B$8,nama_10_gdp_all!$D:$D,Data_gdp_all!$B$7)</f>
        <v>8424.4</v>
      </c>
      <c r="L29" s="204">
        <f>SUMIFS(nama_10_gdp_all!$E:$E,nama_10_gdp_all!$A:$A,L10,nama_10_gdp_all!$B:$B,Data_gdp_all!$A$29,nama_10_gdp_all!$C:$C,Data_gdp_all!$B$8,nama_10_gdp_all!$D:$D,Data_gdp_all!$B$7)</f>
        <v>8299.2999999999993</v>
      </c>
      <c r="M29" s="204">
        <f>SUMIFS(nama_10_gdp_all!$E:$E,nama_10_gdp_all!$A:$A,M10,nama_10_gdp_all!$B:$B,Data_gdp_all!$A$29,nama_10_gdp_all!$C:$C,Data_gdp_all!$B$8,nama_10_gdp_all!$D:$D,Data_gdp_all!$B$7)</f>
        <v>9009.2999999999993</v>
      </c>
      <c r="N29" s="204">
        <f>SUMIFS(nama_10_gdp_all!$E:$E,nama_10_gdp_all!$A:$A,N10,nama_10_gdp_all!$B:$B,Data_gdp_all!$A$29,nama_10_gdp_all!$C:$C,Data_gdp_all!$B$8,nama_10_gdp_all!$D:$D,Data_gdp_all!$B$7)</f>
        <v>8985.6</v>
      </c>
      <c r="O29" s="204">
        <f>SUMIFS(nama_10_gdp_all!$E:$E,nama_10_gdp_all!$A:$A,O10,nama_10_gdp_all!$B:$B,Data_gdp_all!$A$29,nama_10_gdp_all!$C:$C,Data_gdp_all!$B$8,nama_10_gdp_all!$D:$D,Data_gdp_all!$B$7)</f>
        <v>9379.1</v>
      </c>
      <c r="P29" s="204">
        <f>SUMIFS(nama_10_gdp_all!$E:$E,nama_10_gdp_all!$A:$A,P10,nama_10_gdp_all!$B:$B,Data_gdp_all!$A$29,nama_10_gdp_all!$C:$C,Data_gdp_all!$B$8,nama_10_gdp_all!$D:$D,Data_gdp_all!$B$7)</f>
        <v>9926.9</v>
      </c>
      <c r="Q29" s="204">
        <f>SUMIFS(nama_10_gdp_all!$E:$E,nama_10_gdp_all!$A:$A,Q10,nama_10_gdp_all!$B:$B,Data_gdp_all!$A$29,nama_10_gdp_all!$C:$C,Data_gdp_all!$B$8,nama_10_gdp_all!$D:$D,Data_gdp_all!$B$7)</f>
        <v>10694.2</v>
      </c>
      <c r="R29" s="204">
        <f>SUMIFS(nama_10_gdp_all!$E:$E,nama_10_gdp_all!$A:$A,R10,nama_10_gdp_all!$B:$B,Data_gdp_all!$A$29,nama_10_gdp_all!$C:$C,Data_gdp_all!$B$8,nama_10_gdp_all!$D:$D,Data_gdp_all!$B$7)</f>
        <v>11982.4</v>
      </c>
      <c r="S29" s="204">
        <f>SUMIFS(nama_10_gdp_all!$E:$E,nama_10_gdp_all!$A:$A,S10,nama_10_gdp_all!$B:$B,Data_gdp_all!$A$29,nama_10_gdp_all!$C:$C,Data_gdp_all!$B$8,nama_10_gdp_all!$D:$D,Data_gdp_all!$B$7)</f>
        <v>12557.6</v>
      </c>
      <c r="T29" s="204">
        <f>SUMIFS(nama_10_gdp_all!$E:$E,nama_10_gdp_all!$A:$A,T10,nama_10_gdp_all!$B:$B,Data_gdp_all!$A$29,nama_10_gdp_all!$C:$C,Data_gdp_all!$B$8,nama_10_gdp_all!$D:$D,Data_gdp_all!$B$7)</f>
        <v>13978.8</v>
      </c>
      <c r="U29" s="204">
        <f>SUMIFS(nama_10_gdp_all!$E:$E,nama_10_gdp_all!$A:$A,U10,nama_10_gdp_all!$B:$B,Data_gdp_all!$A$29,nama_10_gdp_all!$C:$C,Data_gdp_all!$B$8,nama_10_gdp_all!$D:$D,Data_gdp_all!$B$7)</f>
        <v>15074.1</v>
      </c>
      <c r="V29" s="204">
        <f>SUMIFS(nama_10_gdp_all!$E:$E,nama_10_gdp_all!$A:$A,V10,nama_10_gdp_all!$B:$B,Data_gdp_all!$A$29,nama_10_gdp_all!$C:$C,Data_gdp_all!$B$8,nama_10_gdp_all!$D:$D,Data_gdp_all!$B$7)</f>
        <v>16499</v>
      </c>
      <c r="W29" s="204">
        <f>SUMIFS(nama_10_gdp_all!$E:$E,nama_10_gdp_all!$A:$A,W10,nama_10_gdp_all!$B:$B,Data_gdp_all!$A$29,nama_10_gdp_all!$C:$C,Data_gdp_all!$B$8,nama_10_gdp_all!$D:$D,Data_gdp_all!$B$7)</f>
        <v>15299.4</v>
      </c>
      <c r="X29" s="204">
        <f>SUMIFS(nama_10_gdp_all!$E:$E,nama_10_gdp_all!$A:$A,X10,nama_10_gdp_all!$B:$B,Data_gdp_all!$A$29,nama_10_gdp_all!$C:$C,Data_gdp_all!$B$8,nama_10_gdp_all!$D:$D,Data_gdp_all!$B$7)</f>
        <v>17500.3</v>
      </c>
      <c r="Y29" s="204">
        <f>SUMIFS(nama_10_gdp_all!$E:$E,nama_10_gdp_all!$A:$A,$Y$10,nama_10_gdp_all!$B:$B,Data_gdp_all!$A29,nama_10_gdp_all!$C:$C,Data_gdp_all!$B$8,nama_10_gdp_all!$D:$D,Data_gdp_all!$B$7)</f>
        <v>19551.599999999999</v>
      </c>
      <c r="Z29" s="204">
        <f>SUMIFS(nama_10_gdp_all!$E:$E,nama_10_gdp_all!$A:$A,$Z$10,nama_10_gdp_all!$B:$B,Data_gdp_all!$A29,nama_10_gdp_all!$C:$C,Data_gdp_all!$B$8,nama_10_gdp_all!$D:$D,Data_gdp_all!$B$7)</f>
        <v>21651.599999999999</v>
      </c>
    </row>
    <row r="30" spans="1:26" x14ac:dyDescent="0.2">
      <c r="A30" s="211" t="s">
        <v>51</v>
      </c>
      <c r="B30" s="211" t="s">
        <v>18</v>
      </c>
      <c r="C30" s="204">
        <f>SUMIFS(nama_10_gdp_all!$E:$E,nama_10_gdp_all!$A:$A,C10,nama_10_gdp_all!$B:$B,Data_gdp_all!$A$30,nama_10_gdp_all!$C:$C,Data_gdp_all!$B$8,nama_10_gdp_all!$D:$D,Data_gdp_all!$B$7)</f>
        <v>421605.1</v>
      </c>
      <c r="D30" s="204">
        <f>SUMIFS(nama_10_gdp_all!$E:$E,nama_10_gdp_all!$A:$A,D10,nama_10_gdp_all!$B:$B,Data_gdp_all!$A$30,nama_10_gdp_all!$C:$C,Data_gdp_all!$B$8,nama_10_gdp_all!$D:$D,Data_gdp_all!$B$7)</f>
        <v>440734.1</v>
      </c>
      <c r="E30" s="204">
        <f>SUMIFS(nama_10_gdp_all!$E:$E,nama_10_gdp_all!$A:$A,E10,nama_10_gdp_all!$B:$B,Data_gdp_all!$A$30,nama_10_gdp_all!$C:$C,Data_gdp_all!$B$8,nama_10_gdp_all!$D:$D,Data_gdp_all!$B$7)</f>
        <v>455939.7</v>
      </c>
      <c r="F30" s="204">
        <f>SUMIFS(nama_10_gdp_all!$E:$E,nama_10_gdp_all!$A:$A,F10,nama_10_gdp_all!$B:$B,Data_gdp_all!$A$30,nama_10_gdp_all!$C:$C,Data_gdp_all!$B$8,nama_10_gdp_all!$D:$D,Data_gdp_all!$B$7)</f>
        <v>454872.8</v>
      </c>
      <c r="G30" s="204">
        <f>SUMIFS(nama_10_gdp_all!$E:$E,nama_10_gdp_all!$A:$A,G10,nama_10_gdp_all!$B:$B,Data_gdp_all!$A$30,nama_10_gdp_all!$C:$C,Data_gdp_all!$B$8,nama_10_gdp_all!$D:$D,Data_gdp_all!$B$7)</f>
        <v>476323.6</v>
      </c>
      <c r="H30" s="204">
        <f>SUMIFS(nama_10_gdp_all!$E:$E,nama_10_gdp_all!$A:$A,H10,nama_10_gdp_all!$B:$B,Data_gdp_all!$A$30,nama_10_gdp_all!$C:$C,Data_gdp_all!$B$8,nama_10_gdp_all!$D:$D,Data_gdp_all!$B$7)</f>
        <v>502809.4</v>
      </c>
      <c r="I30" s="204">
        <f>SUMIFS(nama_10_gdp_all!$E:$E,nama_10_gdp_all!$A:$A,I10,nama_10_gdp_all!$B:$B,Data_gdp_all!$A$30,nama_10_gdp_all!$C:$C,Data_gdp_all!$B$8,nama_10_gdp_all!$D:$D,Data_gdp_all!$B$7)</f>
        <v>532849</v>
      </c>
      <c r="J30" s="204">
        <f>SUMIFS(nama_10_gdp_all!$E:$E,nama_10_gdp_all!$A:$A,J10,nama_10_gdp_all!$B:$B,Data_gdp_all!$A$30,nama_10_gdp_all!$C:$C,Data_gdp_all!$B$8,nama_10_gdp_all!$D:$D,Data_gdp_all!$B$7)</f>
        <v>568280.5</v>
      </c>
      <c r="K30" s="204">
        <f>SUMIFS(nama_10_gdp_all!$E:$E,nama_10_gdp_all!$A:$A,K10,nama_10_gdp_all!$B:$B,Data_gdp_all!$A$30,nama_10_gdp_all!$C:$C,Data_gdp_all!$B$8,nama_10_gdp_all!$D:$D,Data_gdp_all!$B$7)</f>
        <v>592297.9</v>
      </c>
      <c r="L30" s="204">
        <f>SUMIFS(nama_10_gdp_all!$E:$E,nama_10_gdp_all!$A:$A,L10,nama_10_gdp_all!$B:$B,Data_gdp_all!$A$30,nama_10_gdp_all!$C:$C,Data_gdp_all!$B$8,nama_10_gdp_all!$D:$D,Data_gdp_all!$B$7)</f>
        <v>556097.30000000005</v>
      </c>
      <c r="M30" s="204">
        <f>SUMIFS(nama_10_gdp_all!$E:$E,nama_10_gdp_all!$A:$A,M10,nama_10_gdp_all!$B:$B,Data_gdp_all!$A$30,nama_10_gdp_all!$C:$C,Data_gdp_all!$B$8,nama_10_gdp_all!$D:$D,Data_gdp_all!$B$7)</f>
        <v>566338.80000000005</v>
      </c>
      <c r="N30" s="204">
        <f>SUMIFS(nama_10_gdp_all!$E:$E,nama_10_gdp_all!$A:$A,N10,nama_10_gdp_all!$B:$B,Data_gdp_all!$A$30,nama_10_gdp_all!$C:$C,Data_gdp_all!$B$8,nama_10_gdp_all!$D:$D,Data_gdp_all!$B$7)</f>
        <v>579549.6</v>
      </c>
      <c r="O30" s="204">
        <f>SUMIFS(nama_10_gdp_all!$E:$E,nama_10_gdp_all!$A:$A,O10,nama_10_gdp_all!$B:$B,Data_gdp_all!$A$30,nama_10_gdp_all!$C:$C,Data_gdp_all!$B$8,nama_10_gdp_all!$D:$D,Data_gdp_all!$B$7)</f>
        <v>584780.6</v>
      </c>
      <c r="P30" s="204">
        <f>SUMIFS(nama_10_gdp_all!$E:$E,nama_10_gdp_all!$A:$A,P10,nama_10_gdp_all!$B:$B,Data_gdp_all!$A$30,nama_10_gdp_all!$C:$C,Data_gdp_all!$B$8,nama_10_gdp_all!$D:$D,Data_gdp_all!$B$7)</f>
        <v>597093.5</v>
      </c>
      <c r="Q30" s="204">
        <f>SUMIFS(nama_10_gdp_all!$E:$E,nama_10_gdp_all!$A:$A,Q10,nama_10_gdp_all!$B:$B,Data_gdp_all!$A$30,nama_10_gdp_all!$C:$C,Data_gdp_all!$B$8,nama_10_gdp_all!$D:$D,Data_gdp_all!$B$7)</f>
        <v>594969.59999999998</v>
      </c>
      <c r="R30" s="204">
        <f>SUMIFS(nama_10_gdp_all!$E:$E,nama_10_gdp_all!$A:$A,R10,nama_10_gdp_all!$B:$B,Data_gdp_all!$A$30,nama_10_gdp_all!$C:$C,Data_gdp_all!$B$8,nama_10_gdp_all!$D:$D,Data_gdp_all!$B$7)</f>
        <v>612349.80000000005</v>
      </c>
      <c r="S30" s="204">
        <f>SUMIFS(nama_10_gdp_all!$E:$E,nama_10_gdp_all!$A:$A,S10,nama_10_gdp_all!$B:$B,Data_gdp_all!$A$30,nama_10_gdp_all!$C:$C,Data_gdp_all!$B$8,nama_10_gdp_all!$D:$D,Data_gdp_all!$B$7)</f>
        <v>618489.1</v>
      </c>
      <c r="T30" s="204">
        <f>SUMIFS(nama_10_gdp_all!$E:$E,nama_10_gdp_all!$A:$A,T10,nama_10_gdp_all!$B:$B,Data_gdp_all!$A$30,nama_10_gdp_all!$C:$C,Data_gdp_all!$B$8,nama_10_gdp_all!$D:$D,Data_gdp_all!$B$7)</f>
        <v>648116.19999999995</v>
      </c>
      <c r="U30" s="204">
        <f>SUMIFS(nama_10_gdp_all!$E:$E,nama_10_gdp_all!$A:$A,U10,nama_10_gdp_all!$B:$B,Data_gdp_all!$A$30,nama_10_gdp_all!$C:$C,Data_gdp_all!$B$8,nama_10_gdp_all!$D:$D,Data_gdp_all!$B$7)</f>
        <v>675623</v>
      </c>
      <c r="V30" s="204">
        <f>SUMIFS(nama_10_gdp_all!$E:$E,nama_10_gdp_all!$A:$A,V10,nama_10_gdp_all!$B:$B,Data_gdp_all!$A$30,nama_10_gdp_all!$C:$C,Data_gdp_all!$B$8,nama_10_gdp_all!$D:$D,Data_gdp_all!$B$7)</f>
        <v>688988.8</v>
      </c>
      <c r="W30" s="204">
        <f>SUMIFS(nama_10_gdp_all!$E:$E,nama_10_gdp_all!$A:$A,W10,nama_10_gdp_all!$B:$B,Data_gdp_all!$A$30,nama_10_gdp_all!$C:$C,Data_gdp_all!$B$8,nama_10_gdp_all!$D:$D,Data_gdp_all!$B$7)</f>
        <v>680358.7</v>
      </c>
      <c r="X30" s="204">
        <f>SUMIFS(nama_10_gdp_all!$E:$E,nama_10_gdp_all!$A:$A,X10,nama_10_gdp_all!$B:$B,Data_gdp_all!$A$30,nama_10_gdp_all!$C:$C,Data_gdp_all!$B$8,nama_10_gdp_all!$D:$D,Data_gdp_all!$B$7)</f>
        <v>748409.2</v>
      </c>
      <c r="Y30" s="204">
        <f>SUMIFS(nama_10_gdp_all!$E:$E,nama_10_gdp_all!$A:$A,$Y$10,nama_10_gdp_all!$B:$B,Data_gdp_all!$A30,nama_10_gdp_all!$C:$C,Data_gdp_all!$B$8,nama_10_gdp_all!$D:$D,Data_gdp_all!$B$7)</f>
        <v>818817.8</v>
      </c>
      <c r="Z30" s="204">
        <f>SUMIFS(nama_10_gdp_all!$E:$E,nama_10_gdp_all!$A:$A,$Z$10,nama_10_gdp_all!$B:$B,Data_gdp_all!$A30,nama_10_gdp_all!$C:$C,Data_gdp_all!$B$8,nama_10_gdp_all!$D:$D,Data_gdp_all!$B$7)</f>
        <v>874853.9</v>
      </c>
    </row>
    <row r="31" spans="1:26" x14ac:dyDescent="0.2">
      <c r="A31" s="211" t="s">
        <v>52</v>
      </c>
      <c r="B31" s="211" t="s">
        <v>19</v>
      </c>
      <c r="C31" s="204">
        <f>SUMIFS(nama_10_gdp_all!$E:$E,nama_10_gdp_all!$A:$A,C10,nama_10_gdp_all!$B:$B,Data_gdp_all!$A$31,nama_10_gdp_all!$C:$C,Data_gdp_all!$B$8,nama_10_gdp_all!$D:$D,Data_gdp_all!$B$7)</f>
        <v>195492.2</v>
      </c>
      <c r="D31" s="204">
        <f>SUMIFS(nama_10_gdp_all!$E:$E,nama_10_gdp_all!$A:$A,D10,nama_10_gdp_all!$B:$B,Data_gdp_all!$A$31,nama_10_gdp_all!$C:$C,Data_gdp_all!$B$8,nama_10_gdp_all!$D:$D,Data_gdp_all!$B$7)</f>
        <v>197744.9</v>
      </c>
      <c r="E31" s="204">
        <f>SUMIFS(nama_10_gdp_all!$E:$E,nama_10_gdp_all!$A:$A,E10,nama_10_gdp_all!$B:$B,Data_gdp_all!$A$31,nama_10_gdp_all!$C:$C,Data_gdp_all!$B$8,nama_10_gdp_all!$D:$D,Data_gdp_all!$B$7)</f>
        <v>206530.4</v>
      </c>
      <c r="F31" s="204">
        <f>SUMIFS(nama_10_gdp_all!$E:$E,nama_10_gdp_all!$A:$A,F10,nama_10_gdp_all!$B:$B,Data_gdp_all!$A$31,nama_10_gdp_all!$C:$C,Data_gdp_all!$B$8,nama_10_gdp_all!$D:$D,Data_gdp_all!$B$7)</f>
        <v>214312.4</v>
      </c>
      <c r="G31" s="204">
        <f>SUMIFS(nama_10_gdp_all!$E:$E,nama_10_gdp_all!$A:$A,G10,nama_10_gdp_all!$B:$B,Data_gdp_all!$A$31,nama_10_gdp_all!$C:$C,Data_gdp_all!$B$8,nama_10_gdp_all!$D:$D,Data_gdp_all!$B$7)</f>
        <v>225478</v>
      </c>
      <c r="H31" s="204">
        <f>SUMIFS(nama_10_gdp_all!$E:$E,nama_10_gdp_all!$A:$A,H10,nama_10_gdp_all!$B:$B,Data_gdp_all!$A$31,nama_10_gdp_all!$C:$C,Data_gdp_all!$B$8,nama_10_gdp_all!$D:$D,Data_gdp_all!$B$7)</f>
        <v>235899</v>
      </c>
      <c r="I31" s="204">
        <f>SUMIFS(nama_10_gdp_all!$E:$E,nama_10_gdp_all!$A:$A,I10,nama_10_gdp_all!$B:$B,Data_gdp_all!$A$31,nama_10_gdp_all!$C:$C,Data_gdp_all!$B$8,nama_10_gdp_all!$D:$D,Data_gdp_all!$B$7)</f>
        <v>247513.5</v>
      </c>
      <c r="J31" s="204">
        <f>SUMIFS(nama_10_gdp_all!$E:$E,nama_10_gdp_all!$A:$A,J10,nama_10_gdp_all!$B:$B,Data_gdp_all!$A$31,nama_10_gdp_all!$C:$C,Data_gdp_all!$B$8,nama_10_gdp_all!$D:$D,Data_gdp_all!$B$7)</f>
        <v>258241.6</v>
      </c>
      <c r="K31" s="204">
        <f>SUMIFS(nama_10_gdp_all!$E:$E,nama_10_gdp_all!$A:$A,K10,nama_10_gdp_all!$B:$B,Data_gdp_all!$A$31,nama_10_gdp_all!$C:$C,Data_gdp_all!$B$8,nama_10_gdp_all!$D:$D,Data_gdp_all!$B$7)</f>
        <v>266750.7</v>
      </c>
      <c r="L31" s="204">
        <f>SUMIFS(nama_10_gdp_all!$E:$E,nama_10_gdp_all!$A:$A,L10,nama_10_gdp_all!$B:$B,Data_gdp_all!$A$31,nama_10_gdp_all!$C:$C,Data_gdp_all!$B$8,nama_10_gdp_all!$D:$D,Data_gdp_all!$B$7)</f>
        <v>257752.9</v>
      </c>
      <c r="M31" s="204">
        <f>SUMIFS(nama_10_gdp_all!$E:$E,nama_10_gdp_all!$A:$A,M10,nama_10_gdp_all!$B:$B,Data_gdp_all!$A$31,nama_10_gdp_all!$C:$C,Data_gdp_all!$B$8,nama_10_gdp_all!$D:$D,Data_gdp_all!$B$7)</f>
        <v>265864.59999999998</v>
      </c>
      <c r="N31" s="204">
        <f>SUMIFS(nama_10_gdp_all!$E:$E,nama_10_gdp_all!$A:$A,N10,nama_10_gdp_all!$B:$B,Data_gdp_all!$A$31,nama_10_gdp_all!$C:$C,Data_gdp_all!$B$8,nama_10_gdp_all!$D:$D,Data_gdp_all!$B$7)</f>
        <v>277922.90000000002</v>
      </c>
      <c r="O31" s="204">
        <f>SUMIFS(nama_10_gdp_all!$E:$E,nama_10_gdp_all!$A:$A,O10,nama_10_gdp_all!$B:$B,Data_gdp_all!$A$31,nama_10_gdp_all!$C:$C,Data_gdp_all!$B$8,nama_10_gdp_all!$D:$D,Data_gdp_all!$B$7)</f>
        <v>289153.59999999998</v>
      </c>
      <c r="P31" s="204">
        <f>SUMIFS(nama_10_gdp_all!$E:$E,nama_10_gdp_all!$A:$A,P10,nama_10_gdp_all!$B:$B,Data_gdp_all!$A$31,nama_10_gdp_all!$C:$C,Data_gdp_all!$B$8,nama_10_gdp_all!$D:$D,Data_gdp_all!$B$7)</f>
        <v>293232.2</v>
      </c>
      <c r="Q31" s="204">
        <f>SUMIFS(nama_10_gdp_all!$E:$E,nama_10_gdp_all!$A:$A,Q10,nama_10_gdp_all!$B:$B,Data_gdp_all!$A$31,nama_10_gdp_all!$C:$C,Data_gdp_all!$B$8,nama_10_gdp_all!$D:$D,Data_gdp_all!$B$7)</f>
        <v>298844.7</v>
      </c>
      <c r="R31" s="204">
        <f>SUMIFS(nama_10_gdp_all!$E:$E,nama_10_gdp_all!$A:$A,R10,nama_10_gdp_all!$B:$B,Data_gdp_all!$A$31,nama_10_gdp_all!$C:$C,Data_gdp_all!$B$8,nama_10_gdp_all!$D:$D,Data_gdp_all!$B$7)</f>
        <v>309795.20000000001</v>
      </c>
      <c r="S31" s="204">
        <f>SUMIFS(nama_10_gdp_all!$E:$E,nama_10_gdp_all!$A:$A,S10,nama_10_gdp_all!$B:$B,Data_gdp_all!$A$31,nama_10_gdp_all!$C:$C,Data_gdp_all!$B$8,nama_10_gdp_all!$D:$D,Data_gdp_all!$B$7)</f>
        <v>319689.59999999998</v>
      </c>
      <c r="T31" s="204">
        <f>SUMIFS(nama_10_gdp_all!$E:$E,nama_10_gdp_all!$A:$A,T10,nama_10_gdp_all!$B:$B,Data_gdp_all!$A$31,nama_10_gdp_all!$C:$C,Data_gdp_all!$B$8,nama_10_gdp_all!$D:$D,Data_gdp_all!$B$7)</f>
        <v>327300.5</v>
      </c>
      <c r="U31" s="204">
        <f>SUMIFS(nama_10_gdp_all!$E:$E,nama_10_gdp_all!$A:$A,U10,nama_10_gdp_all!$B:$B,Data_gdp_all!$A$31,nama_10_gdp_all!$C:$C,Data_gdp_all!$B$8,nama_10_gdp_all!$D:$D,Data_gdp_all!$B$7)</f>
        <v>341294.8</v>
      </c>
      <c r="V31" s="204">
        <f>SUMIFS(nama_10_gdp_all!$E:$E,nama_10_gdp_all!$A:$A,V10,nama_10_gdp_all!$B:$B,Data_gdp_all!$A$31,nama_10_gdp_all!$C:$C,Data_gdp_all!$B$8,nama_10_gdp_all!$D:$D,Data_gdp_all!$B$7)</f>
        <v>349761.5</v>
      </c>
      <c r="W31" s="204">
        <f>SUMIFS(nama_10_gdp_all!$E:$E,nama_10_gdp_all!$A:$A,W10,nama_10_gdp_all!$B:$B,Data_gdp_all!$A$31,nama_10_gdp_all!$C:$C,Data_gdp_all!$B$8,nama_10_gdp_all!$D:$D,Data_gdp_all!$B$7)</f>
        <v>333831.59999999998</v>
      </c>
      <c r="X31" s="204">
        <f>SUMIFS(nama_10_gdp_all!$E:$E,nama_10_gdp_all!$A:$A,X10,nama_10_gdp_all!$B:$B,Data_gdp_all!$A$31,nama_10_gdp_all!$C:$C,Data_gdp_all!$B$8,nama_10_gdp_all!$D:$D,Data_gdp_all!$B$7)</f>
        <v>358158</v>
      </c>
      <c r="Y31" s="204">
        <f>SUMIFS(nama_10_gdp_all!$E:$E,nama_10_gdp_all!$A:$A,$Y$10,nama_10_gdp_all!$B:$B,Data_gdp_all!$A31,nama_10_gdp_all!$C:$C,Data_gdp_all!$B$8,nama_10_gdp_all!$D:$D,Data_gdp_all!$B$7)</f>
        <v>398252.5</v>
      </c>
      <c r="Z31" s="204">
        <f>SUMIFS(nama_10_gdp_all!$E:$E,nama_10_gdp_all!$A:$A,$Z$10,nama_10_gdp_all!$B:$B,Data_gdp_all!$A31,nama_10_gdp_all!$C:$C,Data_gdp_all!$B$8,nama_10_gdp_all!$D:$D,Data_gdp_all!$B$7)</f>
        <v>422183.3</v>
      </c>
    </row>
    <row r="32" spans="1:26" x14ac:dyDescent="0.2">
      <c r="A32" s="211" t="s">
        <v>62</v>
      </c>
      <c r="B32" s="211" t="s">
        <v>20</v>
      </c>
      <c r="C32" s="204">
        <f>SUMIFS(nama_10_gdp_all!$E:$E,nama_10_gdp_all!$A:$A,C10,nama_10_gdp_all!$B:$B,Data_gdp_all!$A$32,nama_10_gdp_all!$C:$C,Data_gdp_all!$B$8,nama_10_gdp_all!$D:$D,Data_gdp_all!$B$7)</f>
        <v>339154.3</v>
      </c>
      <c r="D32" s="204">
        <f>SUMIFS(nama_10_gdp_all!$E:$E,nama_10_gdp_all!$A:$A,D10,nama_10_gdp_all!$B:$B,Data_gdp_all!$A$32,nama_10_gdp_all!$C:$C,Data_gdp_all!$B$8,nama_10_gdp_all!$D:$D,Data_gdp_all!$B$7)</f>
        <v>352070.9</v>
      </c>
      <c r="E32" s="204">
        <f>SUMIFS(nama_10_gdp_all!$E:$E,nama_10_gdp_all!$A:$A,E10,nama_10_gdp_all!$B:$B,Data_gdp_all!$A$32,nama_10_gdp_all!$C:$C,Data_gdp_all!$B$8,nama_10_gdp_all!$D:$D,Data_gdp_all!$B$7)</f>
        <v>369879.2</v>
      </c>
      <c r="F32" s="204">
        <f>SUMIFS(nama_10_gdp_all!$E:$E,nama_10_gdp_all!$A:$A,F10,nama_10_gdp_all!$B:$B,Data_gdp_all!$A$32,nama_10_gdp_all!$C:$C,Data_gdp_all!$B$8,nama_10_gdp_all!$D:$D,Data_gdp_all!$B$7)</f>
        <v>385412.5</v>
      </c>
      <c r="G32" s="204">
        <f>SUMIFS(nama_10_gdp_all!$E:$E,nama_10_gdp_all!$A:$A,G10,nama_10_gdp_all!$B:$B,Data_gdp_all!$A$32,nama_10_gdp_all!$C:$C,Data_gdp_all!$B$8,nama_10_gdp_all!$D:$D,Data_gdp_all!$B$7)</f>
        <v>416541.7</v>
      </c>
      <c r="H32" s="204">
        <f>SUMIFS(nama_10_gdp_all!$E:$E,nama_10_gdp_all!$A:$A,H10,nama_10_gdp_all!$B:$B,Data_gdp_all!$A$32,nama_10_gdp_all!$C:$C,Data_gdp_all!$B$8,nama_10_gdp_all!$D:$D,Data_gdp_all!$B$7)</f>
        <v>434300.1</v>
      </c>
      <c r="I32" s="204">
        <f>SUMIFS(nama_10_gdp_all!$E:$E,nama_10_gdp_all!$A:$A,I10,nama_10_gdp_all!$B:$B,Data_gdp_all!$A$32,nama_10_gdp_all!$C:$C,Data_gdp_all!$B$8,nama_10_gdp_all!$D:$D,Data_gdp_all!$B$7)</f>
        <v>459340.1</v>
      </c>
      <c r="J32" s="204">
        <f>SUMIFS(nama_10_gdp_all!$E:$E,nama_10_gdp_all!$A:$A,J10,nama_10_gdp_all!$B:$B,Data_gdp_all!$A$32,nama_10_gdp_all!$C:$C,Data_gdp_all!$B$8,nama_10_gdp_all!$D:$D,Data_gdp_all!$B$7)</f>
        <v>505701.3</v>
      </c>
      <c r="K32" s="204">
        <f>SUMIFS(nama_10_gdp_all!$E:$E,nama_10_gdp_all!$A:$A,K10,nama_10_gdp_all!$B:$B,Data_gdp_all!$A$32,nama_10_gdp_all!$C:$C,Data_gdp_all!$B$8,nama_10_gdp_all!$D:$D,Data_gdp_all!$B$7)</f>
        <v>541418.4</v>
      </c>
      <c r="L32" s="204">
        <f>SUMIFS(nama_10_gdp_all!$E:$E,nama_10_gdp_all!$A:$A,L10,nama_10_gdp_all!$B:$B,Data_gdp_all!$A$32,nama_10_gdp_all!$C:$C,Data_gdp_all!$B$8,nama_10_gdp_all!$D:$D,Data_gdp_all!$B$7)</f>
        <v>554201.30000000005</v>
      </c>
      <c r="M32" s="204">
        <f>SUMIFS(nama_10_gdp_all!$E:$E,nama_10_gdp_all!$A:$A,M10,nama_10_gdp_all!$B:$B,Data_gdp_all!$A$32,nama_10_gdp_all!$C:$C,Data_gdp_all!$B$8,nama_10_gdp_all!$D:$D,Data_gdp_all!$B$7)</f>
        <v>601394.5</v>
      </c>
      <c r="N32" s="204">
        <f>SUMIFS(nama_10_gdp_all!$E:$E,nama_10_gdp_all!$A:$A,N10,nama_10_gdp_all!$B:$B,Data_gdp_all!$A$32,nama_10_gdp_all!$C:$C,Data_gdp_all!$B$8,nama_10_gdp_all!$D:$D,Data_gdp_all!$B$7)</f>
        <v>642558</v>
      </c>
      <c r="O32" s="204">
        <f>SUMIFS(nama_10_gdp_all!$E:$E,nama_10_gdp_all!$A:$A,O10,nama_10_gdp_all!$B:$B,Data_gdp_all!$A$32,nama_10_gdp_all!$C:$C,Data_gdp_all!$B$8,nama_10_gdp_all!$D:$D,Data_gdp_all!$B$7)</f>
        <v>662922.9</v>
      </c>
      <c r="P32" s="204">
        <f>SUMIFS(nama_10_gdp_all!$E:$E,nama_10_gdp_all!$A:$A,P10,nama_10_gdp_all!$B:$B,Data_gdp_all!$A$32,nama_10_gdp_all!$C:$C,Data_gdp_all!$B$8,nama_10_gdp_all!$D:$D,Data_gdp_all!$B$7)</f>
        <v>667564.6</v>
      </c>
      <c r="Q32" s="204">
        <f>SUMIFS(nama_10_gdp_all!$E:$E,nama_10_gdp_all!$A:$A,Q10,nama_10_gdp_all!$B:$B,Data_gdp_all!$A$32,nama_10_gdp_all!$C:$C,Data_gdp_all!$B$8,nama_10_gdp_all!$D:$D,Data_gdp_all!$B$7)</f>
        <v>689551.8</v>
      </c>
      <c r="R32" s="204">
        <f>SUMIFS(nama_10_gdp_all!$E:$E,nama_10_gdp_all!$A:$A,R10,nama_10_gdp_all!$B:$B,Data_gdp_all!$A$32,nama_10_gdp_all!$C:$C,Data_gdp_all!$B$8,nama_10_gdp_all!$D:$D,Data_gdp_all!$B$7)</f>
        <v>732404.7</v>
      </c>
      <c r="S32" s="204">
        <f>SUMIFS(nama_10_gdp_all!$E:$E,nama_10_gdp_all!$A:$A,S10,nama_10_gdp_all!$B:$B,Data_gdp_all!$A$32,nama_10_gdp_all!$C:$C,Data_gdp_all!$B$8,nama_10_gdp_all!$D:$D,Data_gdp_all!$B$7)</f>
        <v>742791.4</v>
      </c>
      <c r="T32" s="204">
        <f>SUMIFS(nama_10_gdp_all!$E:$E,nama_10_gdp_all!$A:$A,T10,nama_10_gdp_all!$B:$B,Data_gdp_all!$A$32,nama_10_gdp_all!$C:$C,Data_gdp_all!$B$8,nama_10_gdp_all!$D:$D,Data_gdp_all!$B$7)</f>
        <v>781285.8</v>
      </c>
      <c r="U32" s="204">
        <f>SUMIFS(nama_10_gdp_all!$E:$E,nama_10_gdp_all!$A:$A,U10,nama_10_gdp_all!$B:$B,Data_gdp_all!$A$32,nama_10_gdp_all!$C:$C,Data_gdp_all!$B$8,nama_10_gdp_all!$D:$D,Data_gdp_all!$B$7)</f>
        <v>824649</v>
      </c>
      <c r="V32" s="204">
        <f>SUMIFS(nama_10_gdp_all!$E:$E,nama_10_gdp_all!$A:$A,V10,nama_10_gdp_all!$B:$B,Data_gdp_all!$A$32,nama_10_gdp_all!$C:$C,Data_gdp_all!$B$8,nama_10_gdp_all!$D:$D,Data_gdp_all!$B$7)</f>
        <v>876078.4</v>
      </c>
      <c r="W32" s="204">
        <f>SUMIFS(nama_10_gdp_all!$E:$E,nama_10_gdp_all!$A:$A,W10,nama_10_gdp_all!$B:$B,Data_gdp_all!$A$32,nama_10_gdp_all!$C:$C,Data_gdp_all!$B$8,nama_10_gdp_all!$D:$D,Data_gdp_all!$B$7)</f>
        <v>879296.8</v>
      </c>
      <c r="X32" s="204">
        <f>SUMIFS(nama_10_gdp_all!$E:$E,nama_10_gdp_all!$A:$A,X10,nama_10_gdp_all!$B:$B,Data_gdp_all!$A$32,nama_10_gdp_all!$C:$C,Data_gdp_all!$B$8,nama_10_gdp_all!$D:$D,Data_gdp_all!$B$7)</f>
        <v>963106</v>
      </c>
      <c r="Y32" s="204">
        <f>SUMIFS(nama_10_gdp_all!$E:$E,nama_10_gdp_all!$A:$A,$Y$10,nama_10_gdp_all!$B:$B,Data_gdp_all!$A32,nama_10_gdp_all!$C:$C,Data_gdp_all!$B$8,nama_10_gdp_all!$D:$D,Data_gdp_all!$B$7)</f>
        <v>1067590</v>
      </c>
      <c r="Z32" s="204">
        <f>SUMIFS(nama_10_gdp_all!$E:$E,nama_10_gdp_all!$A:$A,$Z$10,nama_10_gdp_all!$B:$B,Data_gdp_all!$A32,nama_10_gdp_all!$C:$C,Data_gdp_all!$B$8,nama_10_gdp_all!$D:$D,Data_gdp_all!$B$7)</f>
        <v>1135217.6000000001</v>
      </c>
    </row>
    <row r="33" spans="1:27" x14ac:dyDescent="0.2">
      <c r="A33" s="211" t="s">
        <v>53</v>
      </c>
      <c r="B33" s="211" t="s">
        <v>21</v>
      </c>
      <c r="C33" s="204">
        <f>SUMIFS(nama_10_gdp_all!$E:$E,nama_10_gdp_all!$A:$A,C10,nama_10_gdp_all!$B:$B,Data_gdp_all!$A$33,nama_10_gdp_all!$C:$C,Data_gdp_all!$B$8,nama_10_gdp_all!$D:$D,Data_gdp_all!$B$7)</f>
        <v>161344.5</v>
      </c>
      <c r="D33" s="204">
        <f>SUMIFS(nama_10_gdp_all!$E:$E,nama_10_gdp_all!$A:$A,D10,nama_10_gdp_all!$B:$B,Data_gdp_all!$A$33,nama_10_gdp_all!$C:$C,Data_gdp_all!$B$8,nama_10_gdp_all!$D:$D,Data_gdp_all!$B$7)</f>
        <v>167490.5</v>
      </c>
      <c r="E33" s="204">
        <f>SUMIFS(nama_10_gdp_all!$E:$E,nama_10_gdp_all!$A:$A,E10,nama_10_gdp_all!$B:$B,Data_gdp_all!$A$33,nama_10_gdp_all!$C:$C,Data_gdp_all!$B$8,nama_10_gdp_all!$D:$D,Data_gdp_all!$B$7)</f>
        <v>173848.4</v>
      </c>
      <c r="F33" s="204">
        <f>SUMIFS(nama_10_gdp_all!$E:$E,nama_10_gdp_all!$A:$A,F10,nama_10_gdp_all!$B:$B,Data_gdp_all!$A$33,nama_10_gdp_all!$C:$C,Data_gdp_all!$B$8,nama_10_gdp_all!$D:$D,Data_gdp_all!$B$7)</f>
        <v>179029.3</v>
      </c>
      <c r="G33" s="204">
        <f>SUMIFS(nama_10_gdp_all!$E:$E,nama_10_gdp_all!$A:$A,G10,nama_10_gdp_all!$B:$B,Data_gdp_all!$A$33,nama_10_gdp_all!$C:$C,Data_gdp_all!$B$8,nama_10_gdp_all!$D:$D,Data_gdp_all!$B$7)</f>
        <v>183953.7</v>
      </c>
      <c r="H33" s="204">
        <f>SUMIFS(nama_10_gdp_all!$E:$E,nama_10_gdp_all!$A:$A,H10,nama_10_gdp_all!$B:$B,Data_gdp_all!$A$33,nama_10_gdp_all!$C:$C,Data_gdp_all!$B$8,nama_10_gdp_all!$D:$D,Data_gdp_all!$B$7)</f>
        <v>195452.3</v>
      </c>
      <c r="I33" s="204">
        <f>SUMIFS(nama_10_gdp_all!$E:$E,nama_10_gdp_all!$A:$A,I10,nama_10_gdp_all!$B:$B,Data_gdp_all!$A$33,nama_10_gdp_all!$C:$C,Data_gdp_all!$B$8,nama_10_gdp_all!$D:$D,Data_gdp_all!$B$7)</f>
        <v>206425</v>
      </c>
      <c r="J33" s="204">
        <f>SUMIFS(nama_10_gdp_all!$E:$E,nama_10_gdp_all!$A:$A,J10,nama_10_gdp_all!$B:$B,Data_gdp_all!$A$33,nama_10_gdp_all!$C:$C,Data_gdp_all!$B$8,nama_10_gdp_all!$D:$D,Data_gdp_all!$B$7)</f>
        <v>214193.8</v>
      </c>
      <c r="K33" s="204">
        <f>SUMIFS(nama_10_gdp_all!$E:$E,nama_10_gdp_all!$A:$A,K10,nama_10_gdp_all!$B:$B,Data_gdp_all!$A$33,nama_10_gdp_all!$C:$C,Data_gdp_all!$B$8,nama_10_gdp_all!$D:$D,Data_gdp_all!$B$7)</f>
        <v>218437.5</v>
      </c>
      <c r="L33" s="204">
        <f>SUMIFS(nama_10_gdp_all!$E:$E,nama_10_gdp_all!$A:$A,L10,nama_10_gdp_all!$B:$B,Data_gdp_all!$A$33,nama_10_gdp_all!$C:$C,Data_gdp_all!$B$8,nama_10_gdp_all!$D:$D,Data_gdp_all!$B$7)</f>
        <v>211118.2</v>
      </c>
      <c r="M33" s="204">
        <f>SUMIFS(nama_10_gdp_all!$E:$E,nama_10_gdp_all!$A:$A,M10,nama_10_gdp_all!$B:$B,Data_gdp_all!$A$33,nama_10_gdp_all!$C:$C,Data_gdp_all!$B$8,nama_10_gdp_all!$D:$D,Data_gdp_all!$B$7)</f>
        <v>218117.2</v>
      </c>
      <c r="N33" s="204">
        <f>SUMIFS(nama_10_gdp_all!$E:$E,nama_10_gdp_all!$A:$A,N10,nama_10_gdp_all!$B:$B,Data_gdp_all!$A$33,nama_10_gdp_all!$C:$C,Data_gdp_all!$B$8,nama_10_gdp_all!$D:$D,Data_gdp_all!$B$7)</f>
        <v>210563</v>
      </c>
      <c r="O33" s="204">
        <f>SUMIFS(nama_10_gdp_all!$E:$E,nama_10_gdp_all!$A:$A,O10,nama_10_gdp_all!$B:$B,Data_gdp_all!$A$33,nama_10_gdp_all!$C:$C,Data_gdp_all!$B$8,nama_10_gdp_all!$D:$D,Data_gdp_all!$B$7)</f>
        <v>205247.5</v>
      </c>
      <c r="P33" s="204">
        <f>SUMIFS(nama_10_gdp_all!$E:$E,nama_10_gdp_all!$A:$A,P10,nama_10_gdp_all!$B:$B,Data_gdp_all!$A$33,nama_10_gdp_all!$C:$C,Data_gdp_all!$B$8,nama_10_gdp_all!$D:$D,Data_gdp_all!$B$7)</f>
        <v>210801</v>
      </c>
      <c r="Q33" s="204">
        <f>SUMIFS(nama_10_gdp_all!$E:$E,nama_10_gdp_all!$A:$A,Q10,nama_10_gdp_all!$B:$B,Data_gdp_all!$A$33,nama_10_gdp_all!$C:$C,Data_gdp_all!$B$8,nama_10_gdp_all!$D:$D,Data_gdp_all!$B$7)</f>
        <v>214214.9</v>
      </c>
      <c r="R33" s="204">
        <f>SUMIFS(nama_10_gdp_all!$E:$E,nama_10_gdp_all!$A:$A,R10,nama_10_gdp_all!$B:$B,Data_gdp_all!$A$33,nama_10_gdp_all!$C:$C,Data_gdp_all!$B$8,nama_10_gdp_all!$D:$D,Data_gdp_all!$B$7)</f>
        <v>220843.2</v>
      </c>
      <c r="S33" s="204">
        <f>SUMIFS(nama_10_gdp_all!$E:$E,nama_10_gdp_all!$A:$A,S10,nama_10_gdp_all!$B:$B,Data_gdp_all!$A$33,nama_10_gdp_all!$C:$C,Data_gdp_all!$B$8,nama_10_gdp_all!$D:$D,Data_gdp_all!$B$7)</f>
        <v>226675.8</v>
      </c>
      <c r="T33" s="204">
        <f>SUMIFS(nama_10_gdp_all!$E:$E,nama_10_gdp_all!$A:$A,T10,nama_10_gdp_all!$B:$B,Data_gdp_all!$A$33,nama_10_gdp_all!$C:$C,Data_gdp_all!$B$8,nama_10_gdp_all!$D:$D,Data_gdp_all!$B$7)</f>
        <v>233750</v>
      </c>
      <c r="U33" s="204">
        <f>SUMIFS(nama_10_gdp_all!$E:$E,nama_10_gdp_all!$A:$A,U10,nama_10_gdp_all!$B:$B,Data_gdp_all!$A$33,nama_10_gdp_all!$C:$C,Data_gdp_all!$B$8,nama_10_gdp_all!$D:$D,Data_gdp_all!$B$7)</f>
        <v>243547.8</v>
      </c>
      <c r="V33" s="204">
        <f>SUMIFS(nama_10_gdp_all!$E:$E,nama_10_gdp_all!$A:$A,V10,nama_10_gdp_all!$B:$B,Data_gdp_all!$A$33,nama_10_gdp_all!$C:$C,Data_gdp_all!$B$8,nama_10_gdp_all!$D:$D,Data_gdp_all!$B$7)</f>
        <v>253128.9</v>
      </c>
      <c r="W33" s="204">
        <f>SUMIFS(nama_10_gdp_all!$E:$E,nama_10_gdp_all!$A:$A,W10,nama_10_gdp_all!$B:$B,Data_gdp_all!$A$33,nama_10_gdp_all!$C:$C,Data_gdp_all!$B$8,nama_10_gdp_all!$D:$D,Data_gdp_all!$B$7)</f>
        <v>235961.2</v>
      </c>
      <c r="X33" s="204">
        <f>SUMIFS(nama_10_gdp_all!$E:$E,nama_10_gdp_all!$A:$A,X10,nama_10_gdp_all!$B:$B,Data_gdp_all!$A$33,nama_10_gdp_all!$C:$C,Data_gdp_all!$B$8,nama_10_gdp_all!$D:$D,Data_gdp_all!$B$7)</f>
        <v>253404.5</v>
      </c>
      <c r="Y33" s="204">
        <f>SUMIFS(nama_10_gdp_all!$E:$E,nama_10_gdp_all!$A:$A,$Y$10,nama_10_gdp_all!$B:$B,Data_gdp_all!$A33,nama_10_gdp_all!$C:$C,Data_gdp_all!$B$8,nama_10_gdp_all!$D:$D,Data_gdp_all!$B$7)</f>
        <v>287366.90000000002</v>
      </c>
      <c r="Z33" s="204">
        <f>SUMIFS(nama_10_gdp_all!$E:$E,nama_10_gdp_all!$A:$A,$Z$10,nama_10_gdp_all!$B:$B,Data_gdp_all!$A33,nama_10_gdp_all!$C:$C,Data_gdp_all!$B$8,nama_10_gdp_all!$D:$D,Data_gdp_all!$B$7)</f>
        <v>321082.59999999998</v>
      </c>
    </row>
    <row r="34" spans="1:27" x14ac:dyDescent="0.2">
      <c r="A34" s="211" t="s">
        <v>54</v>
      </c>
      <c r="B34" s="211" t="s">
        <v>22</v>
      </c>
      <c r="C34" s="204">
        <f>SUMIFS(nama_10_gdp_all!$E:$E,nama_10_gdp_all!$A:$A,C10,nama_10_gdp_all!$B:$B,Data_gdp_all!$A$34,nama_10_gdp_all!$C:$C,Data_gdp_all!$B$8,nama_10_gdp_all!$D:$D,Data_gdp_all!$B$7)</f>
        <v>109021.8</v>
      </c>
      <c r="D34" s="204">
        <f>SUMIFS(nama_10_gdp_all!$E:$E,nama_10_gdp_all!$A:$A,D10,nama_10_gdp_all!$B:$B,Data_gdp_all!$A$34,nama_10_gdp_all!$C:$C,Data_gdp_all!$B$8,nama_10_gdp_all!$D:$D,Data_gdp_all!$B$7)</f>
        <v>119428.2</v>
      </c>
      <c r="E34" s="204">
        <f>SUMIFS(nama_10_gdp_all!$E:$E,nama_10_gdp_all!$A:$A,E10,nama_10_gdp_all!$B:$B,Data_gdp_all!$A$34,nama_10_gdp_all!$C:$C,Data_gdp_all!$B$8,nama_10_gdp_all!$D:$D,Data_gdp_all!$B$7)</f>
        <v>127565.8</v>
      </c>
      <c r="F34" s="204">
        <f>SUMIFS(nama_10_gdp_all!$E:$E,nama_10_gdp_all!$A:$A,F10,nama_10_gdp_all!$B:$B,Data_gdp_all!$A$34,nama_10_gdp_all!$C:$C,Data_gdp_all!$B$8,nama_10_gdp_all!$D:$D,Data_gdp_all!$B$7)</f>
        <v>133897.20000000001</v>
      </c>
      <c r="G34" s="204">
        <f>SUMIFS(nama_10_gdp_all!$E:$E,nama_10_gdp_all!$A:$A,G10,nama_10_gdp_all!$B:$B,Data_gdp_all!$A$34,nama_10_gdp_all!$C:$C,Data_gdp_all!$B$8,nama_10_gdp_all!$D:$D,Data_gdp_all!$B$7)</f>
        <v>157555.4</v>
      </c>
      <c r="H34" s="204">
        <f>SUMIFS(nama_10_gdp_all!$E:$E,nama_10_gdp_all!$A:$A,H10,nama_10_gdp_all!$B:$B,Data_gdp_all!$A$34,nama_10_gdp_all!$C:$C,Data_gdp_all!$B$8,nama_10_gdp_all!$D:$D,Data_gdp_all!$B$7)</f>
        <v>167630</v>
      </c>
      <c r="I34" s="204">
        <f>SUMIFS(nama_10_gdp_all!$E:$E,nama_10_gdp_all!$A:$A,I10,nama_10_gdp_all!$B:$B,Data_gdp_all!$A$34,nama_10_gdp_all!$C:$C,Data_gdp_all!$B$8,nama_10_gdp_all!$D:$D,Data_gdp_all!$B$7)</f>
        <v>194669.6</v>
      </c>
      <c r="J34" s="204">
        <f>SUMIFS(nama_10_gdp_all!$E:$E,nama_10_gdp_all!$A:$A,J10,nama_10_gdp_all!$B:$B,Data_gdp_all!$A$34,nama_10_gdp_all!$C:$C,Data_gdp_all!$B$8,nama_10_gdp_all!$D:$D,Data_gdp_all!$B$7)</f>
        <v>225875.20000000001</v>
      </c>
      <c r="K34" s="204">
        <f>SUMIFS(nama_10_gdp_all!$E:$E,nama_10_gdp_all!$A:$A,K10,nama_10_gdp_all!$B:$B,Data_gdp_all!$A$34,nama_10_gdp_all!$C:$C,Data_gdp_all!$B$8,nama_10_gdp_all!$D:$D,Data_gdp_all!$B$7)</f>
        <v>267415.59999999998</v>
      </c>
      <c r="L34" s="204">
        <f>SUMIFS(nama_10_gdp_all!$E:$E,nama_10_gdp_all!$A:$A,L10,nama_10_gdp_all!$B:$B,Data_gdp_all!$A$34,nama_10_gdp_all!$C:$C,Data_gdp_all!$B$8,nama_10_gdp_all!$D:$D,Data_gdp_all!$B$7)</f>
        <v>255757.8</v>
      </c>
      <c r="M34" s="204">
        <f>SUMIFS(nama_10_gdp_all!$E:$E,nama_10_gdp_all!$A:$A,M10,nama_10_gdp_all!$B:$B,Data_gdp_all!$A$34,nama_10_gdp_all!$C:$C,Data_gdp_all!$B$8,nama_10_gdp_all!$D:$D,Data_gdp_all!$B$7)</f>
        <v>265913.5</v>
      </c>
      <c r="N34" s="204">
        <f>SUMIFS(nama_10_gdp_all!$E:$E,nama_10_gdp_all!$A:$A,N10,nama_10_gdp_all!$B:$B,Data_gdp_all!$A$34,nama_10_gdp_all!$C:$C,Data_gdp_all!$B$8,nama_10_gdp_all!$D:$D,Data_gdp_all!$B$7)</f>
        <v>282242.8</v>
      </c>
      <c r="O34" s="204">
        <f>SUMIFS(nama_10_gdp_all!$E:$E,nama_10_gdp_all!$A:$A,O10,nama_10_gdp_all!$B:$B,Data_gdp_all!$A$34,nama_10_gdp_all!$C:$C,Data_gdp_all!$B$8,nama_10_gdp_all!$D:$D,Data_gdp_all!$B$7)</f>
        <v>293361.2</v>
      </c>
      <c r="P34" s="204">
        <f>SUMIFS(nama_10_gdp_all!$E:$E,nama_10_gdp_all!$A:$A,P10,nama_10_gdp_all!$B:$B,Data_gdp_all!$A$34,nama_10_gdp_all!$C:$C,Data_gdp_all!$B$8,nama_10_gdp_all!$D:$D,Data_gdp_all!$B$7)</f>
        <v>283744</v>
      </c>
      <c r="Q34" s="204">
        <f>SUMIFS(nama_10_gdp_all!$E:$E,nama_10_gdp_all!$A:$A,Q10,nama_10_gdp_all!$B:$B,Data_gdp_all!$A$34,nama_10_gdp_all!$C:$C,Data_gdp_all!$B$8,nama_10_gdp_all!$D:$D,Data_gdp_all!$B$7)</f>
        <v>294335</v>
      </c>
      <c r="R34" s="204">
        <f>SUMIFS(nama_10_gdp_all!$E:$E,nama_10_gdp_all!$A:$A,R10,nama_10_gdp_all!$B:$B,Data_gdp_all!$A$34,nama_10_gdp_all!$C:$C,Data_gdp_all!$B$8,nama_10_gdp_all!$D:$D,Data_gdp_all!$B$7)</f>
        <v>308015.09999999998</v>
      </c>
      <c r="S34" s="204">
        <f>SUMIFS(nama_10_gdp_all!$E:$E,nama_10_gdp_all!$A:$A,S10,nama_10_gdp_all!$B:$B,Data_gdp_all!$A$34,nama_10_gdp_all!$C:$C,Data_gdp_all!$B$8,nama_10_gdp_all!$D:$D,Data_gdp_all!$B$7)</f>
        <v>327116.59999999998</v>
      </c>
      <c r="T34" s="204">
        <f>SUMIFS(nama_10_gdp_all!$E:$E,nama_10_gdp_all!$A:$A,T10,nama_10_gdp_all!$B:$B,Data_gdp_all!$A$34,nama_10_gdp_all!$C:$C,Data_gdp_all!$B$8,nama_10_gdp_all!$D:$D,Data_gdp_all!$B$7)</f>
        <v>362457.7</v>
      </c>
      <c r="U34" s="204">
        <f>SUMIFS(nama_10_gdp_all!$E:$E,nama_10_gdp_all!$A:$A,U10,nama_10_gdp_all!$B:$B,Data_gdp_all!$A$34,nama_10_gdp_all!$C:$C,Data_gdp_all!$B$8,nama_10_gdp_all!$D:$D,Data_gdp_all!$B$7)</f>
        <v>390415.1</v>
      </c>
      <c r="V34" s="204">
        <f>SUMIFS(nama_10_gdp_all!$E:$E,nama_10_gdp_all!$A:$A,V10,nama_10_gdp_all!$B:$B,Data_gdp_all!$A$34,nama_10_gdp_all!$C:$C,Data_gdp_all!$B$8,nama_10_gdp_all!$D:$D,Data_gdp_all!$B$7)</f>
        <v>422610.3</v>
      </c>
      <c r="W34" s="204">
        <f>SUMIFS(nama_10_gdp_all!$E:$E,nama_10_gdp_all!$A:$A,W10,nama_10_gdp_all!$B:$B,Data_gdp_all!$A$34,nama_10_gdp_all!$C:$C,Data_gdp_all!$B$8,nama_10_gdp_all!$D:$D,Data_gdp_all!$B$7)</f>
        <v>422024.4</v>
      </c>
      <c r="X34" s="204">
        <f>SUMIFS(nama_10_gdp_all!$E:$E,nama_10_gdp_all!$A:$A,X10,nama_10_gdp_all!$B:$B,Data_gdp_all!$A$34,nama_10_gdp_all!$C:$C,Data_gdp_all!$B$8,nama_10_gdp_all!$D:$D,Data_gdp_all!$B$7)</f>
        <v>457849.4</v>
      </c>
      <c r="Y34" s="204">
        <f>SUMIFS(nama_10_gdp_all!$E:$E,nama_10_gdp_all!$A:$A,$Y$10,nama_10_gdp_all!$B:$B,Data_gdp_all!$A34,nama_10_gdp_all!$C:$C,Data_gdp_all!$B$8,nama_10_gdp_all!$D:$D,Data_gdp_all!$B$7)</f>
        <v>508032</v>
      </c>
      <c r="Z34" s="204">
        <f>SUMIFS(nama_10_gdp_all!$E:$E,nama_10_gdp_all!$A:$A,$Z$10,nama_10_gdp_all!$B:$B,Data_gdp_all!$A34,nama_10_gdp_all!$C:$C,Data_gdp_all!$B$8,nama_10_gdp_all!$D:$D,Data_gdp_all!$B$7)</f>
        <v>571071.80000000005</v>
      </c>
    </row>
    <row r="35" spans="1:27" x14ac:dyDescent="0.2">
      <c r="A35" s="211" t="s">
        <v>55</v>
      </c>
      <c r="B35" s="211" t="s">
        <v>23</v>
      </c>
      <c r="C35" s="204">
        <f>SUMIFS(nama_10_gdp_all!$E:$E,nama_10_gdp_all!$A:$A,C10,nama_10_gdp_all!$B:$B,Data_gdp_all!$A$35,nama_10_gdp_all!$C:$C,Data_gdp_all!$B$8,nama_10_gdp_all!$D:$D,Data_gdp_all!$B$7)</f>
        <v>29739.8</v>
      </c>
      <c r="D35" s="204">
        <f>SUMIFS(nama_10_gdp_all!$E:$E,nama_10_gdp_all!$A:$A,D10,nama_10_gdp_all!$B:$B,Data_gdp_all!$A$35,nama_10_gdp_all!$C:$C,Data_gdp_all!$B$8,nama_10_gdp_all!$D:$D,Data_gdp_all!$B$7)</f>
        <v>31246.2</v>
      </c>
      <c r="E35" s="204">
        <f>SUMIFS(nama_10_gdp_all!$E:$E,nama_10_gdp_all!$A:$A,E10,nama_10_gdp_all!$B:$B,Data_gdp_all!$A$35,nama_10_gdp_all!$C:$C,Data_gdp_all!$B$8,nama_10_gdp_all!$D:$D,Data_gdp_all!$B$7)</f>
        <v>33089.9</v>
      </c>
      <c r="F35" s="204">
        <f>SUMIFS(nama_10_gdp_all!$E:$E,nama_10_gdp_all!$A:$A,F10,nama_10_gdp_all!$B:$B,Data_gdp_all!$A$35,nama_10_gdp_all!$C:$C,Data_gdp_all!$B$8,nama_10_gdp_all!$D:$D,Data_gdp_all!$B$7)</f>
        <v>34590.199999999997</v>
      </c>
      <c r="G35" s="204">
        <f>SUMIFS(nama_10_gdp_all!$E:$E,nama_10_gdp_all!$A:$A,G10,nama_10_gdp_all!$B:$B,Data_gdp_all!$A$35,nama_10_gdp_all!$C:$C,Data_gdp_all!$B$8,nama_10_gdp_all!$D:$D,Data_gdp_all!$B$7)</f>
        <v>37133.699999999997</v>
      </c>
      <c r="H35" s="204">
        <f>SUMIFS(nama_10_gdp_all!$E:$E,nama_10_gdp_all!$A:$A,H10,nama_10_gdp_all!$B:$B,Data_gdp_all!$A$35,nama_10_gdp_all!$C:$C,Data_gdp_all!$B$8,nama_10_gdp_all!$D:$D,Data_gdp_all!$B$7)</f>
        <v>39072.800000000003</v>
      </c>
      <c r="I35" s="204">
        <f>SUMIFS(nama_10_gdp_all!$E:$E,nama_10_gdp_all!$A:$A,I10,nama_10_gdp_all!$B:$B,Data_gdp_all!$A$35,nama_10_gdp_all!$C:$C,Data_gdp_all!$B$8,nama_10_gdp_all!$D:$D,Data_gdp_all!$B$7)</f>
        <v>41025.699999999997</v>
      </c>
      <c r="J35" s="204">
        <f>SUMIFS(nama_10_gdp_all!$E:$E,nama_10_gdp_all!$A:$A,J10,nama_10_gdp_all!$B:$B,Data_gdp_all!$A$35,nama_10_gdp_all!$C:$C,Data_gdp_all!$B$8,nama_10_gdp_all!$D:$D,Data_gdp_all!$B$7)</f>
        <v>43927.6</v>
      </c>
      <c r="K35" s="204">
        <f>SUMIFS(nama_10_gdp_all!$E:$E,nama_10_gdp_all!$A:$A,K10,nama_10_gdp_all!$B:$B,Data_gdp_all!$A$35,nama_10_gdp_all!$C:$C,Data_gdp_all!$B$8,nama_10_gdp_all!$D:$D,Data_gdp_all!$B$7)</f>
        <v>46427.1</v>
      </c>
      <c r="L35" s="204">
        <f>SUMIFS(nama_10_gdp_all!$E:$E,nama_10_gdp_all!$A:$A,L10,nama_10_gdp_all!$B:$B,Data_gdp_all!$A$35,nama_10_gdp_all!$C:$C,Data_gdp_all!$B$8,nama_10_gdp_all!$D:$D,Data_gdp_all!$B$7)</f>
        <v>42407.1</v>
      </c>
      <c r="M35" s="204">
        <f>SUMIFS(nama_10_gdp_all!$E:$E,nama_10_gdp_all!$A:$A,M10,nama_10_gdp_all!$B:$B,Data_gdp_all!$A$35,nama_10_gdp_all!$C:$C,Data_gdp_all!$B$8,nama_10_gdp_all!$D:$D,Data_gdp_all!$B$7)</f>
        <v>43136.9</v>
      </c>
      <c r="N35" s="204">
        <f>SUMIFS(nama_10_gdp_all!$E:$E,nama_10_gdp_all!$A:$A,N10,nama_10_gdp_all!$B:$B,Data_gdp_all!$A$35,nama_10_gdp_all!$C:$C,Data_gdp_all!$B$8,nama_10_gdp_all!$D:$D,Data_gdp_all!$B$7)</f>
        <v>44248.9</v>
      </c>
      <c r="O35" s="204">
        <f>SUMIFS(nama_10_gdp_all!$E:$E,nama_10_gdp_all!$A:$A,O10,nama_10_gdp_all!$B:$B,Data_gdp_all!$A$35,nama_10_gdp_all!$C:$C,Data_gdp_all!$B$8,nama_10_gdp_all!$D:$D,Data_gdp_all!$B$7)</f>
        <v>44111.6</v>
      </c>
      <c r="P35" s="204">
        <f>SUMIFS(nama_10_gdp_all!$E:$E,nama_10_gdp_all!$A:$A,P10,nama_10_gdp_all!$B:$B,Data_gdp_all!$A$35,nama_10_gdp_all!$C:$C,Data_gdp_all!$B$8,nama_10_gdp_all!$D:$D,Data_gdp_all!$B$7)</f>
        <v>44554</v>
      </c>
      <c r="Q35" s="204">
        <f>SUMIFS(nama_10_gdp_all!$E:$E,nama_10_gdp_all!$A:$A,Q10,nama_10_gdp_all!$B:$B,Data_gdp_all!$A$35,nama_10_gdp_all!$C:$C,Data_gdp_all!$B$8,nama_10_gdp_all!$D:$D,Data_gdp_all!$B$7)</f>
        <v>45611.1</v>
      </c>
      <c r="R35" s="204">
        <f>SUMIFS(nama_10_gdp_all!$E:$E,nama_10_gdp_all!$A:$A,R10,nama_10_gdp_all!$B:$B,Data_gdp_all!$A$35,nama_10_gdp_all!$C:$C,Data_gdp_all!$B$8,nama_10_gdp_all!$D:$D,Data_gdp_all!$B$7)</f>
        <v>46914.5</v>
      </c>
      <c r="S35" s="204">
        <f>SUMIFS(nama_10_gdp_all!$E:$E,nama_10_gdp_all!$A:$A,S10,nama_10_gdp_all!$B:$B,Data_gdp_all!$A$35,nama_10_gdp_all!$C:$C,Data_gdp_all!$B$8,nama_10_gdp_all!$D:$D,Data_gdp_all!$B$7)</f>
        <v>48673.5</v>
      </c>
      <c r="T35" s="204">
        <f>SUMIFS(nama_10_gdp_all!$E:$E,nama_10_gdp_all!$A:$A,T10,nama_10_gdp_all!$B:$B,Data_gdp_all!$A$35,nama_10_gdp_all!$C:$C,Data_gdp_all!$B$8,nama_10_gdp_all!$D:$D,Data_gdp_all!$B$7)</f>
        <v>51807.7</v>
      </c>
      <c r="U35" s="204">
        <f>SUMIFS(nama_10_gdp_all!$E:$E,nama_10_gdp_all!$A:$A,U10,nama_10_gdp_all!$B:$B,Data_gdp_all!$A$35,nama_10_gdp_all!$C:$C,Data_gdp_all!$B$8,nama_10_gdp_all!$D:$D,Data_gdp_all!$B$7)</f>
        <v>54800.800000000003</v>
      </c>
      <c r="V35" s="204">
        <f>SUMIFS(nama_10_gdp_all!$E:$E,nama_10_gdp_all!$A:$A,V10,nama_10_gdp_all!$B:$B,Data_gdp_all!$A$35,nama_10_gdp_all!$C:$C,Data_gdp_all!$B$8,nama_10_gdp_all!$D:$D,Data_gdp_all!$B$7)</f>
        <v>58049.599999999999</v>
      </c>
      <c r="W35" s="204">
        <f>SUMIFS(nama_10_gdp_all!$E:$E,nama_10_gdp_all!$A:$A,W10,nama_10_gdp_all!$B:$B,Data_gdp_all!$A$35,nama_10_gdp_all!$C:$C,Data_gdp_all!$B$8,nama_10_gdp_all!$D:$D,Data_gdp_all!$B$7)</f>
        <v>56458.3</v>
      </c>
      <c r="X35" s="204">
        <f>SUMIFS(nama_10_gdp_all!$E:$E,nama_10_gdp_all!$A:$A,X10,nama_10_gdp_all!$B:$B,Data_gdp_all!$A$35,nama_10_gdp_all!$C:$C,Data_gdp_all!$B$8,nama_10_gdp_all!$D:$D,Data_gdp_all!$B$7)</f>
        <v>61815.199999999997</v>
      </c>
      <c r="Y35" s="204">
        <f>SUMIFS(nama_10_gdp_all!$E:$E,nama_10_gdp_all!$A:$A,$Y$10,nama_10_gdp_all!$B:$B,Data_gdp_all!$A35,nama_10_gdp_all!$C:$C,Data_gdp_all!$B$8,nama_10_gdp_all!$D:$D,Data_gdp_all!$B$7)</f>
        <v>67212</v>
      </c>
      <c r="Z35" s="204">
        <f>SUMIFS(nama_10_gdp_all!$E:$E,nama_10_gdp_all!$A:$A,$Z$10,nama_10_gdp_all!$B:$B,Data_gdp_all!$A35,nama_10_gdp_all!$C:$C,Data_gdp_all!$B$8,nama_10_gdp_all!$D:$D,Data_gdp_all!$B$7)</f>
        <v>72906.5</v>
      </c>
    </row>
    <row r="36" spans="1:27" x14ac:dyDescent="0.2">
      <c r="A36" s="211" t="s">
        <v>63</v>
      </c>
      <c r="B36" s="211" t="s">
        <v>24</v>
      </c>
      <c r="C36" s="204">
        <f>SUMIFS(nama_10_gdp_all!$E:$E,nama_10_gdp_all!$A:$A,C10,nama_10_gdp_all!$B:$B,Data_gdp_all!$A$36,nama_10_gdp_all!$C:$C,Data_gdp_all!$B$8,nama_10_gdp_all!$D:$D,Data_gdp_all!$B$7)</f>
        <v>50923.1</v>
      </c>
      <c r="D36" s="204">
        <f>SUMIFS(nama_10_gdp_all!$E:$E,nama_10_gdp_all!$A:$A,D10,nama_10_gdp_all!$B:$B,Data_gdp_all!$A$36,nama_10_gdp_all!$C:$C,Data_gdp_all!$B$8,nama_10_gdp_all!$D:$D,Data_gdp_all!$B$7)</f>
        <v>55150.400000000001</v>
      </c>
      <c r="E36" s="204">
        <f>SUMIFS(nama_10_gdp_all!$E:$E,nama_10_gdp_all!$A:$A,E10,nama_10_gdp_all!$B:$B,Data_gdp_all!$A$36,nama_10_gdp_all!$C:$C,Data_gdp_all!$B$8,nama_10_gdp_all!$D:$D,Data_gdp_all!$B$7)</f>
        <v>58667.1</v>
      </c>
      <c r="F36" s="204">
        <f>SUMIFS(nama_10_gdp_all!$E:$E,nama_10_gdp_all!$A:$A,F10,nama_10_gdp_all!$B:$B,Data_gdp_all!$A$36,nama_10_gdp_all!$C:$C,Data_gdp_all!$B$8,nama_10_gdp_all!$D:$D,Data_gdp_all!$B$7)</f>
        <v>62556.2</v>
      </c>
      <c r="G36" s="204">
        <f>SUMIFS(nama_10_gdp_all!$E:$E,nama_10_gdp_all!$A:$A,G10,nama_10_gdp_all!$B:$B,Data_gdp_all!$A$36,nama_10_gdp_all!$C:$C,Data_gdp_all!$B$8,nama_10_gdp_all!$D:$D,Data_gdp_all!$B$7)</f>
        <v>66826.8</v>
      </c>
      <c r="H36" s="204">
        <f>SUMIFS(nama_10_gdp_all!$E:$E,nama_10_gdp_all!$A:$A,H10,nama_10_gdp_all!$B:$B,Data_gdp_all!$A$36,nama_10_gdp_all!$C:$C,Data_gdp_all!$B$8,nama_10_gdp_all!$D:$D,Data_gdp_all!$B$7)</f>
        <v>73205.5</v>
      </c>
      <c r="I36" s="204">
        <f>SUMIFS(nama_10_gdp_all!$E:$E,nama_10_gdp_all!$A:$A,I10,nama_10_gdp_all!$B:$B,Data_gdp_all!$A$36,nama_10_gdp_all!$C:$C,Data_gdp_all!$B$8,nama_10_gdp_all!$D:$D,Data_gdp_all!$B$7)</f>
        <v>80772.7</v>
      </c>
      <c r="J36" s="204">
        <f>SUMIFS(nama_10_gdp_all!$E:$E,nama_10_gdp_all!$A:$A,J10,nama_10_gdp_all!$B:$B,Data_gdp_all!$A$36,nama_10_gdp_all!$C:$C,Data_gdp_all!$B$8,nama_10_gdp_all!$D:$D,Data_gdp_all!$B$7)</f>
        <v>90052.1</v>
      </c>
      <c r="K36" s="204">
        <f>SUMIFS(nama_10_gdp_all!$E:$E,nama_10_gdp_all!$A:$A,K10,nama_10_gdp_all!$B:$B,Data_gdp_all!$A$36,nama_10_gdp_all!$C:$C,Data_gdp_all!$B$8,nama_10_gdp_all!$D:$D,Data_gdp_all!$B$7)</f>
        <v>99020.5</v>
      </c>
      <c r="L36" s="204">
        <f>SUMIFS(nama_10_gdp_all!$E:$E,nama_10_gdp_all!$A:$A,L10,nama_10_gdp_all!$B:$B,Data_gdp_all!$A$36,nama_10_gdp_all!$C:$C,Data_gdp_all!$B$8,nama_10_gdp_all!$D:$D,Data_gdp_all!$B$7)</f>
        <v>93863.5</v>
      </c>
      <c r="M36" s="204">
        <f>SUMIFS(nama_10_gdp_all!$E:$E,nama_10_gdp_all!$A:$A,M10,nama_10_gdp_all!$B:$B,Data_gdp_all!$A$36,nama_10_gdp_all!$C:$C,Data_gdp_all!$B$8,nama_10_gdp_all!$D:$D,Data_gdp_all!$B$7)</f>
        <v>103638.3</v>
      </c>
      <c r="N36" s="204">
        <f>SUMIFS(nama_10_gdp_all!$E:$E,nama_10_gdp_all!$A:$A,N10,nama_10_gdp_all!$B:$B,Data_gdp_all!$A$36,nama_10_gdp_all!$C:$C,Data_gdp_all!$B$8,nama_10_gdp_all!$D:$D,Data_gdp_all!$B$7)</f>
        <v>105612.9</v>
      </c>
      <c r="O36" s="204">
        <f>SUMIFS(nama_10_gdp_all!$E:$E,nama_10_gdp_all!$A:$A,O10,nama_10_gdp_all!$B:$B,Data_gdp_all!$A$36,nama_10_gdp_all!$C:$C,Data_gdp_all!$B$8,nama_10_gdp_all!$D:$D,Data_gdp_all!$B$7)</f>
        <v>107774.9</v>
      </c>
      <c r="P36" s="204">
        <f>SUMIFS(nama_10_gdp_all!$E:$E,nama_10_gdp_all!$A:$A,P10,nama_10_gdp_all!$B:$B,Data_gdp_all!$A$36,nama_10_gdp_all!$C:$C,Data_gdp_all!$B$8,nama_10_gdp_all!$D:$D,Data_gdp_all!$B$7)</f>
        <v>109449.1</v>
      </c>
      <c r="Q36" s="204">
        <f>SUMIFS(nama_10_gdp_all!$E:$E,nama_10_gdp_all!$A:$A,Q10,nama_10_gdp_all!$B:$B,Data_gdp_all!$A$36,nama_10_gdp_all!$C:$C,Data_gdp_all!$B$8,nama_10_gdp_all!$D:$D,Data_gdp_all!$B$7)</f>
        <v>112712.9</v>
      </c>
      <c r="R36" s="204">
        <f>SUMIFS(nama_10_gdp_all!$E:$E,nama_10_gdp_all!$A:$A,R10,nama_10_gdp_all!$B:$B,Data_gdp_all!$A$36,nama_10_gdp_all!$C:$C,Data_gdp_all!$B$8,nama_10_gdp_all!$D:$D,Data_gdp_all!$B$7)</f>
        <v>117173.2</v>
      </c>
      <c r="S36" s="204">
        <f>SUMIFS(nama_10_gdp_all!$E:$E,nama_10_gdp_all!$A:$A,S10,nama_10_gdp_all!$B:$B,Data_gdp_all!$A$36,nama_10_gdp_all!$C:$C,Data_gdp_all!$B$8,nama_10_gdp_all!$D:$D,Data_gdp_all!$B$7)</f>
        <v>112168.5</v>
      </c>
      <c r="T36" s="204">
        <f>SUMIFS(nama_10_gdp_all!$E:$E,nama_10_gdp_all!$A:$A,T10,nama_10_gdp_all!$B:$B,Data_gdp_all!$A$36,nama_10_gdp_all!$C:$C,Data_gdp_all!$B$8,nama_10_gdp_all!$D:$D,Data_gdp_all!$B$7)</f>
        <v>112593.8</v>
      </c>
      <c r="U36" s="204">
        <f>SUMIFS(nama_10_gdp_all!$E:$E,nama_10_gdp_all!$A:$A,U10,nama_10_gdp_all!$B:$B,Data_gdp_all!$A$36,nama_10_gdp_all!$C:$C,Data_gdp_all!$B$8,nama_10_gdp_all!$D:$D,Data_gdp_all!$B$7)</f>
        <v>115851.2</v>
      </c>
      <c r="V36" s="204">
        <f>SUMIFS(nama_10_gdp_all!$E:$E,nama_10_gdp_all!$A:$A,V10,nama_10_gdp_all!$B:$B,Data_gdp_all!$A$36,nama_10_gdp_all!$C:$C,Data_gdp_all!$B$8,nama_10_gdp_all!$D:$D,Data_gdp_all!$B$7)</f>
        <v>120380.2</v>
      </c>
      <c r="W36" s="204">
        <f>SUMIFS(nama_10_gdp_all!$E:$E,nama_10_gdp_all!$A:$A,W10,nama_10_gdp_all!$B:$B,Data_gdp_all!$A$36,nama_10_gdp_all!$C:$C,Data_gdp_all!$B$8,nama_10_gdp_all!$D:$D,Data_gdp_all!$B$7)</f>
        <v>122046.9</v>
      </c>
      <c r="X36" s="204">
        <f>SUMIFS(nama_10_gdp_all!$E:$E,nama_10_gdp_all!$A:$A,X10,nama_10_gdp_all!$B:$B,Data_gdp_all!$A$36,nama_10_gdp_all!$C:$C,Data_gdp_all!$B$8,nama_10_gdp_all!$D:$D,Data_gdp_all!$B$7)</f>
        <v>129807.2</v>
      </c>
      <c r="Y36" s="204">
        <f>SUMIFS(nama_10_gdp_all!$E:$E,nama_10_gdp_all!$A:$A,$Y$10,nama_10_gdp_all!$B:$B,Data_gdp_all!$A36,nama_10_gdp_all!$C:$C,Data_gdp_all!$B$8,nama_10_gdp_all!$D:$D,Data_gdp_all!$B$7)</f>
        <v>138394.79999999999</v>
      </c>
      <c r="Z36" s="204">
        <f>SUMIFS(nama_10_gdp_all!$E:$E,nama_10_gdp_all!$A:$A,$Z$10,nama_10_gdp_all!$B:$B,Data_gdp_all!$A36,nama_10_gdp_all!$C:$C,Data_gdp_all!$B$8,nama_10_gdp_all!$D:$D,Data_gdp_all!$B$7)</f>
        <v>151584.1</v>
      </c>
    </row>
    <row r="37" spans="1:27" x14ac:dyDescent="0.2">
      <c r="A37" s="211" t="s">
        <v>56</v>
      </c>
      <c r="B37" s="211" t="s">
        <v>25</v>
      </c>
      <c r="C37" s="204">
        <f>SUMIFS(nama_10_gdp_all!$E:$E,nama_10_gdp_all!$A:$A,C10,nama_10_gdp_all!$B:$B,Data_gdp_all!$A$37,nama_10_gdp_all!$C:$C,Data_gdp_all!$B$8,nama_10_gdp_all!$D:$D,Data_gdp_all!$B$7)</f>
        <v>115164.3</v>
      </c>
      <c r="D37" s="204">
        <f>SUMIFS(nama_10_gdp_all!$E:$E,nama_10_gdp_all!$A:$A,D10,nama_10_gdp_all!$B:$B,Data_gdp_all!$A$37,nama_10_gdp_all!$C:$C,Data_gdp_all!$B$8,nama_10_gdp_all!$D:$D,Data_gdp_all!$B$7)</f>
        <v>119372.4</v>
      </c>
      <c r="E37" s="204">
        <f>SUMIFS(nama_10_gdp_all!$E:$E,nama_10_gdp_all!$A:$A,E10,nama_10_gdp_all!$B:$B,Data_gdp_all!$A$37,nama_10_gdp_all!$C:$C,Data_gdp_all!$B$8,nama_10_gdp_all!$D:$D,Data_gdp_all!$B$7)</f>
        <v>121929.7</v>
      </c>
      <c r="F37" s="204">
        <f>SUMIFS(nama_10_gdp_all!$E:$E,nama_10_gdp_all!$A:$A,F10,nama_10_gdp_all!$B:$B,Data_gdp_all!$A$37,nama_10_gdp_all!$C:$C,Data_gdp_all!$B$8,nama_10_gdp_all!$D:$D,Data_gdp_all!$B$7)</f>
        <v>124328.4</v>
      </c>
      <c r="G37" s="204">
        <f>SUMIFS(nama_10_gdp_all!$E:$E,nama_10_gdp_all!$A:$A,G10,nama_10_gdp_all!$B:$B,Data_gdp_all!$A$37,nama_10_gdp_all!$C:$C,Data_gdp_all!$B$8,nama_10_gdp_all!$D:$D,Data_gdp_all!$B$7)</f>
        <v>133267.9</v>
      </c>
      <c r="H37" s="204">
        <f>SUMIFS(nama_10_gdp_all!$E:$E,nama_10_gdp_all!$A:$A,H10,nama_10_gdp_all!$B:$B,Data_gdp_all!$A$37,nama_10_gdp_all!$C:$C,Data_gdp_all!$B$8,nama_10_gdp_all!$D:$D,Data_gdp_all!$B$7)</f>
        <v>137686.6</v>
      </c>
      <c r="I37" s="204">
        <f>SUMIFS(nama_10_gdp_all!$E:$E,nama_10_gdp_all!$A:$A,I10,nama_10_gdp_all!$B:$B,Data_gdp_all!$A$37,nama_10_gdp_all!$C:$C,Data_gdp_all!$B$8,nama_10_gdp_all!$D:$D,Data_gdp_all!$B$7)</f>
        <v>144216.6</v>
      </c>
      <c r="J37" s="204">
        <f>SUMIFS(nama_10_gdp_all!$E:$E,nama_10_gdp_all!$A:$A,J10,nama_10_gdp_all!$B:$B,Data_gdp_all!$A$37,nama_10_gdp_all!$C:$C,Data_gdp_all!$B$8,nama_10_gdp_all!$D:$D,Data_gdp_all!$B$7)</f>
        <v>157992</v>
      </c>
      <c r="K37" s="204">
        <f>SUMIFS(nama_10_gdp_all!$E:$E,nama_10_gdp_all!$A:$A,K10,nama_10_gdp_all!$B:$B,Data_gdp_all!$A$37,nama_10_gdp_all!$C:$C,Data_gdp_all!$B$8,nama_10_gdp_all!$D:$D,Data_gdp_all!$B$7)</f>
        <v>165243.29999999999</v>
      </c>
      <c r="L37" s="204">
        <f>SUMIFS(nama_10_gdp_all!$E:$E,nama_10_gdp_all!$A:$A,L10,nama_10_gdp_all!$B:$B,Data_gdp_all!$A$37,nama_10_gdp_all!$C:$C,Data_gdp_all!$B$8,nama_10_gdp_all!$D:$D,Data_gdp_all!$B$7)</f>
        <v>153061.70000000001</v>
      </c>
      <c r="M37" s="204">
        <f>SUMIFS(nama_10_gdp_all!$E:$E,nama_10_gdp_all!$A:$A,M10,nama_10_gdp_all!$B:$B,Data_gdp_all!$A$37,nama_10_gdp_all!$C:$C,Data_gdp_all!$B$8,nama_10_gdp_all!$D:$D,Data_gdp_all!$B$7)</f>
        <v>158106</v>
      </c>
      <c r="N37" s="204">
        <f>SUMIFS(nama_10_gdp_all!$E:$E,nama_10_gdp_all!$A:$A,N10,nama_10_gdp_all!$B:$B,Data_gdp_all!$A$37,nama_10_gdp_all!$C:$C,Data_gdp_all!$B$8,nama_10_gdp_all!$D:$D,Data_gdp_all!$B$7)</f>
        <v>164259.20000000001</v>
      </c>
      <c r="O37" s="204">
        <f>SUMIFS(nama_10_gdp_all!$E:$E,nama_10_gdp_all!$A:$A,O10,nama_10_gdp_all!$B:$B,Data_gdp_all!$A$37,nama_10_gdp_all!$C:$C,Data_gdp_all!$B$8,nama_10_gdp_all!$D:$D,Data_gdp_all!$B$7)</f>
        <v>163379.6</v>
      </c>
      <c r="P37" s="204">
        <f>SUMIFS(nama_10_gdp_all!$E:$E,nama_10_gdp_all!$A:$A,P10,nama_10_gdp_all!$B:$B,Data_gdp_all!$A$37,nama_10_gdp_all!$C:$C,Data_gdp_all!$B$8,nama_10_gdp_all!$D:$D,Data_gdp_all!$B$7)</f>
        <v>162848.4</v>
      </c>
      <c r="Q37" s="204">
        <f>SUMIFS(nama_10_gdp_all!$E:$E,nama_10_gdp_all!$A:$A,Q10,nama_10_gdp_all!$B:$B,Data_gdp_all!$A$37,nama_10_gdp_all!$C:$C,Data_gdp_all!$B$8,nama_10_gdp_all!$D:$D,Data_gdp_all!$B$7)</f>
        <v>163416.70000000001</v>
      </c>
      <c r="R37" s="204">
        <f>SUMIFS(nama_10_gdp_all!$E:$E,nama_10_gdp_all!$A:$A,R10,nama_10_gdp_all!$B:$B,Data_gdp_all!$A$37,nama_10_gdp_all!$C:$C,Data_gdp_all!$B$8,nama_10_gdp_all!$D:$D,Data_gdp_all!$B$7)</f>
        <v>167389.9</v>
      </c>
      <c r="S37" s="204">
        <f>SUMIFS(nama_10_gdp_all!$E:$E,nama_10_gdp_all!$A:$A,S10,nama_10_gdp_all!$B:$B,Data_gdp_all!$A$37,nama_10_gdp_all!$C:$C,Data_gdp_all!$B$8,nama_10_gdp_all!$D:$D,Data_gdp_all!$B$7)</f>
        <v>171503.6</v>
      </c>
      <c r="T37" s="204">
        <f>SUMIFS(nama_10_gdp_all!$E:$E,nama_10_gdp_all!$A:$A,T10,nama_10_gdp_all!$B:$B,Data_gdp_all!$A$37,nama_10_gdp_all!$C:$C,Data_gdp_all!$B$8,nama_10_gdp_all!$D:$D,Data_gdp_all!$B$7)</f>
        <v>179946.7</v>
      </c>
      <c r="U37" s="204">
        <f>SUMIFS(nama_10_gdp_all!$E:$E,nama_10_gdp_all!$A:$A,U10,nama_10_gdp_all!$B:$B,Data_gdp_all!$A$37,nama_10_gdp_all!$C:$C,Data_gdp_all!$B$8,nama_10_gdp_all!$D:$D,Data_gdp_all!$B$7)</f>
        <v>185410.9</v>
      </c>
      <c r="V37" s="204">
        <f>SUMIFS(nama_10_gdp_all!$E:$E,nama_10_gdp_all!$A:$A,V10,nama_10_gdp_all!$B:$B,Data_gdp_all!$A$37,nama_10_gdp_all!$C:$C,Data_gdp_all!$B$8,nama_10_gdp_all!$D:$D,Data_gdp_all!$B$7)</f>
        <v>188744.2</v>
      </c>
      <c r="W37" s="204">
        <f>SUMIFS(nama_10_gdp_all!$E:$E,nama_10_gdp_all!$A:$A,W10,nama_10_gdp_all!$B:$B,Data_gdp_all!$A$37,nama_10_gdp_all!$C:$C,Data_gdp_all!$B$8,nama_10_gdp_all!$D:$D,Data_gdp_all!$B$7)</f>
        <v>189559.9</v>
      </c>
      <c r="X37" s="204">
        <f>SUMIFS(nama_10_gdp_all!$E:$E,nama_10_gdp_all!$A:$A,X10,nama_10_gdp_all!$B:$B,Data_gdp_all!$A$37,nama_10_gdp_all!$C:$C,Data_gdp_all!$B$8,nama_10_gdp_all!$D:$D,Data_gdp_all!$B$7)</f>
        <v>201915.5</v>
      </c>
      <c r="Y37" s="204">
        <f>SUMIFS(nama_10_gdp_all!$E:$E,nama_10_gdp_all!$A:$A,$Y$10,nama_10_gdp_all!$B:$B,Data_gdp_all!$A37,nama_10_gdp_all!$C:$C,Data_gdp_all!$B$8,nama_10_gdp_all!$D:$D,Data_gdp_all!$B$7)</f>
        <v>215838.3</v>
      </c>
      <c r="Z37" s="204">
        <f>SUMIFS(nama_10_gdp_all!$E:$E,nama_10_gdp_all!$A:$A,$Z$10,nama_10_gdp_all!$B:$B,Data_gdp_all!$A37,nama_10_gdp_all!$C:$C,Data_gdp_all!$B$8,nama_10_gdp_all!$D:$D,Data_gdp_all!$B$7)</f>
        <v>225040.3</v>
      </c>
    </row>
    <row r="38" spans="1:27" x14ac:dyDescent="0.2">
      <c r="A38" s="211" t="s">
        <v>57</v>
      </c>
      <c r="B38" s="211" t="s">
        <v>26</v>
      </c>
      <c r="C38" s="204">
        <f>SUMIFS(nama_10_gdp_all!$E:$E,nama_10_gdp_all!$A:$A,C10,nama_10_gdp_all!$B:$B,Data_gdp_all!$A$38,nama_10_gdp_all!$C:$C,Data_gdp_all!$B$8,nama_10_gdp_all!$D:$D,Data_gdp_all!$B$7)</f>
        <v>218333.8</v>
      </c>
      <c r="D38" s="204">
        <f>SUMIFS(nama_10_gdp_all!$E:$E,nama_10_gdp_all!$A:$A,D10,nama_10_gdp_all!$B:$B,Data_gdp_all!$A$38,nama_10_gdp_all!$C:$C,Data_gdp_all!$B$8,nama_10_gdp_all!$D:$D,Data_gdp_all!$B$7)</f>
        <v>220485.1</v>
      </c>
      <c r="E38" s="204">
        <f>SUMIFS(nama_10_gdp_all!$E:$E,nama_10_gdp_all!$A:$A,E10,nama_10_gdp_all!$B:$B,Data_gdp_all!$A$38,nama_10_gdp_all!$C:$C,Data_gdp_all!$B$8,nama_10_gdp_all!$D:$D,Data_gdp_all!$B$7)</f>
        <v>226674</v>
      </c>
      <c r="F38" s="204">
        <f>SUMIFS(nama_10_gdp_all!$E:$E,nama_10_gdp_all!$A:$A,F10,nama_10_gdp_all!$B:$B,Data_gdp_all!$A$38,nama_10_gdp_all!$C:$C,Data_gdp_all!$B$8,nama_10_gdp_all!$D:$D,Data_gdp_all!$B$7)</f>
        <v>233788.2</v>
      </c>
      <c r="G38" s="204">
        <f>SUMIFS(nama_10_gdp_all!$E:$E,nama_10_gdp_all!$A:$A,G10,nama_10_gdp_all!$B:$B,Data_gdp_all!$A$38,nama_10_gdp_all!$C:$C,Data_gdp_all!$B$8,nama_10_gdp_all!$D:$D,Data_gdp_all!$B$7)</f>
        <v>248400.2</v>
      </c>
      <c r="H38" s="204">
        <f>SUMIFS(nama_10_gdp_all!$E:$E,nama_10_gdp_all!$A:$A,H10,nama_10_gdp_all!$B:$B,Data_gdp_all!$A$38,nama_10_gdp_all!$C:$C,Data_gdp_all!$B$8,nama_10_gdp_all!$D:$D,Data_gdp_all!$B$7)</f>
        <v>252858.5</v>
      </c>
      <c r="I38" s="204">
        <f>SUMIFS(nama_10_gdp_all!$E:$E,nama_10_gdp_all!$A:$A,I10,nama_10_gdp_all!$B:$B,Data_gdp_all!$A$38,nama_10_gdp_all!$C:$C,Data_gdp_all!$B$8,nama_10_gdp_all!$D:$D,Data_gdp_all!$B$7)</f>
        <v>271944.2</v>
      </c>
      <c r="J38" s="204">
        <f>SUMIFS(nama_10_gdp_all!$E:$E,nama_10_gdp_all!$A:$A,J10,nama_10_gdp_all!$B:$B,Data_gdp_all!$A$38,nama_10_gdp_all!$C:$C,Data_gdp_all!$B$8,nama_10_gdp_all!$D:$D,Data_gdp_all!$B$7)</f>
        <v>294712.09999999998</v>
      </c>
      <c r="K38" s="204">
        <f>SUMIFS(nama_10_gdp_all!$E:$E,nama_10_gdp_all!$A:$A,K10,nama_10_gdp_all!$B:$B,Data_gdp_all!$A$38,nama_10_gdp_all!$C:$C,Data_gdp_all!$B$8,nama_10_gdp_all!$D:$D,Data_gdp_all!$B$7)</f>
        <v>299763.90000000002</v>
      </c>
      <c r="L38" s="204">
        <f>SUMIFS(nama_10_gdp_all!$E:$E,nama_10_gdp_all!$A:$A,L10,nama_10_gdp_all!$B:$B,Data_gdp_all!$A$38,nama_10_gdp_all!$C:$C,Data_gdp_all!$B$8,nama_10_gdp_all!$D:$D,Data_gdp_all!$B$7)</f>
        <v>281340.5</v>
      </c>
      <c r="M38" s="204">
        <f>SUMIFS(nama_10_gdp_all!$E:$E,nama_10_gdp_all!$A:$A,M10,nama_10_gdp_all!$B:$B,Data_gdp_all!$A$38,nama_10_gdp_all!$C:$C,Data_gdp_all!$B$8,nama_10_gdp_all!$D:$D,Data_gdp_all!$B$7)</f>
        <v>297794.8</v>
      </c>
      <c r="N38" s="204">
        <f>SUMIFS(nama_10_gdp_all!$E:$E,nama_10_gdp_all!$A:$A,N10,nama_10_gdp_all!$B:$B,Data_gdp_all!$A$38,nama_10_gdp_all!$C:$C,Data_gdp_all!$B$8,nama_10_gdp_all!$D:$D,Data_gdp_all!$B$7)</f>
        <v>312101.7</v>
      </c>
      <c r="O38" s="204">
        <f>SUMIFS(nama_10_gdp_all!$E:$E,nama_10_gdp_all!$A:$A,O10,nama_10_gdp_all!$B:$B,Data_gdp_all!$A$38,nama_10_gdp_all!$C:$C,Data_gdp_all!$B$8,nama_10_gdp_all!$D:$D,Data_gdp_all!$B$7)</f>
        <v>317731.5</v>
      </c>
      <c r="P38" s="204">
        <f>SUMIFS(nama_10_gdp_all!$E:$E,nama_10_gdp_all!$A:$A,P10,nama_10_gdp_all!$B:$B,Data_gdp_all!$A$38,nama_10_gdp_all!$C:$C,Data_gdp_all!$B$8,nama_10_gdp_all!$D:$D,Data_gdp_all!$B$7)</f>
        <v>319344.90000000002</v>
      </c>
      <c r="Q38" s="204">
        <f>SUMIFS(nama_10_gdp_all!$E:$E,nama_10_gdp_all!$A:$A,Q10,nama_10_gdp_all!$B:$B,Data_gdp_all!$A$38,nama_10_gdp_all!$C:$C,Data_gdp_all!$B$8,nama_10_gdp_all!$D:$D,Data_gdp_all!$B$7)</f>
        <v>325444.2</v>
      </c>
      <c r="R38" s="204">
        <f>SUMIFS(nama_10_gdp_all!$E:$E,nama_10_gdp_all!$A:$A,R10,nama_10_gdp_all!$B:$B,Data_gdp_all!$A$38,nama_10_gdp_all!$C:$C,Data_gdp_all!$B$8,nama_10_gdp_all!$D:$D,Data_gdp_all!$B$7)</f>
        <v>343544.4</v>
      </c>
      <c r="S38" s="204">
        <f>SUMIFS(nama_10_gdp_all!$E:$E,nama_10_gdp_all!$A:$A,S10,nama_10_gdp_all!$B:$B,Data_gdp_all!$A$38,nama_10_gdp_all!$C:$C,Data_gdp_all!$B$8,nama_10_gdp_all!$D:$D,Data_gdp_all!$B$7)</f>
        <v>346600.9</v>
      </c>
      <c r="T38" s="204">
        <f>SUMIFS(nama_10_gdp_all!$E:$E,nama_10_gdp_all!$A:$A,T10,nama_10_gdp_all!$B:$B,Data_gdp_all!$A$38,nama_10_gdp_all!$C:$C,Data_gdp_all!$B$8,nama_10_gdp_all!$D:$D,Data_gdp_all!$B$7)</f>
        <v>355539.7</v>
      </c>
      <c r="U38" s="204">
        <f>SUMIFS(nama_10_gdp_all!$E:$E,nama_10_gdp_all!$A:$A,U10,nama_10_gdp_all!$B:$B,Data_gdp_all!$A$38,nama_10_gdp_all!$C:$C,Data_gdp_all!$B$8,nama_10_gdp_all!$D:$D,Data_gdp_all!$B$7)</f>
        <v>366498.2</v>
      </c>
      <c r="V38" s="204">
        <f>SUMIFS(nama_10_gdp_all!$E:$E,nama_10_gdp_all!$A:$A,V10,nama_10_gdp_all!$B:$B,Data_gdp_all!$A$38,nama_10_gdp_all!$C:$C,Data_gdp_all!$B$8,nama_10_gdp_all!$D:$D,Data_gdp_all!$B$7)</f>
        <v>381283.9</v>
      </c>
      <c r="W38" s="204">
        <f>SUMIFS(nama_10_gdp_all!$E:$E,nama_10_gdp_all!$A:$A,W10,nama_10_gdp_all!$B:$B,Data_gdp_all!$A$38,nama_10_gdp_all!$C:$C,Data_gdp_all!$B$8,nama_10_gdp_all!$D:$D,Data_gdp_all!$B$7)</f>
        <v>380195.7</v>
      </c>
      <c r="X38" s="204">
        <f>SUMIFS(nama_10_gdp_all!$E:$E,nama_10_gdp_all!$A:$A,X10,nama_10_gdp_all!$B:$B,Data_gdp_all!$A$38,nama_10_gdp_all!$C:$C,Data_gdp_all!$B$8,nama_10_gdp_all!$D:$D,Data_gdp_all!$B$7)</f>
        <v>414599.4</v>
      </c>
      <c r="Y38" s="204">
        <f>SUMIFS(nama_10_gdp_all!$E:$E,nama_10_gdp_all!$A:$A,$Y$10,nama_10_gdp_all!$B:$B,Data_gdp_all!$A38,nama_10_gdp_all!$C:$C,Data_gdp_all!$B$8,nama_10_gdp_all!$D:$D,Data_gdp_all!$B$7)</f>
        <v>435220.9</v>
      </c>
      <c r="Z38" s="204">
        <f>SUMIFS(nama_10_gdp_all!$E:$E,nama_10_gdp_all!$A:$A,$Z$10,nama_10_gdp_all!$B:$B,Data_gdp_all!$A38,nama_10_gdp_all!$C:$C,Data_gdp_all!$B$8,nama_10_gdp_all!$D:$D,Data_gdp_all!$B$7)</f>
        <v>456258.9</v>
      </c>
    </row>
    <row r="39" spans="1:27" x14ac:dyDescent="0.2">
      <c r="A39" s="179" t="s">
        <v>137</v>
      </c>
      <c r="B39" s="183" t="s">
        <v>138</v>
      </c>
      <c r="C39" s="204">
        <f>SUMIFS(nama_10_gdp_all!$E:$E,nama_10_gdp_all!$A:$A,C10,nama_10_gdp_all!$B:$B,Data_gdp_all!$A$39,nama_10_gdp_all!$C:$C,Data_gdp_all!$B$8,nama_10_gdp_all!$D:$D,Data_gdp_all!$B$7)</f>
        <v>6955.9</v>
      </c>
      <c r="D39" s="204">
        <f>SUMIFS(nama_10_gdp_all!$E:$E,nama_10_gdp_all!$A:$A,D10,nama_10_gdp_all!$B:$B,Data_gdp_all!$A$39,nama_10_gdp_all!$C:$C,Data_gdp_all!$B$8,nama_10_gdp_all!$D:$D,Data_gdp_all!$B$7)</f>
        <v>7519.5</v>
      </c>
      <c r="E39" s="204">
        <f>SUMIFS(nama_10_gdp_all!$E:$E,nama_10_gdp_all!$A:$A,E10,nama_10_gdp_all!$B:$B,Data_gdp_all!$A$39,nama_10_gdp_all!$C:$C,Data_gdp_all!$B$8,nama_10_gdp_all!$D:$D,Data_gdp_all!$B$7)</f>
        <v>7684.2</v>
      </c>
      <c r="F39" s="204">
        <f>SUMIFS(nama_10_gdp_all!$E:$E,nama_10_gdp_all!$A:$A,F10,nama_10_gdp_all!$B:$B,Data_gdp_all!$A$39,nama_10_gdp_all!$C:$C,Data_gdp_all!$B$8,nama_10_gdp_all!$D:$D,Data_gdp_all!$B$7)</f>
        <v>7772</v>
      </c>
      <c r="G39" s="204">
        <f>SUMIFS(nama_10_gdp_all!$E:$E,nama_10_gdp_all!$A:$A,G10,nama_10_gdp_all!$B:$B,Data_gdp_all!$A$39,nama_10_gdp_all!$C:$C,Data_gdp_all!$B$8,nama_10_gdp_all!$D:$D,Data_gdp_all!$B$7)</f>
        <v>8498.4</v>
      </c>
      <c r="H39" s="204">
        <f>SUMIFS(nama_10_gdp_all!$E:$E,nama_10_gdp_all!$A:$A,H10,nama_10_gdp_all!$B:$B,Data_gdp_all!$A$39,nama_10_gdp_all!$C:$C,Data_gdp_all!$B$8,nama_10_gdp_all!$D:$D,Data_gdp_all!$B$7)</f>
        <v>9068.7000000000007</v>
      </c>
      <c r="I39" s="204">
        <f>SUMIFS(nama_10_gdp_all!$E:$E,nama_10_gdp_all!$A:$A,I10,nama_10_gdp_all!$B:$B,Data_gdp_all!$A$39,nama_10_gdp_all!$C:$C,Data_gdp_all!$B$8,nama_10_gdp_all!$D:$D,Data_gdp_all!$B$7)</f>
        <v>9585.5</v>
      </c>
      <c r="J39" s="204">
        <f>SUMIFS(nama_10_gdp_all!$E:$E,nama_10_gdp_all!$A:$A,J10,nama_10_gdp_all!$B:$B,Data_gdp_all!$A$39,nama_10_gdp_all!$C:$C,Data_gdp_all!$B$8,nama_10_gdp_all!$D:$D,Data_gdp_all!$B$7)</f>
        <v>10199.200000000001</v>
      </c>
      <c r="K39" s="204">
        <f>SUMIFS(nama_10_gdp_all!$E:$E,nama_10_gdp_all!$A:$A,K10,nama_10_gdp_all!$B:$B,Data_gdp_all!$A$39,nama_10_gdp_all!$C:$C,Data_gdp_all!$B$8,nama_10_gdp_all!$D:$D,Data_gdp_all!$B$7)</f>
        <v>10768.9</v>
      </c>
      <c r="L39" s="204">
        <f>SUMIFS(nama_10_gdp_all!$E:$E,nama_10_gdp_all!$A:$A,L10,nama_10_gdp_all!$B:$B,Data_gdp_all!$A$39,nama_10_gdp_all!$C:$C,Data_gdp_all!$B$8,nama_10_gdp_all!$D:$D,Data_gdp_all!$B$7)</f>
        <v>10067</v>
      </c>
      <c r="M39" s="204">
        <f>SUMIFS(nama_10_gdp_all!$E:$E,nama_10_gdp_all!$A:$A,M10,nama_10_gdp_all!$B:$B,Data_gdp_all!$A$39,nama_10_gdp_all!$C:$C,Data_gdp_all!$B$8,nama_10_gdp_all!$D:$D,Data_gdp_all!$B$7)</f>
        <v>9572.5</v>
      </c>
      <c r="N39" s="204">
        <f>SUMIFS(nama_10_gdp_all!$E:$E,nama_10_gdp_all!$A:$A,N10,nama_10_gdp_all!$B:$B,Data_gdp_all!$A$39,nama_10_gdp_all!$C:$C,Data_gdp_all!$B$8,nama_10_gdp_all!$D:$D,Data_gdp_all!$B$7)</f>
        <v>9729.7999999999993</v>
      </c>
      <c r="O39" s="204">
        <f>SUMIFS(nama_10_gdp_all!$E:$E,nama_10_gdp_all!$A:$A,O10,nama_10_gdp_all!$B:$B,Data_gdp_all!$A$39,nama_10_gdp_all!$C:$C,Data_gdp_all!$B$8,nama_10_gdp_all!$D:$D,Data_gdp_all!$B$7)</f>
        <v>9946.2999999999993</v>
      </c>
      <c r="P39" s="204">
        <f>SUMIFS(nama_10_gdp_all!$E:$E,nama_10_gdp_all!$A:$A,P10,nama_10_gdp_all!$B:$B,Data_gdp_all!$A$39,nama_10_gdp_all!$C:$C,Data_gdp_all!$B$8,nama_10_gdp_all!$D:$D,Data_gdp_all!$B$7)</f>
        <v>10375.1</v>
      </c>
      <c r="Q39" s="204">
        <f>SUMIFS(nama_10_gdp_all!$E:$E,nama_10_gdp_all!$A:$A,Q10,nama_10_gdp_all!$B:$B,Data_gdp_all!$A$39,nama_10_gdp_all!$C:$C,Data_gdp_all!$B$8,nama_10_gdp_all!$D:$D,Data_gdp_all!$B$7)</f>
        <v>10790.4</v>
      </c>
      <c r="R39" s="204">
        <f>SUMIFS(nama_10_gdp_all!$E:$E,nama_10_gdp_all!$A:$A,R10,nama_10_gdp_all!$B:$B,Data_gdp_all!$A$39,nama_10_gdp_all!$C:$C,Data_gdp_all!$B$8,nama_10_gdp_all!$D:$D,Data_gdp_all!$B$7)</f>
        <v>11699.8</v>
      </c>
      <c r="S39" s="204">
        <f>SUMIFS(nama_10_gdp_all!$E:$E,nama_10_gdp_all!$A:$A,S10,nama_10_gdp_all!$B:$B,Data_gdp_all!$A$39,nama_10_gdp_all!$C:$C,Data_gdp_all!$B$8,nama_10_gdp_all!$D:$D,Data_gdp_all!$B$7)</f>
        <v>12459.8</v>
      </c>
      <c r="T39" s="204">
        <f>SUMIFS(nama_10_gdp_all!$E:$E,nama_10_gdp_all!$A:$A,T10,nama_10_gdp_all!$B:$B,Data_gdp_all!$A$39,nama_10_gdp_all!$C:$C,Data_gdp_all!$B$8,nama_10_gdp_all!$D:$D,Data_gdp_all!$B$7)</f>
        <v>13121.3</v>
      </c>
      <c r="U39" s="204">
        <f>SUMIFS(nama_10_gdp_all!$E:$E,nama_10_gdp_all!$A:$A,U10,nama_10_gdp_all!$B:$B,Data_gdp_all!$A$39,nama_10_gdp_all!$C:$C,Data_gdp_all!$B$8,nama_10_gdp_all!$D:$D,Data_gdp_all!$B$7)</f>
        <v>13679.2</v>
      </c>
      <c r="V39" s="204">
        <f>SUMIFS(nama_10_gdp_all!$E:$E,nama_10_gdp_all!$A:$A,V10,nama_10_gdp_all!$B:$B,Data_gdp_all!$A$39,nama_10_gdp_all!$C:$C,Data_gdp_all!$B$8,nama_10_gdp_all!$D:$D,Data_gdp_all!$B$7)</f>
        <v>14189.9</v>
      </c>
      <c r="W39" s="204">
        <f>SUMIFS(nama_10_gdp_all!$E:$E,nama_10_gdp_all!$A:$A,W10,nama_10_gdp_all!$B:$B,Data_gdp_all!$A$39,nama_10_gdp_all!$C:$C,Data_gdp_all!$B$8,nama_10_gdp_all!$D:$D,Data_gdp_all!$B$7)</f>
        <v>13061</v>
      </c>
      <c r="X39" s="204">
        <f>SUMIFS(nama_10_gdp_all!$E:$E,nama_10_gdp_all!$A:$A,X10,nama_10_gdp_all!$B:$B,Data_gdp_all!$A$39,nama_10_gdp_all!$C:$C,Data_gdp_all!$B$8,nama_10_gdp_all!$D:$D,Data_gdp_all!$B$7)</f>
        <v>14556</v>
      </c>
      <c r="Y39" s="204">
        <f>SUMIFS(nama_10_gdp_all!$E:$E,nama_10_gdp_all!$A:$A,$Y$10,nama_10_gdp_all!$B:$B,Data_gdp_all!$A39,nama_10_gdp_all!$C:$C,Data_gdp_all!$B$8,nama_10_gdp_all!$D:$D,Data_gdp_all!$B$7)</f>
        <v>17417.2</v>
      </c>
      <c r="Z39" s="204">
        <f>SUMIFS(nama_10_gdp_all!$E:$E,nama_10_gdp_all!$A:$A,$Z$10,nama_10_gdp_all!$B:$B,Data_gdp_all!$A39,nama_10_gdp_all!$C:$C,Data_gdp_all!$B$8,nama_10_gdp_all!$D:$D,Data_gdp_all!$B$7)</f>
        <v>19099.599999999999</v>
      </c>
    </row>
    <row r="40" spans="1:27" x14ac:dyDescent="0.2">
      <c r="A40" s="211" t="s">
        <v>65</v>
      </c>
      <c r="B40" s="211" t="s">
        <v>73</v>
      </c>
      <c r="C40" s="204">
        <f>SUMIFS(nama_10_gdp_all!$E:$E,nama_10_gdp_all!$A:$A,C10,nama_10_gdp_all!$B:$B,Data_gdp_all!$A$40,nama_10_gdp_all!$C:$C,Data_gdp_all!$B$8,nama_10_gdp_all!$D:$D,Data_gdp_all!$B$7)</f>
        <v>137957.6</v>
      </c>
      <c r="D40" s="204">
        <f>SUMIFS(nama_10_gdp_all!$E:$E,nama_10_gdp_all!$A:$A,D10,nama_10_gdp_all!$B:$B,Data_gdp_all!$A$40,nama_10_gdp_all!$C:$C,Data_gdp_all!$B$8,nama_10_gdp_all!$D:$D,Data_gdp_all!$B$7)</f>
        <v>141323.1</v>
      </c>
      <c r="E40" s="204">
        <f>SUMIFS(nama_10_gdp_all!$E:$E,nama_10_gdp_all!$A:$A,E10,nama_10_gdp_all!$B:$B,Data_gdp_all!$A$40,nama_10_gdp_all!$C:$C,Data_gdp_all!$B$8,nama_10_gdp_all!$D:$D,Data_gdp_all!$B$7)</f>
        <v>141552.9</v>
      </c>
      <c r="F40" s="204">
        <f>SUMIFS(nama_10_gdp_all!$E:$E,nama_10_gdp_all!$A:$A,F10,nama_10_gdp_all!$B:$B,Data_gdp_all!$A$40,nama_10_gdp_all!$C:$C,Data_gdp_all!$B$8,nama_10_gdp_all!$D:$D,Data_gdp_all!$B$7)</f>
        <v>144961.9</v>
      </c>
      <c r="G40" s="204">
        <f>SUMIFS(nama_10_gdp_all!$E:$E,nama_10_gdp_all!$A:$A,G10,nama_10_gdp_all!$B:$B,Data_gdp_all!$A$40,nama_10_gdp_all!$C:$C,Data_gdp_all!$B$8,nama_10_gdp_all!$D:$D,Data_gdp_all!$B$7)</f>
        <v>160076.9</v>
      </c>
      <c r="H40" s="204">
        <f>SUMIFS(nama_10_gdp_all!$E:$E,nama_10_gdp_all!$A:$A,H10,nama_10_gdp_all!$B:$B,Data_gdp_all!$A$40,nama_10_gdp_all!$C:$C,Data_gdp_all!$B$8,nama_10_gdp_all!$D:$D,Data_gdp_all!$B$7)</f>
        <v>181591.7</v>
      </c>
      <c r="I40" s="204">
        <f>SUMIFS(nama_10_gdp_all!$E:$E,nama_10_gdp_all!$A:$A,I10,nama_10_gdp_all!$B:$B,Data_gdp_all!$A$40,nama_10_gdp_all!$C:$C,Data_gdp_all!$B$8,nama_10_gdp_all!$D:$D,Data_gdp_all!$B$7)</f>
        <v>201402.3</v>
      </c>
      <c r="J40" s="204">
        <f>SUMIFS(nama_10_gdp_all!$E:$E,nama_10_gdp_all!$A:$A,J10,nama_10_gdp_all!$B:$B,Data_gdp_all!$A$40,nama_10_gdp_all!$C:$C,Data_gdp_all!$B$8,nama_10_gdp_all!$D:$D,Data_gdp_all!$B$7)</f>
        <v>208828</v>
      </c>
      <c r="K40" s="204">
        <f>SUMIFS(nama_10_gdp_all!$E:$E,nama_10_gdp_all!$A:$A,K10,nama_10_gdp_all!$B:$B,Data_gdp_all!$A$40,nama_10_gdp_all!$C:$C,Data_gdp_all!$B$8,nama_10_gdp_all!$D:$D,Data_gdp_all!$B$7)</f>
        <v>229635.20000000001</v>
      </c>
      <c r="L40" s="204">
        <f>SUMIFS(nama_10_gdp_all!$E:$E,nama_10_gdp_all!$A:$A,L10,nama_10_gdp_all!$B:$B,Data_gdp_all!$A$40,nama_10_gdp_all!$C:$C,Data_gdp_all!$B$8,nama_10_gdp_all!$D:$D,Data_gdp_all!$B$7)</f>
        <v>202775.4</v>
      </c>
      <c r="M40" s="204">
        <f>SUMIFS(nama_10_gdp_all!$E:$E,nama_10_gdp_all!$A:$A,M10,nama_10_gdp_all!$B:$B,Data_gdp_all!$A$40,nama_10_gdp_all!$C:$C,Data_gdp_all!$B$8,nama_10_gdp_all!$D:$D,Data_gdp_all!$B$7)</f>
        <v>215435.8</v>
      </c>
      <c r="N40" s="204">
        <f>SUMIFS(nama_10_gdp_all!$E:$E,nama_10_gdp_all!$A:$A,N10,nama_10_gdp_all!$B:$B,Data_gdp_all!$A$40,nama_10_gdp_all!$C:$C,Data_gdp_all!$B$8,nama_10_gdp_all!$D:$D,Data_gdp_all!$B$7)</f>
        <v>230492.1</v>
      </c>
      <c r="O40" s="204">
        <f>SUMIFS(nama_10_gdp_all!$E:$E,nama_10_gdp_all!$A:$A,O10,nama_10_gdp_all!$B:$B,Data_gdp_all!$A$40,nama_10_gdp_all!$C:$C,Data_gdp_all!$B$8,nama_10_gdp_all!$D:$D,Data_gdp_all!$B$7)</f>
        <v>243715.8</v>
      </c>
      <c r="P40" s="204">
        <f>SUMIFS(nama_10_gdp_all!$E:$E,nama_10_gdp_all!$A:$A,P10,nama_10_gdp_all!$B:$B,Data_gdp_all!$A$40,nama_10_gdp_all!$C:$C,Data_gdp_all!$B$8,nama_10_gdp_all!$D:$D,Data_gdp_all!$B$7)</f>
        <v>246966</v>
      </c>
      <c r="Q40" s="204">
        <f>SUMIFS(nama_10_gdp_all!$E:$E,nama_10_gdp_all!$A:$A,Q10,nama_10_gdp_all!$B:$B,Data_gdp_all!$A$40,nama_10_gdp_all!$C:$C,Data_gdp_all!$B$8,nama_10_gdp_all!$D:$D,Data_gdp_all!$B$7)</f>
        <v>244177.1</v>
      </c>
      <c r="R40" s="204">
        <f>SUMIFS(nama_10_gdp_all!$E:$E,nama_10_gdp_all!$A:$A,R10,nama_10_gdp_all!$B:$B,Data_gdp_all!$A$40,nama_10_gdp_all!$C:$C,Data_gdp_all!$B$8,nama_10_gdp_all!$D:$D,Data_gdp_all!$B$7)</f>
        <v>226532.7</v>
      </c>
      <c r="S40" s="204">
        <f>SUMIFS(nama_10_gdp_all!$E:$E,nama_10_gdp_all!$A:$A,S10,nama_10_gdp_all!$B:$B,Data_gdp_all!$A$40,nama_10_gdp_all!$C:$C,Data_gdp_all!$B$8,nama_10_gdp_all!$D:$D,Data_gdp_all!$B$7)</f>
        <v>215520.3</v>
      </c>
      <c r="T40" s="204">
        <f>SUMIFS(nama_10_gdp_all!$E:$E,nama_10_gdp_all!$A:$A,T10,nama_10_gdp_all!$B:$B,Data_gdp_all!$A$40,nama_10_gdp_all!$C:$C,Data_gdp_all!$B$8,nama_10_gdp_all!$D:$D,Data_gdp_all!$B$7)</f>
        <v>234070.8</v>
      </c>
      <c r="U40" s="204">
        <f>SUMIFS(nama_10_gdp_all!$E:$E,nama_10_gdp_all!$A:$A,U10,nama_10_gdp_all!$B:$B,Data_gdp_all!$A$40,nama_10_gdp_all!$C:$C,Data_gdp_all!$B$8,nama_10_gdp_all!$D:$D,Data_gdp_all!$B$7)</f>
        <v>253028.3</v>
      </c>
      <c r="V40" s="204">
        <f>SUMIFS(nama_10_gdp_all!$E:$E,nama_10_gdp_all!$A:$A,V10,nama_10_gdp_all!$B:$B,Data_gdp_all!$A$40,nama_10_gdp_all!$C:$C,Data_gdp_all!$B$8,nama_10_gdp_all!$D:$D,Data_gdp_all!$B$7)</f>
        <v>246686.6</v>
      </c>
      <c r="W40" s="204">
        <f>SUMIFS(nama_10_gdp_all!$E:$E,nama_10_gdp_all!$A:$A,W10,nama_10_gdp_all!$B:$B,Data_gdp_all!$A$40,nama_10_gdp_all!$C:$C,Data_gdp_all!$B$8,nama_10_gdp_all!$D:$D,Data_gdp_all!$B$7)</f>
        <v>230604.1</v>
      </c>
      <c r="X40" s="204">
        <f>SUMIFS(nama_10_gdp_all!$E:$E,nama_10_gdp_all!$A:$A,X10,nama_10_gdp_all!$B:$B,Data_gdp_all!$A$40,nama_10_gdp_all!$C:$C,Data_gdp_all!$B$8,nama_10_gdp_all!$D:$D,Data_gdp_all!$B$7)</f>
        <v>304234.40000000002</v>
      </c>
      <c r="Y40" s="204">
        <f>SUMIFS(nama_10_gdp_all!$E:$E,nama_10_gdp_all!$A:$A,$Y$10,nama_10_gdp_all!$B:$B,Data_gdp_all!$A40,nama_10_gdp_all!$C:$C,Data_gdp_all!$B$8,nama_10_gdp_all!$D:$D,Data_gdp_all!$B$7)</f>
        <v>420787.3</v>
      </c>
      <c r="Z40" s="204">
        <f>SUMIFS(nama_10_gdp_all!$E:$E,nama_10_gdp_all!$A:$A,$Z$10,nama_10_gdp_all!$B:$B,Data_gdp_all!$A40,nama_10_gdp_all!$C:$C,Data_gdp_all!$B$8,nama_10_gdp_all!$D:$D,Data_gdp_all!$B$7)</f>
        <v>360551.4</v>
      </c>
    </row>
    <row r="41" spans="1:27" x14ac:dyDescent="0.2">
      <c r="A41" s="211" t="s">
        <v>66</v>
      </c>
      <c r="B41" s="211" t="s">
        <v>74</v>
      </c>
      <c r="C41" s="204">
        <f>SUMIFS(nama_10_gdp_all!$E:$E,nama_10_gdp_all!$A:$A,C10,nama_10_gdp_all!$B:$B,Data_gdp_all!$A$41,nama_10_gdp_all!$C:$C,Data_gdp_all!$B$8,nama_10_gdp_all!$D:$D,Data_gdp_all!$B$7)</f>
        <v>219443.5</v>
      </c>
      <c r="D41" s="204">
        <f>SUMIFS(nama_10_gdp_all!$E:$E,nama_10_gdp_all!$A:$A,D10,nama_10_gdp_all!$B:$B,Data_gdp_all!$A$41,nama_10_gdp_all!$C:$C,Data_gdp_all!$B$8,nama_10_gdp_all!$D:$D,Data_gdp_all!$B$7)</f>
        <v>226807.3</v>
      </c>
      <c r="E41" s="204">
        <f>SUMIFS(nama_10_gdp_all!$E:$E,nama_10_gdp_all!$A:$A,E10,nama_10_gdp_all!$B:$B,Data_gdp_all!$A$41,nama_10_gdp_all!$C:$C,Data_gdp_all!$B$8,nama_10_gdp_all!$D:$D,Data_gdp_all!$B$7)</f>
        <v>231746.8</v>
      </c>
      <c r="F41" s="204">
        <f>SUMIFS(nama_10_gdp_all!$E:$E,nama_10_gdp_all!$A:$A,F10,nama_10_gdp_all!$B:$B,Data_gdp_all!$A$41,nama_10_gdp_all!$C:$C,Data_gdp_all!$B$8,nama_10_gdp_all!$D:$D,Data_gdp_all!$B$7)</f>
        <v>234014.1</v>
      </c>
      <c r="G41" s="204">
        <f>SUMIFS(nama_10_gdp_all!$E:$E,nama_10_gdp_all!$A:$A,G10,nama_10_gdp_all!$B:$B,Data_gdp_all!$A$41,nama_10_gdp_all!$C:$C,Data_gdp_all!$B$8,nama_10_gdp_all!$D:$D,Data_gdp_all!$B$7)</f>
        <v>243512.7</v>
      </c>
      <c r="H41" s="204">
        <f>SUMIFS(nama_10_gdp_all!$E:$E,nama_10_gdp_all!$A:$A,H10,nama_10_gdp_all!$B:$B,Data_gdp_all!$A$41,nama_10_gdp_all!$C:$C,Data_gdp_all!$B$8,nama_10_gdp_all!$D:$D,Data_gdp_all!$B$7)</f>
        <v>254250.8</v>
      </c>
      <c r="I41" s="204">
        <f>SUMIFS(nama_10_gdp_all!$E:$E,nama_10_gdp_all!$A:$A,I10,nama_10_gdp_all!$B:$B,Data_gdp_all!$A$41,nama_10_gdp_all!$C:$C,Data_gdp_all!$B$8,nama_10_gdp_all!$D:$D,Data_gdp_all!$B$7)</f>
        <v>276613.7</v>
      </c>
      <c r="J41" s="204">
        <f>SUMIFS(nama_10_gdp_all!$E:$E,nama_10_gdp_all!$A:$A,J10,nama_10_gdp_all!$B:$B,Data_gdp_all!$A$41,nama_10_gdp_all!$C:$C,Data_gdp_all!$B$8,nama_10_gdp_all!$D:$D,Data_gdp_all!$B$7)</f>
        <v>305289.8</v>
      </c>
      <c r="K41" s="204">
        <f>SUMIFS(nama_10_gdp_all!$E:$E,nama_10_gdp_all!$A:$A,K10,nama_10_gdp_all!$B:$B,Data_gdp_all!$A$41,nama_10_gdp_all!$C:$C,Data_gdp_all!$B$8,nama_10_gdp_all!$D:$D,Data_gdp_all!$B$7)</f>
        <v>320998</v>
      </c>
      <c r="L41" s="204">
        <f>SUMIFS(nama_10_gdp_all!$E:$E,nama_10_gdp_all!$A:$A,L10,nama_10_gdp_all!$B:$B,Data_gdp_all!$A$41,nama_10_gdp_all!$C:$C,Data_gdp_all!$B$8,nama_10_gdp_all!$D:$D,Data_gdp_all!$B$7)</f>
        <v>311949</v>
      </c>
      <c r="M41" s="204">
        <f>SUMIFS(nama_10_gdp_all!$E:$E,nama_10_gdp_all!$A:$A,M10,nama_10_gdp_all!$B:$B,Data_gdp_all!$A$41,nama_10_gdp_all!$C:$C,Data_gdp_all!$B$8,nama_10_gdp_all!$D:$D,Data_gdp_all!$B$7)</f>
        <v>324875.09999999998</v>
      </c>
      <c r="N41" s="204">
        <f>SUMIFS(nama_10_gdp_all!$E:$E,nama_10_gdp_all!$A:$A,N10,nama_10_gdp_all!$B:$B,Data_gdp_all!$A$41,nama_10_gdp_all!$C:$C,Data_gdp_all!$B$8,nama_10_gdp_all!$D:$D,Data_gdp_all!$B$7)</f>
        <v>342013.6</v>
      </c>
      <c r="O41" s="204">
        <f>SUMIFS(nama_10_gdp_all!$E:$E,nama_10_gdp_all!$A:$A,O10,nama_10_gdp_all!$B:$B,Data_gdp_all!$A$41,nama_10_gdp_all!$C:$C,Data_gdp_all!$B$8,nama_10_gdp_all!$D:$D,Data_gdp_all!$B$7)</f>
        <v>354059.5</v>
      </c>
      <c r="P41" s="204">
        <f>SUMIFS(nama_10_gdp_all!$E:$E,nama_10_gdp_all!$A:$A,P10,nama_10_gdp_all!$B:$B,Data_gdp_all!$A$41,nama_10_gdp_all!$C:$C,Data_gdp_all!$B$8,nama_10_gdp_all!$D:$D,Data_gdp_all!$B$7)</f>
        <v>363131.5</v>
      </c>
      <c r="Q41" s="204">
        <f>SUMIFS(nama_10_gdp_all!$E:$E,nama_10_gdp_all!$A:$A,Q10,nama_10_gdp_all!$B:$B,Data_gdp_all!$A$41,nama_10_gdp_all!$C:$C,Data_gdp_all!$B$8,nama_10_gdp_all!$D:$D,Data_gdp_all!$B$7)</f>
        <v>376100.9</v>
      </c>
      <c r="R41" s="204">
        <f>SUMIFS(nama_10_gdp_all!$E:$E,nama_10_gdp_all!$A:$A,R10,nama_10_gdp_all!$B:$B,Data_gdp_all!$A$41,nama_10_gdp_all!$C:$C,Data_gdp_all!$B$8,nama_10_gdp_all!$D:$D,Data_gdp_all!$B$7)</f>
        <v>393075.20000000001</v>
      </c>
      <c r="S41" s="204">
        <f>SUMIFS(nama_10_gdp_all!$E:$E,nama_10_gdp_all!$A:$A,S10,nama_10_gdp_all!$B:$B,Data_gdp_all!$A$41,nama_10_gdp_all!$C:$C,Data_gdp_all!$B$8,nama_10_gdp_all!$D:$D,Data_gdp_all!$B$7)</f>
        <v>395968.3</v>
      </c>
      <c r="T41" s="204">
        <f>SUMIFS(nama_10_gdp_all!$E:$E,nama_10_gdp_all!$A:$A,T10,nama_10_gdp_all!$B:$B,Data_gdp_all!$A$41,nama_10_gdp_all!$C:$C,Data_gdp_all!$B$8,nama_10_gdp_all!$D:$D,Data_gdp_all!$B$7)</f>
        <v>401062.7</v>
      </c>
      <c r="U41" s="204">
        <f>SUMIFS(nama_10_gdp_all!$E:$E,nama_10_gdp_all!$A:$A,U10,nama_10_gdp_all!$B:$B,Data_gdp_all!$A$41,nama_10_gdp_all!$C:$C,Data_gdp_all!$B$8,nama_10_gdp_all!$D:$D,Data_gdp_all!$B$7)</f>
        <v>413797.8</v>
      </c>
      <c r="V41" s="204">
        <f>SUMIFS(nama_10_gdp_all!$E:$E,nama_10_gdp_all!$A:$A,V10,nama_10_gdp_all!$B:$B,Data_gdp_all!$A$41,nama_10_gdp_all!$C:$C,Data_gdp_all!$B$8,nama_10_gdp_all!$D:$D,Data_gdp_all!$B$7)</f>
        <v>420227.5</v>
      </c>
      <c r="W41" s="204">
        <f>SUMIFS(nama_10_gdp_all!$E:$E,nama_10_gdp_all!$A:$A,W10,nama_10_gdp_all!$B:$B,Data_gdp_all!$A$41,nama_10_gdp_all!$C:$C,Data_gdp_all!$B$8,nama_10_gdp_all!$D:$D,Data_gdp_all!$B$7)</f>
        <v>414050.5</v>
      </c>
      <c r="X41" s="204" t="s">
        <v>70</v>
      </c>
      <c r="Y41" s="204" t="s">
        <v>70</v>
      </c>
      <c r="Z41" s="204" t="s">
        <v>70</v>
      </c>
      <c r="AA41" s="221"/>
    </row>
    <row r="42" spans="1:27" x14ac:dyDescent="0.2">
      <c r="A42" s="211" t="s">
        <v>58</v>
      </c>
      <c r="B42" s="211" t="s">
        <v>27</v>
      </c>
      <c r="C42" s="204">
        <f>SUMIFS(nama_10_gdp_all!$E:$E,nama_10_gdp_all!$A:$A,C10,nama_10_gdp_all!$B:$B,Data_gdp_all!$A$42,nama_10_gdp_all!$C:$C,Data_gdp_all!$B$8,nama_10_gdp_all!$D:$D,Data_gdp_all!$B$7)</f>
        <v>1291929.7</v>
      </c>
      <c r="D42" s="204">
        <f>SUMIFS(nama_10_gdp_all!$E:$E,nama_10_gdp_all!$A:$A,D10,nama_10_gdp_all!$B:$B,Data_gdp_all!$A$42,nama_10_gdp_all!$C:$C,Data_gdp_all!$B$8,nama_10_gdp_all!$D:$D,Data_gdp_all!$B$7)</f>
        <v>1356521.3</v>
      </c>
      <c r="E42" s="204">
        <f>SUMIFS(nama_10_gdp_all!$E:$E,nama_10_gdp_all!$A:$A,E10,nama_10_gdp_all!$B:$B,Data_gdp_all!$A$42,nama_10_gdp_all!$C:$C,Data_gdp_all!$B$8,nama_10_gdp_all!$D:$D,Data_gdp_all!$B$7)</f>
        <v>1411030</v>
      </c>
      <c r="F42" s="204">
        <f>SUMIFS(nama_10_gdp_all!$E:$E,nama_10_gdp_all!$A:$A,F10,nama_10_gdp_all!$B:$B,Data_gdp_all!$A$42,nama_10_gdp_all!$C:$C,Data_gdp_all!$B$8,nama_10_gdp_all!$D:$D,Data_gdp_all!$B$7)</f>
        <v>1481953.2</v>
      </c>
      <c r="G42" s="204">
        <f>SUMIFS(nama_10_gdp_all!$E:$E,nama_10_gdp_all!$A:$A,G10,nama_10_gdp_all!$B:$B,Data_gdp_all!$A$42,nama_10_gdp_all!$C:$C,Data_gdp_all!$B$8,nama_10_gdp_all!$D:$D,Data_gdp_all!$B$7)</f>
        <v>1564758.1</v>
      </c>
      <c r="H42" s="204">
        <f>SUMIFS(nama_10_gdp_all!$E:$E,nama_10_gdp_all!$A:$A,H10,nama_10_gdp_all!$B:$B,Data_gdp_all!$A$42,nama_10_gdp_all!$C:$C,Data_gdp_all!$B$8,nama_10_gdp_all!$D:$D,Data_gdp_all!$B$7)</f>
        <v>1612012.1</v>
      </c>
      <c r="I42" s="204">
        <f>SUMIFS(nama_10_gdp_all!$E:$E,nama_10_gdp_all!$A:$A,I10,nama_10_gdp_all!$B:$B,Data_gdp_all!$A$42,nama_10_gdp_all!$C:$C,Data_gdp_all!$B$8,nama_10_gdp_all!$D:$D,Data_gdp_all!$B$7)</f>
        <v>1678322.5</v>
      </c>
      <c r="J42" s="204">
        <f>SUMIFS(nama_10_gdp_all!$E:$E,nama_10_gdp_all!$A:$A,J10,nama_10_gdp_all!$B:$B,Data_gdp_all!$A$42,nama_10_gdp_all!$C:$C,Data_gdp_all!$B$8,nama_10_gdp_all!$D:$D,Data_gdp_all!$B$7)</f>
        <v>1721048.5</v>
      </c>
      <c r="K42" s="204">
        <f>SUMIFS(nama_10_gdp_all!$E:$E,nama_10_gdp_all!$A:$A,K10,nama_10_gdp_all!$B:$B,Data_gdp_all!$A$42,nama_10_gdp_all!$C:$C,Data_gdp_all!$B$8,nama_10_gdp_all!$D:$D,Data_gdp_all!$B$7)</f>
        <v>1757242.6</v>
      </c>
      <c r="L42" s="204">
        <f>SUMIFS(nama_10_gdp_all!$E:$E,nama_10_gdp_all!$A:$A,L10,nama_10_gdp_all!$B:$B,Data_gdp_all!$A$42,nama_10_gdp_all!$C:$C,Data_gdp_all!$B$8,nama_10_gdp_all!$D:$D,Data_gdp_all!$B$7)</f>
        <v>1646503</v>
      </c>
      <c r="M42" s="204">
        <f>SUMIFS(nama_10_gdp_all!$E:$E,nama_10_gdp_all!$A:$A,M10,nama_10_gdp_all!$B:$B,Data_gdp_all!$A$42,nama_10_gdp_all!$C:$C,Data_gdp_all!$B$8,nama_10_gdp_all!$D:$D,Data_gdp_all!$B$7)</f>
        <v>1730597.1</v>
      </c>
      <c r="N42" s="204">
        <f>SUMIFS(nama_10_gdp_all!$E:$E,nama_10_gdp_all!$A:$A,N10,nama_10_gdp_all!$B:$B,Data_gdp_all!$A$42,nama_10_gdp_all!$C:$C,Data_gdp_all!$B$8,nama_10_gdp_all!$D:$D,Data_gdp_all!$B$7)</f>
        <v>1751806</v>
      </c>
      <c r="O42" s="204">
        <f>SUMIFS(nama_10_gdp_all!$E:$E,nama_10_gdp_all!$A:$A,O10,nama_10_gdp_all!$B:$B,Data_gdp_all!$A$42,nama_10_gdp_all!$C:$C,Data_gdp_all!$B$8,nama_10_gdp_all!$D:$D,Data_gdp_all!$B$7)</f>
        <v>1801279.2</v>
      </c>
      <c r="P42" s="204">
        <f>SUMIFS(nama_10_gdp_all!$E:$E,nama_10_gdp_all!$A:$A,P10,nama_10_gdp_all!$B:$B,Data_gdp_all!$A$42,nama_10_gdp_all!$C:$C,Data_gdp_all!$B$8,nama_10_gdp_all!$D:$D,Data_gdp_all!$B$7)</f>
        <v>1847783.8</v>
      </c>
      <c r="Q42" s="204">
        <f>SUMIFS(nama_10_gdp_all!$E:$E,nama_10_gdp_all!$A:$A,Q10,nama_10_gdp_all!$B:$B,Data_gdp_all!$A$42,nama_10_gdp_all!$C:$C,Data_gdp_all!$B$8,nama_10_gdp_all!$D:$D,Data_gdp_all!$B$7)</f>
        <v>1911314.6</v>
      </c>
      <c r="R42" s="204">
        <f>SUMIFS(nama_10_gdp_all!$E:$E,nama_10_gdp_all!$A:$A,R10,nama_10_gdp_all!$B:$B,Data_gdp_all!$A$42,nama_10_gdp_all!$C:$C,Data_gdp_all!$B$8,nama_10_gdp_all!$D:$D,Data_gdp_all!$B$7)</f>
        <v>1992455.3</v>
      </c>
      <c r="S42" s="204">
        <f>SUMIFS(nama_10_gdp_all!$E:$E,nama_10_gdp_all!$A:$A,S10,nama_10_gdp_all!$B:$B,Data_gdp_all!$A$42,nama_10_gdp_all!$C:$C,Data_gdp_all!$B$8,nama_10_gdp_all!$D:$D,Data_gdp_all!$B$7)</f>
        <v>2011934.2</v>
      </c>
      <c r="T42" s="204">
        <f>SUMIFS(nama_10_gdp_all!$E:$E,nama_10_gdp_all!$A:$A,T10,nama_10_gdp_all!$B:$B,Data_gdp_all!$A$42,nama_10_gdp_all!$C:$C,Data_gdp_all!$B$8,nama_10_gdp_all!$D:$D,Data_gdp_all!$B$7)</f>
        <v>2075256.7</v>
      </c>
      <c r="U42" s="204">
        <f>SUMIFS(nama_10_gdp_all!$E:$E,nama_10_gdp_all!$A:$A,U10,nama_10_gdp_all!$B:$B,Data_gdp_all!$A$42,nama_10_gdp_all!$C:$C,Data_gdp_all!$B$8,nama_10_gdp_all!$D:$D,Data_gdp_all!$B$7)</f>
        <v>2111637.7999999998</v>
      </c>
      <c r="V42" s="204">
        <f>SUMIFS(nama_10_gdp_all!$E:$E,nama_10_gdp_all!$A:$A,V10,nama_10_gdp_all!$B:$B,Data_gdp_all!$A$42,nama_10_gdp_all!$C:$C,Data_gdp_all!$B$8,nama_10_gdp_all!$D:$D,Data_gdp_all!$B$7)</f>
        <v>2153463.1</v>
      </c>
      <c r="W42" s="204" t="s">
        <v>70</v>
      </c>
      <c r="X42" s="204" t="s">
        <v>70</v>
      </c>
      <c r="Y42" s="204" t="s">
        <v>70</v>
      </c>
      <c r="Z42" s="204" t="s">
        <v>70</v>
      </c>
    </row>
    <row r="43" spans="1:27" x14ac:dyDescent="0.2">
      <c r="A43" s="211" t="s">
        <v>67</v>
      </c>
      <c r="B43" s="211" t="s">
        <v>129</v>
      </c>
      <c r="C43" s="204">
        <f>SUMIFS(nama_10_gdp_all!$E:$E,nama_10_gdp_all!$A:$A,C10,nama_10_gdp_all!$B:$B,Data_gdp_all!$A$43,nama_10_gdp_all!$C:$C,Data_gdp_all!$B$8,nama_10_gdp_all!$D:$D,Data_gdp_all!$B$7)</f>
        <v>10354.700000000001</v>
      </c>
      <c r="D43" s="204">
        <f>SUMIFS(nama_10_gdp_all!$E:$E,nama_10_gdp_all!$A:$A,D10,nama_10_gdp_all!$B:$B,Data_gdp_all!$A$43,nama_10_gdp_all!$C:$C,Data_gdp_all!$B$8,nama_10_gdp_all!$D:$D,Data_gdp_all!$B$7)</f>
        <v>10191</v>
      </c>
      <c r="E43" s="204">
        <f>SUMIFS(nama_10_gdp_all!$E:$E,nama_10_gdp_all!$A:$A,E10,nama_10_gdp_all!$B:$B,Data_gdp_all!$A$43,nama_10_gdp_all!$C:$C,Data_gdp_all!$B$8,nama_10_gdp_all!$D:$D,Data_gdp_all!$B$7)</f>
        <v>10588.9</v>
      </c>
      <c r="F43" s="204">
        <f>SUMIFS(nama_10_gdp_all!$E:$E,nama_10_gdp_all!$A:$A,F10,nama_10_gdp_all!$B:$B,Data_gdp_all!$A$43,nama_10_gdp_all!$C:$C,Data_gdp_all!$B$8,nama_10_gdp_all!$D:$D,Data_gdp_all!$B$7)</f>
        <v>10973.9</v>
      </c>
      <c r="G43" s="204">
        <f>SUMIFS(nama_10_gdp_all!$E:$E,nama_10_gdp_all!$A:$A,G10,nama_10_gdp_all!$B:$B,Data_gdp_all!$A$43,nama_10_gdp_all!$C:$C,Data_gdp_all!$B$8,nama_10_gdp_all!$D:$D,Data_gdp_all!$B$7)</f>
        <v>11909.1</v>
      </c>
      <c r="H43" s="204">
        <f>SUMIFS(nama_10_gdp_all!$E:$E,nama_10_gdp_all!$A:$A,H10,nama_10_gdp_all!$B:$B,Data_gdp_all!$A$43,nama_10_gdp_all!$C:$C,Data_gdp_all!$B$8,nama_10_gdp_all!$D:$D,Data_gdp_all!$B$7)</f>
        <v>13091</v>
      </c>
      <c r="I43" s="204">
        <f>SUMIFS(nama_10_gdp_all!$E:$E,nama_10_gdp_all!$A:$A,I10,nama_10_gdp_all!$B:$B,Data_gdp_all!$A$43,nama_10_gdp_all!$C:$C,Data_gdp_all!$B$8,nama_10_gdp_all!$D:$D,Data_gdp_all!$B$7)</f>
        <v>14091.9</v>
      </c>
      <c r="J43" s="204">
        <f>SUMIFS(nama_10_gdp_all!$E:$E,nama_10_gdp_all!$A:$A,J10,nama_10_gdp_all!$B:$B,Data_gdp_all!$A$43,nama_10_gdp_all!$C:$C,Data_gdp_all!$B$8,nama_10_gdp_all!$D:$D,Data_gdp_all!$B$7)</f>
        <v>15086.7</v>
      </c>
      <c r="K43" s="204">
        <f>SUMIFS(nama_10_gdp_all!$E:$E,nama_10_gdp_all!$A:$A,K10,nama_10_gdp_all!$B:$B,Data_gdp_all!$A$43,nama_10_gdp_all!$C:$C,Data_gdp_all!$B$8,nama_10_gdp_all!$D:$D,Data_gdp_all!$B$7)</f>
        <v>16709.900000000001</v>
      </c>
      <c r="L43" s="204">
        <f>SUMIFS(nama_10_gdp_all!$E:$E,nama_10_gdp_all!$A:$A,L10,nama_10_gdp_all!$B:$B,Data_gdp_all!$A$43,nama_10_gdp_all!$C:$C,Data_gdp_all!$B$8,nama_10_gdp_all!$D:$D,Data_gdp_all!$B$7)</f>
        <v>17046.400000000001</v>
      </c>
      <c r="M43" s="204">
        <f>SUMIFS(nama_10_gdp_all!$E:$E,nama_10_gdp_all!$A:$A,M10,nama_10_gdp_all!$B:$B,Data_gdp_all!$A$43,nama_10_gdp_all!$C:$C,Data_gdp_all!$B$8,nama_10_gdp_all!$D:$D,Data_gdp_all!$B$7)</f>
        <v>17666.900000000001</v>
      </c>
      <c r="N43" s="204">
        <f>SUMIFS(nama_10_gdp_all!$E:$E,nama_10_gdp_all!$A:$A,N10,nama_10_gdp_all!$B:$B,Data_gdp_all!$A$43,nama_10_gdp_all!$C:$C,Data_gdp_all!$B$8,nama_10_gdp_all!$D:$D,Data_gdp_all!$B$7)</f>
        <v>17928.7</v>
      </c>
      <c r="O43" s="204">
        <f>SUMIFS(nama_10_gdp_all!$E:$E,nama_10_gdp_all!$A:$A,O10,nama_10_gdp_all!$B:$B,Data_gdp_all!$A$43,nama_10_gdp_all!$C:$C,Data_gdp_all!$B$8,nama_10_gdp_all!$D:$D,Data_gdp_all!$B$7)</f>
        <v>18132.3</v>
      </c>
      <c r="P43" s="204">
        <f>SUMIFS(nama_10_gdp_all!$E:$E,nama_10_gdp_all!$A:$A,P10,nama_10_gdp_all!$B:$B,Data_gdp_all!$A$43,nama_10_gdp_all!$C:$C,Data_gdp_all!$B$8,nama_10_gdp_all!$D:$D,Data_gdp_all!$B$7)</f>
        <v>18955.900000000001</v>
      </c>
      <c r="Q43" s="204">
        <f>SUMIFS(nama_10_gdp_all!$E:$E,nama_10_gdp_all!$A:$A,Q10,nama_10_gdp_all!$B:$B,Data_gdp_all!$A$43,nama_10_gdp_all!$C:$C,Data_gdp_all!$B$8,nama_10_gdp_all!$D:$D,Data_gdp_all!$B$7)</f>
        <v>19903</v>
      </c>
      <c r="R43" s="204">
        <f>SUMIFS(nama_10_gdp_all!$E:$E,nama_10_gdp_all!$A:$A,R10,nama_10_gdp_all!$B:$B,Data_gdp_all!$A$43,nama_10_gdp_all!$C:$C,Data_gdp_all!$B$8,nama_10_gdp_all!$D:$D,Data_gdp_all!$B$7)</f>
        <v>20667.400000000001</v>
      </c>
      <c r="S43" s="204">
        <f>SUMIFS(nama_10_gdp_all!$E:$E,nama_10_gdp_all!$A:$A,S10,nama_10_gdp_all!$B:$B,Data_gdp_all!$A$43,nama_10_gdp_all!$C:$C,Data_gdp_all!$B$8,nama_10_gdp_all!$D:$D,Data_gdp_all!$B$7)</f>
        <v>21790.2</v>
      </c>
      <c r="T43" s="204">
        <f>SUMIFS(nama_10_gdp_all!$E:$E,nama_10_gdp_all!$A:$A,T10,nama_10_gdp_all!$B:$B,Data_gdp_all!$A$43,nama_10_gdp_all!$C:$C,Data_gdp_all!$B$8,nama_10_gdp_all!$D:$D,Data_gdp_all!$B$7)</f>
        <v>22376.5</v>
      </c>
      <c r="U43" s="204">
        <f>SUMIFS(nama_10_gdp_all!$E:$E,nama_10_gdp_all!$A:$A,U10,nama_10_gdp_all!$B:$B,Data_gdp_all!$A$43,nama_10_gdp_all!$C:$C,Data_gdp_all!$B$8,nama_10_gdp_all!$D:$D,Data_gdp_all!$B$7)</f>
        <v>23644.799999999999</v>
      </c>
      <c r="V43" s="204">
        <f>SUMIFS(nama_10_gdp_all!$E:$E,nama_10_gdp_all!$A:$A,V10,nama_10_gdp_all!$B:$B,Data_gdp_all!$A$43,nama_10_gdp_all!$C:$C,Data_gdp_all!$B$8,nama_10_gdp_all!$D:$D,Data_gdp_all!$B$7)</f>
        <v>24671.9</v>
      </c>
      <c r="W43" s="204">
        <f>SUMIFS(nama_10_gdp_all!$E:$E,nama_10_gdp_all!$A:$A,W10,nama_10_gdp_all!$B:$B,Data_gdp_all!$A$43,nama_10_gdp_all!$C:$C,Data_gdp_all!$B$8,nama_10_gdp_all!$D:$D,Data_gdp_all!$B$7)</f>
        <v>23667.5</v>
      </c>
      <c r="X43" s="204">
        <f>SUMIFS(nama_10_gdp_all!$E:$E,nama_10_gdp_all!$A:$A,X10,nama_10_gdp_all!$B:$B,Data_gdp_all!$A$43,nama_10_gdp_all!$C:$C,Data_gdp_all!$B$8,nama_10_gdp_all!$D:$D,Data_gdp_all!$B$7)</f>
        <v>25917.200000000001</v>
      </c>
      <c r="Y43" s="204">
        <f>SUMIFS(nama_10_gdp_all!$E:$E,nama_10_gdp_all!$A:$A,$Y$10,nama_10_gdp_all!$B:$B,Data_gdp_all!$A43,nama_10_gdp_all!$C:$C,Data_gdp_all!$B$8,nama_10_gdp_all!$D:$D,Data_gdp_all!$B$7)</f>
        <v>27489.8</v>
      </c>
      <c r="Z43" s="204">
        <f>SUMIFS(nama_10_gdp_all!$E:$E,nama_10_gdp_all!$A:$A,$Z$10,nama_10_gdp_all!$B:$B,Data_gdp_all!$A43,nama_10_gdp_all!$C:$C,Data_gdp_all!$B$8,nama_10_gdp_all!$D:$D,Data_gdp_all!$B$7)</f>
        <v>28194.7</v>
      </c>
    </row>
    <row r="44" spans="1:27" x14ac:dyDescent="0.2">
      <c r="A44" s="211" t="s">
        <v>82</v>
      </c>
      <c r="B44" s="211" t="s">
        <v>81</v>
      </c>
      <c r="C44" s="204">
        <f>SUMIFS(nama_10_gdp_all!$E:$E,nama_10_gdp_all!$A:$A,C10,nama_10_gdp_all!$B:$B,Data_gdp_all!$A$44,nama_10_gdp_all!$C:$C,Data_gdp_all!$B$8,nama_10_gdp_all!$D:$D,Data_gdp_all!$B$7)</f>
        <v>9906.5</v>
      </c>
      <c r="D44" s="204">
        <f>SUMIFS(nama_10_gdp_all!$E:$E,nama_10_gdp_all!$A:$A,D10,nama_10_gdp_all!$B:$B,Data_gdp_all!$A$44,nama_10_gdp_all!$C:$C,Data_gdp_all!$B$8,nama_10_gdp_all!$D:$D,Data_gdp_all!$B$7)</f>
        <v>10891.7</v>
      </c>
      <c r="E44" s="204">
        <f>SUMIFS(nama_10_gdp_all!$E:$E,nama_10_gdp_all!$A:$A,E10,nama_10_gdp_all!$B:$B,Data_gdp_all!$A$44,nama_10_gdp_all!$C:$C,Data_gdp_all!$B$8,nama_10_gdp_all!$D:$D,Data_gdp_all!$B$7)</f>
        <v>11656.6</v>
      </c>
      <c r="F44" s="204">
        <f>SUMIFS(nama_10_gdp_all!$E:$E,nama_10_gdp_all!$A:$A,F10,nama_10_gdp_all!$B:$B,Data_gdp_all!$A$44,nama_10_gdp_all!$C:$C,Data_gdp_all!$B$8,nama_10_gdp_all!$D:$D,Data_gdp_all!$B$7)</f>
        <v>12476.9</v>
      </c>
      <c r="G44" s="204">
        <f>SUMIFS(nama_10_gdp_all!$E:$E,nama_10_gdp_all!$A:$A,G10,nama_10_gdp_all!$B:$B,Data_gdp_all!$A$44,nama_10_gdp_all!$C:$C,Data_gdp_all!$B$8,nama_10_gdp_all!$D:$D,Data_gdp_all!$B$7)</f>
        <v>13422</v>
      </c>
      <c r="H44" s="204">
        <f>SUMIFS(nama_10_gdp_all!$E:$E,nama_10_gdp_all!$A:$A,H10,nama_10_gdp_all!$B:$B,Data_gdp_all!$A$44,nama_10_gdp_all!$C:$C,Data_gdp_all!$B$8,nama_10_gdp_all!$D:$D,Data_gdp_all!$B$7)</f>
        <v>14463.6</v>
      </c>
      <c r="I44" s="204">
        <f>SUMIFS(nama_10_gdp_all!$E:$E,nama_10_gdp_all!$A:$A,I10,nama_10_gdp_all!$B:$B,Data_gdp_all!$A$44,nama_10_gdp_all!$C:$C,Data_gdp_all!$B$8,nama_10_gdp_all!$D:$D,Data_gdp_all!$B$7)</f>
        <v>15618.5</v>
      </c>
      <c r="J44" s="204">
        <f>SUMIFS(nama_10_gdp_all!$E:$E,nama_10_gdp_all!$A:$A,J10,nama_10_gdp_all!$B:$B,Data_gdp_all!$A$44,nama_10_gdp_all!$C:$C,Data_gdp_all!$B$8,nama_10_gdp_all!$D:$D,Data_gdp_all!$B$7)</f>
        <v>17078.2</v>
      </c>
      <c r="K44" s="204">
        <f>SUMIFS(nama_10_gdp_all!$E:$E,nama_10_gdp_all!$A:$A,K10,nama_10_gdp_all!$B:$B,Data_gdp_all!$A$44,nama_10_gdp_all!$C:$C,Data_gdp_all!$B$8,nama_10_gdp_all!$D:$D,Data_gdp_all!$B$7)</f>
        <v>18815.8</v>
      </c>
      <c r="L44" s="204">
        <f>SUMIFS(nama_10_gdp_all!$E:$E,nama_10_gdp_all!$A:$A,L10,nama_10_gdp_all!$B:$B,Data_gdp_all!$A$44,nama_10_gdp_all!$C:$C,Data_gdp_all!$B$8,nama_10_gdp_all!$D:$D,Data_gdp_all!$B$7)</f>
        <v>19479.400000000001</v>
      </c>
      <c r="M44" s="204">
        <f>SUMIFS(nama_10_gdp_all!$E:$E,nama_10_gdp_all!$A:$A,M10,nama_10_gdp_all!$B:$B,Data_gdp_all!$A$44,nama_10_gdp_all!$C:$C,Data_gdp_all!$B$8,nama_10_gdp_all!$D:$D,Data_gdp_all!$B$7)</f>
        <v>21224.799999999999</v>
      </c>
      <c r="N44" s="204">
        <f>SUMIFS(nama_10_gdp_all!$E:$E,nama_10_gdp_all!$A:$A,N10,nama_10_gdp_all!$B:$B,Data_gdp_all!$A$44,nama_10_gdp_all!$C:$C,Data_gdp_all!$B$8,nama_10_gdp_all!$D:$D,Data_gdp_all!$B$7)</f>
        <v>22094.400000000001</v>
      </c>
      <c r="O44" s="204">
        <f>SUMIFS(nama_10_gdp_all!$E:$E,nama_10_gdp_all!$A:$A,O10,nama_10_gdp_all!$B:$B,Data_gdp_all!$A$44,nama_10_gdp_all!$C:$C,Data_gdp_all!$B$8,nama_10_gdp_all!$D:$D,Data_gdp_all!$B$7)</f>
        <v>22541.3</v>
      </c>
      <c r="P44" s="204">
        <f>SUMIFS(nama_10_gdp_all!$E:$E,nama_10_gdp_all!$A:$A,P10,nama_10_gdp_all!$B:$B,Data_gdp_all!$A$44,nama_10_gdp_all!$C:$C,Data_gdp_all!$B$8,nama_10_gdp_all!$D:$D,Data_gdp_all!$B$7)</f>
        <v>22083.4</v>
      </c>
      <c r="Q44" s="204">
        <f>SUMIFS(nama_10_gdp_all!$E:$E,nama_10_gdp_all!$A:$A,Q10,nama_10_gdp_all!$B:$B,Data_gdp_all!$A$44,nama_10_gdp_all!$C:$C,Data_gdp_all!$B$8,nama_10_gdp_all!$D:$D,Data_gdp_all!$B$7)</f>
        <v>23308.9</v>
      </c>
      <c r="R44" s="204">
        <f>SUMIFS(nama_10_gdp_all!$E:$E,nama_10_gdp_all!$A:$A,R10,nama_10_gdp_all!$B:$B,Data_gdp_all!$A$44,nama_10_gdp_all!$C:$C,Data_gdp_all!$B$8,nama_10_gdp_all!$D:$D,Data_gdp_all!$B$7)</f>
        <v>24142.1</v>
      </c>
      <c r="S44" s="204">
        <f>SUMIFS(nama_10_gdp_all!$E:$E,nama_10_gdp_all!$A:$A,S10,nama_10_gdp_all!$B:$B,Data_gdp_all!$A$44,nama_10_gdp_all!$C:$C,Data_gdp_all!$B$8,nama_10_gdp_all!$D:$D,Data_gdp_all!$B$7)</f>
        <v>24128.5</v>
      </c>
      <c r="T44" s="204">
        <f>SUMIFS(nama_10_gdp_all!$E:$E,nama_10_gdp_all!$A:$A,T10,nama_10_gdp_all!$B:$B,Data_gdp_all!$A$44,nama_10_gdp_all!$C:$C,Data_gdp_all!$B$8,nama_10_gdp_all!$D:$D,Data_gdp_all!$B$7)</f>
        <v>25201.7</v>
      </c>
      <c r="U44" s="204">
        <f>SUMIFS(nama_10_gdp_all!$E:$E,nama_10_gdp_all!$A:$A,U10,nama_10_gdp_all!$B:$B,Data_gdp_all!$A$44,nama_10_gdp_all!$C:$C,Data_gdp_all!$B$8,nama_10_gdp_all!$D:$D,Data_gdp_all!$B$7)</f>
        <v>26233.599999999999</v>
      </c>
      <c r="V44" s="204">
        <f>SUMIFS(nama_10_gdp_all!$E:$E,nama_10_gdp_all!$A:$A,V10,nama_10_gdp_all!$B:$B,Data_gdp_all!$A$44,nama_10_gdp_all!$C:$C,Data_gdp_all!$B$8,nama_10_gdp_all!$D:$D,Data_gdp_all!$B$7)</f>
        <v>27130.2</v>
      </c>
      <c r="W44" s="204">
        <f>SUMIFS(nama_10_gdp_all!$E:$E,nama_10_gdp_all!$A:$A,W10,nama_10_gdp_all!$B:$B,Data_gdp_all!$A$44,nama_10_gdp_all!$C:$C,Data_gdp_all!$B$8,nama_10_gdp_all!$D:$D,Data_gdp_all!$B$7)</f>
        <v>26170.1</v>
      </c>
      <c r="X44" s="204">
        <f>SUMIFS(nama_10_gdp_all!$E:$E,nama_10_gdp_all!$A:$A,X10,nama_10_gdp_all!$B:$B,Data_gdp_all!$A$44,nama_10_gdp_all!$C:$C,Data_gdp_all!$B$8,nama_10_gdp_all!$D:$D,Data_gdp_all!$B$7)</f>
        <v>28833</v>
      </c>
      <c r="Y44" s="204">
        <f>SUMIFS(nama_10_gdp_all!$E:$E,nama_10_gdp_all!$A:$A,$Y$10,nama_10_gdp_all!$B:$B,Data_gdp_all!$A44,nama_10_gdp_all!$C:$C,Data_gdp_all!$B$8,nama_10_gdp_all!$D:$D,Data_gdp_all!$B$7)</f>
        <v>33606.6</v>
      </c>
      <c r="Z44" s="204">
        <f>SUMIFS(nama_10_gdp_all!$E:$E,nama_10_gdp_all!$A:$A,$Z$10,nama_10_gdp_all!$B:$B,Data_gdp_all!$A44,nama_10_gdp_all!$C:$C,Data_gdp_all!$B$8,nama_10_gdp_all!$D:$D,Data_gdp_all!$B$7)</f>
        <v>36754.1</v>
      </c>
    </row>
    <row r="45" spans="1:27" x14ac:dyDescent="0.2">
      <c r="A45" s="211" t="s">
        <v>68</v>
      </c>
      <c r="B45" s="211" t="s">
        <v>75</v>
      </c>
      <c r="C45" s="204">
        <f>SUMIFS(nama_10_gdp_all!$E:$E,nama_10_gdp_all!$A:$A,C10,nama_10_gdp_all!$B:$B,Data_gdp_all!$A$45,nama_10_gdp_all!$C:$C,Data_gdp_all!$B$8,nama_10_gdp_all!$D:$D,Data_gdp_all!$B$7)</f>
        <v>37579.9</v>
      </c>
      <c r="D45" s="204">
        <f>SUMIFS(nama_10_gdp_all!$E:$E,nama_10_gdp_all!$A:$A,D10,nama_10_gdp_all!$B:$B,Data_gdp_all!$A$45,nama_10_gdp_all!$C:$C,Data_gdp_all!$B$8,nama_10_gdp_all!$D:$D,Data_gdp_all!$B$7)</f>
        <v>40262.1</v>
      </c>
      <c r="E45" s="204">
        <f>SUMIFS(nama_10_gdp_all!$E:$E,nama_10_gdp_all!$A:$A,E10,nama_10_gdp_all!$B:$B,Data_gdp_all!$A$45,nama_10_gdp_all!$C:$C,Data_gdp_all!$B$8,nama_10_gdp_all!$D:$D,Data_gdp_all!$B$7)</f>
        <v>44389.9</v>
      </c>
      <c r="F45" s="204">
        <f>SUMIFS(nama_10_gdp_all!$E:$E,nama_10_gdp_all!$A:$A,F10,nama_10_gdp_all!$B:$B,Data_gdp_all!$A$45,nama_10_gdp_all!$C:$C,Data_gdp_all!$B$8,nama_10_gdp_all!$D:$D,Data_gdp_all!$B$7)</f>
        <v>46953.9</v>
      </c>
      <c r="G45" s="204">
        <f>SUMIFS(nama_10_gdp_all!$E:$E,nama_10_gdp_all!$A:$A,G10,nama_10_gdp_all!$B:$B,Data_gdp_all!$A$45,nama_10_gdp_all!$C:$C,Data_gdp_all!$B$8,nama_10_gdp_all!$D:$D,Data_gdp_all!$B$7)</f>
        <v>51749.1</v>
      </c>
      <c r="H45" s="204">
        <f>SUMIFS(nama_10_gdp_all!$E:$E,nama_10_gdp_all!$A:$A,H10,nama_10_gdp_all!$B:$B,Data_gdp_all!$A$45,nama_10_gdp_all!$C:$C,Data_gdp_all!$B$8,nama_10_gdp_all!$D:$D,Data_gdp_all!$B$7)</f>
        <v>55943</v>
      </c>
      <c r="I45" s="204">
        <f>SUMIFS(nama_10_gdp_all!$E:$E,nama_10_gdp_all!$A:$A,I10,nama_10_gdp_all!$B:$B,Data_gdp_all!$A$45,nama_10_gdp_all!$C:$C,Data_gdp_all!$B$8,nama_10_gdp_all!$D:$D,Data_gdp_all!$B$7)</f>
        <v>60139.4</v>
      </c>
      <c r="J45" s="204">
        <f>SUMIFS(nama_10_gdp_all!$E:$E,nama_10_gdp_all!$A:$A,J10,nama_10_gdp_all!$B:$B,Data_gdp_all!$A$45,nama_10_gdp_all!$C:$C,Data_gdp_all!$B$8,nama_10_gdp_all!$D:$D,Data_gdp_all!$B$7)</f>
        <v>65482.2</v>
      </c>
      <c r="K45" s="204">
        <f>SUMIFS(nama_10_gdp_all!$E:$E,nama_10_gdp_all!$A:$A,K10,nama_10_gdp_all!$B:$B,Data_gdp_all!$A$45,nama_10_gdp_all!$C:$C,Data_gdp_all!$B$8,nama_10_gdp_all!$D:$D,Data_gdp_all!$B$7)</f>
        <v>72037.600000000006</v>
      </c>
      <c r="L45" s="204">
        <f>SUMIFS(nama_10_gdp_all!$E:$E,nama_10_gdp_all!$A:$A,L10,nama_10_gdp_all!$B:$B,Data_gdp_all!$A$45,nama_10_gdp_all!$C:$C,Data_gdp_all!$B$8,nama_10_gdp_all!$D:$D,Data_gdp_all!$B$7)</f>
        <v>69278.399999999994</v>
      </c>
      <c r="M45" s="204">
        <f>SUMIFS(nama_10_gdp_all!$E:$E,nama_10_gdp_all!$A:$A,M10,nama_10_gdp_all!$B:$B,Data_gdp_all!$A$45,nama_10_gdp_all!$C:$C,Data_gdp_all!$B$8,nama_10_gdp_all!$D:$D,Data_gdp_all!$B$7)</f>
        <v>70614.8</v>
      </c>
      <c r="N45" s="204">
        <f>SUMIFS(nama_10_gdp_all!$E:$E,nama_10_gdp_all!$A:$A,N10,nama_10_gdp_all!$B:$B,Data_gdp_all!$A$45,nama_10_gdp_all!$C:$C,Data_gdp_all!$B$8,nama_10_gdp_all!$D:$D,Data_gdp_all!$B$7)</f>
        <v>74091.199999999997</v>
      </c>
      <c r="O45" s="204">
        <f>SUMIFS(nama_10_gdp_all!$E:$E,nama_10_gdp_all!$A:$A,O10,nama_10_gdp_all!$B:$B,Data_gdp_all!$A$45,nama_10_gdp_all!$C:$C,Data_gdp_all!$B$8,nama_10_gdp_all!$D:$D,Data_gdp_all!$B$7)</f>
        <v>74062</v>
      </c>
      <c r="P45" s="204">
        <f>SUMIFS(nama_10_gdp_all!$E:$E,nama_10_gdp_all!$A:$A,P10,nama_10_gdp_all!$B:$B,Data_gdp_all!$A$45,nama_10_gdp_all!$C:$C,Data_gdp_all!$B$8,nama_10_gdp_all!$D:$D,Data_gdp_all!$B$7)</f>
        <v>75625.600000000006</v>
      </c>
      <c r="Q45" s="204">
        <f>SUMIFS(nama_10_gdp_all!$E:$E,nama_10_gdp_all!$A:$A,Q10,nama_10_gdp_all!$B:$B,Data_gdp_all!$A$45,nama_10_gdp_all!$C:$C,Data_gdp_all!$B$8,nama_10_gdp_all!$D:$D,Data_gdp_all!$B$7)</f>
        <v>74902.2</v>
      </c>
      <c r="R45" s="204">
        <f>SUMIFS(nama_10_gdp_all!$E:$E,nama_10_gdp_all!$A:$A,R10,nama_10_gdp_all!$B:$B,Data_gdp_all!$A$45,nama_10_gdp_all!$C:$C,Data_gdp_all!$B$8,nama_10_gdp_all!$D:$D,Data_gdp_all!$B$7)</f>
        <v>76139.399999999994</v>
      </c>
      <c r="S45" s="204">
        <f>SUMIFS(nama_10_gdp_all!$E:$E,nama_10_gdp_all!$A:$A,S10,nama_10_gdp_all!$B:$B,Data_gdp_all!$A$45,nama_10_gdp_all!$C:$C,Data_gdp_all!$B$8,nama_10_gdp_all!$D:$D,Data_gdp_all!$B$7)</f>
        <v>77741.600000000006</v>
      </c>
      <c r="T45" s="204">
        <f>SUMIFS(nama_10_gdp_all!$E:$E,nama_10_gdp_all!$A:$A,T10,nama_10_gdp_all!$B:$B,Data_gdp_all!$A$45,nama_10_gdp_all!$C:$C,Data_gdp_all!$B$8,nama_10_gdp_all!$D:$D,Data_gdp_all!$B$7)</f>
        <v>80091.600000000006</v>
      </c>
      <c r="U45" s="204">
        <f>SUMIFS(nama_10_gdp_all!$E:$E,nama_10_gdp_all!$A:$A,U10,nama_10_gdp_all!$B:$B,Data_gdp_all!$A$45,nama_10_gdp_all!$C:$C,Data_gdp_all!$B$8,nama_10_gdp_all!$D:$D,Data_gdp_all!$B$7)</f>
        <v>83884.100000000006</v>
      </c>
      <c r="V45" s="204">
        <f>SUMIFS(nama_10_gdp_all!$E:$E,nama_10_gdp_all!$A:$A,V10,nama_10_gdp_all!$B:$B,Data_gdp_all!$A$45,nama_10_gdp_all!$C:$C,Data_gdp_all!$B$8,nama_10_gdp_all!$D:$D,Data_gdp_all!$B$7)</f>
        <v>88916.6</v>
      </c>
      <c r="W45" s="204">
        <f>SUMIFS(nama_10_gdp_all!$E:$E,nama_10_gdp_all!$A:$A,W10,nama_10_gdp_all!$B:$B,Data_gdp_all!$A$45,nama_10_gdp_all!$C:$C,Data_gdp_all!$B$8,nama_10_gdp_all!$D:$D,Data_gdp_all!$B$7)</f>
        <v>88429.7</v>
      </c>
      <c r="X45" s="204">
        <f>SUMIFS(nama_10_gdp_all!$E:$E,nama_10_gdp_all!$A:$A,X10,nama_10_gdp_all!$B:$B,Data_gdp_all!$A$45,nama_10_gdp_all!$C:$C,Data_gdp_all!$B$8,nama_10_gdp_all!$D:$D,Data_gdp_all!$B$7)</f>
        <v>97289.4</v>
      </c>
      <c r="Y45" s="204">
        <f>SUMIFS(nama_10_gdp_all!$E:$E,nama_10_gdp_all!$A:$A,$Y$10,nama_10_gdp_all!$B:$B,Data_gdp_all!$A45,nama_10_gdp_all!$C:$C,Data_gdp_all!$B$8,nama_10_gdp_all!$D:$D,Data_gdp_all!$B$7)</f>
        <v>103649.5</v>
      </c>
      <c r="Z45" s="204">
        <f>SUMIFS(nama_10_gdp_all!$E:$E,nama_10_gdp_all!$A:$A,$Z$10,nama_10_gdp_all!$B:$B,Data_gdp_all!$A45,nama_10_gdp_all!$C:$C,Data_gdp_all!$B$8,nama_10_gdp_all!$D:$D,Data_gdp_all!$B$7)</f>
        <v>113448.3</v>
      </c>
    </row>
    <row r="46" spans="1:27" x14ac:dyDescent="0.2">
      <c r="A46" s="211" t="s">
        <v>69</v>
      </c>
      <c r="B46" s="211" t="s">
        <v>236</v>
      </c>
      <c r="C46" s="204">
        <f>SUMIFS(nama_10_gdp_all!$E:$E,nama_10_gdp_all!$A:$A,C10,nama_10_gdp_all!$B:$B,Data_gdp_all!$A$46,nama_10_gdp_all!$C:$C,Data_gdp_all!$B$8,nama_10_gdp_all!$D:$D,Data_gdp_all!$B$7)</f>
        <v>505811</v>
      </c>
      <c r="D46" s="204">
        <f>SUMIFS(nama_10_gdp_all!$E:$E,nama_10_gdp_all!$A:$A,D10,nama_10_gdp_all!$B:$B,Data_gdp_all!$A$46,nama_10_gdp_all!$C:$C,Data_gdp_all!$B$8,nama_10_gdp_all!$D:$D,Data_gdp_all!$B$7)</f>
        <v>493138.8</v>
      </c>
      <c r="E46" s="204">
        <f>SUMIFS(nama_10_gdp_all!$E:$E,nama_10_gdp_all!$A:$A,E10,nama_10_gdp_all!$B:$B,Data_gdp_all!$A$46,nama_10_gdp_all!$C:$C,Data_gdp_all!$B$8,nama_10_gdp_all!$D:$D,Data_gdp_all!$B$7)</f>
        <v>501972.1</v>
      </c>
      <c r="F46" s="204">
        <f>SUMIFS(nama_10_gdp_all!$E:$E,nama_10_gdp_all!$A:$A,F10,nama_10_gdp_all!$B:$B,Data_gdp_all!$A$46,nama_10_gdp_all!$C:$C,Data_gdp_all!$B$8,nama_10_gdp_all!$D:$D,Data_gdp_all!$B$7)</f>
        <v>526274.9</v>
      </c>
      <c r="G46" s="204">
        <f>SUMIFS(nama_10_gdp_all!$E:$E,nama_10_gdp_all!$A:$A,G10,nama_10_gdp_all!$B:$B,Data_gdp_all!$A$46,nama_10_gdp_all!$C:$C,Data_gdp_all!$B$8,nama_10_gdp_all!$D:$D,Data_gdp_all!$B$7)</f>
        <v>601085.5</v>
      </c>
      <c r="H46" s="204">
        <f>SUMIFS(nama_10_gdp_all!$E:$E,nama_10_gdp_all!$A:$A,H10,nama_10_gdp_all!$B:$B,Data_gdp_all!$A$46,nama_10_gdp_all!$C:$C,Data_gdp_all!$B$8,nama_10_gdp_all!$D:$D,Data_gdp_all!$B$7)</f>
        <v>667447.5</v>
      </c>
      <c r="I46" s="204">
        <f>SUMIFS(nama_10_gdp_all!$E:$E,nama_10_gdp_all!$A:$A,I10,nama_10_gdp_all!$B:$B,Data_gdp_all!$A$46,nama_10_gdp_all!$C:$C,Data_gdp_all!$B$8,nama_10_gdp_all!$D:$D,Data_gdp_all!$B$7)</f>
        <v>751323.8</v>
      </c>
      <c r="J46" s="204">
        <f>SUMIFS(nama_10_gdp_all!$E:$E,nama_10_gdp_all!$A:$A,J10,nama_10_gdp_all!$B:$B,Data_gdp_all!$A$46,nama_10_gdp_all!$C:$C,Data_gdp_all!$B$8,nama_10_gdp_all!$D:$D,Data_gdp_all!$B$7)</f>
        <v>823261.3</v>
      </c>
      <c r="K46" s="204">
        <f>SUMIFS(nama_10_gdp_all!$E:$E,nama_10_gdp_all!$A:$A,K10,nama_10_gdp_all!$B:$B,Data_gdp_all!$A$46,nama_10_gdp_all!$C:$C,Data_gdp_all!$B$8,nama_10_gdp_all!$D:$D,Data_gdp_all!$B$7)</f>
        <v>884132.4</v>
      </c>
      <c r="L46" s="204">
        <f>SUMIFS(nama_10_gdp_all!$E:$E,nama_10_gdp_all!$A:$A,L10,nama_10_gdp_all!$B:$B,Data_gdp_all!$A$46,nama_10_gdp_all!$C:$C,Data_gdp_all!$B$8,nama_10_gdp_all!$D:$D,Data_gdp_all!$B$7)</f>
        <v>839924.6</v>
      </c>
      <c r="M46" s="204">
        <f>SUMIFS(nama_10_gdp_all!$E:$E,nama_10_gdp_all!$A:$A,M10,nama_10_gdp_all!$B:$B,Data_gdp_all!$A$46,nama_10_gdp_all!$C:$C,Data_gdp_all!$B$8,nama_10_gdp_all!$D:$D,Data_gdp_all!$B$7)</f>
        <v>960100.4</v>
      </c>
      <c r="N46" s="204">
        <f>SUMIFS(nama_10_gdp_all!$E:$E,nama_10_gdp_all!$A:$A,N10,nama_10_gdp_all!$B:$B,Data_gdp_all!$A$46,nama_10_gdp_all!$C:$C,Data_gdp_all!$B$8,nama_10_gdp_all!$D:$D,Data_gdp_all!$B$7)</f>
        <v>1083363.6000000001</v>
      </c>
      <c r="O46" s="204">
        <f>SUMIFS(nama_10_gdp_all!$E:$E,nama_10_gdp_all!$A:$A,O10,nama_10_gdp_all!$B:$B,Data_gdp_all!$A$46,nama_10_gdp_all!$C:$C,Data_gdp_all!$B$8,nama_10_gdp_all!$D:$D,Data_gdp_all!$B$7)</f>
        <v>1144904.3</v>
      </c>
      <c r="P46" s="204">
        <f>SUMIFS(nama_10_gdp_all!$E:$E,nama_10_gdp_all!$A:$A,P10,nama_10_gdp_all!$B:$B,Data_gdp_all!$A$46,nama_10_gdp_all!$C:$C,Data_gdp_all!$B$8,nama_10_gdp_all!$D:$D,Data_gdp_all!$B$7)</f>
        <v>1229345.8999999999</v>
      </c>
      <c r="Q46" s="204">
        <f>SUMIFS(nama_10_gdp_all!$E:$E,nama_10_gdp_all!$A:$A,Q10,nama_10_gdp_all!$B:$B,Data_gdp_all!$A$46,nama_10_gdp_all!$C:$C,Data_gdp_all!$B$8,nama_10_gdp_all!$D:$D,Data_gdp_all!$B$7)</f>
        <v>1333128.6000000001</v>
      </c>
      <c r="R46" s="204">
        <f>SUMIFS(nama_10_gdp_all!$E:$E,nama_10_gdp_all!$A:$A,R10,nama_10_gdp_all!$B:$B,Data_gdp_all!$A$46,nama_10_gdp_all!$C:$C,Data_gdp_all!$B$8,nama_10_gdp_all!$D:$D,Data_gdp_all!$B$7)</f>
        <v>1453737.9</v>
      </c>
      <c r="S46" s="204">
        <f>SUMIFS(nama_10_gdp_all!$E:$E,nama_10_gdp_all!$A:$A,S10,nama_10_gdp_all!$B:$B,Data_gdp_all!$A$46,nama_10_gdp_all!$C:$C,Data_gdp_all!$B$8,nama_10_gdp_all!$D:$D,Data_gdp_all!$B$7)</f>
        <v>1469938.6</v>
      </c>
      <c r="T46" s="204">
        <f>SUMIFS(nama_10_gdp_all!$E:$E,nama_10_gdp_all!$A:$A,T10,nama_10_gdp_all!$B:$B,Data_gdp_all!$A$46,nama_10_gdp_all!$C:$C,Data_gdp_all!$B$8,nama_10_gdp_all!$D:$D,Data_gdp_all!$B$7)</f>
        <v>1554995.3</v>
      </c>
      <c r="U46" s="204">
        <f>SUMIFS(nama_10_gdp_all!$E:$E,nama_10_gdp_all!$A:$A,U10,nama_10_gdp_all!$B:$B,Data_gdp_all!$A$46,nama_10_gdp_all!$C:$C,Data_gdp_all!$B$8,nama_10_gdp_all!$D:$D,Data_gdp_all!$B$7)</f>
        <v>1562030.2</v>
      </c>
      <c r="V46" s="204">
        <f>SUMIFS(nama_10_gdp_all!$E:$E,nama_10_gdp_all!$A:$A,V10,nama_10_gdp_all!$B:$B,Data_gdp_all!$A$46,nama_10_gdp_all!$C:$C,Data_gdp_all!$B$8,nama_10_gdp_all!$D:$D,Data_gdp_all!$B$7)</f>
        <v>1528260.6</v>
      </c>
      <c r="W46" s="204">
        <f>SUMIFS(nama_10_gdp_all!$E:$E,nama_10_gdp_all!$A:$A,W10,nama_10_gdp_all!$B:$B,Data_gdp_all!$A$46,nama_10_gdp_all!$C:$C,Data_gdp_all!$B$8,nama_10_gdp_all!$D:$D,Data_gdp_all!$B$7)</f>
        <v>1527587</v>
      </c>
      <c r="X46" s="204">
        <f>SUMIFS(nama_10_gdp_all!$E:$E,nama_10_gdp_all!$A:$A,X10,nama_10_gdp_all!$B:$B,Data_gdp_all!$A$46,nama_10_gdp_all!$C:$C,Data_gdp_all!$B$8,nama_10_gdp_all!$D:$D,Data_gdp_all!$B$7)</f>
        <v>1678722</v>
      </c>
      <c r="Y46" s="204">
        <f>SUMIFS(nama_10_gdp_all!$E:$E,nama_10_gdp_all!$A:$A,$Y$10,nama_10_gdp_all!$B:$B,Data_gdp_all!$A46,nama_10_gdp_all!$C:$C,Data_gdp_all!$B$8,nama_10_gdp_all!$D:$D,Data_gdp_all!$B$7)</f>
        <v>2022700.6</v>
      </c>
      <c r="Z46" s="204">
        <f>SUMIFS(nama_10_gdp_all!$E:$E,nama_10_gdp_all!$A:$A,$Z$10,nama_10_gdp_all!$B:$B,Data_gdp_all!$A46,nama_10_gdp_all!$C:$C,Data_gdp_all!$B$8,nama_10_gdp_all!$D:$D,Data_gdp_all!$B$7)</f>
        <v>2356746.2999999998</v>
      </c>
    </row>
    <row r="47" spans="1:27" x14ac:dyDescent="0.2">
      <c r="A47" s="211" t="s">
        <v>80</v>
      </c>
      <c r="B47" s="211" t="s">
        <v>79</v>
      </c>
      <c r="C47" s="204">
        <f>SUMIFS(nama_10_gdp_all!$E:$E,nama_10_gdp_all!$A:$A,C10,nama_10_gdp_all!$B:$B,Data_gdp_all!$A$47,nama_10_gdp_all!$C:$C,Data_gdp_all!$B$8,nama_10_gdp_all!$D:$D,Data_gdp_all!$B$7)</f>
        <v>14327.5</v>
      </c>
      <c r="D47" s="204">
        <f>SUMIFS(nama_10_gdp_all!$E:$E,nama_10_gdp_all!$A:$A,D10,nama_10_gdp_all!$B:$B,Data_gdp_all!$A$47,nama_10_gdp_all!$C:$C,Data_gdp_all!$B$8,nama_10_gdp_all!$D:$D,Data_gdp_all!$B$7)</f>
        <v>14897.2</v>
      </c>
      <c r="E47" s="204">
        <f>SUMIFS(nama_10_gdp_all!$E:$E,nama_10_gdp_all!$A:$A,E10,nama_10_gdp_all!$B:$B,Data_gdp_all!$A$47,nama_10_gdp_all!$C:$C,Data_gdp_all!$B$8,nama_10_gdp_all!$D:$D,Data_gdp_all!$B$7)</f>
        <v>16011.8</v>
      </c>
      <c r="F47" s="204">
        <f>SUMIFS(nama_10_gdp_all!$E:$E,nama_10_gdp_all!$A:$A,F10,nama_10_gdp_all!$B:$B,Data_gdp_all!$A$47,nama_10_gdp_all!$C:$C,Data_gdp_all!$B$8,nama_10_gdp_all!$D:$D,Data_gdp_all!$B$7)</f>
        <v>16869</v>
      </c>
      <c r="G47" s="204">
        <f>SUMIFS(nama_10_gdp_all!$E:$E,nama_10_gdp_all!$A:$A,G10,nama_10_gdp_all!$B:$B,Data_gdp_all!$A$47,nama_10_gdp_all!$C:$C,Data_gdp_all!$B$8,nama_10_gdp_all!$D:$D,Data_gdp_all!$B$7)</f>
        <v>18295.2</v>
      </c>
      <c r="H47" s="204">
        <f>SUMIFS(nama_10_gdp_all!$E:$E,nama_10_gdp_all!$A:$A,H10,nama_10_gdp_all!$B:$B,Data_gdp_all!$A$47,nama_10_gdp_all!$C:$C,Data_gdp_all!$B$8,nama_10_gdp_all!$D:$D,Data_gdp_all!$B$7)</f>
        <v>19978.400000000001</v>
      </c>
      <c r="I47" s="204">
        <f>SUMIFS(nama_10_gdp_all!$E:$E,nama_10_gdp_all!$A:$A,I10,nama_10_gdp_all!$B:$B,Data_gdp_all!$A$47,nama_10_gdp_all!$C:$C,Data_gdp_all!$B$8,nama_10_gdp_all!$D:$D,Data_gdp_all!$B$7)</f>
        <v>22188.400000000001</v>
      </c>
      <c r="J47" s="204">
        <f>SUMIFS(nama_10_gdp_all!$E:$E,nama_10_gdp_all!$A:$A,J10,nama_10_gdp_all!$B:$B,Data_gdp_all!$A$47,nama_10_gdp_all!$C:$C,Data_gdp_all!$B$8,nama_10_gdp_all!$D:$D,Data_gdp_all!$B$7)</f>
        <v>24349.599999999999</v>
      </c>
      <c r="K47" s="204">
        <f>SUMIFS(nama_10_gdp_all!$E:$E,nama_10_gdp_all!$A:$A,K10,nama_10_gdp_all!$B:$B,Data_gdp_all!$A$47,nama_10_gdp_all!$C:$C,Data_gdp_all!$B$8,nama_10_gdp_all!$D:$D,Data_gdp_all!$B$7)</f>
        <v>26299.1</v>
      </c>
      <c r="L47" s="204">
        <f>SUMIFS(nama_10_gdp_all!$E:$E,nama_10_gdp_all!$A:$A,L10,nama_10_gdp_all!$B:$B,Data_gdp_all!$A$47,nama_10_gdp_all!$C:$C,Data_gdp_all!$B$8,nama_10_gdp_all!$D:$D,Data_gdp_all!$B$7)</f>
        <v>25466.7</v>
      </c>
      <c r="M47" s="204">
        <f>SUMIFS(nama_10_gdp_all!$E:$E,nama_10_gdp_all!$A:$A,M10,nama_10_gdp_all!$B:$B,Data_gdp_all!$A$47,nama_10_gdp_all!$C:$C,Data_gdp_all!$B$8,nama_10_gdp_all!$D:$D,Data_gdp_all!$B$7)</f>
        <v>26212.400000000001</v>
      </c>
      <c r="N47" s="204">
        <f>SUMIFS(nama_10_gdp_all!$E:$E,nama_10_gdp_all!$A:$A,N10,nama_10_gdp_all!$B:$B,Data_gdp_all!$A$47,nama_10_gdp_all!$C:$C,Data_gdp_all!$B$8,nama_10_gdp_all!$D:$D,Data_gdp_all!$B$7)</f>
        <v>27212.9</v>
      </c>
      <c r="O47" s="204">
        <f>SUMIFS(nama_10_gdp_all!$E:$E,nama_10_gdp_all!$A:$A,O10,nama_10_gdp_all!$B:$B,Data_gdp_all!$A$47,nama_10_gdp_all!$C:$C,Data_gdp_all!$B$8,nama_10_gdp_all!$D:$D,Data_gdp_all!$B$7)</f>
        <v>27425.599999999999</v>
      </c>
      <c r="P47" s="204">
        <f>SUMIFS(nama_10_gdp_all!$E:$E,nama_10_gdp_all!$A:$A,P10,nama_10_gdp_all!$B:$B,Data_gdp_all!$A$47,nama_10_gdp_all!$C:$C,Data_gdp_all!$B$8,nama_10_gdp_all!$D:$D,Data_gdp_all!$B$7)</f>
        <v>28161.599999999999</v>
      </c>
      <c r="Q47" s="204">
        <f>SUMIFS(nama_10_gdp_all!$E:$E,nama_10_gdp_all!$A:$A,Q10,nama_10_gdp_all!$B:$B,Data_gdp_all!$A$47,nama_10_gdp_all!$C:$C,Data_gdp_all!$B$8,nama_10_gdp_all!$D:$D,Data_gdp_all!$B$7)</f>
        <v>28527.1</v>
      </c>
      <c r="R47" s="204">
        <f>SUMIFS(nama_10_gdp_all!$E:$E,nama_10_gdp_all!$A:$A,R10,nama_10_gdp_all!$B:$B,Data_gdp_all!$A$47,nama_10_gdp_all!$C:$C,Data_gdp_all!$B$8,nama_10_gdp_all!$D:$D,Data_gdp_all!$B$7)</f>
        <v>29959.599999999999</v>
      </c>
      <c r="S47" s="204">
        <f>SUMIFS(nama_10_gdp_all!$E:$E,nama_10_gdp_all!$A:$A,S10,nama_10_gdp_all!$B:$B,Data_gdp_all!$A$47,nama_10_gdp_all!$C:$C,Data_gdp_all!$B$8,nama_10_gdp_all!$D:$D,Data_gdp_all!$B$7)</f>
        <v>31115.5</v>
      </c>
      <c r="T47" s="204">
        <f>SUMIFS(nama_10_gdp_all!$E:$E,nama_10_gdp_all!$A:$A,T10,nama_10_gdp_all!$B:$B,Data_gdp_all!$A$47,nama_10_gdp_all!$C:$C,Data_gdp_all!$B$8,nama_10_gdp_all!$D:$D,Data_gdp_all!$B$7)</f>
        <v>32087.200000000001</v>
      </c>
      <c r="U47" s="204">
        <f>SUMIFS(nama_10_gdp_all!$E:$E,nama_10_gdp_all!$A:$A,U10,nama_10_gdp_all!$B:$B,Data_gdp_all!$A$47,nama_10_gdp_all!$C:$C,Data_gdp_all!$B$8,nama_10_gdp_all!$D:$D,Data_gdp_all!$B$7)</f>
        <v>34122.6</v>
      </c>
      <c r="V47" s="204">
        <f>SUMIFS(nama_10_gdp_all!$E:$E,nama_10_gdp_all!$A:$A,V10,nama_10_gdp_all!$B:$B,Data_gdp_all!$A$47,nama_10_gdp_all!$C:$C,Data_gdp_all!$B$8,nama_10_gdp_all!$D:$D,Data_gdp_all!$B$7)</f>
        <v>35739.1</v>
      </c>
      <c r="W47" s="204">
        <f>SUMIFS(nama_10_gdp_all!$E:$E,nama_10_gdp_all!$A:$A,W10,nama_10_gdp_all!$B:$B,Data_gdp_all!$A$47,nama_10_gdp_all!$C:$C,Data_gdp_all!$B$8,nama_10_gdp_all!$D:$D,Data_gdp_all!$B$7)</f>
        <v>34499.5</v>
      </c>
      <c r="X47" s="204">
        <f>SUMIFS(nama_10_gdp_all!$E:$E,nama_10_gdp_all!$A:$A,X10,nama_10_gdp_all!$B:$B,Data_gdp_all!$A$47,nama_10_gdp_all!$C:$C,Data_gdp_all!$B$8,nama_10_gdp_all!$D:$D,Data_gdp_all!$B$7)</f>
        <v>37945.9</v>
      </c>
      <c r="Y47" s="204">
        <f>SUMIFS(nama_10_gdp_all!$E:$E,nama_10_gdp_all!$A:$A,$Y$10,nama_10_gdp_all!$B:$B,Data_gdp_all!$A47,nama_10_gdp_all!$C:$C,Data_gdp_all!$B$8,nama_10_gdp_all!$D:$D,Data_gdp_all!$B$7)</f>
        <v>42143.6</v>
      </c>
      <c r="Z47" s="204">
        <f>SUMIFS(nama_10_gdp_all!$E:$E,nama_10_gdp_all!$A:$A,$Z$10,nama_10_gdp_all!$B:$B,Data_gdp_all!$A47,nama_10_gdp_all!$C:$C,Data_gdp_all!$B$8,nama_10_gdp_all!$D:$D,Data_gdp_all!$B$7)</f>
        <v>45889.3</v>
      </c>
    </row>
    <row r="49" spans="1:30" x14ac:dyDescent="0.2">
      <c r="A49" s="209" t="s">
        <v>78</v>
      </c>
    </row>
    <row r="50" spans="1:30" x14ac:dyDescent="0.2">
      <c r="A50" s="209" t="s">
        <v>70</v>
      </c>
      <c r="B50" s="209" t="s">
        <v>77</v>
      </c>
    </row>
    <row r="52" spans="1:30" x14ac:dyDescent="0.2">
      <c r="A52" s="209" t="s">
        <v>107</v>
      </c>
      <c r="B52" s="209" t="s">
        <v>208</v>
      </c>
      <c r="C52" s="210" t="s">
        <v>209</v>
      </c>
    </row>
    <row r="53" spans="1:30" x14ac:dyDescent="0.2">
      <c r="A53" s="209" t="s">
        <v>120</v>
      </c>
      <c r="B53" s="209" t="s">
        <v>188</v>
      </c>
      <c r="C53" s="210" t="s">
        <v>199</v>
      </c>
    </row>
    <row r="55" spans="1:30" x14ac:dyDescent="0.2">
      <c r="A55" s="211" t="s">
        <v>104</v>
      </c>
      <c r="B55" s="211" t="s">
        <v>103</v>
      </c>
      <c r="C55" s="211" t="s">
        <v>102</v>
      </c>
      <c r="D55" s="211" t="s">
        <v>101</v>
      </c>
      <c r="E55" s="211" t="s">
        <v>100</v>
      </c>
      <c r="F55" s="211" t="s">
        <v>99</v>
      </c>
      <c r="G55" s="211" t="s">
        <v>98</v>
      </c>
      <c r="H55" s="211" t="s">
        <v>97</v>
      </c>
      <c r="I55" s="211" t="s">
        <v>96</v>
      </c>
      <c r="J55" s="211" t="s">
        <v>95</v>
      </c>
      <c r="K55" s="211" t="s">
        <v>94</v>
      </c>
      <c r="L55" s="211" t="s">
        <v>93</v>
      </c>
      <c r="M55" s="211" t="s">
        <v>92</v>
      </c>
      <c r="N55" s="211" t="s">
        <v>91</v>
      </c>
      <c r="O55" s="211" t="s">
        <v>90</v>
      </c>
      <c r="P55" s="211" t="s">
        <v>89</v>
      </c>
      <c r="Q55" s="211" t="s">
        <v>88</v>
      </c>
      <c r="R55" s="211" t="s">
        <v>87</v>
      </c>
      <c r="S55" s="211" t="s">
        <v>86</v>
      </c>
      <c r="T55" s="211" t="s">
        <v>85</v>
      </c>
      <c r="U55" s="211" t="s">
        <v>84</v>
      </c>
      <c r="V55" s="211" t="s">
        <v>168</v>
      </c>
      <c r="W55" s="211" t="s">
        <v>203</v>
      </c>
      <c r="X55" s="211" t="s">
        <v>221</v>
      </c>
      <c r="Y55" s="211" t="s">
        <v>233</v>
      </c>
      <c r="Z55" s="211" t="s">
        <v>251</v>
      </c>
      <c r="AB55" s="234" t="s">
        <v>214</v>
      </c>
      <c r="AD55" s="187"/>
    </row>
    <row r="56" spans="1:30" x14ac:dyDescent="0.2">
      <c r="A56" s="211" t="s">
        <v>135</v>
      </c>
      <c r="B56" s="183" t="s">
        <v>136</v>
      </c>
      <c r="C56" s="204">
        <f>SUMIFS(nama_10_gdp_all!$E:$E,nama_10_gdp_all!$A:$A,C55,nama_10_gdp_all!$B:$B,Data_gdp_all!$A$56,nama_10_gdp_all!$C:$C,Data_gdp_all!$B$53,nama_10_gdp_all!$D:$D,Data_gdp_all!$B$52)</f>
        <v>10194145.6</v>
      </c>
      <c r="D56" s="204">
        <f>SUMIFS(nama_10_gdp_all!$E:$E,nama_10_gdp_all!$A:$A,D55,nama_10_gdp_all!$B:$B,Data_gdp_all!$A$56,nama_10_gdp_all!$C:$C,Data_gdp_all!$B$53,nama_10_gdp_all!$D:$D,Data_gdp_all!$B$52)</f>
        <v>10411303</v>
      </c>
      <c r="E56" s="204">
        <f>SUMIFS(nama_10_gdp_all!$E:$E,nama_10_gdp_all!$A:$A,E55,nama_10_gdp_all!$B:$B,Data_gdp_all!$A$56,nama_10_gdp_all!$C:$C,Data_gdp_all!$B$53,nama_10_gdp_all!$D:$D,Data_gdp_all!$B$52)</f>
        <v>10521306.6</v>
      </c>
      <c r="F56" s="204">
        <f>SUMIFS(nama_10_gdp_all!$E:$E,nama_10_gdp_all!$A:$A,F55,nama_10_gdp_all!$B:$B,Data_gdp_all!$A$56,nama_10_gdp_all!$C:$C,Data_gdp_all!$B$53,nama_10_gdp_all!$D:$D,Data_gdp_all!$B$52)</f>
        <v>10610364.300000001</v>
      </c>
      <c r="G56" s="204">
        <f>SUMIFS(nama_10_gdp_all!$E:$E,nama_10_gdp_all!$A:$A,G55,nama_10_gdp_all!$B:$B,Data_gdp_all!$A$56,nama_10_gdp_all!$C:$C,Data_gdp_all!$B$53,nama_10_gdp_all!$D:$D,Data_gdp_all!$B$52)</f>
        <v>10877972.6</v>
      </c>
      <c r="H56" s="204">
        <f>SUMIFS(nama_10_gdp_all!$E:$E,nama_10_gdp_all!$A:$A,H55,nama_10_gdp_all!$B:$B,Data_gdp_all!$A$56,nama_10_gdp_all!$C:$C,Data_gdp_all!$B$53,nama_10_gdp_all!$D:$D,Data_gdp_all!$B$52)</f>
        <v>11081949.6</v>
      </c>
      <c r="I56" s="204">
        <f>SUMIFS(nama_10_gdp_all!$E:$E,nama_10_gdp_all!$A:$A,I55,nama_10_gdp_all!$B:$B,Data_gdp_all!$A$56,nama_10_gdp_all!$C:$C,Data_gdp_all!$B$53,nama_10_gdp_all!$D:$D,Data_gdp_all!$B$52)</f>
        <v>11465611.199999999</v>
      </c>
      <c r="J56" s="204">
        <f>SUMIFS(nama_10_gdp_all!$E:$E,nama_10_gdp_all!$A:$A,J55,nama_10_gdp_all!$B:$B,Data_gdp_all!$A$56,nama_10_gdp_all!$C:$C,Data_gdp_all!$B$53,nama_10_gdp_all!$D:$D,Data_gdp_all!$B$52)</f>
        <v>11823970.6</v>
      </c>
      <c r="K56" s="204">
        <f>SUMIFS(nama_10_gdp_all!$E:$E,nama_10_gdp_all!$A:$A,K55,nama_10_gdp_all!$B:$B,Data_gdp_all!$A$56,nama_10_gdp_all!$C:$C,Data_gdp_all!$B$53,nama_10_gdp_all!$D:$D,Data_gdp_all!$B$52)</f>
        <v>11897747.800000001</v>
      </c>
      <c r="L56" s="204">
        <f>SUMIFS(nama_10_gdp_all!$E:$E,nama_10_gdp_all!$A:$A,L55,nama_10_gdp_all!$B:$B,Data_gdp_all!$A$56,nama_10_gdp_all!$C:$C,Data_gdp_all!$B$53,nama_10_gdp_all!$D:$D,Data_gdp_all!$B$52)</f>
        <v>11386291.300000001</v>
      </c>
      <c r="M56" s="204">
        <f>SUMIFS(nama_10_gdp_all!$E:$E,nama_10_gdp_all!$A:$A,M55,nama_10_gdp_all!$B:$B,Data_gdp_all!$A$56,nama_10_gdp_all!$C:$C,Data_gdp_all!$B$53,nama_10_gdp_all!$D:$D,Data_gdp_all!$B$52)</f>
        <v>11633320.6</v>
      </c>
      <c r="N56" s="204">
        <f>SUMIFS(nama_10_gdp_all!$E:$E,nama_10_gdp_all!$A:$A,N55,nama_10_gdp_all!$B:$B,Data_gdp_all!$A$56,nama_10_gdp_all!$C:$C,Data_gdp_all!$B$53,nama_10_gdp_all!$D:$D,Data_gdp_all!$B$52)</f>
        <v>11851278.9</v>
      </c>
      <c r="O56" s="204">
        <f>SUMIFS(nama_10_gdp_all!$E:$E,nama_10_gdp_all!$A:$A,O55,nama_10_gdp_all!$B:$B,Data_gdp_all!$A$56,nama_10_gdp_all!$C:$C,Data_gdp_all!$B$53,nama_10_gdp_all!$D:$D,Data_gdp_all!$B$52)</f>
        <v>11765693.5</v>
      </c>
      <c r="P56" s="204">
        <f>SUMIFS(nama_10_gdp_all!$E:$E,nama_10_gdp_all!$A:$A,P55,nama_10_gdp_all!$B:$B,Data_gdp_all!$A$56,nama_10_gdp_all!$C:$C,Data_gdp_all!$B$53,nama_10_gdp_all!$D:$D,Data_gdp_all!$B$52)</f>
        <v>11754850.699999999</v>
      </c>
      <c r="Q56" s="204">
        <f>SUMIFS(nama_10_gdp_all!$E:$E,nama_10_gdp_all!$A:$A,Q55,nama_10_gdp_all!$B:$B,Data_gdp_all!$A$56,nama_10_gdp_all!$C:$C,Data_gdp_all!$B$53,nama_10_gdp_all!$D:$D,Data_gdp_all!$B$52)</f>
        <v>11940311</v>
      </c>
      <c r="R56" s="204">
        <f>SUMIFS(nama_10_gdp_all!$E:$E,nama_10_gdp_all!$A:$A,R55,nama_10_gdp_all!$B:$B,Data_gdp_all!$A$56,nama_10_gdp_all!$C:$C,Data_gdp_all!$B$53,nama_10_gdp_all!$D:$D,Data_gdp_all!$B$52)</f>
        <v>12212831.800000001</v>
      </c>
      <c r="S56" s="204">
        <f>SUMIFS(nama_10_gdp_all!$E:$E,nama_10_gdp_all!$A:$A,S55,nama_10_gdp_all!$B:$B,Data_gdp_all!$A$56,nama_10_gdp_all!$C:$C,Data_gdp_all!$B$53,nama_10_gdp_all!$D:$D,Data_gdp_all!$B$52)</f>
        <v>12454959.699999999</v>
      </c>
      <c r="T56" s="204">
        <f>SUMIFS(nama_10_gdp_all!$E:$E,nama_10_gdp_all!$A:$A,T55,nama_10_gdp_all!$B:$B,Data_gdp_all!$A$56,nama_10_gdp_all!$C:$C,Data_gdp_all!$B$53,nama_10_gdp_all!$D:$D,Data_gdp_all!$B$52)</f>
        <v>12805378.199999999</v>
      </c>
      <c r="U56" s="204">
        <f>SUMIFS(nama_10_gdp_all!$E:$E,nama_10_gdp_all!$A:$A,U55,nama_10_gdp_all!$B:$B,Data_gdp_all!$A$56,nama_10_gdp_all!$C:$C,Data_gdp_all!$B$53,nama_10_gdp_all!$D:$D,Data_gdp_all!$B$52)</f>
        <v>13069748.5</v>
      </c>
      <c r="V56" s="204">
        <f>SUMIFS(nama_10_gdp_all!$E:$E,nama_10_gdp_all!$A:$A,V55,nama_10_gdp_all!$B:$B,Data_gdp_all!$A$56,nama_10_gdp_all!$C:$C,Data_gdp_all!$B$53,nama_10_gdp_all!$D:$D,Data_gdp_all!$B$52)</f>
        <v>13308416</v>
      </c>
      <c r="W56" s="204">
        <f>SUMIFS(nama_10_gdp_all!$E:$E,nama_10_gdp_all!$A:$A,W55,nama_10_gdp_all!$B:$B,Data_gdp_all!$A$56,nama_10_gdp_all!$C:$C,Data_gdp_all!$B$53,nama_10_gdp_all!$D:$D,Data_gdp_all!$B$52)</f>
        <v>12559666</v>
      </c>
      <c r="X56" s="204">
        <f>SUMIFS(nama_10_gdp_all!$E:$E,nama_10_gdp_all!$A:$A,X55,nama_10_gdp_all!$B:$B,Data_gdp_all!$A$56,nama_10_gdp_all!$C:$C,Data_gdp_all!$B$53,nama_10_gdp_all!$D:$D,Data_gdp_all!$B$52)</f>
        <v>13309653</v>
      </c>
      <c r="Y56" s="204">
        <f>SUMIFS(nama_10_gdp_all!$E:$E,nama_10_gdp_all!$A:$A,$Y$55,nama_10_gdp_all!$B:$B,Data_gdp_all!$A56,nama_10_gdp_all!$C:$C,Data_gdp_all!$B$53,nama_10_gdp_all!$D:$D,Data_gdp_all!$B$52)</f>
        <v>13763953.300000001</v>
      </c>
      <c r="Z56" s="204">
        <f>SUMIFS(nama_10_gdp_all!$E:$E,nama_10_gdp_all!$A:$A,$Z$55,nama_10_gdp_all!$B:$B,Data_gdp_all!$A56,nama_10_gdp_all!$C:$C,Data_gdp_all!$B$53,nama_10_gdp_all!$D:$D,Data_gdp_all!$B$52)</f>
        <v>13829189.6</v>
      </c>
      <c r="AB56" s="185">
        <f>((Z56/C56)^(1/(Z$55-C$55)))-1</f>
        <v>1.3347772851543205E-2</v>
      </c>
      <c r="AD56" s="187"/>
    </row>
    <row r="57" spans="1:30" x14ac:dyDescent="0.2">
      <c r="A57" s="211" t="s">
        <v>33</v>
      </c>
      <c r="B57" s="211" t="s">
        <v>2</v>
      </c>
      <c r="C57" s="204">
        <f>SUMIFS(nama_10_gdp_all!$E:$E,nama_10_gdp_all!$A:$A,C55,nama_10_gdp_all!$B:$B,Data_gdp_all!$A$57,nama_10_gdp_all!$C:$C,Data_gdp_all!$B$53,nama_10_gdp_all!$D:$D,Data_gdp_all!$B$52)</f>
        <v>329614.2</v>
      </c>
      <c r="D57" s="204">
        <f>SUMIFS(nama_10_gdp_all!$E:$E,nama_10_gdp_all!$A:$A,D55,nama_10_gdp_all!$B:$B,Data_gdp_all!$A$57,nama_10_gdp_all!$C:$C,Data_gdp_all!$B$53,nama_10_gdp_all!$D:$D,Data_gdp_all!$B$52)</f>
        <v>333238.7</v>
      </c>
      <c r="E57" s="204">
        <f>SUMIFS(nama_10_gdp_all!$E:$E,nama_10_gdp_all!$A:$A,E55,nama_10_gdp_all!$B:$B,Data_gdp_all!$A$57,nama_10_gdp_all!$C:$C,Data_gdp_all!$B$53,nama_10_gdp_all!$D:$D,Data_gdp_all!$B$52)</f>
        <v>338926.7</v>
      </c>
      <c r="F57" s="204">
        <f>SUMIFS(nama_10_gdp_all!$E:$E,nama_10_gdp_all!$A:$A,F55,nama_10_gdp_all!$B:$B,Data_gdp_all!$A$57,nama_10_gdp_all!$C:$C,Data_gdp_all!$B$53,nama_10_gdp_all!$D:$D,Data_gdp_all!$B$52)</f>
        <v>342444.7</v>
      </c>
      <c r="G57" s="204">
        <f>SUMIFS(nama_10_gdp_all!$E:$E,nama_10_gdp_all!$A:$A,G55,nama_10_gdp_all!$B:$B,Data_gdp_all!$A$57,nama_10_gdp_all!$C:$C,Data_gdp_all!$B$53,nama_10_gdp_all!$D:$D,Data_gdp_all!$B$52)</f>
        <v>354674.1</v>
      </c>
      <c r="H57" s="204">
        <f>SUMIFS(nama_10_gdp_all!$E:$E,nama_10_gdp_all!$A:$A,H55,nama_10_gdp_all!$B:$B,Data_gdp_all!$A$57,nama_10_gdp_all!$C:$C,Data_gdp_all!$B$53,nama_10_gdp_all!$D:$D,Data_gdp_all!$B$52)</f>
        <v>362908.7</v>
      </c>
      <c r="I57" s="204">
        <f>SUMIFS(nama_10_gdp_all!$E:$E,nama_10_gdp_all!$A:$A,I55,nama_10_gdp_all!$B:$B,Data_gdp_all!$A$57,nama_10_gdp_all!$C:$C,Data_gdp_all!$B$53,nama_10_gdp_all!$D:$D,Data_gdp_all!$B$52)</f>
        <v>372171.4</v>
      </c>
      <c r="J57" s="204">
        <f>SUMIFS(nama_10_gdp_all!$E:$E,nama_10_gdp_all!$A:$A,J55,nama_10_gdp_all!$B:$B,Data_gdp_all!$A$57,nama_10_gdp_all!$C:$C,Data_gdp_all!$B$53,nama_10_gdp_all!$D:$D,Data_gdp_all!$B$52)</f>
        <v>385855.7</v>
      </c>
      <c r="K57" s="204">
        <f>SUMIFS(nama_10_gdp_all!$E:$E,nama_10_gdp_all!$A:$A,K55,nama_10_gdp_all!$B:$B,Data_gdp_all!$A$57,nama_10_gdp_all!$C:$C,Data_gdp_all!$B$53,nama_10_gdp_all!$D:$D,Data_gdp_all!$B$52)</f>
        <v>387580.2</v>
      </c>
      <c r="L57" s="204">
        <f>SUMIFS(nama_10_gdp_all!$E:$E,nama_10_gdp_all!$A:$A,L55,nama_10_gdp_all!$B:$B,Data_gdp_all!$A$57,nama_10_gdp_all!$C:$C,Data_gdp_all!$B$53,nama_10_gdp_all!$D:$D,Data_gdp_all!$B$52)</f>
        <v>379748.2</v>
      </c>
      <c r="M57" s="204">
        <f>SUMIFS(nama_10_gdp_all!$E:$E,nama_10_gdp_all!$A:$A,M55,nama_10_gdp_all!$B:$B,Data_gdp_all!$A$57,nama_10_gdp_all!$C:$C,Data_gdp_all!$B$53,nama_10_gdp_all!$D:$D,Data_gdp_all!$B$52)</f>
        <v>390625.3</v>
      </c>
      <c r="N57" s="204">
        <f>SUMIFS(nama_10_gdp_all!$E:$E,nama_10_gdp_all!$A:$A,N55,nama_10_gdp_all!$B:$B,Data_gdp_all!$A$57,nama_10_gdp_all!$C:$C,Data_gdp_all!$B$53,nama_10_gdp_all!$D:$D,Data_gdp_all!$B$52)</f>
        <v>397244.5</v>
      </c>
      <c r="O57" s="204">
        <f>SUMIFS(nama_10_gdp_all!$E:$E,nama_10_gdp_all!$A:$A,O55,nama_10_gdp_all!$B:$B,Data_gdp_all!$A$57,nama_10_gdp_all!$C:$C,Data_gdp_all!$B$53,nama_10_gdp_all!$D:$D,Data_gdp_all!$B$52)</f>
        <v>400181</v>
      </c>
      <c r="P57" s="204">
        <f>SUMIFS(nama_10_gdp_all!$E:$E,nama_10_gdp_all!$A:$A,P55,nama_10_gdp_all!$B:$B,Data_gdp_all!$A$57,nama_10_gdp_all!$C:$C,Data_gdp_all!$B$53,nama_10_gdp_all!$D:$D,Data_gdp_all!$B$52)</f>
        <v>402018.8</v>
      </c>
      <c r="Q57" s="204">
        <f>SUMIFS(nama_10_gdp_all!$E:$E,nama_10_gdp_all!$A:$A,Q55,nama_10_gdp_all!$B:$B,Data_gdp_all!$A$57,nama_10_gdp_all!$C:$C,Data_gdp_all!$B$53,nama_10_gdp_all!$D:$D,Data_gdp_all!$B$52)</f>
        <v>408364.79999999999</v>
      </c>
      <c r="R57" s="204">
        <f>SUMIFS(nama_10_gdp_all!$E:$E,nama_10_gdp_all!$A:$A,R55,nama_10_gdp_all!$B:$B,Data_gdp_all!$A$57,nama_10_gdp_all!$C:$C,Data_gdp_all!$B$53,nama_10_gdp_all!$D:$D,Data_gdp_all!$B$52)</f>
        <v>416701.4</v>
      </c>
      <c r="S57" s="204">
        <f>SUMIFS(nama_10_gdp_all!$E:$E,nama_10_gdp_all!$A:$A,S55,nama_10_gdp_all!$B:$B,Data_gdp_all!$A$57,nama_10_gdp_all!$C:$C,Data_gdp_all!$B$53,nama_10_gdp_all!$D:$D,Data_gdp_all!$B$52)</f>
        <v>421979.7</v>
      </c>
      <c r="T57" s="204">
        <f>SUMIFS(nama_10_gdp_all!$E:$E,nama_10_gdp_all!$A:$A,T55,nama_10_gdp_all!$B:$B,Data_gdp_all!$A$57,nama_10_gdp_all!$C:$C,Data_gdp_all!$B$53,nama_10_gdp_all!$D:$D,Data_gdp_all!$B$52)</f>
        <v>428814</v>
      </c>
      <c r="U57" s="204">
        <f>SUMIFS(nama_10_gdp_all!$E:$E,nama_10_gdp_all!$A:$A,U55,nama_10_gdp_all!$B:$B,Data_gdp_all!$A$57,nama_10_gdp_all!$C:$C,Data_gdp_all!$B$53,nama_10_gdp_all!$D:$D,Data_gdp_all!$B$52)</f>
        <v>436502.4</v>
      </c>
      <c r="V57" s="204">
        <f>SUMIFS(nama_10_gdp_all!$E:$E,nama_10_gdp_all!$A:$A,V55,nama_10_gdp_all!$B:$B,Data_gdp_all!$A$57,nama_10_gdp_all!$C:$C,Data_gdp_all!$B$53,nama_10_gdp_all!$D:$D,Data_gdp_all!$B$52)</f>
        <v>446283.7</v>
      </c>
      <c r="W57" s="204">
        <f>SUMIFS(nama_10_gdp_all!$E:$E,nama_10_gdp_all!$A:$A,W55,nama_10_gdp_all!$B:$B,Data_gdp_all!$A$57,nama_10_gdp_all!$C:$C,Data_gdp_all!$B$53,nama_10_gdp_all!$D:$D,Data_gdp_all!$B$52)</f>
        <v>422610.7</v>
      </c>
      <c r="X57" s="204">
        <f>SUMIFS(nama_10_gdp_all!$E:$E,nama_10_gdp_all!$A:$A,X55,nama_10_gdp_all!$B:$B,Data_gdp_all!$A$57,nama_10_gdp_all!$C:$C,Data_gdp_all!$B$53,nama_10_gdp_all!$D:$D,Data_gdp_all!$B$52)</f>
        <v>451889.1</v>
      </c>
      <c r="Y57" s="204">
        <f>SUMIFS(nama_10_gdp_all!$E:$E,nama_10_gdp_all!$A:$A,$Y$55,nama_10_gdp_all!$B:$B,Data_gdp_all!$A57,nama_10_gdp_all!$C:$C,Data_gdp_all!$B$53,nama_10_gdp_all!$D:$D,Data_gdp_all!$B$52)</f>
        <v>465512.3</v>
      </c>
      <c r="Z57" s="204">
        <f>SUMIFS(nama_10_gdp_all!$E:$E,nama_10_gdp_all!$A:$A,$Z$55,nama_10_gdp_all!$B:$B,Data_gdp_all!$A57,nama_10_gdp_all!$C:$C,Data_gdp_all!$B$53,nama_10_gdp_all!$D:$D,Data_gdp_all!$B$52)</f>
        <v>471866.8</v>
      </c>
      <c r="AB57" s="185">
        <f t="shared" ref="AB57:AB92" si="0">((Z57/C57)^(1/(Z$55-C$55)))-1</f>
        <v>1.5721160942437251E-2</v>
      </c>
      <c r="AD57" s="187"/>
    </row>
    <row r="58" spans="1:30" x14ac:dyDescent="0.2">
      <c r="A58" s="211" t="s">
        <v>34</v>
      </c>
      <c r="B58" s="211" t="s">
        <v>3</v>
      </c>
      <c r="C58" s="204">
        <f>SUMIFS(nama_10_gdp_all!$E:$E,nama_10_gdp_all!$A:$A,C55,nama_10_gdp_all!$B:$B,Data_gdp_all!$A$58,nama_10_gdp_all!$C:$C,Data_gdp_all!$B$53,nama_10_gdp_all!$D:$D,Data_gdp_all!$B$52)</f>
        <v>27403.4</v>
      </c>
      <c r="D58" s="204">
        <f>SUMIFS(nama_10_gdp_all!$E:$E,nama_10_gdp_all!$A:$A,D55,nama_10_gdp_all!$B:$B,Data_gdp_all!$A$58,nama_10_gdp_all!$C:$C,Data_gdp_all!$B$53,nama_10_gdp_all!$D:$D,Data_gdp_all!$B$52)</f>
        <v>28451.3</v>
      </c>
      <c r="E58" s="204">
        <f>SUMIFS(nama_10_gdp_all!$E:$E,nama_10_gdp_all!$A:$A,E55,nama_10_gdp_all!$B:$B,Data_gdp_all!$A$58,nama_10_gdp_all!$C:$C,Data_gdp_all!$B$53,nama_10_gdp_all!$D:$D,Data_gdp_all!$B$52)</f>
        <v>30121.9</v>
      </c>
      <c r="F58" s="204">
        <f>SUMIFS(nama_10_gdp_all!$E:$E,nama_10_gdp_all!$A:$A,F55,nama_10_gdp_all!$B:$B,Data_gdp_all!$A$58,nama_10_gdp_all!$C:$C,Data_gdp_all!$B$53,nama_10_gdp_all!$D:$D,Data_gdp_all!$B$52)</f>
        <v>31699.4</v>
      </c>
      <c r="G58" s="204">
        <f>SUMIFS(nama_10_gdp_all!$E:$E,nama_10_gdp_all!$A:$A,G55,nama_10_gdp_all!$B:$B,Data_gdp_all!$A$58,nama_10_gdp_all!$C:$C,Data_gdp_all!$B$53,nama_10_gdp_all!$D:$D,Data_gdp_all!$B$52)</f>
        <v>33763.199999999997</v>
      </c>
      <c r="H58" s="204">
        <f>SUMIFS(nama_10_gdp_all!$E:$E,nama_10_gdp_all!$A:$A,H55,nama_10_gdp_all!$B:$B,Data_gdp_all!$A$58,nama_10_gdp_all!$C:$C,Data_gdp_all!$B$53,nama_10_gdp_all!$D:$D,Data_gdp_all!$B$52)</f>
        <v>36145.599999999999</v>
      </c>
      <c r="I58" s="204">
        <f>SUMIFS(nama_10_gdp_all!$E:$E,nama_10_gdp_all!$A:$A,I55,nama_10_gdp_all!$B:$B,Data_gdp_all!$A$58,nama_10_gdp_all!$C:$C,Data_gdp_all!$B$53,nama_10_gdp_all!$D:$D,Data_gdp_all!$B$52)</f>
        <v>38604.5</v>
      </c>
      <c r="J58" s="204">
        <f>SUMIFS(nama_10_gdp_all!$E:$E,nama_10_gdp_all!$A:$A,J55,nama_10_gdp_all!$B:$B,Data_gdp_all!$A$58,nama_10_gdp_all!$C:$C,Data_gdp_all!$B$53,nama_10_gdp_all!$D:$D,Data_gdp_all!$B$52)</f>
        <v>41173.4</v>
      </c>
      <c r="K58" s="204">
        <f>SUMIFS(nama_10_gdp_all!$E:$E,nama_10_gdp_all!$A:$A,K55,nama_10_gdp_all!$B:$B,Data_gdp_all!$A$58,nama_10_gdp_all!$C:$C,Data_gdp_all!$B$53,nama_10_gdp_all!$D:$D,Data_gdp_all!$B$52)</f>
        <v>43697.1</v>
      </c>
      <c r="L58" s="204">
        <f>SUMIFS(nama_10_gdp_all!$E:$E,nama_10_gdp_all!$A:$A,L55,nama_10_gdp_all!$B:$B,Data_gdp_all!$A$58,nama_10_gdp_all!$C:$C,Data_gdp_all!$B$53,nama_10_gdp_all!$D:$D,Data_gdp_all!$B$52)</f>
        <v>42234.5</v>
      </c>
      <c r="M58" s="204">
        <f>SUMIFS(nama_10_gdp_all!$E:$E,nama_10_gdp_all!$A:$A,M55,nama_10_gdp_all!$B:$B,Data_gdp_all!$A$58,nama_10_gdp_all!$C:$C,Data_gdp_all!$B$53,nama_10_gdp_all!$D:$D,Data_gdp_all!$B$52)</f>
        <v>42891.4</v>
      </c>
      <c r="N58" s="204">
        <f>SUMIFS(nama_10_gdp_all!$E:$E,nama_10_gdp_all!$A:$A,N55,nama_10_gdp_all!$B:$B,Data_gdp_all!$A$58,nama_10_gdp_all!$C:$C,Data_gdp_all!$B$53,nama_10_gdp_all!$D:$D,Data_gdp_all!$B$52)</f>
        <v>43787.9</v>
      </c>
      <c r="O58" s="204">
        <f>SUMIFS(nama_10_gdp_all!$E:$E,nama_10_gdp_all!$A:$A,O55,nama_10_gdp_all!$B:$B,Data_gdp_all!$A$58,nama_10_gdp_all!$C:$C,Data_gdp_all!$B$53,nama_10_gdp_all!$D:$D,Data_gdp_all!$B$52)</f>
        <v>44115.8</v>
      </c>
      <c r="P58" s="204">
        <f>SUMIFS(nama_10_gdp_all!$E:$E,nama_10_gdp_all!$A:$A,P55,nama_10_gdp_all!$B:$B,Data_gdp_all!$A$58,nama_10_gdp_all!$C:$C,Data_gdp_all!$B$53,nama_10_gdp_all!$D:$D,Data_gdp_all!$B$52)</f>
        <v>43876.4</v>
      </c>
      <c r="Q58" s="204">
        <f>SUMIFS(nama_10_gdp_all!$E:$E,nama_10_gdp_all!$A:$A,Q55,nama_10_gdp_all!$B:$B,Data_gdp_all!$A$58,nama_10_gdp_all!$C:$C,Data_gdp_all!$B$53,nama_10_gdp_all!$D:$D,Data_gdp_all!$B$52)</f>
        <v>44292.9</v>
      </c>
      <c r="R58" s="204">
        <f>SUMIFS(nama_10_gdp_all!$E:$E,nama_10_gdp_all!$A:$A,R55,nama_10_gdp_all!$B:$B,Data_gdp_all!$A$58,nama_10_gdp_all!$C:$C,Data_gdp_all!$B$53,nama_10_gdp_all!$D:$D,Data_gdp_all!$B$52)</f>
        <v>45797.8</v>
      </c>
      <c r="S58" s="204">
        <f>SUMIFS(nama_10_gdp_all!$E:$E,nama_10_gdp_all!$A:$A,S55,nama_10_gdp_all!$B:$B,Data_gdp_all!$A$58,nama_10_gdp_all!$C:$C,Data_gdp_all!$B$53,nama_10_gdp_all!$D:$D,Data_gdp_all!$B$52)</f>
        <v>47184</v>
      </c>
      <c r="T58" s="204">
        <f>SUMIFS(nama_10_gdp_all!$E:$E,nama_10_gdp_all!$A:$A,T55,nama_10_gdp_all!$B:$B,Data_gdp_all!$A$58,nama_10_gdp_all!$C:$C,Data_gdp_all!$B$53,nama_10_gdp_all!$D:$D,Data_gdp_all!$B$52)</f>
        <v>48479.6</v>
      </c>
      <c r="U58" s="204">
        <f>SUMIFS(nama_10_gdp_all!$E:$E,nama_10_gdp_all!$A:$A,U55,nama_10_gdp_all!$B:$B,Data_gdp_all!$A$58,nama_10_gdp_all!$C:$C,Data_gdp_all!$B$53,nama_10_gdp_all!$D:$D,Data_gdp_all!$B$52)</f>
        <v>49786.1</v>
      </c>
      <c r="V58" s="204">
        <f>SUMIFS(nama_10_gdp_all!$E:$E,nama_10_gdp_all!$A:$A,V55,nama_10_gdp_all!$B:$B,Data_gdp_all!$A$58,nama_10_gdp_all!$C:$C,Data_gdp_all!$B$53,nama_10_gdp_all!$D:$D,Data_gdp_all!$B$52)</f>
        <v>51795</v>
      </c>
      <c r="W58" s="204">
        <f>SUMIFS(nama_10_gdp_all!$E:$E,nama_10_gdp_all!$A:$A,W55,nama_10_gdp_all!$B:$B,Data_gdp_all!$A$58,nama_10_gdp_all!$C:$C,Data_gdp_all!$B$53,nama_10_gdp_all!$D:$D,Data_gdp_all!$B$52)</f>
        <v>49740.800000000003</v>
      </c>
      <c r="X58" s="204">
        <f>SUMIFS(nama_10_gdp_all!$E:$E,nama_10_gdp_all!$A:$A,X55,nama_10_gdp_all!$B:$B,Data_gdp_all!$A$58,nama_10_gdp_all!$C:$C,Data_gdp_all!$B$53,nama_10_gdp_all!$D:$D,Data_gdp_all!$B$52)</f>
        <v>53551.8</v>
      </c>
      <c r="Y58" s="204">
        <f>SUMIFS(nama_10_gdp_all!$E:$E,nama_10_gdp_all!$A:$A,$Y$55,nama_10_gdp_all!$B:$B,Data_gdp_all!$A58,nama_10_gdp_all!$C:$C,Data_gdp_all!$B$53,nama_10_gdp_all!$D:$D,Data_gdp_all!$B$52)</f>
        <v>55654.400000000001</v>
      </c>
      <c r="Z58" s="204">
        <f>SUMIFS(nama_10_gdp_all!$E:$E,nama_10_gdp_all!$A:$A,$Z$55,nama_10_gdp_all!$B:$B,Data_gdp_all!$A58,nama_10_gdp_all!$C:$C,Data_gdp_all!$B$53,nama_10_gdp_all!$D:$D,Data_gdp_all!$B$52)</f>
        <v>56682</v>
      </c>
      <c r="AB58" s="185">
        <f t="shared" si="0"/>
        <v>3.210411450463635E-2</v>
      </c>
      <c r="AD58" s="187"/>
    </row>
    <row r="59" spans="1:30" x14ac:dyDescent="0.2">
      <c r="A59" s="211" t="s">
        <v>35</v>
      </c>
      <c r="B59" s="211" t="s">
        <v>128</v>
      </c>
      <c r="C59" s="204">
        <f>SUMIFS(nama_10_gdp_all!$E:$E,nama_10_gdp_all!$A:$A,C55,nama_10_gdp_all!$B:$B,Data_gdp_all!$A$59,nama_10_gdp_all!$C:$C,Data_gdp_all!$B$53,nama_10_gdp_all!$D:$D,Data_gdp_all!$B$52)</f>
        <v>115999.7</v>
      </c>
      <c r="D59" s="204">
        <f>SUMIFS(nama_10_gdp_all!$E:$E,nama_10_gdp_all!$A:$A,D55,nama_10_gdp_all!$B:$B,Data_gdp_all!$A$59,nama_10_gdp_all!$C:$C,Data_gdp_all!$B$53,nama_10_gdp_all!$D:$D,Data_gdp_all!$B$52)</f>
        <v>119383.6</v>
      </c>
      <c r="E59" s="204">
        <f>SUMIFS(nama_10_gdp_all!$E:$E,nama_10_gdp_all!$A:$A,E55,nama_10_gdp_all!$B:$B,Data_gdp_all!$A$59,nama_10_gdp_all!$C:$C,Data_gdp_all!$B$53,nama_10_gdp_all!$D:$D,Data_gdp_all!$B$52)</f>
        <v>121190.5</v>
      </c>
      <c r="F59" s="204">
        <f>SUMIFS(nama_10_gdp_all!$E:$E,nama_10_gdp_all!$A:$A,F55,nama_10_gdp_all!$B:$B,Data_gdp_all!$A$59,nama_10_gdp_all!$C:$C,Data_gdp_all!$B$53,nama_10_gdp_all!$D:$D,Data_gdp_all!$B$52)</f>
        <v>125190.8</v>
      </c>
      <c r="G59" s="204">
        <f>SUMIFS(nama_10_gdp_all!$E:$E,nama_10_gdp_all!$A:$A,G55,nama_10_gdp_all!$B:$B,Data_gdp_all!$A$59,nama_10_gdp_all!$C:$C,Data_gdp_all!$B$53,nama_10_gdp_all!$D:$D,Data_gdp_all!$B$52)</f>
        <v>131120.20000000001</v>
      </c>
      <c r="H59" s="204">
        <f>SUMIFS(nama_10_gdp_all!$E:$E,nama_10_gdp_all!$A:$A,H55,nama_10_gdp_all!$B:$B,Data_gdp_all!$A$59,nama_10_gdp_all!$C:$C,Data_gdp_all!$B$53,nama_10_gdp_all!$D:$D,Data_gdp_all!$B$52)</f>
        <v>139479.20000000001</v>
      </c>
      <c r="I59" s="204">
        <f>SUMIFS(nama_10_gdp_all!$E:$E,nama_10_gdp_all!$A:$A,I55,nama_10_gdp_all!$B:$B,Data_gdp_all!$A$59,nama_10_gdp_all!$C:$C,Data_gdp_all!$B$53,nama_10_gdp_all!$D:$D,Data_gdp_all!$B$52)</f>
        <v>148717.1</v>
      </c>
      <c r="J59" s="204">
        <f>SUMIFS(nama_10_gdp_all!$E:$E,nama_10_gdp_all!$A:$A,J55,nama_10_gdp_all!$B:$B,Data_gdp_all!$A$59,nama_10_gdp_all!$C:$C,Data_gdp_all!$B$53,nama_10_gdp_all!$D:$D,Data_gdp_all!$B$52)</f>
        <v>156879.9</v>
      </c>
      <c r="K59" s="204">
        <f>SUMIFS(nama_10_gdp_all!$E:$E,nama_10_gdp_all!$A:$A,K55,nama_10_gdp_all!$B:$B,Data_gdp_all!$A$59,nama_10_gdp_all!$C:$C,Data_gdp_all!$B$53,nama_10_gdp_all!$D:$D,Data_gdp_all!$B$52)</f>
        <v>160978.1</v>
      </c>
      <c r="L59" s="204">
        <f>SUMIFS(nama_10_gdp_all!$E:$E,nama_10_gdp_all!$A:$A,L55,nama_10_gdp_all!$B:$B,Data_gdp_all!$A$59,nama_10_gdp_all!$C:$C,Data_gdp_all!$B$53,nama_10_gdp_all!$D:$D,Data_gdp_all!$B$52)</f>
        <v>153253.79999999999</v>
      </c>
      <c r="M59" s="204">
        <f>SUMIFS(nama_10_gdp_all!$E:$E,nama_10_gdp_all!$A:$A,M55,nama_10_gdp_all!$B:$B,Data_gdp_all!$A$59,nama_10_gdp_all!$C:$C,Data_gdp_all!$B$53,nama_10_gdp_all!$D:$D,Data_gdp_all!$B$52)</f>
        <v>157414.1</v>
      </c>
      <c r="N59" s="204">
        <f>SUMIFS(nama_10_gdp_all!$E:$E,nama_10_gdp_all!$A:$A,N55,nama_10_gdp_all!$B:$B,Data_gdp_all!$A$59,nama_10_gdp_all!$C:$C,Data_gdp_all!$B$53,nama_10_gdp_all!$D:$D,Data_gdp_all!$B$52)</f>
        <v>160204.1</v>
      </c>
      <c r="O59" s="204">
        <f>SUMIFS(nama_10_gdp_all!$E:$E,nama_10_gdp_all!$A:$A,O55,nama_10_gdp_all!$B:$B,Data_gdp_all!$A$59,nama_10_gdp_all!$C:$C,Data_gdp_all!$B$53,nama_10_gdp_all!$D:$D,Data_gdp_all!$B$52)</f>
        <v>158969.5</v>
      </c>
      <c r="P59" s="204">
        <f>SUMIFS(nama_10_gdp_all!$E:$E,nama_10_gdp_all!$A:$A,P55,nama_10_gdp_all!$B:$B,Data_gdp_all!$A$59,nama_10_gdp_all!$C:$C,Data_gdp_all!$B$53,nama_10_gdp_all!$D:$D,Data_gdp_all!$B$52)</f>
        <v>158903</v>
      </c>
      <c r="Q59" s="204">
        <f>SUMIFS(nama_10_gdp_all!$E:$E,nama_10_gdp_all!$A:$A,Q55,nama_10_gdp_all!$B:$B,Data_gdp_all!$A$59,nama_10_gdp_all!$C:$C,Data_gdp_all!$B$53,nama_10_gdp_all!$D:$D,Data_gdp_all!$B$52)</f>
        <v>162470.70000000001</v>
      </c>
      <c r="R59" s="204">
        <f>SUMIFS(nama_10_gdp_all!$E:$E,nama_10_gdp_all!$A:$A,R55,nama_10_gdp_all!$B:$B,Data_gdp_all!$A$59,nama_10_gdp_all!$C:$C,Data_gdp_all!$B$53,nama_10_gdp_all!$D:$D,Data_gdp_all!$B$52)</f>
        <v>170527.3</v>
      </c>
      <c r="S59" s="204">
        <f>SUMIFS(nama_10_gdp_all!$E:$E,nama_10_gdp_all!$A:$A,S55,nama_10_gdp_all!$B:$B,Data_gdp_all!$A$59,nama_10_gdp_all!$C:$C,Data_gdp_all!$B$53,nama_10_gdp_all!$D:$D,Data_gdp_all!$B$52)</f>
        <v>174928.3</v>
      </c>
      <c r="T59" s="204">
        <f>SUMIFS(nama_10_gdp_all!$E:$E,nama_10_gdp_all!$A:$A,T55,nama_10_gdp_all!$B:$B,Data_gdp_all!$A$59,nama_10_gdp_all!$C:$C,Data_gdp_all!$B$53,nama_10_gdp_all!$D:$D,Data_gdp_all!$B$52)</f>
        <v>183978.4</v>
      </c>
      <c r="U59" s="204">
        <f>SUMIFS(nama_10_gdp_all!$E:$E,nama_10_gdp_all!$A:$A,U55,nama_10_gdp_all!$B:$B,Data_gdp_all!$A$59,nama_10_gdp_all!$C:$C,Data_gdp_all!$B$53,nama_10_gdp_all!$D:$D,Data_gdp_all!$B$52)</f>
        <v>189185.5</v>
      </c>
      <c r="V59" s="204">
        <f>SUMIFS(nama_10_gdp_all!$E:$E,nama_10_gdp_all!$A:$A,V55,nama_10_gdp_all!$B:$B,Data_gdp_all!$A$59,nama_10_gdp_all!$C:$C,Data_gdp_all!$B$53,nama_10_gdp_all!$D:$D,Data_gdp_all!$B$52)</f>
        <v>195931.5</v>
      </c>
      <c r="W59" s="204">
        <f>SUMIFS(nama_10_gdp_all!$E:$E,nama_10_gdp_all!$A:$A,W55,nama_10_gdp_all!$B:$B,Data_gdp_all!$A$59,nama_10_gdp_all!$C:$C,Data_gdp_all!$B$53,nama_10_gdp_all!$D:$D,Data_gdp_all!$B$52)</f>
        <v>185537.5</v>
      </c>
      <c r="X59" s="204">
        <f>SUMIFS(nama_10_gdp_all!$E:$E,nama_10_gdp_all!$A:$A,X55,nama_10_gdp_all!$B:$B,Data_gdp_all!$A$59,nama_10_gdp_all!$C:$C,Data_gdp_all!$B$53,nama_10_gdp_all!$D:$D,Data_gdp_all!$B$52)</f>
        <v>193012.9</v>
      </c>
      <c r="Y59" s="204">
        <f>SUMIFS(nama_10_gdp_all!$E:$E,nama_10_gdp_all!$A:$A,$Y$55,nama_10_gdp_all!$B:$B,Data_gdp_all!$A59,nama_10_gdp_all!$C:$C,Data_gdp_all!$B$53,nama_10_gdp_all!$D:$D,Data_gdp_all!$B$52)</f>
        <v>198508.3</v>
      </c>
      <c r="Z59" s="204">
        <f>SUMIFS(nama_10_gdp_all!$E:$E,nama_10_gdp_all!$A:$A,$Z$55,nama_10_gdp_all!$B:$B,Data_gdp_all!$A59,nama_10_gdp_all!$C:$C,Data_gdp_all!$B$53,nama_10_gdp_all!$D:$D,Data_gdp_all!$B$52)</f>
        <v>198338.9</v>
      </c>
      <c r="AB59" s="185">
        <f t="shared" si="0"/>
        <v>2.3595353615731174E-2</v>
      </c>
      <c r="AD59" s="187"/>
    </row>
    <row r="60" spans="1:30" x14ac:dyDescent="0.2">
      <c r="A60" s="211" t="s">
        <v>36</v>
      </c>
      <c r="B60" s="211" t="s">
        <v>4</v>
      </c>
      <c r="C60" s="204">
        <f>SUMIFS(nama_10_gdp_all!$E:$E,nama_10_gdp_all!$A:$A,C55,nama_10_gdp_all!$B:$B,Data_gdp_all!$A$60,nama_10_gdp_all!$C:$C,Data_gdp_all!$B$53,nama_10_gdp_all!$D:$D,Data_gdp_all!$B$52)</f>
        <v>237291.9</v>
      </c>
      <c r="D60" s="204">
        <f>SUMIFS(nama_10_gdp_all!$E:$E,nama_10_gdp_all!$A:$A,D55,nama_10_gdp_all!$B:$B,Data_gdp_all!$A$60,nama_10_gdp_all!$C:$C,Data_gdp_all!$B$53,nama_10_gdp_all!$D:$D,Data_gdp_all!$B$52)</f>
        <v>239546.2</v>
      </c>
      <c r="E60" s="204">
        <f>SUMIFS(nama_10_gdp_all!$E:$E,nama_10_gdp_all!$A:$A,E55,nama_10_gdp_all!$B:$B,Data_gdp_all!$A$60,nama_10_gdp_all!$C:$C,Data_gdp_all!$B$53,nama_10_gdp_all!$D:$D,Data_gdp_all!$B$52)</f>
        <v>240639.8</v>
      </c>
      <c r="F60" s="204">
        <f>SUMIFS(nama_10_gdp_all!$E:$E,nama_10_gdp_all!$A:$A,F55,nama_10_gdp_all!$B:$B,Data_gdp_all!$A$60,nama_10_gdp_all!$C:$C,Data_gdp_all!$B$53,nama_10_gdp_all!$D:$D,Data_gdp_all!$B$52)</f>
        <v>241701.3</v>
      </c>
      <c r="G60" s="204">
        <f>SUMIFS(nama_10_gdp_all!$E:$E,nama_10_gdp_all!$A:$A,G55,nama_10_gdp_all!$B:$B,Data_gdp_all!$A$60,nama_10_gdp_all!$C:$C,Data_gdp_all!$B$53,nama_10_gdp_all!$D:$D,Data_gdp_all!$B$52)</f>
        <v>248411.7</v>
      </c>
      <c r="H60" s="204">
        <f>SUMIFS(nama_10_gdp_all!$E:$E,nama_10_gdp_all!$A:$A,H55,nama_10_gdp_all!$B:$B,Data_gdp_all!$A$60,nama_10_gdp_all!$C:$C,Data_gdp_all!$B$53,nama_10_gdp_all!$D:$D,Data_gdp_all!$B$52)</f>
        <v>254273.3</v>
      </c>
      <c r="I60" s="204">
        <f>SUMIFS(nama_10_gdp_all!$E:$E,nama_10_gdp_all!$A:$A,I55,nama_10_gdp_all!$B:$B,Data_gdp_all!$A$60,nama_10_gdp_all!$C:$C,Data_gdp_all!$B$53,nama_10_gdp_all!$D:$D,Data_gdp_all!$B$52)</f>
        <v>263977.59999999998</v>
      </c>
      <c r="J60" s="204">
        <f>SUMIFS(nama_10_gdp_all!$E:$E,nama_10_gdp_all!$A:$A,J55,nama_10_gdp_all!$B:$B,Data_gdp_all!$A$60,nama_10_gdp_all!$C:$C,Data_gdp_all!$B$53,nama_10_gdp_all!$D:$D,Data_gdp_all!$B$52)</f>
        <v>266583.5</v>
      </c>
      <c r="K60" s="204">
        <f>SUMIFS(nama_10_gdp_all!$E:$E,nama_10_gdp_all!$A:$A,K55,nama_10_gdp_all!$B:$B,Data_gdp_all!$A$60,nama_10_gdp_all!$C:$C,Data_gdp_all!$B$53,nama_10_gdp_all!$D:$D,Data_gdp_all!$B$52)</f>
        <v>265471.40000000002</v>
      </c>
      <c r="L60" s="204">
        <f>SUMIFS(nama_10_gdp_all!$E:$E,nama_10_gdp_all!$A:$A,L55,nama_10_gdp_all!$B:$B,Data_gdp_all!$A$60,nama_10_gdp_all!$C:$C,Data_gdp_all!$B$53,nama_10_gdp_all!$D:$D,Data_gdp_all!$B$52)</f>
        <v>252265.60000000001</v>
      </c>
      <c r="M60" s="204">
        <f>SUMIFS(nama_10_gdp_all!$E:$E,nama_10_gdp_all!$A:$A,M55,nama_10_gdp_all!$B:$B,Data_gdp_all!$A$60,nama_10_gdp_all!$C:$C,Data_gdp_all!$B$53,nama_10_gdp_all!$D:$D,Data_gdp_all!$B$52)</f>
        <v>256258.7</v>
      </c>
      <c r="N60" s="204">
        <f>SUMIFS(nama_10_gdp_all!$E:$E,nama_10_gdp_all!$A:$A,N55,nama_10_gdp_all!$B:$B,Data_gdp_all!$A$60,nama_10_gdp_all!$C:$C,Data_gdp_all!$B$53,nama_10_gdp_all!$D:$D,Data_gdp_all!$B$52)</f>
        <v>259617.7</v>
      </c>
      <c r="O60" s="204">
        <f>SUMIFS(nama_10_gdp_all!$E:$E,nama_10_gdp_all!$A:$A,O55,nama_10_gdp_all!$B:$B,Data_gdp_all!$A$60,nama_10_gdp_all!$C:$C,Data_gdp_all!$B$53,nama_10_gdp_all!$D:$D,Data_gdp_all!$B$52)</f>
        <v>259603.6</v>
      </c>
      <c r="P60" s="204">
        <f>SUMIFS(nama_10_gdp_all!$E:$E,nama_10_gdp_all!$A:$A,P55,nama_10_gdp_all!$B:$B,Data_gdp_all!$A$60,nama_10_gdp_all!$C:$C,Data_gdp_all!$B$53,nama_10_gdp_all!$D:$D,Data_gdp_all!$B$52)</f>
        <v>263219</v>
      </c>
      <c r="Q60" s="204">
        <f>SUMIFS(nama_10_gdp_all!$E:$E,nama_10_gdp_all!$A:$A,Q55,nama_10_gdp_all!$B:$B,Data_gdp_all!$A$60,nama_10_gdp_all!$C:$C,Data_gdp_all!$B$53,nama_10_gdp_all!$D:$D,Data_gdp_all!$B$52)</f>
        <v>266583</v>
      </c>
      <c r="R60" s="204">
        <f>SUMIFS(nama_10_gdp_all!$E:$E,nama_10_gdp_all!$A:$A,R55,nama_10_gdp_all!$B:$B,Data_gdp_all!$A$60,nama_10_gdp_all!$C:$C,Data_gdp_all!$B$53,nama_10_gdp_all!$D:$D,Data_gdp_all!$B$52)</f>
        <v>272193</v>
      </c>
      <c r="S60" s="204">
        <f>SUMIFS(nama_10_gdp_all!$E:$E,nama_10_gdp_all!$A:$A,S55,nama_10_gdp_all!$B:$B,Data_gdp_all!$A$60,nama_10_gdp_all!$C:$C,Data_gdp_all!$B$53,nama_10_gdp_all!$D:$D,Data_gdp_all!$B$52)</f>
        <v>280557.59999999998</v>
      </c>
      <c r="T60" s="204">
        <f>SUMIFS(nama_10_gdp_all!$E:$E,nama_10_gdp_all!$A:$A,T55,nama_10_gdp_all!$B:$B,Data_gdp_all!$A$60,nama_10_gdp_all!$C:$C,Data_gdp_all!$B$53,nama_10_gdp_all!$D:$D,Data_gdp_all!$B$52)</f>
        <v>289132.79999999999</v>
      </c>
      <c r="U60" s="204">
        <f>SUMIFS(nama_10_gdp_all!$E:$E,nama_10_gdp_all!$A:$A,U55,nama_10_gdp_all!$B:$B,Data_gdp_all!$A$60,nama_10_gdp_all!$C:$C,Data_gdp_all!$B$53,nama_10_gdp_all!$D:$D,Data_gdp_all!$B$52)</f>
        <v>294510.7</v>
      </c>
      <c r="V60" s="204">
        <f>SUMIFS(nama_10_gdp_all!$E:$E,nama_10_gdp_all!$A:$A,V55,nama_10_gdp_all!$B:$B,Data_gdp_all!$A$60,nama_10_gdp_all!$C:$C,Data_gdp_all!$B$53,nama_10_gdp_all!$D:$D,Data_gdp_all!$B$52)</f>
        <v>299550.90000000002</v>
      </c>
      <c r="W60" s="204">
        <f>SUMIFS(nama_10_gdp_all!$E:$E,nama_10_gdp_all!$A:$A,W55,nama_10_gdp_all!$B:$B,Data_gdp_all!$A$60,nama_10_gdp_all!$C:$C,Data_gdp_all!$B$53,nama_10_gdp_all!$D:$D,Data_gdp_all!$B$52)</f>
        <v>294218.59999999998</v>
      </c>
      <c r="X60" s="204">
        <f>SUMIFS(nama_10_gdp_all!$E:$E,nama_10_gdp_all!$A:$A,X55,nama_10_gdp_all!$B:$B,Data_gdp_all!$A$60,nama_10_gdp_all!$C:$C,Data_gdp_all!$B$53,nama_10_gdp_all!$D:$D,Data_gdp_all!$B$52)</f>
        <v>315938</v>
      </c>
      <c r="Y60" s="204">
        <f>SUMIFS(nama_10_gdp_all!$E:$E,nama_10_gdp_all!$A:$A,$Y$55,nama_10_gdp_all!$B:$B,Data_gdp_all!$A60,nama_10_gdp_all!$C:$C,Data_gdp_all!$B$53,nama_10_gdp_all!$D:$D,Data_gdp_all!$B$52)</f>
        <v>320804</v>
      </c>
      <c r="Z60" s="204">
        <f>SUMIFS(nama_10_gdp_all!$E:$E,nama_10_gdp_all!$A:$A,$Z$55,nama_10_gdp_all!$B:$B,Data_gdp_all!$A60,nama_10_gdp_all!$C:$C,Data_gdp_all!$B$53,nama_10_gdp_all!$D:$D,Data_gdp_all!$B$52)</f>
        <v>328808.7</v>
      </c>
      <c r="AB60" s="185">
        <f t="shared" si="0"/>
        <v>1.4283001693303987E-2</v>
      </c>
      <c r="AD60" s="187"/>
    </row>
    <row r="61" spans="1:30" x14ac:dyDescent="0.2">
      <c r="A61" s="211" t="s">
        <v>37</v>
      </c>
      <c r="B61" s="211" t="s">
        <v>5</v>
      </c>
      <c r="C61" s="204">
        <f>SUMIFS(nama_10_gdp_all!$E:$E,nama_10_gdp_all!$A:$A,C55,nama_10_gdp_all!$B:$B,Data_gdp_all!$A$61,nama_10_gdp_all!$C:$C,Data_gdp_all!$B$53,nama_10_gdp_all!$D:$D,Data_gdp_all!$B$52)</f>
        <v>2555609</v>
      </c>
      <c r="D61" s="204">
        <f>SUMIFS(nama_10_gdp_all!$E:$E,nama_10_gdp_all!$A:$A,D55,nama_10_gdp_all!$B:$B,Data_gdp_all!$A$61,nama_10_gdp_all!$C:$C,Data_gdp_all!$B$53,nama_10_gdp_all!$D:$D,Data_gdp_all!$B$52)</f>
        <v>2598580.7999999998</v>
      </c>
      <c r="E61" s="204">
        <f>SUMIFS(nama_10_gdp_all!$E:$E,nama_10_gdp_all!$A:$A,E55,nama_10_gdp_all!$B:$B,Data_gdp_all!$A$61,nama_10_gdp_all!$C:$C,Data_gdp_all!$B$53,nama_10_gdp_all!$D:$D,Data_gdp_all!$B$52)</f>
        <v>2593436.2999999998</v>
      </c>
      <c r="F61" s="204">
        <f>SUMIFS(nama_10_gdp_all!$E:$E,nama_10_gdp_all!$A:$A,F55,nama_10_gdp_all!$B:$B,Data_gdp_all!$A$61,nama_10_gdp_all!$C:$C,Data_gdp_all!$B$53,nama_10_gdp_all!$D:$D,Data_gdp_all!$B$52)</f>
        <v>2575279.2000000002</v>
      </c>
      <c r="G61" s="204">
        <f>SUMIFS(nama_10_gdp_all!$E:$E,nama_10_gdp_all!$A:$A,G55,nama_10_gdp_all!$B:$B,Data_gdp_all!$A$61,nama_10_gdp_all!$C:$C,Data_gdp_all!$B$53,nama_10_gdp_all!$D:$D,Data_gdp_all!$B$52)</f>
        <v>2605541</v>
      </c>
      <c r="H61" s="204">
        <f>SUMIFS(nama_10_gdp_all!$E:$E,nama_10_gdp_all!$A:$A,H55,nama_10_gdp_all!$B:$B,Data_gdp_all!$A$61,nama_10_gdp_all!$C:$C,Data_gdp_all!$B$53,nama_10_gdp_all!$D:$D,Data_gdp_all!$B$52)</f>
        <v>2624605.9</v>
      </c>
      <c r="I61" s="204">
        <f>SUMIFS(nama_10_gdp_all!$E:$E,nama_10_gdp_all!$A:$A,I55,nama_10_gdp_all!$B:$B,Data_gdp_all!$A$61,nama_10_gdp_all!$C:$C,Data_gdp_all!$B$53,nama_10_gdp_all!$D:$D,Data_gdp_all!$B$52)</f>
        <v>2724772.5</v>
      </c>
      <c r="J61" s="204">
        <f>SUMIFS(nama_10_gdp_all!$E:$E,nama_10_gdp_all!$A:$A,J55,nama_10_gdp_all!$B:$B,Data_gdp_all!$A$61,nama_10_gdp_all!$C:$C,Data_gdp_all!$B$53,nama_10_gdp_all!$D:$D,Data_gdp_all!$B$52)</f>
        <v>2805874.1</v>
      </c>
      <c r="K61" s="204">
        <f>SUMIFS(nama_10_gdp_all!$E:$E,nama_10_gdp_all!$A:$A,K55,nama_10_gdp_all!$B:$B,Data_gdp_all!$A$61,nama_10_gdp_all!$C:$C,Data_gdp_all!$B$53,nama_10_gdp_all!$D:$D,Data_gdp_all!$B$52)</f>
        <v>2832807.1</v>
      </c>
      <c r="L61" s="204">
        <f>SUMIFS(nama_10_gdp_all!$E:$E,nama_10_gdp_all!$A:$A,L55,nama_10_gdp_all!$B:$B,Data_gdp_all!$A$61,nama_10_gdp_all!$C:$C,Data_gdp_all!$B$53,nama_10_gdp_all!$D:$D,Data_gdp_all!$B$52)</f>
        <v>2671511.7000000002</v>
      </c>
      <c r="M61" s="204">
        <f>SUMIFS(nama_10_gdp_all!$E:$E,nama_10_gdp_all!$A:$A,M55,nama_10_gdp_all!$B:$B,Data_gdp_all!$A$61,nama_10_gdp_all!$C:$C,Data_gdp_all!$B$53,nama_10_gdp_all!$D:$D,Data_gdp_all!$B$52)</f>
        <v>2783177.8</v>
      </c>
      <c r="N61" s="204">
        <f>SUMIFS(nama_10_gdp_all!$E:$E,nama_10_gdp_all!$A:$A,N55,nama_10_gdp_all!$B:$B,Data_gdp_all!$A$61,nama_10_gdp_all!$C:$C,Data_gdp_all!$B$53,nama_10_gdp_all!$D:$D,Data_gdp_all!$B$52)</f>
        <v>2892422.8</v>
      </c>
      <c r="O61" s="204">
        <f>SUMIFS(nama_10_gdp_all!$E:$E,nama_10_gdp_all!$A:$A,O55,nama_10_gdp_all!$B:$B,Data_gdp_all!$A$61,nama_10_gdp_all!$C:$C,Data_gdp_all!$B$53,nama_10_gdp_all!$D:$D,Data_gdp_all!$B$52)</f>
        <v>2904527.6</v>
      </c>
      <c r="P61" s="204">
        <f>SUMIFS(nama_10_gdp_all!$E:$E,nama_10_gdp_all!$A:$A,P55,nama_10_gdp_all!$B:$B,Data_gdp_all!$A$61,nama_10_gdp_all!$C:$C,Data_gdp_all!$B$53,nama_10_gdp_all!$D:$D,Data_gdp_all!$B$52)</f>
        <v>2917237.5</v>
      </c>
      <c r="Q61" s="204">
        <f>SUMIFS(nama_10_gdp_all!$E:$E,nama_10_gdp_all!$A:$A,Q55,nama_10_gdp_all!$B:$B,Data_gdp_all!$A$61,nama_10_gdp_all!$C:$C,Data_gdp_all!$B$53,nama_10_gdp_all!$D:$D,Data_gdp_all!$B$52)</f>
        <v>2981695.2</v>
      </c>
      <c r="R61" s="204">
        <f>SUMIFS(nama_10_gdp_all!$E:$E,nama_10_gdp_all!$A:$A,R55,nama_10_gdp_all!$B:$B,Data_gdp_all!$A$61,nama_10_gdp_all!$C:$C,Data_gdp_all!$B$53,nama_10_gdp_all!$D:$D,Data_gdp_all!$B$52)</f>
        <v>3026180</v>
      </c>
      <c r="S61" s="204">
        <f>SUMIFS(nama_10_gdp_all!$E:$E,nama_10_gdp_all!$A:$A,S55,nama_10_gdp_all!$B:$B,Data_gdp_all!$A$61,nama_10_gdp_all!$C:$C,Data_gdp_all!$B$53,nama_10_gdp_all!$D:$D,Data_gdp_all!$B$52)</f>
        <v>3093663.8</v>
      </c>
      <c r="T61" s="204">
        <f>SUMIFS(nama_10_gdp_all!$E:$E,nama_10_gdp_all!$A:$A,T55,nama_10_gdp_all!$B:$B,Data_gdp_all!$A$61,nama_10_gdp_all!$C:$C,Data_gdp_all!$B$53,nama_10_gdp_all!$D:$D,Data_gdp_all!$B$52)</f>
        <v>3176581.2</v>
      </c>
      <c r="U61" s="204">
        <f>SUMIFS(nama_10_gdp_all!$E:$E,nama_10_gdp_all!$A:$A,U55,nama_10_gdp_all!$B:$B,Data_gdp_all!$A$61,nama_10_gdp_all!$C:$C,Data_gdp_all!$B$53,nama_10_gdp_all!$D:$D,Data_gdp_all!$B$52)</f>
        <v>3207750.8</v>
      </c>
      <c r="V61" s="204">
        <f>SUMIFS(nama_10_gdp_all!$E:$E,nama_10_gdp_all!$A:$A,V55,nama_10_gdp_all!$B:$B,Data_gdp_all!$A$61,nama_10_gdp_all!$C:$C,Data_gdp_all!$B$53,nama_10_gdp_all!$D:$D,Data_gdp_all!$B$52)</f>
        <v>3242249.3</v>
      </c>
      <c r="W61" s="204">
        <f>SUMIFS(nama_10_gdp_all!$E:$E,nama_10_gdp_all!$A:$A,W55,nama_10_gdp_all!$B:$B,Data_gdp_all!$A$61,nama_10_gdp_all!$C:$C,Data_gdp_all!$B$53,nama_10_gdp_all!$D:$D,Data_gdp_all!$B$52)</f>
        <v>3118175.9</v>
      </c>
      <c r="X61" s="204">
        <f>SUMIFS(nama_10_gdp_all!$E:$E,nama_10_gdp_all!$A:$A,X55,nama_10_gdp_all!$B:$B,Data_gdp_all!$A$61,nama_10_gdp_all!$C:$C,Data_gdp_all!$B$53,nama_10_gdp_all!$D:$D,Data_gdp_all!$B$52)</f>
        <v>3216829.3</v>
      </c>
      <c r="Y61" s="204">
        <f>SUMIFS(nama_10_gdp_all!$E:$E,nama_10_gdp_all!$A:$A,$Y$55,nama_10_gdp_all!$B:$B,Data_gdp_all!$A61,nama_10_gdp_all!$C:$C,Data_gdp_all!$B$53,nama_10_gdp_all!$D:$D,Data_gdp_all!$B$52)</f>
        <v>3274932</v>
      </c>
      <c r="Z61" s="204">
        <f>SUMIFS(nama_10_gdp_all!$E:$E,nama_10_gdp_all!$A:$A,$Z$55,nama_10_gdp_all!$B:$B,Data_gdp_all!$A61,nama_10_gdp_all!$C:$C,Data_gdp_all!$B$53,nama_10_gdp_all!$D:$D,Data_gdp_all!$B$52)</f>
        <v>3268577</v>
      </c>
      <c r="AB61" s="185">
        <f t="shared" si="0"/>
        <v>1.0755875163673601E-2</v>
      </c>
      <c r="AD61" s="187"/>
    </row>
    <row r="62" spans="1:30" x14ac:dyDescent="0.2">
      <c r="A62" s="211" t="s">
        <v>38</v>
      </c>
      <c r="B62" s="211" t="s">
        <v>6</v>
      </c>
      <c r="C62" s="204">
        <f>SUMIFS(nama_10_gdp_all!$E:$E,nama_10_gdp_all!$A:$A,C55,nama_10_gdp_all!$B:$B,Data_gdp_all!$A$62,nama_10_gdp_all!$C:$C,Data_gdp_all!$B$53,nama_10_gdp_all!$D:$D,Data_gdp_all!$B$52)</f>
        <v>12540.8</v>
      </c>
      <c r="D62" s="204">
        <f>SUMIFS(nama_10_gdp_all!$E:$E,nama_10_gdp_all!$A:$A,D55,nama_10_gdp_all!$B:$B,Data_gdp_all!$A$62,nama_10_gdp_all!$C:$C,Data_gdp_all!$B$53,nama_10_gdp_all!$D:$D,Data_gdp_all!$B$52)</f>
        <v>13293.7</v>
      </c>
      <c r="E62" s="204">
        <f>SUMIFS(nama_10_gdp_all!$E:$E,nama_10_gdp_all!$A:$A,E55,nama_10_gdp_all!$B:$B,Data_gdp_all!$A$62,nama_10_gdp_all!$C:$C,Data_gdp_all!$B$53,nama_10_gdp_all!$D:$D,Data_gdp_all!$B$52)</f>
        <v>14193.9</v>
      </c>
      <c r="F62" s="204">
        <f>SUMIFS(nama_10_gdp_all!$E:$E,nama_10_gdp_all!$A:$A,F55,nama_10_gdp_all!$B:$B,Data_gdp_all!$A$62,nama_10_gdp_all!$C:$C,Data_gdp_all!$B$53,nama_10_gdp_all!$D:$D,Data_gdp_all!$B$52)</f>
        <v>15272.6</v>
      </c>
      <c r="G62" s="204">
        <f>SUMIFS(nama_10_gdp_all!$E:$E,nama_10_gdp_all!$A:$A,G55,nama_10_gdp_all!$B:$B,Data_gdp_all!$A$62,nama_10_gdp_all!$C:$C,Data_gdp_all!$B$53,nama_10_gdp_all!$D:$D,Data_gdp_all!$B$52)</f>
        <v>16311.8</v>
      </c>
      <c r="H62" s="204">
        <f>SUMIFS(nama_10_gdp_all!$E:$E,nama_10_gdp_all!$A:$A,H55,nama_10_gdp_all!$B:$B,Data_gdp_all!$A$62,nama_10_gdp_all!$C:$C,Data_gdp_all!$B$53,nama_10_gdp_all!$D:$D,Data_gdp_all!$B$52)</f>
        <v>17865.7</v>
      </c>
      <c r="I62" s="204">
        <f>SUMIFS(nama_10_gdp_all!$E:$E,nama_10_gdp_all!$A:$A,I55,nama_10_gdp_all!$B:$B,Data_gdp_all!$A$62,nama_10_gdp_all!$C:$C,Data_gdp_all!$B$53,nama_10_gdp_all!$D:$D,Data_gdp_all!$B$52)</f>
        <v>19610.400000000001</v>
      </c>
      <c r="J62" s="204">
        <f>SUMIFS(nama_10_gdp_all!$E:$E,nama_10_gdp_all!$A:$A,J55,nama_10_gdp_all!$B:$B,Data_gdp_all!$A$62,nama_10_gdp_all!$C:$C,Data_gdp_all!$B$53,nama_10_gdp_all!$D:$D,Data_gdp_all!$B$52)</f>
        <v>21096.7</v>
      </c>
      <c r="K62" s="204">
        <f>SUMIFS(nama_10_gdp_all!$E:$E,nama_10_gdp_all!$A:$A,K55,nama_10_gdp_all!$B:$B,Data_gdp_all!$A$62,nama_10_gdp_all!$C:$C,Data_gdp_all!$B$53,nama_10_gdp_all!$D:$D,Data_gdp_all!$B$52)</f>
        <v>20014</v>
      </c>
      <c r="L62" s="204">
        <f>SUMIFS(nama_10_gdp_all!$E:$E,nama_10_gdp_all!$A:$A,L55,nama_10_gdp_all!$B:$B,Data_gdp_all!$A$62,nama_10_gdp_all!$C:$C,Data_gdp_all!$B$53,nama_10_gdp_all!$D:$D,Data_gdp_all!$B$52)</f>
        <v>17086.2</v>
      </c>
      <c r="M62" s="204">
        <f>SUMIFS(nama_10_gdp_all!$E:$E,nama_10_gdp_all!$A:$A,M55,nama_10_gdp_all!$B:$B,Data_gdp_all!$A$62,nama_10_gdp_all!$C:$C,Data_gdp_all!$B$53,nama_10_gdp_all!$D:$D,Data_gdp_all!$B$52)</f>
        <v>17503.8</v>
      </c>
      <c r="N62" s="204">
        <f>SUMIFS(nama_10_gdp_all!$E:$E,nama_10_gdp_all!$A:$A,N55,nama_10_gdp_all!$B:$B,Data_gdp_all!$A$62,nama_10_gdp_all!$C:$C,Data_gdp_all!$B$53,nama_10_gdp_all!$D:$D,Data_gdp_all!$B$52)</f>
        <v>18775.099999999999</v>
      </c>
      <c r="O62" s="204">
        <f>SUMIFS(nama_10_gdp_all!$E:$E,nama_10_gdp_all!$A:$A,O55,nama_10_gdp_all!$B:$B,Data_gdp_all!$A$62,nama_10_gdp_all!$C:$C,Data_gdp_all!$B$53,nama_10_gdp_all!$D:$D,Data_gdp_all!$B$52)</f>
        <v>19381.2</v>
      </c>
      <c r="P62" s="204">
        <f>SUMIFS(nama_10_gdp_all!$E:$E,nama_10_gdp_all!$A:$A,P55,nama_10_gdp_all!$B:$B,Data_gdp_all!$A$62,nama_10_gdp_all!$C:$C,Data_gdp_all!$B$53,nama_10_gdp_all!$D:$D,Data_gdp_all!$B$52)</f>
        <v>19663.900000000001</v>
      </c>
      <c r="Q62" s="204">
        <f>SUMIFS(nama_10_gdp_all!$E:$E,nama_10_gdp_all!$A:$A,Q55,nama_10_gdp_all!$B:$B,Data_gdp_all!$A$62,nama_10_gdp_all!$C:$C,Data_gdp_all!$B$53,nama_10_gdp_all!$D:$D,Data_gdp_all!$B$52)</f>
        <v>20256</v>
      </c>
      <c r="R62" s="204">
        <f>SUMIFS(nama_10_gdp_all!$E:$E,nama_10_gdp_all!$A:$A,R55,nama_10_gdp_all!$B:$B,Data_gdp_all!$A$62,nama_10_gdp_all!$C:$C,Data_gdp_all!$B$53,nama_10_gdp_all!$D:$D,Data_gdp_all!$B$52)</f>
        <v>20631.400000000001</v>
      </c>
      <c r="S62" s="204">
        <f>SUMIFS(nama_10_gdp_all!$E:$E,nama_10_gdp_all!$A:$A,S55,nama_10_gdp_all!$B:$B,Data_gdp_all!$A$62,nama_10_gdp_all!$C:$C,Data_gdp_all!$B$53,nama_10_gdp_all!$D:$D,Data_gdp_all!$B$52)</f>
        <v>21282.400000000001</v>
      </c>
      <c r="T62" s="204">
        <f>SUMIFS(nama_10_gdp_all!$E:$E,nama_10_gdp_all!$A:$A,T55,nama_10_gdp_all!$B:$B,Data_gdp_all!$A$62,nama_10_gdp_all!$C:$C,Data_gdp_all!$B$53,nama_10_gdp_all!$D:$D,Data_gdp_all!$B$52)</f>
        <v>22515.1</v>
      </c>
      <c r="U62" s="204">
        <f>SUMIFS(nama_10_gdp_all!$E:$E,nama_10_gdp_all!$A:$A,U55,nama_10_gdp_all!$B:$B,Data_gdp_all!$A$62,nama_10_gdp_all!$C:$C,Data_gdp_all!$B$53,nama_10_gdp_all!$D:$D,Data_gdp_all!$B$52)</f>
        <v>23367.1</v>
      </c>
      <c r="V62" s="204">
        <f>SUMIFS(nama_10_gdp_all!$E:$E,nama_10_gdp_all!$A:$A,V55,nama_10_gdp_all!$B:$B,Data_gdp_all!$A$62,nama_10_gdp_all!$C:$C,Data_gdp_all!$B$53,nama_10_gdp_all!$D:$D,Data_gdp_all!$B$52)</f>
        <v>24309.7</v>
      </c>
      <c r="W62" s="204">
        <f>SUMIFS(nama_10_gdp_all!$E:$E,nama_10_gdp_all!$A:$A,W55,nama_10_gdp_all!$B:$B,Data_gdp_all!$A$62,nama_10_gdp_all!$C:$C,Data_gdp_all!$B$53,nama_10_gdp_all!$D:$D,Data_gdp_all!$B$52)</f>
        <v>24075</v>
      </c>
      <c r="X62" s="204">
        <f>SUMIFS(nama_10_gdp_all!$E:$E,nama_10_gdp_all!$A:$A,X55,nama_10_gdp_all!$B:$B,Data_gdp_all!$A$62,nama_10_gdp_all!$C:$C,Data_gdp_all!$B$53,nama_10_gdp_all!$D:$D,Data_gdp_all!$B$52)</f>
        <v>25820.2</v>
      </c>
      <c r="Y62" s="204">
        <f>SUMIFS(nama_10_gdp_all!$E:$E,nama_10_gdp_all!$A:$A,$Y$55,nama_10_gdp_all!$B:$B,Data_gdp_all!$A62,nama_10_gdp_all!$C:$C,Data_gdp_all!$B$53,nama_10_gdp_all!$D:$D,Data_gdp_all!$B$52)</f>
        <v>25701.200000000001</v>
      </c>
      <c r="Z62" s="204">
        <f>SUMIFS(nama_10_gdp_all!$E:$E,nama_10_gdp_all!$A:$A,$Z$55,nama_10_gdp_all!$B:$B,Data_gdp_all!$A62,nama_10_gdp_all!$C:$C,Data_gdp_all!$B$53,nama_10_gdp_all!$D:$D,Data_gdp_all!$B$52)</f>
        <v>24928.7</v>
      </c>
      <c r="AB62" s="185">
        <f t="shared" si="0"/>
        <v>3.032158796138118E-2</v>
      </c>
      <c r="AD62" s="187"/>
    </row>
    <row r="63" spans="1:30" x14ac:dyDescent="0.2">
      <c r="A63" s="211" t="s">
        <v>39</v>
      </c>
      <c r="B63" s="211" t="s">
        <v>7</v>
      </c>
      <c r="C63" s="204">
        <f>SUMIFS(nama_10_gdp_all!$E:$E,nama_10_gdp_all!$A:$A,C55,nama_10_gdp_all!$B:$B,Data_gdp_all!$A$63,nama_10_gdp_all!$C:$C,Data_gdp_all!$B$53,nama_10_gdp_all!$D:$D,Data_gdp_all!$B$52)</f>
        <v>143782.70000000001</v>
      </c>
      <c r="D63" s="204">
        <f>SUMIFS(nama_10_gdp_all!$E:$E,nama_10_gdp_all!$A:$A,D55,nama_10_gdp_all!$B:$B,Data_gdp_all!$A$63,nama_10_gdp_all!$C:$C,Data_gdp_all!$B$53,nama_10_gdp_all!$D:$D,Data_gdp_all!$B$52)</f>
        <v>151411.5</v>
      </c>
      <c r="E63" s="204">
        <f>SUMIFS(nama_10_gdp_all!$E:$E,nama_10_gdp_all!$A:$A,E55,nama_10_gdp_all!$B:$B,Data_gdp_all!$A$63,nama_10_gdp_all!$C:$C,Data_gdp_all!$B$53,nama_10_gdp_all!$D:$D,Data_gdp_all!$B$52)</f>
        <v>160343.79999999999</v>
      </c>
      <c r="F63" s="204">
        <f>SUMIFS(nama_10_gdp_all!$E:$E,nama_10_gdp_all!$A:$A,F55,nama_10_gdp_all!$B:$B,Data_gdp_all!$A$63,nama_10_gdp_all!$C:$C,Data_gdp_all!$B$53,nama_10_gdp_all!$D:$D,Data_gdp_all!$B$52)</f>
        <v>165176.70000000001</v>
      </c>
      <c r="G63" s="204">
        <f>SUMIFS(nama_10_gdp_all!$E:$E,nama_10_gdp_all!$A:$A,G55,nama_10_gdp_all!$B:$B,Data_gdp_all!$A$63,nama_10_gdp_all!$C:$C,Data_gdp_all!$B$53,nama_10_gdp_all!$D:$D,Data_gdp_all!$B$52)</f>
        <v>176389.7</v>
      </c>
      <c r="H63" s="204">
        <f>SUMIFS(nama_10_gdp_all!$E:$E,nama_10_gdp_all!$A:$A,H55,nama_10_gdp_all!$B:$B,Data_gdp_all!$A$63,nama_10_gdp_all!$C:$C,Data_gdp_all!$B$53,nama_10_gdp_all!$D:$D,Data_gdp_all!$B$52)</f>
        <v>186513.7</v>
      </c>
      <c r="I63" s="204">
        <f>SUMIFS(nama_10_gdp_all!$E:$E,nama_10_gdp_all!$A:$A,I55,nama_10_gdp_all!$B:$B,Data_gdp_all!$A$63,nama_10_gdp_all!$C:$C,Data_gdp_all!$B$53,nama_10_gdp_all!$D:$D,Data_gdp_all!$B$52)</f>
        <v>195816.7</v>
      </c>
      <c r="J63" s="204">
        <f>SUMIFS(nama_10_gdp_all!$E:$E,nama_10_gdp_all!$A:$A,J55,nama_10_gdp_all!$B:$B,Data_gdp_all!$A$63,nama_10_gdp_all!$C:$C,Data_gdp_all!$B$53,nama_10_gdp_all!$D:$D,Data_gdp_all!$B$52)</f>
        <v>206214.8</v>
      </c>
      <c r="K63" s="204">
        <f>SUMIFS(nama_10_gdp_all!$E:$E,nama_10_gdp_all!$A:$A,K55,nama_10_gdp_all!$B:$B,Data_gdp_all!$A$63,nama_10_gdp_all!$C:$C,Data_gdp_all!$B$53,nama_10_gdp_all!$D:$D,Data_gdp_all!$B$52)</f>
        <v>196968</v>
      </c>
      <c r="L63" s="204">
        <f>SUMIFS(nama_10_gdp_all!$E:$E,nama_10_gdp_all!$A:$A,L55,nama_10_gdp_all!$B:$B,Data_gdp_all!$A$63,nama_10_gdp_all!$C:$C,Data_gdp_all!$B$53,nama_10_gdp_all!$D:$D,Data_gdp_all!$B$52)</f>
        <v>186930.9</v>
      </c>
      <c r="M63" s="204">
        <f>SUMIFS(nama_10_gdp_all!$E:$E,nama_10_gdp_all!$A:$A,M55,nama_10_gdp_all!$B:$B,Data_gdp_all!$A$63,nama_10_gdp_all!$C:$C,Data_gdp_all!$B$53,nama_10_gdp_all!$D:$D,Data_gdp_all!$B$52)</f>
        <v>190076.9</v>
      </c>
      <c r="N63" s="204">
        <f>SUMIFS(nama_10_gdp_all!$E:$E,nama_10_gdp_all!$A:$A,N55,nama_10_gdp_all!$B:$B,Data_gdp_all!$A$63,nama_10_gdp_all!$C:$C,Data_gdp_all!$B$53,nama_10_gdp_all!$D:$D,Data_gdp_all!$B$52)</f>
        <v>192511.3</v>
      </c>
      <c r="O63" s="204">
        <f>SUMIFS(nama_10_gdp_all!$E:$E,nama_10_gdp_all!$A:$A,O55,nama_10_gdp_all!$B:$B,Data_gdp_all!$A$63,nama_10_gdp_all!$C:$C,Data_gdp_all!$B$53,nama_10_gdp_all!$D:$D,Data_gdp_all!$B$52)</f>
        <v>192261.6</v>
      </c>
      <c r="P63" s="204">
        <f>SUMIFS(nama_10_gdp_all!$E:$E,nama_10_gdp_all!$A:$A,P55,nama_10_gdp_all!$B:$B,Data_gdp_all!$A$63,nama_10_gdp_all!$C:$C,Data_gdp_all!$B$53,nama_10_gdp_all!$D:$D,Data_gdp_all!$B$52)</f>
        <v>194520</v>
      </c>
      <c r="Q63" s="204">
        <f>SUMIFS(nama_10_gdp_all!$E:$E,nama_10_gdp_all!$A:$A,Q55,nama_10_gdp_all!$B:$B,Data_gdp_all!$A$63,nama_10_gdp_all!$C:$C,Data_gdp_all!$B$53,nama_10_gdp_all!$D:$D,Data_gdp_all!$B$52)</f>
        <v>211694.1</v>
      </c>
      <c r="R63" s="204">
        <f>SUMIFS(nama_10_gdp_all!$E:$E,nama_10_gdp_all!$A:$A,R55,nama_10_gdp_all!$B:$B,Data_gdp_all!$A$63,nama_10_gdp_all!$C:$C,Data_gdp_all!$B$53,nama_10_gdp_all!$D:$D,Data_gdp_all!$B$52)</f>
        <v>263506.8</v>
      </c>
      <c r="S63" s="204">
        <f>SUMIFS(nama_10_gdp_all!$E:$E,nama_10_gdp_all!$A:$A,S55,nama_10_gdp_all!$B:$B,Data_gdp_all!$A$63,nama_10_gdp_all!$C:$C,Data_gdp_all!$B$53,nama_10_gdp_all!$D:$D,Data_gdp_all!$B$52)</f>
        <v>268159.2</v>
      </c>
      <c r="T63" s="204">
        <f>SUMIFS(nama_10_gdp_all!$E:$E,nama_10_gdp_all!$A:$A,T55,nama_10_gdp_all!$B:$B,Data_gdp_all!$A$63,nama_10_gdp_all!$C:$C,Data_gdp_all!$B$53,nama_10_gdp_all!$D:$D,Data_gdp_all!$B$52)</f>
        <v>293128.2</v>
      </c>
      <c r="U63" s="204">
        <f>SUMIFS(nama_10_gdp_all!$E:$E,nama_10_gdp_all!$A:$A,U55,nama_10_gdp_all!$B:$B,Data_gdp_all!$A$63,nama_10_gdp_all!$C:$C,Data_gdp_all!$B$53,nama_10_gdp_all!$D:$D,Data_gdp_all!$B$52)</f>
        <v>317957</v>
      </c>
      <c r="V63" s="204">
        <f>SUMIFS(nama_10_gdp_all!$E:$E,nama_10_gdp_all!$A:$A,V55,nama_10_gdp_all!$B:$B,Data_gdp_all!$A$63,nama_10_gdp_all!$C:$C,Data_gdp_all!$B$53,nama_10_gdp_all!$D:$D,Data_gdp_all!$B$52)</f>
        <v>334801.5</v>
      </c>
      <c r="W63" s="204">
        <f>SUMIFS(nama_10_gdp_all!$E:$E,nama_10_gdp_all!$A:$A,W55,nama_10_gdp_all!$B:$B,Data_gdp_all!$A$63,nama_10_gdp_all!$C:$C,Data_gdp_all!$B$53,nama_10_gdp_all!$D:$D,Data_gdp_all!$B$52)</f>
        <v>356956</v>
      </c>
      <c r="X63" s="204">
        <f>SUMIFS(nama_10_gdp_all!$E:$E,nama_10_gdp_all!$A:$A,X55,nama_10_gdp_all!$B:$B,Data_gdp_all!$A$63,nama_10_gdp_all!$C:$C,Data_gdp_all!$B$53,nama_10_gdp_all!$D:$D,Data_gdp_all!$B$52)</f>
        <v>410946.3</v>
      </c>
      <c r="Y63" s="204">
        <f>SUMIFS(nama_10_gdp_all!$E:$E,nama_10_gdp_all!$A:$A,$Y$55,nama_10_gdp_all!$B:$B,Data_gdp_all!$A63,nama_10_gdp_all!$C:$C,Data_gdp_all!$B$53,nama_10_gdp_all!$D:$D,Data_gdp_all!$B$52)</f>
        <v>449711</v>
      </c>
      <c r="Z63" s="204">
        <f>SUMIFS(nama_10_gdp_all!$E:$E,nama_10_gdp_all!$A:$A,$Z$55,nama_10_gdp_all!$B:$B,Data_gdp_all!$A63,nama_10_gdp_all!$C:$C,Data_gdp_all!$B$53,nama_10_gdp_all!$D:$D,Data_gdp_all!$B$52)</f>
        <v>435325.7</v>
      </c>
      <c r="AB63" s="185">
        <f t="shared" si="0"/>
        <v>4.9343616443746852E-2</v>
      </c>
      <c r="AD63" s="187"/>
    </row>
    <row r="64" spans="1:30" x14ac:dyDescent="0.2">
      <c r="A64" s="211" t="s">
        <v>40</v>
      </c>
      <c r="B64" s="211" t="s">
        <v>8</v>
      </c>
      <c r="C64" s="204">
        <f>SUMIFS(nama_10_gdp_all!$E:$E,nama_10_gdp_all!$A:$A,C55,nama_10_gdp_all!$B:$B,Data_gdp_all!$A$64,nama_10_gdp_all!$C:$C,Data_gdp_all!$B$53,nama_10_gdp_all!$D:$D,Data_gdp_all!$B$52)</f>
        <v>181565.9</v>
      </c>
      <c r="D64" s="204">
        <f>SUMIFS(nama_10_gdp_all!$E:$E,nama_10_gdp_all!$A:$A,D55,nama_10_gdp_all!$B:$B,Data_gdp_all!$A$64,nama_10_gdp_all!$C:$C,Data_gdp_all!$B$53,nama_10_gdp_all!$D:$D,Data_gdp_all!$B$52)</f>
        <v>189067.5</v>
      </c>
      <c r="E64" s="204">
        <f>SUMIFS(nama_10_gdp_all!$E:$E,nama_10_gdp_all!$A:$A,E55,nama_10_gdp_all!$B:$B,Data_gdp_all!$A$64,nama_10_gdp_all!$C:$C,Data_gdp_all!$B$53,nama_10_gdp_all!$D:$D,Data_gdp_all!$B$52)</f>
        <v>196484.3</v>
      </c>
      <c r="F64" s="204">
        <f>SUMIFS(nama_10_gdp_all!$E:$E,nama_10_gdp_all!$A:$A,F55,nama_10_gdp_all!$B:$B,Data_gdp_all!$A$64,nama_10_gdp_all!$C:$C,Data_gdp_all!$B$53,nama_10_gdp_all!$D:$D,Data_gdp_all!$B$52)</f>
        <v>207869.7</v>
      </c>
      <c r="G64" s="204">
        <f>SUMIFS(nama_10_gdp_all!$E:$E,nama_10_gdp_all!$A:$A,G55,nama_10_gdp_all!$B:$B,Data_gdp_all!$A$64,nama_10_gdp_all!$C:$C,Data_gdp_all!$B$53,nama_10_gdp_all!$D:$D,Data_gdp_all!$B$52)</f>
        <v>218390</v>
      </c>
      <c r="H64" s="204">
        <f>SUMIFS(nama_10_gdp_all!$E:$E,nama_10_gdp_all!$A:$A,H55,nama_10_gdp_all!$B:$B,Data_gdp_all!$A$64,nama_10_gdp_all!$C:$C,Data_gdp_all!$B$53,nama_10_gdp_all!$D:$D,Data_gdp_all!$B$52)</f>
        <v>219698.4</v>
      </c>
      <c r="I64" s="204">
        <f>SUMIFS(nama_10_gdp_all!$E:$E,nama_10_gdp_all!$A:$A,I55,nama_10_gdp_all!$B:$B,Data_gdp_all!$A$64,nama_10_gdp_all!$C:$C,Data_gdp_all!$B$53,nama_10_gdp_all!$D:$D,Data_gdp_all!$B$52)</f>
        <v>232116.7</v>
      </c>
      <c r="J64" s="204">
        <f>SUMIFS(nama_10_gdp_all!$E:$E,nama_10_gdp_all!$A:$A,J55,nama_10_gdp_all!$B:$B,Data_gdp_all!$A$64,nama_10_gdp_all!$C:$C,Data_gdp_all!$B$53,nama_10_gdp_all!$D:$D,Data_gdp_all!$B$52)</f>
        <v>239715.6</v>
      </c>
      <c r="K64" s="204">
        <f>SUMIFS(nama_10_gdp_all!$E:$E,nama_10_gdp_all!$A:$A,K55,nama_10_gdp_all!$B:$B,Data_gdp_all!$A$64,nama_10_gdp_all!$C:$C,Data_gdp_all!$B$53,nama_10_gdp_all!$D:$D,Data_gdp_all!$B$52)</f>
        <v>238912.2</v>
      </c>
      <c r="L64" s="204">
        <f>SUMIFS(nama_10_gdp_all!$E:$E,nama_10_gdp_all!$A:$A,L55,nama_10_gdp_all!$B:$B,Data_gdp_all!$A$64,nama_10_gdp_all!$C:$C,Data_gdp_all!$B$53,nama_10_gdp_all!$D:$D,Data_gdp_all!$B$52)</f>
        <v>228637.2</v>
      </c>
      <c r="M64" s="204">
        <f>SUMIFS(nama_10_gdp_all!$E:$E,nama_10_gdp_all!$A:$A,M55,nama_10_gdp_all!$B:$B,Data_gdp_all!$A$64,nama_10_gdp_all!$C:$C,Data_gdp_all!$B$53,nama_10_gdp_all!$D:$D,Data_gdp_all!$B$52)</f>
        <v>216112.9</v>
      </c>
      <c r="N64" s="204">
        <f>SUMIFS(nama_10_gdp_all!$E:$E,nama_10_gdp_all!$A:$A,N55,nama_10_gdp_all!$B:$B,Data_gdp_all!$A$64,nama_10_gdp_all!$C:$C,Data_gdp_all!$B$53,nama_10_gdp_all!$D:$D,Data_gdp_all!$B$52)</f>
        <v>194178.9</v>
      </c>
      <c r="O64" s="204">
        <f>SUMIFS(nama_10_gdp_all!$E:$E,nama_10_gdp_all!$A:$A,O55,nama_10_gdp_all!$B:$B,Data_gdp_all!$A$64,nama_10_gdp_all!$C:$C,Data_gdp_all!$B$53,nama_10_gdp_all!$D:$D,Data_gdp_all!$B$52)</f>
        <v>180418</v>
      </c>
      <c r="P64" s="204">
        <f>SUMIFS(nama_10_gdp_all!$E:$E,nama_10_gdp_all!$A:$A,P55,nama_10_gdp_all!$B:$B,Data_gdp_all!$A$64,nama_10_gdp_all!$C:$C,Data_gdp_all!$B$53,nama_10_gdp_all!$D:$D,Data_gdp_all!$B$52)</f>
        <v>175878.7</v>
      </c>
      <c r="Q64" s="204">
        <f>SUMIFS(nama_10_gdp_all!$E:$E,nama_10_gdp_all!$A:$A,Q55,nama_10_gdp_all!$B:$B,Data_gdp_all!$A$64,nama_10_gdp_all!$C:$C,Data_gdp_all!$B$53,nama_10_gdp_all!$D:$D,Data_gdp_all!$B$52)</f>
        <v>176715.4</v>
      </c>
      <c r="R64" s="204">
        <f>SUMIFS(nama_10_gdp_all!$E:$E,nama_10_gdp_all!$A:$A,R55,nama_10_gdp_all!$B:$B,Data_gdp_all!$A$64,nama_10_gdp_all!$C:$C,Data_gdp_all!$B$53,nama_10_gdp_all!$D:$D,Data_gdp_all!$B$52)</f>
        <v>176368.9</v>
      </c>
      <c r="S64" s="204">
        <f>SUMIFS(nama_10_gdp_all!$E:$E,nama_10_gdp_all!$A:$A,S55,nama_10_gdp_all!$B:$B,Data_gdp_all!$A$64,nama_10_gdp_all!$C:$C,Data_gdp_all!$B$53,nama_10_gdp_all!$D:$D,Data_gdp_all!$B$52)</f>
        <v>175509.6</v>
      </c>
      <c r="T64" s="204">
        <f>SUMIFS(nama_10_gdp_all!$E:$E,nama_10_gdp_all!$A:$A,T55,nama_10_gdp_all!$B:$B,Data_gdp_all!$A$64,nama_10_gdp_all!$C:$C,Data_gdp_all!$B$53,nama_10_gdp_all!$D:$D,Data_gdp_all!$B$52)</f>
        <v>177426.5</v>
      </c>
      <c r="U64" s="204">
        <f>SUMIFS(nama_10_gdp_all!$E:$E,nama_10_gdp_all!$A:$A,U55,nama_10_gdp_all!$B:$B,Data_gdp_all!$A$64,nama_10_gdp_all!$C:$C,Data_gdp_all!$B$53,nama_10_gdp_all!$D:$D,Data_gdp_all!$B$52)</f>
        <v>180386.7</v>
      </c>
      <c r="V64" s="204">
        <f>SUMIFS(nama_10_gdp_all!$E:$E,nama_10_gdp_all!$A:$A,V55,nama_10_gdp_all!$B:$B,Data_gdp_all!$A$64,nama_10_gdp_all!$C:$C,Data_gdp_all!$B$53,nama_10_gdp_all!$D:$D,Data_gdp_all!$B$52)</f>
        <v>183777.1</v>
      </c>
      <c r="W64" s="204">
        <f>SUMIFS(nama_10_gdp_all!$E:$E,nama_10_gdp_all!$A:$A,W55,nama_10_gdp_all!$B:$B,Data_gdp_all!$A$64,nama_10_gdp_all!$C:$C,Data_gdp_all!$B$53,nama_10_gdp_all!$D:$D,Data_gdp_all!$B$52)</f>
        <v>166655.6</v>
      </c>
      <c r="X64" s="204">
        <f>SUMIFS(nama_10_gdp_all!$E:$E,nama_10_gdp_all!$A:$A,X55,nama_10_gdp_all!$B:$B,Data_gdp_all!$A$64,nama_10_gdp_all!$C:$C,Data_gdp_all!$B$53,nama_10_gdp_all!$D:$D,Data_gdp_all!$B$52)</f>
        <v>180621.2</v>
      </c>
      <c r="Y64" s="204">
        <f>SUMIFS(nama_10_gdp_all!$E:$E,nama_10_gdp_all!$A:$A,$Y$55,nama_10_gdp_all!$B:$B,Data_gdp_all!$A64,nama_10_gdp_all!$C:$C,Data_gdp_all!$B$53,nama_10_gdp_all!$D:$D,Data_gdp_all!$B$52)</f>
        <v>190658.9</v>
      </c>
      <c r="Z64" s="204">
        <f>SUMIFS(nama_10_gdp_all!$E:$E,nama_10_gdp_all!$A:$A,$Z$55,nama_10_gdp_all!$B:$B,Data_gdp_all!$A64,nama_10_gdp_all!$C:$C,Data_gdp_all!$B$53,nama_10_gdp_all!$D:$D,Data_gdp_all!$B$52)</f>
        <v>194494</v>
      </c>
      <c r="AB64" s="185">
        <f t="shared" si="0"/>
        <v>2.9950257652477941E-3</v>
      </c>
      <c r="AD64" s="187"/>
    </row>
    <row r="65" spans="1:30" x14ac:dyDescent="0.2">
      <c r="A65" s="211" t="s">
        <v>41</v>
      </c>
      <c r="B65" s="211" t="s">
        <v>9</v>
      </c>
      <c r="C65" s="204">
        <f>SUMIFS(nama_10_gdp_all!$E:$E,nama_10_gdp_all!$A:$A,C55,nama_10_gdp_all!$B:$B,Data_gdp_all!$A$65,nama_10_gdp_all!$C:$C,Data_gdp_all!$B$53,nama_10_gdp_all!$D:$D,Data_gdp_all!$B$52)</f>
        <v>875260</v>
      </c>
      <c r="D65" s="204">
        <f>SUMIFS(nama_10_gdp_all!$E:$E,nama_10_gdp_all!$A:$A,D55,nama_10_gdp_all!$B:$B,Data_gdp_all!$A$65,nama_10_gdp_all!$C:$C,Data_gdp_all!$B$53,nama_10_gdp_all!$D:$D,Data_gdp_all!$B$52)</f>
        <v>909684</v>
      </c>
      <c r="E65" s="204">
        <f>SUMIFS(nama_10_gdp_all!$E:$E,nama_10_gdp_all!$A:$A,E55,nama_10_gdp_all!$B:$B,Data_gdp_all!$A$65,nama_10_gdp_all!$C:$C,Data_gdp_all!$B$53,nama_10_gdp_all!$D:$D,Data_gdp_all!$B$52)</f>
        <v>934527</v>
      </c>
      <c r="F65" s="204">
        <f>SUMIFS(nama_10_gdp_all!$E:$E,nama_10_gdp_all!$A:$A,F55,nama_10_gdp_all!$B:$B,Data_gdp_all!$A$65,nama_10_gdp_all!$C:$C,Data_gdp_all!$B$53,nama_10_gdp_all!$D:$D,Data_gdp_all!$B$52)</f>
        <v>962394</v>
      </c>
      <c r="G65" s="204">
        <f>SUMIFS(nama_10_gdp_all!$E:$E,nama_10_gdp_all!$A:$A,G55,nama_10_gdp_all!$B:$B,Data_gdp_all!$A$65,nama_10_gdp_all!$C:$C,Data_gdp_all!$B$53,nama_10_gdp_all!$D:$D,Data_gdp_all!$B$52)</f>
        <v>992447</v>
      </c>
      <c r="H65" s="204">
        <f>SUMIFS(nama_10_gdp_all!$E:$E,nama_10_gdp_all!$A:$A,H55,nama_10_gdp_all!$B:$B,Data_gdp_all!$A$65,nama_10_gdp_all!$C:$C,Data_gdp_all!$B$53,nama_10_gdp_all!$D:$D,Data_gdp_all!$B$52)</f>
        <v>1028692</v>
      </c>
      <c r="I65" s="204">
        <f>SUMIFS(nama_10_gdp_all!$E:$E,nama_10_gdp_all!$A:$A,I55,nama_10_gdp_all!$B:$B,Data_gdp_all!$A$65,nama_10_gdp_all!$C:$C,Data_gdp_all!$B$53,nama_10_gdp_all!$D:$D,Data_gdp_all!$B$52)</f>
        <v>1070896</v>
      </c>
      <c r="J65" s="204">
        <f>SUMIFS(nama_10_gdp_all!$E:$E,nama_10_gdp_all!$A:$A,J55,nama_10_gdp_all!$B:$B,Data_gdp_all!$A$65,nama_10_gdp_all!$C:$C,Data_gdp_all!$B$53,nama_10_gdp_all!$D:$D,Data_gdp_all!$B$52)</f>
        <v>1109499</v>
      </c>
      <c r="K65" s="204">
        <f>SUMIFS(nama_10_gdp_all!$E:$E,nama_10_gdp_all!$A:$A,K55,nama_10_gdp_all!$B:$B,Data_gdp_all!$A$65,nama_10_gdp_all!$C:$C,Data_gdp_all!$B$53,nama_10_gdp_all!$D:$D,Data_gdp_all!$B$52)</f>
        <v>1119341</v>
      </c>
      <c r="L65" s="204">
        <f>SUMIFS(nama_10_gdp_all!$E:$E,nama_10_gdp_all!$A:$A,L55,nama_10_gdp_all!$B:$B,Data_gdp_all!$A$65,nama_10_gdp_all!$C:$C,Data_gdp_all!$B$53,nama_10_gdp_all!$D:$D,Data_gdp_all!$B$52)</f>
        <v>1077219</v>
      </c>
      <c r="M65" s="204">
        <f>SUMIFS(nama_10_gdp_all!$E:$E,nama_10_gdp_all!$A:$A,M55,nama_10_gdp_all!$B:$B,Data_gdp_all!$A$65,nama_10_gdp_all!$C:$C,Data_gdp_all!$B$53,nama_10_gdp_all!$D:$D,Data_gdp_all!$B$52)</f>
        <v>1078974</v>
      </c>
      <c r="N65" s="204">
        <f>SUMIFS(nama_10_gdp_all!$E:$E,nama_10_gdp_all!$A:$A,N55,nama_10_gdp_all!$B:$B,Data_gdp_all!$A$65,nama_10_gdp_all!$C:$C,Data_gdp_all!$B$53,nama_10_gdp_all!$D:$D,Data_gdp_all!$B$52)</f>
        <v>1070187</v>
      </c>
      <c r="O65" s="204">
        <f>SUMIFS(nama_10_gdp_all!$E:$E,nama_10_gdp_all!$A:$A,O55,nama_10_gdp_all!$B:$B,Data_gdp_all!$A$65,nama_10_gdp_all!$C:$C,Data_gdp_all!$B$53,nama_10_gdp_all!$D:$D,Data_gdp_all!$B$52)</f>
        <v>1038521</v>
      </c>
      <c r="P65" s="204">
        <f>SUMIFS(nama_10_gdp_all!$E:$E,nama_10_gdp_all!$A:$A,P55,nama_10_gdp_all!$B:$B,Data_gdp_all!$A$65,nama_10_gdp_all!$C:$C,Data_gdp_all!$B$53,nama_10_gdp_all!$D:$D,Data_gdp_all!$B$52)</f>
        <v>1023947</v>
      </c>
      <c r="Q65" s="204">
        <f>SUMIFS(nama_10_gdp_all!$E:$E,nama_10_gdp_all!$A:$A,Q55,nama_10_gdp_all!$B:$B,Data_gdp_all!$A$65,nama_10_gdp_all!$C:$C,Data_gdp_all!$B$53,nama_10_gdp_all!$D:$D,Data_gdp_all!$B$52)</f>
        <v>1038239</v>
      </c>
      <c r="R65" s="204">
        <f>SUMIFS(nama_10_gdp_all!$E:$E,nama_10_gdp_all!$A:$A,R55,nama_10_gdp_all!$B:$B,Data_gdp_all!$A$65,nama_10_gdp_all!$C:$C,Data_gdp_all!$B$53,nama_10_gdp_all!$D:$D,Data_gdp_all!$B$52)</f>
        <v>1078092</v>
      </c>
      <c r="S65" s="204">
        <f>SUMIFS(nama_10_gdp_all!$E:$E,nama_10_gdp_all!$A:$A,S55,nama_10_gdp_all!$B:$B,Data_gdp_all!$A$65,nama_10_gdp_all!$C:$C,Data_gdp_all!$B$53,nama_10_gdp_all!$D:$D,Data_gdp_all!$B$52)</f>
        <v>1110842</v>
      </c>
      <c r="T65" s="204">
        <f>SUMIFS(nama_10_gdp_all!$E:$E,nama_10_gdp_all!$A:$A,T55,nama_10_gdp_all!$B:$B,Data_gdp_all!$A$65,nama_10_gdp_all!$C:$C,Data_gdp_all!$B$53,nama_10_gdp_all!$D:$D,Data_gdp_all!$B$52)</f>
        <v>1143898</v>
      </c>
      <c r="U65" s="204">
        <f>SUMIFS(nama_10_gdp_all!$E:$E,nama_10_gdp_all!$A:$A,U55,nama_10_gdp_all!$B:$B,Data_gdp_all!$A$65,nama_10_gdp_all!$C:$C,Data_gdp_all!$B$53,nama_10_gdp_all!$D:$D,Data_gdp_all!$B$52)</f>
        <v>1170030</v>
      </c>
      <c r="V65" s="204">
        <f>SUMIFS(nama_10_gdp_all!$E:$E,nama_10_gdp_all!$A:$A,V55,nama_10_gdp_all!$B:$B,Data_gdp_all!$A$65,nama_10_gdp_all!$C:$C,Data_gdp_all!$B$53,nama_10_gdp_all!$D:$D,Data_gdp_all!$B$52)</f>
        <v>1193243</v>
      </c>
      <c r="W65" s="204">
        <f>SUMIFS(nama_10_gdp_all!$E:$E,nama_10_gdp_all!$A:$A,W55,nama_10_gdp_all!$B:$B,Data_gdp_all!$A$65,nama_10_gdp_all!$C:$C,Data_gdp_all!$B$53,nama_10_gdp_all!$D:$D,Data_gdp_all!$B$52)</f>
        <v>1059990</v>
      </c>
      <c r="X65" s="204">
        <f>SUMIFS(nama_10_gdp_all!$E:$E,nama_10_gdp_all!$A:$A,X55,nama_10_gdp_all!$B:$B,Data_gdp_all!$A$65,nama_10_gdp_all!$C:$C,Data_gdp_all!$B$53,nama_10_gdp_all!$D:$D,Data_gdp_all!$B$52)</f>
        <v>1127863</v>
      </c>
      <c r="Y65" s="204">
        <f>SUMIFS(nama_10_gdp_all!$E:$E,nama_10_gdp_all!$A:$A,$Y$55,nama_10_gdp_all!$B:$B,Data_gdp_all!$A65,nama_10_gdp_all!$C:$C,Data_gdp_all!$B$53,nama_10_gdp_all!$D:$D,Data_gdp_all!$B$52)</f>
        <v>1192948</v>
      </c>
      <c r="Z65" s="204">
        <f>SUMIFS(nama_10_gdp_all!$E:$E,nama_10_gdp_all!$A:$A,$Z$55,nama_10_gdp_all!$B:$B,Data_gdp_all!$A65,nama_10_gdp_all!$C:$C,Data_gdp_all!$B$53,nama_10_gdp_all!$D:$D,Data_gdp_all!$B$52)</f>
        <v>1222811</v>
      </c>
      <c r="AB65" s="185">
        <f t="shared" si="0"/>
        <v>1.4644746575337875E-2</v>
      </c>
      <c r="AD65" s="187"/>
    </row>
    <row r="66" spans="1:30" x14ac:dyDescent="0.2">
      <c r="A66" s="211" t="s">
        <v>42</v>
      </c>
      <c r="B66" s="211" t="s">
        <v>10</v>
      </c>
      <c r="C66" s="204">
        <f>SUMIFS(nama_10_gdp_all!$E:$E,nama_10_gdp_all!$A:$A,C55,nama_10_gdp_all!$B:$B,Data_gdp_all!$A$66,nama_10_gdp_all!$C:$C,Data_gdp_all!$B$53,nama_10_gdp_all!$D:$D,Data_gdp_all!$B$52)</f>
        <v>1825899.6</v>
      </c>
      <c r="D66" s="204">
        <f>SUMIFS(nama_10_gdp_all!$E:$E,nama_10_gdp_all!$A:$A,D55,nama_10_gdp_all!$B:$B,Data_gdp_all!$A$66,nama_10_gdp_all!$C:$C,Data_gdp_all!$B$53,nama_10_gdp_all!$D:$D,Data_gdp_all!$B$52)</f>
        <v>1860581.2</v>
      </c>
      <c r="E66" s="204">
        <f>SUMIFS(nama_10_gdp_all!$E:$E,nama_10_gdp_all!$A:$A,E55,nama_10_gdp_all!$B:$B,Data_gdp_all!$A$66,nama_10_gdp_all!$C:$C,Data_gdp_all!$B$53,nama_10_gdp_all!$D:$D,Data_gdp_all!$B$52)</f>
        <v>1880448.4</v>
      </c>
      <c r="F66" s="204">
        <f>SUMIFS(nama_10_gdp_all!$E:$E,nama_10_gdp_all!$A:$A,F55,nama_10_gdp_all!$B:$B,Data_gdp_all!$A$66,nama_10_gdp_all!$C:$C,Data_gdp_all!$B$53,nama_10_gdp_all!$D:$D,Data_gdp_all!$B$52)</f>
        <v>1898647.8</v>
      </c>
      <c r="G66" s="204">
        <f>SUMIFS(nama_10_gdp_all!$E:$E,nama_10_gdp_all!$A:$A,G55,nama_10_gdp_all!$B:$B,Data_gdp_all!$A$66,nama_10_gdp_all!$C:$C,Data_gdp_all!$B$53,nama_10_gdp_all!$D:$D,Data_gdp_all!$B$52)</f>
        <v>1953105.5</v>
      </c>
      <c r="H66" s="204">
        <f>SUMIFS(nama_10_gdp_all!$E:$E,nama_10_gdp_all!$A:$A,H55,nama_10_gdp_all!$B:$B,Data_gdp_all!$A$66,nama_10_gdp_all!$C:$C,Data_gdp_all!$B$53,nama_10_gdp_all!$D:$D,Data_gdp_all!$B$52)</f>
        <v>1989990.6</v>
      </c>
      <c r="I66" s="204">
        <f>SUMIFS(nama_10_gdp_all!$E:$E,nama_10_gdp_all!$A:$A,I55,nama_10_gdp_all!$B:$B,Data_gdp_all!$A$66,nama_10_gdp_all!$C:$C,Data_gdp_all!$B$53,nama_10_gdp_all!$D:$D,Data_gdp_all!$B$52)</f>
        <v>2044000.7</v>
      </c>
      <c r="J66" s="204">
        <f>SUMIFS(nama_10_gdp_all!$E:$E,nama_10_gdp_all!$A:$A,J55,nama_10_gdp_all!$B:$B,Data_gdp_all!$A$66,nama_10_gdp_all!$C:$C,Data_gdp_all!$B$53,nama_10_gdp_all!$D:$D,Data_gdp_all!$B$52)</f>
        <v>2095723.5</v>
      </c>
      <c r="K66" s="204">
        <f>SUMIFS(nama_10_gdp_all!$E:$E,nama_10_gdp_all!$A:$A,K55,nama_10_gdp_all!$B:$B,Data_gdp_all!$A$66,nama_10_gdp_all!$C:$C,Data_gdp_all!$B$53,nama_10_gdp_all!$D:$D,Data_gdp_all!$B$52)</f>
        <v>2103691.4</v>
      </c>
      <c r="L66" s="204">
        <f>SUMIFS(nama_10_gdp_all!$E:$E,nama_10_gdp_all!$A:$A,L55,nama_10_gdp_all!$B:$B,Data_gdp_all!$A$66,nama_10_gdp_all!$C:$C,Data_gdp_all!$B$53,nama_10_gdp_all!$D:$D,Data_gdp_all!$B$52)</f>
        <v>2044271</v>
      </c>
      <c r="M66" s="204">
        <f>SUMIFS(nama_10_gdp_all!$E:$E,nama_10_gdp_all!$A:$A,M55,nama_10_gdp_all!$B:$B,Data_gdp_all!$A$66,nama_10_gdp_all!$C:$C,Data_gdp_all!$B$53,nama_10_gdp_all!$D:$D,Data_gdp_all!$B$52)</f>
        <v>2085163.5</v>
      </c>
      <c r="N66" s="204">
        <f>SUMIFS(nama_10_gdp_all!$E:$E,nama_10_gdp_all!$A:$A,N55,nama_10_gdp_all!$B:$B,Data_gdp_all!$A$66,nama_10_gdp_all!$C:$C,Data_gdp_all!$B$53,nama_10_gdp_all!$D:$D,Data_gdp_all!$B$52)</f>
        <v>2135991</v>
      </c>
      <c r="O66" s="204">
        <f>SUMIFS(nama_10_gdp_all!$E:$E,nama_10_gdp_all!$A:$A,O55,nama_10_gdp_all!$B:$B,Data_gdp_all!$A$66,nama_10_gdp_all!$C:$C,Data_gdp_all!$B$53,nama_10_gdp_all!$D:$D,Data_gdp_all!$B$52)</f>
        <v>2139917.7000000002</v>
      </c>
      <c r="P66" s="204">
        <f>SUMIFS(nama_10_gdp_all!$E:$E,nama_10_gdp_all!$A:$A,P55,nama_10_gdp_all!$B:$B,Data_gdp_all!$A$66,nama_10_gdp_all!$C:$C,Data_gdp_all!$B$53,nama_10_gdp_all!$D:$D,Data_gdp_all!$B$52)</f>
        <v>2156646.6</v>
      </c>
      <c r="Q66" s="204">
        <f>SUMIFS(nama_10_gdp_all!$E:$E,nama_10_gdp_all!$A:$A,Q55,nama_10_gdp_all!$B:$B,Data_gdp_all!$A$66,nama_10_gdp_all!$C:$C,Data_gdp_all!$B$53,nama_10_gdp_all!$D:$D,Data_gdp_all!$B$52)</f>
        <v>2178166.5</v>
      </c>
      <c r="R66" s="204">
        <f>SUMIFS(nama_10_gdp_all!$E:$E,nama_10_gdp_all!$A:$A,R55,nama_10_gdp_all!$B:$B,Data_gdp_all!$A$66,nama_10_gdp_all!$C:$C,Data_gdp_all!$B$53,nama_10_gdp_all!$D:$D,Data_gdp_all!$B$52)</f>
        <v>2201402</v>
      </c>
      <c r="S66" s="204">
        <f>SUMIFS(nama_10_gdp_all!$E:$E,nama_10_gdp_all!$A:$A,S55,nama_10_gdp_all!$B:$B,Data_gdp_all!$A$66,nama_10_gdp_all!$C:$C,Data_gdp_all!$B$53,nama_10_gdp_all!$D:$D,Data_gdp_all!$B$52)</f>
        <v>2220334.5</v>
      </c>
      <c r="T66" s="204">
        <f>SUMIFS(nama_10_gdp_all!$E:$E,nama_10_gdp_all!$A:$A,T55,nama_10_gdp_all!$B:$B,Data_gdp_all!$A$66,nama_10_gdp_all!$C:$C,Data_gdp_all!$B$53,nama_10_gdp_all!$D:$D,Data_gdp_all!$B$52)</f>
        <v>2266598.1</v>
      </c>
      <c r="U66" s="204">
        <f>SUMIFS(nama_10_gdp_all!$E:$E,nama_10_gdp_all!$A:$A,U55,nama_10_gdp_all!$B:$B,Data_gdp_all!$A$66,nama_10_gdp_all!$C:$C,Data_gdp_all!$B$53,nama_10_gdp_all!$D:$D,Data_gdp_all!$B$52)</f>
        <v>2303903.6</v>
      </c>
      <c r="V66" s="204">
        <f>SUMIFS(nama_10_gdp_all!$E:$E,nama_10_gdp_all!$A:$A,V55,nama_10_gdp_all!$B:$B,Data_gdp_all!$A$66,nama_10_gdp_all!$C:$C,Data_gdp_all!$B$53,nama_10_gdp_all!$D:$D,Data_gdp_all!$B$52)</f>
        <v>2350613.9</v>
      </c>
      <c r="W66" s="204">
        <f>SUMIFS(nama_10_gdp_all!$E:$E,nama_10_gdp_all!$A:$A,W55,nama_10_gdp_all!$B:$B,Data_gdp_all!$A$66,nama_10_gdp_all!$C:$C,Data_gdp_all!$B$53,nama_10_gdp_all!$D:$D,Data_gdp_all!$B$52)</f>
        <v>2175713.2000000002</v>
      </c>
      <c r="X66" s="204">
        <f>SUMIFS(nama_10_gdp_all!$E:$E,nama_10_gdp_all!$A:$A,X55,nama_10_gdp_all!$B:$B,Data_gdp_all!$A$66,nama_10_gdp_all!$C:$C,Data_gdp_all!$B$53,nama_10_gdp_all!$D:$D,Data_gdp_all!$B$52)</f>
        <v>2325453.6</v>
      </c>
      <c r="Y66" s="204">
        <f>SUMIFS(nama_10_gdp_all!$E:$E,nama_10_gdp_all!$A:$A,$Y$55,nama_10_gdp_all!$B:$B,Data_gdp_all!$A66,nama_10_gdp_all!$C:$C,Data_gdp_all!$B$53,nama_10_gdp_all!$D:$D,Data_gdp_all!$B$52)</f>
        <v>2385237.2999999998</v>
      </c>
      <c r="Z66" s="204">
        <f>SUMIFS(nama_10_gdp_all!$E:$E,nama_10_gdp_all!$A:$A,$Z$55,nama_10_gdp_all!$B:$B,Data_gdp_all!$A66,nama_10_gdp_all!$C:$C,Data_gdp_all!$B$53,nama_10_gdp_all!$D:$D,Data_gdp_all!$B$52)</f>
        <v>2407574.6</v>
      </c>
      <c r="AB66" s="185">
        <f t="shared" si="0"/>
        <v>1.2096361231027863E-2</v>
      </c>
      <c r="AD66" s="187"/>
    </row>
    <row r="67" spans="1:30" x14ac:dyDescent="0.2">
      <c r="A67" s="211" t="s">
        <v>43</v>
      </c>
      <c r="B67" s="211" t="s">
        <v>30</v>
      </c>
      <c r="C67" s="204">
        <f>SUMIFS(nama_10_gdp_all!$E:$E,nama_10_gdp_all!$A:$A,C55,nama_10_gdp_all!$B:$B,Data_gdp_all!$A$67,nama_10_gdp_all!$C:$C,Data_gdp_all!$B$53,nama_10_gdp_all!$D:$D,Data_gdp_all!$B$52)</f>
        <v>35378.800000000003</v>
      </c>
      <c r="D67" s="204">
        <f>SUMIFS(nama_10_gdp_all!$E:$E,nama_10_gdp_all!$A:$A,D55,nama_10_gdp_all!$B:$B,Data_gdp_all!$A$67,nama_10_gdp_all!$C:$C,Data_gdp_all!$B$53,nama_10_gdp_all!$D:$D,Data_gdp_all!$B$52)</f>
        <v>36482.9</v>
      </c>
      <c r="E67" s="204">
        <f>SUMIFS(nama_10_gdp_all!$E:$E,nama_10_gdp_all!$A:$A,E55,nama_10_gdp_all!$B:$B,Data_gdp_all!$A$67,nama_10_gdp_all!$C:$C,Data_gdp_all!$B$53,nama_10_gdp_all!$D:$D,Data_gdp_all!$B$52)</f>
        <v>38606.5</v>
      </c>
      <c r="F67" s="204">
        <f>SUMIFS(nama_10_gdp_all!$E:$E,nama_10_gdp_all!$A:$A,F55,nama_10_gdp_all!$B:$B,Data_gdp_all!$A$67,nama_10_gdp_all!$C:$C,Data_gdp_all!$B$53,nama_10_gdp_all!$D:$D,Data_gdp_all!$B$52)</f>
        <v>40768.300000000003</v>
      </c>
      <c r="G67" s="204">
        <f>SUMIFS(nama_10_gdp_all!$E:$E,nama_10_gdp_all!$A:$A,G55,nama_10_gdp_all!$B:$B,Data_gdp_all!$A$67,nama_10_gdp_all!$C:$C,Data_gdp_all!$B$53,nama_10_gdp_all!$D:$D,Data_gdp_all!$B$52)</f>
        <v>42472.4</v>
      </c>
      <c r="H67" s="204">
        <f>SUMIFS(nama_10_gdp_all!$E:$E,nama_10_gdp_all!$A:$A,H55,nama_10_gdp_all!$B:$B,Data_gdp_all!$A$67,nama_10_gdp_all!$C:$C,Data_gdp_all!$B$53,nama_10_gdp_all!$D:$D,Data_gdp_all!$B$52)</f>
        <v>44301.9</v>
      </c>
      <c r="I67" s="204">
        <f>SUMIFS(nama_10_gdp_all!$E:$E,nama_10_gdp_all!$A:$A,I55,nama_10_gdp_all!$B:$B,Data_gdp_all!$A$67,nama_10_gdp_all!$C:$C,Data_gdp_all!$B$53,nama_10_gdp_all!$D:$D,Data_gdp_all!$B$52)</f>
        <v>46551</v>
      </c>
      <c r="J67" s="204">
        <f>SUMIFS(nama_10_gdp_all!$E:$E,nama_10_gdp_all!$A:$A,J55,nama_10_gdp_all!$B:$B,Data_gdp_all!$A$67,nama_10_gdp_all!$C:$C,Data_gdp_all!$B$53,nama_10_gdp_all!$D:$D,Data_gdp_all!$B$52)</f>
        <v>48913.5</v>
      </c>
      <c r="K67" s="204">
        <f>SUMIFS(nama_10_gdp_all!$E:$E,nama_10_gdp_all!$A:$A,K55,nama_10_gdp_all!$B:$B,Data_gdp_all!$A$67,nama_10_gdp_all!$C:$C,Data_gdp_all!$B$53,nama_10_gdp_all!$D:$D,Data_gdp_all!$B$52)</f>
        <v>49901.3</v>
      </c>
      <c r="L67" s="204">
        <f>SUMIFS(nama_10_gdp_all!$E:$E,nama_10_gdp_all!$A:$A,L55,nama_10_gdp_all!$B:$B,Data_gdp_all!$A$67,nama_10_gdp_all!$C:$C,Data_gdp_all!$B$53,nama_10_gdp_all!$D:$D,Data_gdp_all!$B$52)</f>
        <v>46300.800000000003</v>
      </c>
      <c r="M67" s="204">
        <f>SUMIFS(nama_10_gdp_all!$E:$E,nama_10_gdp_all!$A:$A,M55,nama_10_gdp_all!$B:$B,Data_gdp_all!$A$67,nama_10_gdp_all!$C:$C,Data_gdp_all!$B$53,nama_10_gdp_all!$D:$D,Data_gdp_all!$B$52)</f>
        <v>45733.7</v>
      </c>
      <c r="N67" s="204">
        <f>SUMIFS(nama_10_gdp_all!$E:$E,nama_10_gdp_all!$A:$A,N55,nama_10_gdp_all!$B:$B,Data_gdp_all!$A$67,nama_10_gdp_all!$C:$C,Data_gdp_all!$B$53,nama_10_gdp_all!$D:$D,Data_gdp_all!$B$52)</f>
        <v>45707.1</v>
      </c>
      <c r="O67" s="204">
        <f>SUMIFS(nama_10_gdp_all!$E:$E,nama_10_gdp_all!$A:$A,O55,nama_10_gdp_all!$B:$B,Data_gdp_all!$A$67,nama_10_gdp_all!$C:$C,Data_gdp_all!$B$53,nama_10_gdp_all!$D:$D,Data_gdp_all!$B$52)</f>
        <v>44656.6</v>
      </c>
      <c r="P67" s="204">
        <f>SUMIFS(nama_10_gdp_all!$E:$E,nama_10_gdp_all!$A:$A,P55,nama_10_gdp_all!$B:$B,Data_gdp_all!$A$67,nama_10_gdp_all!$C:$C,Data_gdp_all!$B$53,nama_10_gdp_all!$D:$D,Data_gdp_all!$B$52)</f>
        <v>44519.6</v>
      </c>
      <c r="Q67" s="204">
        <f>SUMIFS(nama_10_gdp_all!$E:$E,nama_10_gdp_all!$A:$A,Q55,nama_10_gdp_all!$B:$B,Data_gdp_all!$A$67,nama_10_gdp_all!$C:$C,Data_gdp_all!$B$53,nama_10_gdp_all!$D:$D,Data_gdp_all!$B$52)</f>
        <v>44367.5</v>
      </c>
      <c r="R67" s="204">
        <f>SUMIFS(nama_10_gdp_all!$E:$E,nama_10_gdp_all!$A:$A,R55,nama_10_gdp_all!$B:$B,Data_gdp_all!$A$67,nama_10_gdp_all!$C:$C,Data_gdp_all!$B$53,nama_10_gdp_all!$D:$D,Data_gdp_all!$B$52)</f>
        <v>45498.5</v>
      </c>
      <c r="S67" s="204">
        <f>SUMIFS(nama_10_gdp_all!$E:$E,nama_10_gdp_all!$A:$A,S55,nama_10_gdp_all!$B:$B,Data_gdp_all!$A$67,nama_10_gdp_all!$C:$C,Data_gdp_all!$B$53,nama_10_gdp_all!$D:$D,Data_gdp_all!$B$52)</f>
        <v>47158.8</v>
      </c>
      <c r="T67" s="204">
        <f>SUMIFS(nama_10_gdp_all!$E:$E,nama_10_gdp_all!$A:$A,T55,nama_10_gdp_all!$B:$B,Data_gdp_all!$A$67,nama_10_gdp_all!$C:$C,Data_gdp_all!$B$53,nama_10_gdp_all!$D:$D,Data_gdp_all!$B$52)</f>
        <v>48745.599999999999</v>
      </c>
      <c r="U67" s="204">
        <f>SUMIFS(nama_10_gdp_all!$E:$E,nama_10_gdp_all!$A:$A,U55,nama_10_gdp_all!$B:$B,Data_gdp_all!$A$67,nama_10_gdp_all!$C:$C,Data_gdp_all!$B$53,nama_10_gdp_all!$D:$D,Data_gdp_all!$B$52)</f>
        <v>50199.9</v>
      </c>
      <c r="V67" s="204">
        <f>SUMIFS(nama_10_gdp_all!$E:$E,nama_10_gdp_all!$A:$A,V55,nama_10_gdp_all!$B:$B,Data_gdp_all!$A$67,nama_10_gdp_all!$C:$C,Data_gdp_all!$B$53,nama_10_gdp_all!$D:$D,Data_gdp_all!$B$52)</f>
        <v>51928.1</v>
      </c>
      <c r="W67" s="204">
        <f>SUMIFS(nama_10_gdp_all!$E:$E,nama_10_gdp_all!$A:$A,W55,nama_10_gdp_all!$B:$B,Data_gdp_all!$A$67,nama_10_gdp_all!$C:$C,Data_gdp_all!$B$53,nama_10_gdp_all!$D:$D,Data_gdp_all!$B$52)</f>
        <v>47503.6</v>
      </c>
      <c r="X67" s="204">
        <f>SUMIFS(nama_10_gdp_all!$E:$E,nama_10_gdp_all!$A:$A,X55,nama_10_gdp_all!$B:$B,Data_gdp_all!$A$67,nama_10_gdp_all!$C:$C,Data_gdp_all!$B$53,nama_10_gdp_all!$D:$D,Data_gdp_all!$B$52)</f>
        <v>53698.6</v>
      </c>
      <c r="Y67" s="204">
        <f>SUMIFS(nama_10_gdp_all!$E:$E,nama_10_gdp_all!$A:$A,$Y$55,nama_10_gdp_all!$B:$B,Data_gdp_all!$A67,nama_10_gdp_all!$C:$C,Data_gdp_all!$B$53,nama_10_gdp_all!$D:$D,Data_gdp_all!$B$52)</f>
        <v>57472.1</v>
      </c>
      <c r="Z67" s="204">
        <f>SUMIFS(nama_10_gdp_all!$E:$E,nama_10_gdp_all!$A:$A,$Z$55,nama_10_gdp_all!$B:$B,Data_gdp_all!$A67,nama_10_gdp_all!$C:$C,Data_gdp_all!$B$53,nama_10_gdp_all!$D:$D,Data_gdp_all!$B$52)</f>
        <v>59231.3</v>
      </c>
      <c r="AB67" s="185">
        <f t="shared" si="0"/>
        <v>2.2658870705954737E-2</v>
      </c>
      <c r="AD67" s="187"/>
    </row>
    <row r="68" spans="1:30" x14ac:dyDescent="0.2">
      <c r="A68" s="211" t="s">
        <v>44</v>
      </c>
      <c r="B68" s="211" t="s">
        <v>11</v>
      </c>
      <c r="C68" s="204">
        <f>SUMIFS(nama_10_gdp_all!$E:$E,nama_10_gdp_all!$A:$A,C55,nama_10_gdp_all!$B:$B,Data_gdp_all!$A$68,nama_10_gdp_all!$C:$C,Data_gdp_all!$B$53,nama_10_gdp_all!$D:$D,Data_gdp_all!$B$52)</f>
        <v>1660304</v>
      </c>
      <c r="D68" s="204">
        <f>SUMIFS(nama_10_gdp_all!$E:$E,nama_10_gdp_all!$A:$A,D55,nama_10_gdp_all!$B:$B,Data_gdp_all!$A$68,nama_10_gdp_all!$C:$C,Data_gdp_all!$B$53,nama_10_gdp_all!$D:$D,Data_gdp_all!$B$52)</f>
        <v>1692702.7</v>
      </c>
      <c r="E68" s="204">
        <f>SUMIFS(nama_10_gdp_all!$E:$E,nama_10_gdp_all!$A:$A,E55,nama_10_gdp_all!$B:$B,Data_gdp_all!$A$68,nama_10_gdp_all!$C:$C,Data_gdp_all!$B$53,nama_10_gdp_all!$D:$D,Data_gdp_all!$B$52)</f>
        <v>1697001.2</v>
      </c>
      <c r="F68" s="204">
        <f>SUMIFS(nama_10_gdp_all!$E:$E,nama_10_gdp_all!$A:$A,F55,nama_10_gdp_all!$B:$B,Data_gdp_all!$A$68,nama_10_gdp_all!$C:$C,Data_gdp_all!$B$53,nama_10_gdp_all!$D:$D,Data_gdp_all!$B$52)</f>
        <v>1699353.7</v>
      </c>
      <c r="G68" s="204">
        <f>SUMIFS(nama_10_gdp_all!$E:$E,nama_10_gdp_all!$A:$A,G55,nama_10_gdp_all!$B:$B,Data_gdp_all!$A$68,nama_10_gdp_all!$C:$C,Data_gdp_all!$B$53,nama_10_gdp_all!$D:$D,Data_gdp_all!$B$52)</f>
        <v>1723545.6000000001</v>
      </c>
      <c r="H68" s="204">
        <f>SUMIFS(nama_10_gdp_all!$E:$E,nama_10_gdp_all!$A:$A,H55,nama_10_gdp_all!$B:$B,Data_gdp_all!$A$68,nama_10_gdp_all!$C:$C,Data_gdp_all!$B$53,nama_10_gdp_all!$D:$D,Data_gdp_all!$B$52)</f>
        <v>1737641.6</v>
      </c>
      <c r="I68" s="204">
        <f>SUMIFS(nama_10_gdp_all!$E:$E,nama_10_gdp_all!$A:$A,I55,nama_10_gdp_all!$B:$B,Data_gdp_all!$A$68,nama_10_gdp_all!$C:$C,Data_gdp_all!$B$53,nama_10_gdp_all!$D:$D,Data_gdp_all!$B$52)</f>
        <v>1768756.5</v>
      </c>
      <c r="J68" s="204">
        <f>SUMIFS(nama_10_gdp_all!$E:$E,nama_10_gdp_all!$A:$A,J55,nama_10_gdp_all!$B:$B,Data_gdp_all!$A$68,nama_10_gdp_all!$C:$C,Data_gdp_all!$B$53,nama_10_gdp_all!$D:$D,Data_gdp_all!$B$52)</f>
        <v>1795059.2</v>
      </c>
      <c r="K68" s="204">
        <f>SUMIFS(nama_10_gdp_all!$E:$E,nama_10_gdp_all!$A:$A,K55,nama_10_gdp_all!$B:$B,Data_gdp_all!$A$68,nama_10_gdp_all!$C:$C,Data_gdp_all!$B$53,nama_10_gdp_all!$D:$D,Data_gdp_all!$B$52)</f>
        <v>1777790.5</v>
      </c>
      <c r="L68" s="204">
        <f>SUMIFS(nama_10_gdp_all!$E:$E,nama_10_gdp_all!$A:$A,L55,nama_10_gdp_all!$B:$B,Data_gdp_all!$A$68,nama_10_gdp_all!$C:$C,Data_gdp_all!$B$53,nama_10_gdp_all!$D:$D,Data_gdp_all!$B$52)</f>
        <v>1683906.5</v>
      </c>
      <c r="M68" s="204">
        <f>SUMIFS(nama_10_gdp_all!$E:$E,nama_10_gdp_all!$A:$A,M55,nama_10_gdp_all!$B:$B,Data_gdp_all!$A$68,nama_10_gdp_all!$C:$C,Data_gdp_all!$B$53,nama_10_gdp_all!$D:$D,Data_gdp_all!$B$52)</f>
        <v>1712756.8</v>
      </c>
      <c r="N68" s="204">
        <f>SUMIFS(nama_10_gdp_all!$E:$E,nama_10_gdp_all!$A:$A,N55,nama_10_gdp_all!$B:$B,Data_gdp_all!$A$68,nama_10_gdp_all!$C:$C,Data_gdp_all!$B$53,nama_10_gdp_all!$D:$D,Data_gdp_all!$B$52)</f>
        <v>1724871.7</v>
      </c>
      <c r="O68" s="204">
        <f>SUMIFS(nama_10_gdp_all!$E:$E,nama_10_gdp_all!$A:$A,O55,nama_10_gdp_all!$B:$B,Data_gdp_all!$A$68,nama_10_gdp_all!$C:$C,Data_gdp_all!$B$53,nama_10_gdp_all!$D:$D,Data_gdp_all!$B$52)</f>
        <v>1673454.9</v>
      </c>
      <c r="P68" s="204">
        <f>SUMIFS(nama_10_gdp_all!$E:$E,nama_10_gdp_all!$A:$A,P55,nama_10_gdp_all!$B:$B,Data_gdp_all!$A$68,nama_10_gdp_all!$C:$C,Data_gdp_all!$B$53,nama_10_gdp_all!$D:$D,Data_gdp_all!$B$52)</f>
        <v>1642645.5</v>
      </c>
      <c r="Q68" s="204">
        <f>SUMIFS(nama_10_gdp_all!$E:$E,nama_10_gdp_all!$A:$A,Q55,nama_10_gdp_all!$B:$B,Data_gdp_all!$A$68,nama_10_gdp_all!$C:$C,Data_gdp_all!$B$53,nama_10_gdp_all!$D:$D,Data_gdp_all!$B$52)</f>
        <v>1642570.8</v>
      </c>
      <c r="R68" s="204">
        <f>SUMIFS(nama_10_gdp_all!$E:$E,nama_10_gdp_all!$A:$A,R55,nama_10_gdp_all!$B:$B,Data_gdp_all!$A$68,nama_10_gdp_all!$C:$C,Data_gdp_all!$B$53,nama_10_gdp_all!$D:$D,Data_gdp_all!$B$52)</f>
        <v>1655355</v>
      </c>
      <c r="S68" s="204">
        <f>SUMIFS(nama_10_gdp_all!$E:$E,nama_10_gdp_all!$A:$A,S55,nama_10_gdp_all!$B:$B,Data_gdp_all!$A$68,nama_10_gdp_all!$C:$C,Data_gdp_all!$B$53,nama_10_gdp_all!$D:$D,Data_gdp_all!$B$52)</f>
        <v>1676766.4</v>
      </c>
      <c r="T68" s="204">
        <f>SUMIFS(nama_10_gdp_all!$E:$E,nama_10_gdp_all!$A:$A,T55,nama_10_gdp_all!$B:$B,Data_gdp_all!$A$68,nama_10_gdp_all!$C:$C,Data_gdp_all!$B$53,nama_10_gdp_all!$D:$D,Data_gdp_all!$B$52)</f>
        <v>1704732.5</v>
      </c>
      <c r="U68" s="204">
        <f>SUMIFS(nama_10_gdp_all!$E:$E,nama_10_gdp_all!$A:$A,U55,nama_10_gdp_all!$B:$B,Data_gdp_all!$A$68,nama_10_gdp_all!$C:$C,Data_gdp_all!$B$53,nama_10_gdp_all!$D:$D,Data_gdp_all!$B$52)</f>
        <v>1720515.1</v>
      </c>
      <c r="V68" s="204">
        <f>SUMIFS(nama_10_gdp_all!$E:$E,nama_10_gdp_all!$A:$A,V55,nama_10_gdp_all!$B:$B,Data_gdp_all!$A$68,nama_10_gdp_all!$C:$C,Data_gdp_all!$B$53,nama_10_gdp_all!$D:$D,Data_gdp_all!$B$52)</f>
        <v>1728828.6</v>
      </c>
      <c r="W68" s="204">
        <f>SUMIFS(nama_10_gdp_all!$E:$E,nama_10_gdp_all!$A:$A,W55,nama_10_gdp_all!$B:$B,Data_gdp_all!$A$68,nama_10_gdp_all!$C:$C,Data_gdp_all!$B$53,nama_10_gdp_all!$D:$D,Data_gdp_all!$B$52)</f>
        <v>1573680.2</v>
      </c>
      <c r="X68" s="204">
        <f>SUMIFS(nama_10_gdp_all!$E:$E,nama_10_gdp_all!$A:$A,X55,nama_10_gdp_all!$B:$B,Data_gdp_all!$A$68,nama_10_gdp_all!$C:$C,Data_gdp_all!$B$53,nama_10_gdp_all!$D:$D,Data_gdp_all!$B$52)</f>
        <v>1704456.8</v>
      </c>
      <c r="Y68" s="204">
        <f>SUMIFS(nama_10_gdp_all!$E:$E,nama_10_gdp_all!$A:$A,$Y$55,nama_10_gdp_all!$B:$B,Data_gdp_all!$A68,nama_10_gdp_all!$C:$C,Data_gdp_all!$B$53,nama_10_gdp_all!$D:$D,Data_gdp_all!$B$52)</f>
        <v>1772394.7</v>
      </c>
      <c r="Z68" s="204">
        <f>SUMIFS(nama_10_gdp_all!$E:$E,nama_10_gdp_all!$A:$A,$Z$55,nama_10_gdp_all!$B:$B,Data_gdp_all!$A68,nama_10_gdp_all!$C:$C,Data_gdp_all!$B$53,nama_10_gdp_all!$D:$D,Data_gdp_all!$B$52)</f>
        <v>1788713</v>
      </c>
      <c r="AB68" s="185">
        <f t="shared" si="0"/>
        <v>3.2441922860699801E-3</v>
      </c>
      <c r="AD68" s="187"/>
    </row>
    <row r="69" spans="1:30" x14ac:dyDescent="0.2">
      <c r="A69" s="211" t="s">
        <v>45</v>
      </c>
      <c r="B69" s="211" t="s">
        <v>12</v>
      </c>
      <c r="C69" s="204">
        <f>SUMIFS(nama_10_gdp_all!$E:$E,nama_10_gdp_all!$A:$A,C55,nama_10_gdp_all!$B:$B,Data_gdp_all!$A$69,nama_10_gdp_all!$C:$C,Data_gdp_all!$B$53,nama_10_gdp_all!$D:$D,Data_gdp_all!$B$52)</f>
        <v>14001.7</v>
      </c>
      <c r="D69" s="204">
        <f>SUMIFS(nama_10_gdp_all!$E:$E,nama_10_gdp_all!$A:$A,D55,nama_10_gdp_all!$B:$B,Data_gdp_all!$A$69,nama_10_gdp_all!$C:$C,Data_gdp_all!$B$53,nama_10_gdp_all!$D:$D,Data_gdp_all!$B$52)</f>
        <v>14555.1</v>
      </c>
      <c r="E69" s="204">
        <f>SUMIFS(nama_10_gdp_all!$E:$E,nama_10_gdp_all!$A:$A,E55,nama_10_gdp_all!$B:$B,Data_gdp_all!$A$69,nama_10_gdp_all!$C:$C,Data_gdp_all!$B$53,nama_10_gdp_all!$D:$D,Data_gdp_all!$B$52)</f>
        <v>15096.9</v>
      </c>
      <c r="F69" s="204">
        <f>SUMIFS(nama_10_gdp_all!$E:$E,nama_10_gdp_all!$A:$A,F55,nama_10_gdp_all!$B:$B,Data_gdp_all!$A$69,nama_10_gdp_all!$C:$C,Data_gdp_all!$B$53,nama_10_gdp_all!$D:$D,Data_gdp_all!$B$52)</f>
        <v>15493</v>
      </c>
      <c r="G69" s="204">
        <f>SUMIFS(nama_10_gdp_all!$E:$E,nama_10_gdp_all!$A:$A,G55,nama_10_gdp_all!$B:$B,Data_gdp_all!$A$69,nama_10_gdp_all!$C:$C,Data_gdp_all!$B$53,nama_10_gdp_all!$D:$D,Data_gdp_all!$B$52)</f>
        <v>16271.7</v>
      </c>
      <c r="H69" s="204">
        <f>SUMIFS(nama_10_gdp_all!$E:$E,nama_10_gdp_all!$A:$A,H55,nama_10_gdp_all!$B:$B,Data_gdp_all!$A$69,nama_10_gdp_all!$C:$C,Data_gdp_all!$B$53,nama_10_gdp_all!$D:$D,Data_gdp_all!$B$52)</f>
        <v>17061.3</v>
      </c>
      <c r="I69" s="204">
        <f>SUMIFS(nama_10_gdp_all!$E:$E,nama_10_gdp_all!$A:$A,I55,nama_10_gdp_all!$B:$B,Data_gdp_all!$A$69,nama_10_gdp_all!$C:$C,Data_gdp_all!$B$53,nama_10_gdp_all!$D:$D,Data_gdp_all!$B$52)</f>
        <v>17865.599999999999</v>
      </c>
      <c r="J69" s="204">
        <f>SUMIFS(nama_10_gdp_all!$E:$E,nama_10_gdp_all!$A:$A,J55,nama_10_gdp_all!$B:$B,Data_gdp_all!$A$69,nama_10_gdp_all!$C:$C,Data_gdp_all!$B$53,nama_10_gdp_all!$D:$D,Data_gdp_all!$B$52)</f>
        <v>18776.3</v>
      </c>
      <c r="K69" s="204">
        <f>SUMIFS(nama_10_gdp_all!$E:$E,nama_10_gdp_all!$A:$A,K55,nama_10_gdp_all!$B:$B,Data_gdp_all!$A$69,nama_10_gdp_all!$C:$C,Data_gdp_all!$B$53,nama_10_gdp_all!$D:$D,Data_gdp_all!$B$52)</f>
        <v>19461.2</v>
      </c>
      <c r="L69" s="204">
        <f>SUMIFS(nama_10_gdp_all!$E:$E,nama_10_gdp_all!$A:$A,L55,nama_10_gdp_all!$B:$B,Data_gdp_all!$A$69,nama_10_gdp_all!$C:$C,Data_gdp_all!$B$53,nama_10_gdp_all!$D:$D,Data_gdp_all!$B$52)</f>
        <v>19068.900000000001</v>
      </c>
      <c r="M69" s="204">
        <f>SUMIFS(nama_10_gdp_all!$E:$E,nama_10_gdp_all!$A:$A,M55,nama_10_gdp_all!$B:$B,Data_gdp_all!$A$69,nama_10_gdp_all!$C:$C,Data_gdp_all!$B$53,nama_10_gdp_all!$D:$D,Data_gdp_all!$B$52)</f>
        <v>19504.400000000001</v>
      </c>
      <c r="N69" s="204">
        <f>SUMIFS(nama_10_gdp_all!$E:$E,nama_10_gdp_all!$A:$A,N55,nama_10_gdp_all!$B:$B,Data_gdp_all!$A$69,nama_10_gdp_all!$C:$C,Data_gdp_all!$B$53,nama_10_gdp_all!$D:$D,Data_gdp_all!$B$52)</f>
        <v>19585.599999999999</v>
      </c>
      <c r="O69" s="204">
        <f>SUMIFS(nama_10_gdp_all!$E:$E,nama_10_gdp_all!$A:$A,O55,nama_10_gdp_all!$B:$B,Data_gdp_all!$A$69,nama_10_gdp_all!$C:$C,Data_gdp_all!$B$53,nama_10_gdp_all!$D:$D,Data_gdp_all!$B$52)</f>
        <v>18910.400000000001</v>
      </c>
      <c r="P69" s="204">
        <f>SUMIFS(nama_10_gdp_all!$E:$E,nama_10_gdp_all!$A:$A,P55,nama_10_gdp_all!$B:$B,Data_gdp_all!$A$69,nama_10_gdp_all!$C:$C,Data_gdp_all!$B$53,nama_10_gdp_all!$D:$D,Data_gdp_all!$B$52)</f>
        <v>17664.8</v>
      </c>
      <c r="Q69" s="204">
        <f>SUMIFS(nama_10_gdp_all!$E:$E,nama_10_gdp_all!$A:$A,Q55,nama_10_gdp_all!$B:$B,Data_gdp_all!$A$69,nama_10_gdp_all!$C:$C,Data_gdp_all!$B$53,nama_10_gdp_all!$D:$D,Data_gdp_all!$B$52)</f>
        <v>17351</v>
      </c>
      <c r="R69" s="204">
        <f>SUMIFS(nama_10_gdp_all!$E:$E,nama_10_gdp_all!$A:$A,R55,nama_10_gdp_all!$B:$B,Data_gdp_all!$A$69,nama_10_gdp_all!$C:$C,Data_gdp_all!$B$53,nama_10_gdp_all!$D:$D,Data_gdp_all!$B$52)</f>
        <v>17944.2</v>
      </c>
      <c r="S69" s="204">
        <f>SUMIFS(nama_10_gdp_all!$E:$E,nama_10_gdp_all!$A:$A,S55,nama_10_gdp_all!$B:$B,Data_gdp_all!$A$69,nama_10_gdp_all!$C:$C,Data_gdp_all!$B$53,nama_10_gdp_all!$D:$D,Data_gdp_all!$B$52)</f>
        <v>19123.8</v>
      </c>
      <c r="T69" s="204">
        <f>SUMIFS(nama_10_gdp_all!$E:$E,nama_10_gdp_all!$A:$A,T55,nama_10_gdp_all!$B:$B,Data_gdp_all!$A$69,nama_10_gdp_all!$C:$C,Data_gdp_all!$B$53,nama_10_gdp_all!$D:$D,Data_gdp_all!$B$52)</f>
        <v>20220.2</v>
      </c>
      <c r="U69" s="204">
        <f>SUMIFS(nama_10_gdp_all!$E:$E,nama_10_gdp_all!$A:$A,U55,nama_10_gdp_all!$B:$B,Data_gdp_all!$A$69,nama_10_gdp_all!$C:$C,Data_gdp_all!$B$53,nama_10_gdp_all!$D:$D,Data_gdp_all!$B$52)</f>
        <v>21362.3</v>
      </c>
      <c r="V69" s="204">
        <f>SUMIFS(nama_10_gdp_all!$E:$E,nama_10_gdp_all!$A:$A,V55,nama_10_gdp_all!$B:$B,Data_gdp_all!$A$69,nama_10_gdp_all!$C:$C,Data_gdp_all!$B$53,nama_10_gdp_all!$D:$D,Data_gdp_all!$B$52)</f>
        <v>22545.1</v>
      </c>
      <c r="W69" s="204">
        <f>SUMIFS(nama_10_gdp_all!$E:$E,nama_10_gdp_all!$A:$A,W55,nama_10_gdp_all!$B:$B,Data_gdp_all!$A$69,nama_10_gdp_all!$C:$C,Data_gdp_all!$B$53,nama_10_gdp_all!$D:$D,Data_gdp_all!$B$52)</f>
        <v>21768.799999999999</v>
      </c>
      <c r="X69" s="204">
        <f>SUMIFS(nama_10_gdp_all!$E:$E,nama_10_gdp_all!$A:$A,X55,nama_10_gdp_all!$B:$B,Data_gdp_all!$A$69,nama_10_gdp_all!$C:$C,Data_gdp_all!$B$53,nama_10_gdp_all!$D:$D,Data_gdp_all!$B$52)</f>
        <v>23926.400000000001</v>
      </c>
      <c r="Y69" s="204">
        <f>SUMIFS(nama_10_gdp_all!$E:$E,nama_10_gdp_all!$A:$A,$Y$55,nama_10_gdp_all!$B:$B,Data_gdp_all!$A69,nama_10_gdp_all!$C:$C,Data_gdp_all!$B$53,nama_10_gdp_all!$D:$D,Data_gdp_all!$B$52)</f>
        <v>25136.6</v>
      </c>
      <c r="Z69" s="204">
        <f>SUMIFS(nama_10_gdp_all!$E:$E,nama_10_gdp_all!$A:$A,$Z$55,nama_10_gdp_all!$B:$B,Data_gdp_all!$A69,nama_10_gdp_all!$C:$C,Data_gdp_all!$B$53,nama_10_gdp_all!$D:$D,Data_gdp_all!$B$52)</f>
        <v>25756.6</v>
      </c>
      <c r="AB69" s="185">
        <f t="shared" si="0"/>
        <v>2.6854789893244302E-2</v>
      </c>
      <c r="AD69" s="187"/>
    </row>
    <row r="70" spans="1:30" x14ac:dyDescent="0.2">
      <c r="A70" s="211" t="s">
        <v>46</v>
      </c>
      <c r="B70" s="211" t="s">
        <v>13</v>
      </c>
      <c r="C70" s="204">
        <f>SUMIFS(nama_10_gdp_all!$E:$E,nama_10_gdp_all!$A:$A,C55,nama_10_gdp_all!$B:$B,Data_gdp_all!$A$70,nama_10_gdp_all!$C:$C,Data_gdp_all!$B$53,nama_10_gdp_all!$D:$D,Data_gdp_all!$B$52)</f>
        <v>14351</v>
      </c>
      <c r="D70" s="204">
        <f>SUMIFS(nama_10_gdp_all!$E:$E,nama_10_gdp_all!$A:$A,D55,nama_10_gdp_all!$B:$B,Data_gdp_all!$A$70,nama_10_gdp_all!$C:$C,Data_gdp_all!$B$53,nama_10_gdp_all!$D:$D,Data_gdp_all!$B$52)</f>
        <v>15258.4</v>
      </c>
      <c r="E70" s="204">
        <f>SUMIFS(nama_10_gdp_all!$E:$E,nama_10_gdp_all!$A:$A,E55,nama_10_gdp_all!$B:$B,Data_gdp_all!$A$70,nama_10_gdp_all!$C:$C,Data_gdp_all!$B$53,nama_10_gdp_all!$D:$D,Data_gdp_all!$B$52)</f>
        <v>16340</v>
      </c>
      <c r="F70" s="204">
        <f>SUMIFS(nama_10_gdp_all!$E:$E,nama_10_gdp_all!$A:$A,F55,nama_10_gdp_all!$B:$B,Data_gdp_all!$A$70,nama_10_gdp_all!$C:$C,Data_gdp_all!$B$53,nama_10_gdp_all!$D:$D,Data_gdp_all!$B$52)</f>
        <v>17716.3</v>
      </c>
      <c r="G70" s="204">
        <f>SUMIFS(nama_10_gdp_all!$E:$E,nama_10_gdp_all!$A:$A,G55,nama_10_gdp_all!$B:$B,Data_gdp_all!$A$70,nama_10_gdp_all!$C:$C,Data_gdp_all!$B$53,nama_10_gdp_all!$D:$D,Data_gdp_all!$B$52)</f>
        <v>19183.900000000001</v>
      </c>
      <c r="H70" s="204">
        <f>SUMIFS(nama_10_gdp_all!$E:$E,nama_10_gdp_all!$A:$A,H55,nama_10_gdp_all!$B:$B,Data_gdp_all!$A$70,nama_10_gdp_all!$C:$C,Data_gdp_all!$B$53,nama_10_gdp_all!$D:$D,Data_gdp_all!$B$52)</f>
        <v>21240.5</v>
      </c>
      <c r="I70" s="204">
        <f>SUMIFS(nama_10_gdp_all!$E:$E,nama_10_gdp_all!$A:$A,I55,nama_10_gdp_all!$B:$B,Data_gdp_all!$A$70,nama_10_gdp_all!$C:$C,Data_gdp_all!$B$53,nama_10_gdp_all!$D:$D,Data_gdp_all!$B$52)</f>
        <v>23783.4</v>
      </c>
      <c r="J70" s="204">
        <f>SUMIFS(nama_10_gdp_all!$E:$E,nama_10_gdp_all!$A:$A,J55,nama_10_gdp_all!$B:$B,Data_gdp_all!$A$70,nama_10_gdp_all!$C:$C,Data_gdp_all!$B$53,nama_10_gdp_all!$D:$D,Data_gdp_all!$B$52)</f>
        <v>26147.9</v>
      </c>
      <c r="K70" s="204">
        <f>SUMIFS(nama_10_gdp_all!$E:$E,nama_10_gdp_all!$A:$A,K55,nama_10_gdp_all!$B:$B,Data_gdp_all!$A$70,nama_10_gdp_all!$C:$C,Data_gdp_all!$B$53,nama_10_gdp_all!$D:$D,Data_gdp_all!$B$52)</f>
        <v>25298.3</v>
      </c>
      <c r="L70" s="204">
        <f>SUMIFS(nama_10_gdp_all!$E:$E,nama_10_gdp_all!$A:$A,L55,nama_10_gdp_all!$B:$B,Data_gdp_all!$A$70,nama_10_gdp_all!$C:$C,Data_gdp_all!$B$53,nama_10_gdp_all!$D:$D,Data_gdp_all!$B$52)</f>
        <v>21690.799999999999</v>
      </c>
      <c r="M70" s="204">
        <f>SUMIFS(nama_10_gdp_all!$E:$E,nama_10_gdp_all!$A:$A,M55,nama_10_gdp_all!$B:$B,Data_gdp_all!$A$70,nama_10_gdp_all!$C:$C,Data_gdp_all!$B$53,nama_10_gdp_all!$D:$D,Data_gdp_all!$B$52)</f>
        <v>20724.3</v>
      </c>
      <c r="N70" s="204">
        <f>SUMIFS(nama_10_gdp_all!$E:$E,nama_10_gdp_all!$A:$A,N55,nama_10_gdp_all!$B:$B,Data_gdp_all!$A$70,nama_10_gdp_all!$C:$C,Data_gdp_all!$B$53,nama_10_gdp_all!$D:$D,Data_gdp_all!$B$52)</f>
        <v>21257.7</v>
      </c>
      <c r="O70" s="204">
        <f>SUMIFS(nama_10_gdp_all!$E:$E,nama_10_gdp_all!$A:$A,O55,nama_10_gdp_all!$B:$B,Data_gdp_all!$A$70,nama_10_gdp_all!$C:$C,Data_gdp_all!$B$53,nama_10_gdp_all!$D:$D,Data_gdp_all!$B$52)</f>
        <v>22754.7</v>
      </c>
      <c r="P70" s="204">
        <f>SUMIFS(nama_10_gdp_all!$E:$E,nama_10_gdp_all!$A:$A,P55,nama_10_gdp_all!$B:$B,Data_gdp_all!$A$70,nama_10_gdp_all!$C:$C,Data_gdp_all!$B$53,nama_10_gdp_all!$D:$D,Data_gdp_all!$B$52)</f>
        <v>23211.599999999999</v>
      </c>
      <c r="Q70" s="204">
        <f>SUMIFS(nama_10_gdp_all!$E:$E,nama_10_gdp_all!$A:$A,Q55,nama_10_gdp_all!$B:$B,Data_gdp_all!$A$70,nama_10_gdp_all!$C:$C,Data_gdp_all!$B$53,nama_10_gdp_all!$D:$D,Data_gdp_all!$B$52)</f>
        <v>23653.1</v>
      </c>
      <c r="R70" s="204">
        <f>SUMIFS(nama_10_gdp_all!$E:$E,nama_10_gdp_all!$A:$A,R55,nama_10_gdp_all!$B:$B,Data_gdp_all!$A$70,nama_10_gdp_all!$C:$C,Data_gdp_all!$B$53,nama_10_gdp_all!$D:$D,Data_gdp_all!$B$52)</f>
        <v>24572.1</v>
      </c>
      <c r="S70" s="204">
        <f>SUMIFS(nama_10_gdp_all!$E:$E,nama_10_gdp_all!$A:$A,S55,nama_10_gdp_all!$B:$B,Data_gdp_all!$A$70,nama_10_gdp_all!$C:$C,Data_gdp_all!$B$53,nama_10_gdp_all!$D:$D,Data_gdp_all!$B$52)</f>
        <v>25154.1</v>
      </c>
      <c r="T70" s="204">
        <f>SUMIFS(nama_10_gdp_all!$E:$E,nama_10_gdp_all!$A:$A,T55,nama_10_gdp_all!$B:$B,Data_gdp_all!$A$70,nama_10_gdp_all!$C:$C,Data_gdp_all!$B$53,nama_10_gdp_all!$D:$D,Data_gdp_all!$B$52)</f>
        <v>25987.4</v>
      </c>
      <c r="U70" s="204">
        <f>SUMIFS(nama_10_gdp_all!$E:$E,nama_10_gdp_all!$A:$A,U55,nama_10_gdp_all!$B:$B,Data_gdp_all!$A$70,nama_10_gdp_all!$C:$C,Data_gdp_all!$B$53,nama_10_gdp_all!$D:$D,Data_gdp_all!$B$52)</f>
        <v>27024.400000000001</v>
      </c>
      <c r="V70" s="204">
        <f>SUMIFS(nama_10_gdp_all!$E:$E,nama_10_gdp_all!$A:$A,V55,nama_10_gdp_all!$B:$B,Data_gdp_all!$A$70,nama_10_gdp_all!$C:$C,Data_gdp_all!$B$53,nama_10_gdp_all!$D:$D,Data_gdp_all!$B$52)</f>
        <v>27183.200000000001</v>
      </c>
      <c r="W70" s="204">
        <f>SUMIFS(nama_10_gdp_all!$E:$E,nama_10_gdp_all!$A:$A,W55,nama_10_gdp_all!$B:$B,Data_gdp_all!$A$70,nama_10_gdp_all!$C:$C,Data_gdp_all!$B$53,nama_10_gdp_all!$D:$D,Data_gdp_all!$B$52)</f>
        <v>26228</v>
      </c>
      <c r="X70" s="204">
        <f>SUMIFS(nama_10_gdp_all!$E:$E,nama_10_gdp_all!$A:$A,X55,nama_10_gdp_all!$B:$B,Data_gdp_all!$A$70,nama_10_gdp_all!$C:$C,Data_gdp_all!$B$53,nama_10_gdp_all!$D:$D,Data_gdp_all!$B$52)</f>
        <v>27993.599999999999</v>
      </c>
      <c r="Y70" s="204">
        <f>SUMIFS(nama_10_gdp_all!$E:$E,nama_10_gdp_all!$A:$A,$Y$55,nama_10_gdp_all!$B:$B,Data_gdp_all!$A70,nama_10_gdp_all!$C:$C,Data_gdp_all!$B$53,nama_10_gdp_all!$D:$D,Data_gdp_all!$B$52)</f>
        <v>28820.7</v>
      </c>
      <c r="Z70" s="204">
        <f>SUMIFS(nama_10_gdp_all!$E:$E,nama_10_gdp_all!$A:$A,$Z$55,nama_10_gdp_all!$B:$B,Data_gdp_all!$A70,nama_10_gdp_all!$C:$C,Data_gdp_all!$B$53,nama_10_gdp_all!$D:$D,Data_gdp_all!$B$52)</f>
        <v>28739.3</v>
      </c>
      <c r="AB70" s="185">
        <f t="shared" si="0"/>
        <v>3.0653739972026584E-2</v>
      </c>
      <c r="AD70" s="187"/>
    </row>
    <row r="71" spans="1:30" x14ac:dyDescent="0.2">
      <c r="A71" s="211" t="s">
        <v>47</v>
      </c>
      <c r="B71" s="211" t="s">
        <v>14</v>
      </c>
      <c r="C71" s="204">
        <f>SUMIFS(nama_10_gdp_all!$E:$E,nama_10_gdp_all!$A:$A,C55,nama_10_gdp_all!$B:$B,Data_gdp_all!$A$71,nama_10_gdp_all!$C:$C,Data_gdp_all!$B$53,nama_10_gdp_all!$D:$D,Data_gdp_all!$B$52)</f>
        <v>20260.2</v>
      </c>
      <c r="D71" s="204">
        <f>SUMIFS(nama_10_gdp_all!$E:$E,nama_10_gdp_all!$A:$A,D55,nama_10_gdp_all!$B:$B,Data_gdp_all!$A$71,nama_10_gdp_all!$C:$C,Data_gdp_all!$B$53,nama_10_gdp_all!$D:$D,Data_gdp_all!$B$52)</f>
        <v>21582.400000000001</v>
      </c>
      <c r="E71" s="204">
        <f>SUMIFS(nama_10_gdp_all!$E:$E,nama_10_gdp_all!$A:$A,E55,nama_10_gdp_all!$B:$B,Data_gdp_all!$A$71,nama_10_gdp_all!$C:$C,Data_gdp_all!$B$53,nama_10_gdp_all!$D:$D,Data_gdp_all!$B$52)</f>
        <v>23039.599999999999</v>
      </c>
      <c r="F71" s="204">
        <f>SUMIFS(nama_10_gdp_all!$E:$E,nama_10_gdp_all!$A:$A,F55,nama_10_gdp_all!$B:$B,Data_gdp_all!$A$71,nama_10_gdp_all!$C:$C,Data_gdp_all!$B$53,nama_10_gdp_all!$D:$D,Data_gdp_all!$B$52)</f>
        <v>25473.9</v>
      </c>
      <c r="G71" s="204">
        <f>SUMIFS(nama_10_gdp_all!$E:$E,nama_10_gdp_all!$A:$A,G55,nama_10_gdp_all!$B:$B,Data_gdp_all!$A$71,nama_10_gdp_all!$C:$C,Data_gdp_all!$B$53,nama_10_gdp_all!$D:$D,Data_gdp_all!$B$52)</f>
        <v>27147.4</v>
      </c>
      <c r="H71" s="204">
        <f>SUMIFS(nama_10_gdp_all!$E:$E,nama_10_gdp_all!$A:$A,H55,nama_10_gdp_all!$B:$B,Data_gdp_all!$A$71,nama_10_gdp_all!$C:$C,Data_gdp_all!$B$53,nama_10_gdp_all!$D:$D,Data_gdp_all!$B$52)</f>
        <v>29246.6</v>
      </c>
      <c r="I71" s="204">
        <f>SUMIFS(nama_10_gdp_all!$E:$E,nama_10_gdp_all!$A:$A,I55,nama_10_gdp_all!$B:$B,Data_gdp_all!$A$71,nama_10_gdp_all!$C:$C,Data_gdp_all!$B$53,nama_10_gdp_all!$D:$D,Data_gdp_all!$B$52)</f>
        <v>31414.9</v>
      </c>
      <c r="J71" s="204">
        <f>SUMIFS(nama_10_gdp_all!$E:$E,nama_10_gdp_all!$A:$A,J55,nama_10_gdp_all!$B:$B,Data_gdp_all!$A$71,nama_10_gdp_all!$C:$C,Data_gdp_all!$B$53,nama_10_gdp_all!$D:$D,Data_gdp_all!$B$52)</f>
        <v>34904.300000000003</v>
      </c>
      <c r="K71" s="204">
        <f>SUMIFS(nama_10_gdp_all!$E:$E,nama_10_gdp_all!$A:$A,K55,nama_10_gdp_all!$B:$B,Data_gdp_all!$A$71,nama_10_gdp_all!$C:$C,Data_gdp_all!$B$53,nama_10_gdp_all!$D:$D,Data_gdp_all!$B$52)</f>
        <v>35816.9</v>
      </c>
      <c r="L71" s="204">
        <f>SUMIFS(nama_10_gdp_all!$E:$E,nama_10_gdp_all!$A:$A,L55,nama_10_gdp_all!$B:$B,Data_gdp_all!$A$71,nama_10_gdp_all!$C:$C,Data_gdp_all!$B$53,nama_10_gdp_all!$D:$D,Data_gdp_all!$B$52)</f>
        <v>30502.2</v>
      </c>
      <c r="M71" s="204">
        <f>SUMIFS(nama_10_gdp_all!$E:$E,nama_10_gdp_all!$A:$A,M55,nama_10_gdp_all!$B:$B,Data_gdp_all!$A$71,nama_10_gdp_all!$C:$C,Data_gdp_all!$B$53,nama_10_gdp_all!$D:$D,Data_gdp_all!$B$52)</f>
        <v>31005.8</v>
      </c>
      <c r="N71" s="204">
        <f>SUMIFS(nama_10_gdp_all!$E:$E,nama_10_gdp_all!$A:$A,N55,nama_10_gdp_all!$B:$B,Data_gdp_all!$A$71,nama_10_gdp_all!$C:$C,Data_gdp_all!$B$53,nama_10_gdp_all!$D:$D,Data_gdp_all!$B$52)</f>
        <v>32878.300000000003</v>
      </c>
      <c r="O71" s="204">
        <f>SUMIFS(nama_10_gdp_all!$E:$E,nama_10_gdp_all!$A:$A,O55,nama_10_gdp_all!$B:$B,Data_gdp_all!$A$71,nama_10_gdp_all!$C:$C,Data_gdp_all!$B$53,nama_10_gdp_all!$D:$D,Data_gdp_all!$B$52)</f>
        <v>34142.1</v>
      </c>
      <c r="P71" s="204">
        <f>SUMIFS(nama_10_gdp_all!$E:$E,nama_10_gdp_all!$A:$A,P55,nama_10_gdp_all!$B:$B,Data_gdp_all!$A$71,nama_10_gdp_all!$C:$C,Data_gdp_all!$B$53,nama_10_gdp_all!$D:$D,Data_gdp_all!$B$52)</f>
        <v>35354.1</v>
      </c>
      <c r="Q71" s="204">
        <f>SUMIFS(nama_10_gdp_all!$E:$E,nama_10_gdp_all!$A:$A,Q55,nama_10_gdp_all!$B:$B,Data_gdp_all!$A$71,nama_10_gdp_all!$C:$C,Data_gdp_all!$B$53,nama_10_gdp_all!$D:$D,Data_gdp_all!$B$52)</f>
        <v>36604.6</v>
      </c>
      <c r="R71" s="204">
        <f>SUMIFS(nama_10_gdp_all!$E:$E,nama_10_gdp_all!$A:$A,R55,nama_10_gdp_all!$B:$B,Data_gdp_all!$A$71,nama_10_gdp_all!$C:$C,Data_gdp_all!$B$53,nama_10_gdp_all!$D:$D,Data_gdp_all!$B$52)</f>
        <v>37345.699999999997</v>
      </c>
      <c r="S71" s="204">
        <f>SUMIFS(nama_10_gdp_all!$E:$E,nama_10_gdp_all!$A:$A,S55,nama_10_gdp_all!$B:$B,Data_gdp_all!$A$71,nama_10_gdp_all!$C:$C,Data_gdp_all!$B$53,nama_10_gdp_all!$D:$D,Data_gdp_all!$B$52)</f>
        <v>38286.400000000001</v>
      </c>
      <c r="T71" s="204">
        <f>SUMIFS(nama_10_gdp_all!$E:$E,nama_10_gdp_all!$A:$A,T55,nama_10_gdp_all!$B:$B,Data_gdp_all!$A$71,nama_10_gdp_all!$C:$C,Data_gdp_all!$B$53,nama_10_gdp_all!$D:$D,Data_gdp_all!$B$52)</f>
        <v>39926</v>
      </c>
      <c r="U71" s="204">
        <f>SUMIFS(nama_10_gdp_all!$E:$E,nama_10_gdp_all!$A:$A,U55,nama_10_gdp_all!$B:$B,Data_gdp_all!$A$71,nama_10_gdp_all!$C:$C,Data_gdp_all!$B$53,nama_10_gdp_all!$D:$D,Data_gdp_all!$B$52)</f>
        <v>41520.400000000001</v>
      </c>
      <c r="V71" s="204">
        <f>SUMIFS(nama_10_gdp_all!$E:$E,nama_10_gdp_all!$A:$A,V55,nama_10_gdp_all!$B:$B,Data_gdp_all!$A$71,nama_10_gdp_all!$C:$C,Data_gdp_all!$B$53,nama_10_gdp_all!$D:$D,Data_gdp_all!$B$52)</f>
        <v>43457.599999999999</v>
      </c>
      <c r="W71" s="204">
        <f>SUMIFS(nama_10_gdp_all!$E:$E,nama_10_gdp_all!$A:$A,W55,nama_10_gdp_all!$B:$B,Data_gdp_all!$A$71,nama_10_gdp_all!$C:$C,Data_gdp_all!$B$53,nama_10_gdp_all!$D:$D,Data_gdp_all!$B$52)</f>
        <v>43446.9</v>
      </c>
      <c r="X71" s="204">
        <f>SUMIFS(nama_10_gdp_all!$E:$E,nama_10_gdp_all!$A:$A,X55,nama_10_gdp_all!$B:$B,Data_gdp_all!$A$71,nama_10_gdp_all!$C:$C,Data_gdp_all!$B$53,nama_10_gdp_all!$D:$D,Data_gdp_all!$B$52)</f>
        <v>46177.4</v>
      </c>
      <c r="Y71" s="204">
        <f>SUMIFS(nama_10_gdp_all!$E:$E,nama_10_gdp_all!$A:$A,$Y$55,nama_10_gdp_all!$B:$B,Data_gdp_all!$A71,nama_10_gdp_all!$C:$C,Data_gdp_all!$B$53,nama_10_gdp_all!$D:$D,Data_gdp_all!$B$52)</f>
        <v>47304.2</v>
      </c>
      <c r="Z71" s="204">
        <f>SUMIFS(nama_10_gdp_all!$E:$E,nama_10_gdp_all!$A:$A,$Z$55,nama_10_gdp_all!$B:$B,Data_gdp_all!$A71,nama_10_gdp_all!$C:$C,Data_gdp_all!$B$53,nama_10_gdp_all!$D:$D,Data_gdp_all!$B$52)</f>
        <v>47145.2</v>
      </c>
      <c r="AB71" s="185">
        <f t="shared" si="0"/>
        <v>3.740313129248829E-2</v>
      </c>
      <c r="AD71" s="187"/>
    </row>
    <row r="72" spans="1:30" x14ac:dyDescent="0.2">
      <c r="A72" s="211" t="s">
        <v>48</v>
      </c>
      <c r="B72" s="211" t="s">
        <v>15</v>
      </c>
      <c r="C72" s="204">
        <f>SUMIFS(nama_10_gdp_all!$E:$E,nama_10_gdp_all!$A:$A,C55,nama_10_gdp_all!$B:$B,Data_gdp_all!$A$72,nama_10_gdp_all!$C:$C,Data_gdp_all!$B$53,nama_10_gdp_all!$D:$D,Data_gdp_all!$B$52)</f>
        <v>36385.199999999997</v>
      </c>
      <c r="D72" s="204">
        <f>SUMIFS(nama_10_gdp_all!$E:$E,nama_10_gdp_all!$A:$A,D55,nama_10_gdp_all!$B:$B,Data_gdp_all!$A$72,nama_10_gdp_all!$C:$C,Data_gdp_all!$B$53,nama_10_gdp_all!$D:$D,Data_gdp_all!$B$52)</f>
        <v>37503.800000000003</v>
      </c>
      <c r="E72" s="204">
        <f>SUMIFS(nama_10_gdp_all!$E:$E,nama_10_gdp_all!$A:$A,E55,nama_10_gdp_all!$B:$B,Data_gdp_all!$A$72,nama_10_gdp_all!$C:$C,Data_gdp_all!$B$53,nama_10_gdp_all!$D:$D,Data_gdp_all!$B$52)</f>
        <v>38713.5</v>
      </c>
      <c r="F72" s="204">
        <f>SUMIFS(nama_10_gdp_all!$E:$E,nama_10_gdp_all!$A:$A,F55,nama_10_gdp_all!$B:$B,Data_gdp_all!$A$72,nama_10_gdp_all!$C:$C,Data_gdp_all!$B$53,nama_10_gdp_all!$D:$D,Data_gdp_all!$B$52)</f>
        <v>39727.5</v>
      </c>
      <c r="G72" s="204">
        <f>SUMIFS(nama_10_gdp_all!$E:$E,nama_10_gdp_all!$A:$A,G55,nama_10_gdp_all!$B:$B,Data_gdp_all!$A$72,nama_10_gdp_all!$C:$C,Data_gdp_all!$B$53,nama_10_gdp_all!$D:$D,Data_gdp_all!$B$52)</f>
        <v>41408.699999999997</v>
      </c>
      <c r="H72" s="204">
        <f>SUMIFS(nama_10_gdp_all!$E:$E,nama_10_gdp_all!$A:$A,H55,nama_10_gdp_all!$B:$B,Data_gdp_all!$A$72,nama_10_gdp_all!$C:$C,Data_gdp_all!$B$53,nama_10_gdp_all!$D:$D,Data_gdp_all!$B$52)</f>
        <v>42436.9</v>
      </c>
      <c r="I72" s="204">
        <f>SUMIFS(nama_10_gdp_all!$E:$E,nama_10_gdp_all!$A:$A,I55,nama_10_gdp_all!$B:$B,Data_gdp_all!$A$72,nama_10_gdp_all!$C:$C,Data_gdp_all!$B$53,nama_10_gdp_all!$D:$D,Data_gdp_all!$B$52)</f>
        <v>44990.2</v>
      </c>
      <c r="J72" s="204">
        <f>SUMIFS(nama_10_gdp_all!$E:$E,nama_10_gdp_all!$A:$A,J55,nama_10_gdp_all!$B:$B,Data_gdp_all!$A$72,nama_10_gdp_all!$C:$C,Data_gdp_all!$B$53,nama_10_gdp_all!$D:$D,Data_gdp_all!$B$52)</f>
        <v>48633.8</v>
      </c>
      <c r="K72" s="204">
        <f>SUMIFS(nama_10_gdp_all!$E:$E,nama_10_gdp_all!$A:$A,K55,nama_10_gdp_all!$B:$B,Data_gdp_all!$A$72,nama_10_gdp_all!$C:$C,Data_gdp_all!$B$53,nama_10_gdp_all!$D:$D,Data_gdp_all!$B$52)</f>
        <v>48487.8</v>
      </c>
      <c r="L72" s="204">
        <f>SUMIFS(nama_10_gdp_all!$E:$E,nama_10_gdp_all!$A:$A,L55,nama_10_gdp_all!$B:$B,Data_gdp_all!$A$72,nama_10_gdp_all!$C:$C,Data_gdp_all!$B$53,nama_10_gdp_all!$D:$D,Data_gdp_all!$B$52)</f>
        <v>46917.3</v>
      </c>
      <c r="M72" s="204">
        <f>SUMIFS(nama_10_gdp_all!$E:$E,nama_10_gdp_all!$A:$A,M55,nama_10_gdp_all!$B:$B,Data_gdp_all!$A$72,nama_10_gdp_all!$C:$C,Data_gdp_all!$B$53,nama_10_gdp_all!$D:$D,Data_gdp_all!$B$52)</f>
        <v>48681.599999999999</v>
      </c>
      <c r="N72" s="204">
        <f>SUMIFS(nama_10_gdp_all!$E:$E,nama_10_gdp_all!$A:$A,N55,nama_10_gdp_all!$B:$B,Data_gdp_all!$A$72,nama_10_gdp_all!$C:$C,Data_gdp_all!$B$53,nama_10_gdp_all!$D:$D,Data_gdp_all!$B$52)</f>
        <v>49190</v>
      </c>
      <c r="O72" s="204">
        <f>SUMIFS(nama_10_gdp_all!$E:$E,nama_10_gdp_all!$A:$A,O55,nama_10_gdp_all!$B:$B,Data_gdp_all!$A$72,nama_10_gdp_all!$C:$C,Data_gdp_all!$B$53,nama_10_gdp_all!$D:$D,Data_gdp_all!$B$52)</f>
        <v>50001.5</v>
      </c>
      <c r="P72" s="204">
        <f>SUMIFS(nama_10_gdp_all!$E:$E,nama_10_gdp_all!$A:$A,P55,nama_10_gdp_all!$B:$B,Data_gdp_all!$A$72,nama_10_gdp_all!$C:$C,Data_gdp_all!$B$53,nama_10_gdp_all!$D:$D,Data_gdp_all!$B$52)</f>
        <v>51587.5</v>
      </c>
      <c r="Q72" s="204">
        <f>SUMIFS(nama_10_gdp_all!$E:$E,nama_10_gdp_all!$A:$A,Q55,nama_10_gdp_all!$B:$B,Data_gdp_all!$A$72,nama_10_gdp_all!$C:$C,Data_gdp_all!$B$53,nama_10_gdp_all!$D:$D,Data_gdp_all!$B$52)</f>
        <v>52940.7</v>
      </c>
      <c r="R72" s="204">
        <f>SUMIFS(nama_10_gdp_all!$E:$E,nama_10_gdp_all!$A:$A,R55,nama_10_gdp_all!$B:$B,Data_gdp_all!$A$72,nama_10_gdp_all!$C:$C,Data_gdp_all!$B$53,nama_10_gdp_all!$D:$D,Data_gdp_all!$B$52)</f>
        <v>54142.3</v>
      </c>
      <c r="S72" s="204">
        <f>SUMIFS(nama_10_gdp_all!$E:$E,nama_10_gdp_all!$A:$A,S55,nama_10_gdp_all!$B:$B,Data_gdp_all!$A$72,nama_10_gdp_all!$C:$C,Data_gdp_all!$B$53,nama_10_gdp_all!$D:$D,Data_gdp_all!$B$52)</f>
        <v>56837.599999999999</v>
      </c>
      <c r="T72" s="204">
        <f>SUMIFS(nama_10_gdp_all!$E:$E,nama_10_gdp_all!$A:$A,T55,nama_10_gdp_all!$B:$B,Data_gdp_all!$A$72,nama_10_gdp_all!$C:$C,Data_gdp_all!$B$53,nama_10_gdp_all!$D:$D,Data_gdp_all!$B$52)</f>
        <v>57586.3</v>
      </c>
      <c r="U72" s="204">
        <f>SUMIFS(nama_10_gdp_all!$E:$E,nama_10_gdp_all!$A:$A,U55,nama_10_gdp_all!$B:$B,Data_gdp_all!$A$72,nama_10_gdp_all!$C:$C,Data_gdp_all!$B$53,nama_10_gdp_all!$D:$D,Data_gdp_all!$B$52)</f>
        <v>58288.4</v>
      </c>
      <c r="V72" s="204">
        <f>SUMIFS(nama_10_gdp_all!$E:$E,nama_10_gdp_all!$A:$A,V55,nama_10_gdp_all!$B:$B,Data_gdp_all!$A$72,nama_10_gdp_all!$C:$C,Data_gdp_all!$B$53,nama_10_gdp_all!$D:$D,Data_gdp_all!$B$52)</f>
        <v>59988</v>
      </c>
      <c r="W72" s="204">
        <f>SUMIFS(nama_10_gdp_all!$E:$E,nama_10_gdp_all!$A:$A,W55,nama_10_gdp_all!$B:$B,Data_gdp_all!$A$72,nama_10_gdp_all!$C:$C,Data_gdp_all!$B$53,nama_10_gdp_all!$D:$D,Data_gdp_all!$B$52)</f>
        <v>59442.2</v>
      </c>
      <c r="X72" s="204">
        <f>SUMIFS(nama_10_gdp_all!$E:$E,nama_10_gdp_all!$A:$A,X55,nama_10_gdp_all!$B:$B,Data_gdp_all!$A$72,nama_10_gdp_all!$C:$C,Data_gdp_all!$B$53,nama_10_gdp_all!$D:$D,Data_gdp_all!$B$52)</f>
        <v>63703.3</v>
      </c>
      <c r="Y72" s="204">
        <f>SUMIFS(nama_10_gdp_all!$E:$E,nama_10_gdp_all!$A:$A,$Y$55,nama_10_gdp_all!$B:$B,Data_gdp_all!$A72,nama_10_gdp_all!$C:$C,Data_gdp_all!$B$53,nama_10_gdp_all!$D:$D,Data_gdp_all!$B$52)</f>
        <v>64582.5</v>
      </c>
      <c r="Z72" s="204">
        <f>SUMIFS(nama_10_gdp_all!$E:$E,nama_10_gdp_all!$A:$A,$Z$55,nama_10_gdp_all!$B:$B,Data_gdp_all!$A72,nama_10_gdp_all!$C:$C,Data_gdp_all!$B$53,nama_10_gdp_all!$D:$D,Data_gdp_all!$B$52)</f>
        <v>63874.9</v>
      </c>
      <c r="AB72" s="185">
        <f t="shared" si="0"/>
        <v>2.4769815076458812E-2</v>
      </c>
      <c r="AD72" s="187"/>
    </row>
    <row r="73" spans="1:30" x14ac:dyDescent="0.2">
      <c r="A73" s="211" t="s">
        <v>49</v>
      </c>
      <c r="B73" s="211" t="s">
        <v>16</v>
      </c>
      <c r="C73" s="204">
        <f>SUMIFS(nama_10_gdp_all!$E:$E,nama_10_gdp_all!$A:$A,C55,nama_10_gdp_all!$B:$B,Data_gdp_all!$A$73,nama_10_gdp_all!$C:$C,Data_gdp_all!$B$53,nama_10_gdp_all!$D:$D,Data_gdp_all!$B$52)</f>
        <v>82510.2</v>
      </c>
      <c r="D73" s="204">
        <f>SUMIFS(nama_10_gdp_all!$E:$E,nama_10_gdp_all!$A:$A,D55,nama_10_gdp_all!$B:$B,Data_gdp_all!$A$73,nama_10_gdp_all!$C:$C,Data_gdp_all!$B$53,nama_10_gdp_all!$D:$D,Data_gdp_all!$B$52)</f>
        <v>85871.8</v>
      </c>
      <c r="E73" s="204">
        <f>SUMIFS(nama_10_gdp_all!$E:$E,nama_10_gdp_all!$A:$A,E55,nama_10_gdp_all!$B:$B,Data_gdp_all!$A$73,nama_10_gdp_all!$C:$C,Data_gdp_all!$B$53,nama_10_gdp_all!$D:$D,Data_gdp_all!$B$52)</f>
        <v>89943.2</v>
      </c>
      <c r="F73" s="204">
        <f>SUMIFS(nama_10_gdp_all!$E:$E,nama_10_gdp_all!$A:$A,F55,nama_10_gdp_all!$B:$B,Data_gdp_all!$A$73,nama_10_gdp_all!$C:$C,Data_gdp_all!$B$53,nama_10_gdp_all!$D:$D,Data_gdp_all!$B$52)</f>
        <v>93607.7</v>
      </c>
      <c r="G73" s="204">
        <f>SUMIFS(nama_10_gdp_all!$E:$E,nama_10_gdp_all!$A:$A,G55,nama_10_gdp_all!$B:$B,Data_gdp_all!$A$73,nama_10_gdp_all!$C:$C,Data_gdp_all!$B$53,nama_10_gdp_all!$D:$D,Data_gdp_all!$B$52)</f>
        <v>98292.4</v>
      </c>
      <c r="H73" s="204">
        <f>SUMIFS(nama_10_gdp_all!$E:$E,nama_10_gdp_all!$A:$A,H55,nama_10_gdp_all!$B:$B,Data_gdp_all!$A$73,nama_10_gdp_all!$C:$C,Data_gdp_all!$B$53,nama_10_gdp_all!$D:$D,Data_gdp_all!$B$52)</f>
        <v>102513.3</v>
      </c>
      <c r="I73" s="204">
        <f>SUMIFS(nama_10_gdp_all!$E:$E,nama_10_gdp_all!$A:$A,I55,nama_10_gdp_all!$B:$B,Data_gdp_all!$A$73,nama_10_gdp_all!$C:$C,Data_gdp_all!$B$53,nama_10_gdp_all!$D:$D,Data_gdp_all!$B$52)</f>
        <v>106558.6</v>
      </c>
      <c r="J73" s="204">
        <f>SUMIFS(nama_10_gdp_all!$E:$E,nama_10_gdp_all!$A:$A,J55,nama_10_gdp_all!$B:$B,Data_gdp_all!$A$73,nama_10_gdp_all!$C:$C,Data_gdp_all!$B$53,nama_10_gdp_all!$D:$D,Data_gdp_all!$B$52)</f>
        <v>106854.2</v>
      </c>
      <c r="K73" s="204">
        <f>SUMIFS(nama_10_gdp_all!$E:$E,nama_10_gdp_all!$A:$A,K55,nama_10_gdp_all!$B:$B,Data_gdp_all!$A$73,nama_10_gdp_all!$C:$C,Data_gdp_all!$B$53,nama_10_gdp_all!$D:$D,Data_gdp_all!$B$52)</f>
        <v>107926.9</v>
      </c>
      <c r="L73" s="204">
        <f>SUMIFS(nama_10_gdp_all!$E:$E,nama_10_gdp_all!$A:$A,L55,nama_10_gdp_all!$B:$B,Data_gdp_all!$A$73,nama_10_gdp_all!$C:$C,Data_gdp_all!$B$53,nama_10_gdp_all!$D:$D,Data_gdp_all!$B$52)</f>
        <v>100806</v>
      </c>
      <c r="M73" s="204">
        <f>SUMIFS(nama_10_gdp_all!$E:$E,nama_10_gdp_all!$A:$A,M55,nama_10_gdp_all!$B:$B,Data_gdp_all!$A$73,nama_10_gdp_all!$C:$C,Data_gdp_all!$B$53,nama_10_gdp_all!$D:$D,Data_gdp_all!$B$52)</f>
        <v>101891</v>
      </c>
      <c r="N73" s="204">
        <f>SUMIFS(nama_10_gdp_all!$E:$E,nama_10_gdp_all!$A:$A,N55,nama_10_gdp_all!$B:$B,Data_gdp_all!$A$73,nama_10_gdp_all!$C:$C,Data_gdp_all!$B$53,nama_10_gdp_all!$D:$D,Data_gdp_all!$B$52)</f>
        <v>103793.1</v>
      </c>
      <c r="O73" s="204">
        <f>SUMIFS(nama_10_gdp_all!$E:$E,nama_10_gdp_all!$A:$A,O55,nama_10_gdp_all!$B:$B,Data_gdp_all!$A$73,nama_10_gdp_all!$C:$C,Data_gdp_all!$B$53,nama_10_gdp_all!$D:$D,Data_gdp_all!$B$52)</f>
        <v>102495.5</v>
      </c>
      <c r="P73" s="204">
        <f>SUMIFS(nama_10_gdp_all!$E:$E,nama_10_gdp_all!$A:$A,P55,nama_10_gdp_all!$B:$B,Data_gdp_all!$A$73,nama_10_gdp_all!$C:$C,Data_gdp_all!$B$53,nama_10_gdp_all!$D:$D,Data_gdp_all!$B$52)</f>
        <v>104343</v>
      </c>
      <c r="Q73" s="204">
        <f>SUMIFS(nama_10_gdp_all!$E:$E,nama_10_gdp_all!$A:$A,Q55,nama_10_gdp_all!$B:$B,Data_gdp_all!$A$73,nama_10_gdp_all!$C:$C,Data_gdp_all!$B$53,nama_10_gdp_all!$D:$D,Data_gdp_all!$B$52)</f>
        <v>108759</v>
      </c>
      <c r="R73" s="204">
        <f>SUMIFS(nama_10_gdp_all!$E:$E,nama_10_gdp_all!$A:$A,R55,nama_10_gdp_all!$B:$B,Data_gdp_all!$A$73,nama_10_gdp_all!$C:$C,Data_gdp_all!$B$53,nama_10_gdp_all!$D:$D,Data_gdp_all!$B$52)</f>
        <v>112791</v>
      </c>
      <c r="S73" s="204">
        <f>SUMIFS(nama_10_gdp_all!$E:$E,nama_10_gdp_all!$A:$A,S55,nama_10_gdp_all!$B:$B,Data_gdp_all!$A$73,nama_10_gdp_all!$C:$C,Data_gdp_all!$B$53,nama_10_gdp_all!$D:$D,Data_gdp_all!$B$52)</f>
        <v>115273.5</v>
      </c>
      <c r="T73" s="204">
        <f>SUMIFS(nama_10_gdp_all!$E:$E,nama_10_gdp_all!$A:$A,T55,nama_10_gdp_all!$B:$B,Data_gdp_all!$A$73,nama_10_gdp_all!$C:$C,Data_gdp_all!$B$53,nama_10_gdp_all!$D:$D,Data_gdp_all!$B$52)</f>
        <v>120198</v>
      </c>
      <c r="U73" s="204">
        <f>SUMIFS(nama_10_gdp_all!$E:$E,nama_10_gdp_all!$A:$A,U55,nama_10_gdp_all!$B:$B,Data_gdp_all!$A$73,nama_10_gdp_all!$C:$C,Data_gdp_all!$B$53,nama_10_gdp_all!$D:$D,Data_gdp_all!$B$52)</f>
        <v>126643.4</v>
      </c>
      <c r="V73" s="204">
        <f>SUMIFS(nama_10_gdp_all!$E:$E,nama_10_gdp_all!$A:$A,V55,nama_10_gdp_all!$B:$B,Data_gdp_all!$A$73,nama_10_gdp_all!$C:$C,Data_gdp_all!$B$53,nama_10_gdp_all!$D:$D,Data_gdp_all!$B$52)</f>
        <v>132803.70000000001</v>
      </c>
      <c r="W73" s="204">
        <f>SUMIFS(nama_10_gdp_all!$E:$E,nama_10_gdp_all!$A:$A,W55,nama_10_gdp_all!$B:$B,Data_gdp_all!$A$73,nama_10_gdp_all!$C:$C,Data_gdp_all!$B$53,nama_10_gdp_all!$D:$D,Data_gdp_all!$B$52)</f>
        <v>126844.7</v>
      </c>
      <c r="X73" s="204">
        <f>SUMIFS(nama_10_gdp_all!$E:$E,nama_10_gdp_all!$A:$A,X55,nama_10_gdp_all!$B:$B,Data_gdp_all!$A$73,nama_10_gdp_all!$C:$C,Data_gdp_all!$B$53,nama_10_gdp_all!$D:$D,Data_gdp_all!$B$52)</f>
        <v>135801.5</v>
      </c>
      <c r="Y73" s="204">
        <f>SUMIFS(nama_10_gdp_all!$E:$E,nama_10_gdp_all!$A:$A,$Y$55,nama_10_gdp_all!$B:$B,Data_gdp_all!$A73,nama_10_gdp_all!$C:$C,Data_gdp_all!$B$53,nama_10_gdp_all!$D:$D,Data_gdp_all!$B$52)</f>
        <v>142025.79999999999</v>
      </c>
      <c r="Z73" s="204">
        <f>SUMIFS(nama_10_gdp_all!$E:$E,nama_10_gdp_all!$A:$A,$Z$55,nama_10_gdp_all!$B:$B,Data_gdp_all!$A73,nama_10_gdp_all!$C:$C,Data_gdp_all!$B$53,nama_10_gdp_all!$D:$D,Data_gdp_all!$B$52)</f>
        <v>140736.70000000001</v>
      </c>
      <c r="AB73" s="185">
        <f t="shared" si="0"/>
        <v>2.3487626670368078E-2</v>
      </c>
      <c r="AD73" s="187"/>
    </row>
    <row r="74" spans="1:30" x14ac:dyDescent="0.2">
      <c r="A74" s="211" t="s">
        <v>50</v>
      </c>
      <c r="B74" s="211" t="s">
        <v>17</v>
      </c>
      <c r="C74" s="204">
        <f>SUMIFS(nama_10_gdp_all!$E:$E,nama_10_gdp_all!$A:$A,C55,nama_10_gdp_all!$B:$B,Data_gdp_all!$A$74,nama_10_gdp_all!$C:$C,Data_gdp_all!$B$53,nama_10_gdp_all!$D:$D,Data_gdp_all!$B$52)</f>
        <v>6043.6</v>
      </c>
      <c r="D74" s="204">
        <f>SUMIFS(nama_10_gdp_all!$E:$E,nama_10_gdp_all!$A:$A,D55,nama_10_gdp_all!$B:$B,Data_gdp_all!$A$74,nama_10_gdp_all!$C:$C,Data_gdp_all!$B$53,nama_10_gdp_all!$D:$D,Data_gdp_all!$B$52)</f>
        <v>5972.6</v>
      </c>
      <c r="E74" s="204">
        <f>SUMIFS(nama_10_gdp_all!$E:$E,nama_10_gdp_all!$A:$A,E55,nama_10_gdp_all!$B:$B,Data_gdp_all!$A$74,nama_10_gdp_all!$C:$C,Data_gdp_all!$B$53,nama_10_gdp_all!$D:$D,Data_gdp_all!$B$52)</f>
        <v>6125.8</v>
      </c>
      <c r="F74" s="204">
        <f>SUMIFS(nama_10_gdp_all!$E:$E,nama_10_gdp_all!$A:$A,F55,nama_10_gdp_all!$B:$B,Data_gdp_all!$A$74,nama_10_gdp_all!$C:$C,Data_gdp_all!$B$53,nama_10_gdp_all!$D:$D,Data_gdp_all!$B$52)</f>
        <v>6375.4</v>
      </c>
      <c r="G74" s="204">
        <f>SUMIFS(nama_10_gdp_all!$E:$E,nama_10_gdp_all!$A:$A,G55,nama_10_gdp_all!$B:$B,Data_gdp_all!$A$74,nama_10_gdp_all!$C:$C,Data_gdp_all!$B$53,nama_10_gdp_all!$D:$D,Data_gdp_all!$B$52)</f>
        <v>6384.3</v>
      </c>
      <c r="H74" s="204">
        <f>SUMIFS(nama_10_gdp_all!$E:$E,nama_10_gdp_all!$A:$A,H55,nama_10_gdp_all!$B:$B,Data_gdp_all!$A$74,nama_10_gdp_all!$C:$C,Data_gdp_all!$B$53,nama_10_gdp_all!$D:$D,Data_gdp_all!$B$52)</f>
        <v>6600.3</v>
      </c>
      <c r="I74" s="204">
        <f>SUMIFS(nama_10_gdp_all!$E:$E,nama_10_gdp_all!$A:$A,I55,nama_10_gdp_all!$B:$B,Data_gdp_all!$A$74,nama_10_gdp_all!$C:$C,Data_gdp_all!$B$53,nama_10_gdp_all!$D:$D,Data_gdp_all!$B$52)</f>
        <v>6766</v>
      </c>
      <c r="J74" s="204">
        <f>SUMIFS(nama_10_gdp_all!$E:$E,nama_10_gdp_all!$A:$A,J55,nama_10_gdp_all!$B:$B,Data_gdp_all!$A$74,nama_10_gdp_all!$C:$C,Data_gdp_all!$B$53,nama_10_gdp_all!$D:$D,Data_gdp_all!$B$52)</f>
        <v>7089.1</v>
      </c>
      <c r="K74" s="204">
        <f>SUMIFS(nama_10_gdp_all!$E:$E,nama_10_gdp_all!$A:$A,K55,nama_10_gdp_all!$B:$B,Data_gdp_all!$A$74,nama_10_gdp_all!$C:$C,Data_gdp_all!$B$53,nama_10_gdp_all!$D:$D,Data_gdp_all!$B$52)</f>
        <v>7360.3</v>
      </c>
      <c r="L74" s="204">
        <f>SUMIFS(nama_10_gdp_all!$E:$E,nama_10_gdp_all!$A:$A,L55,nama_10_gdp_all!$B:$B,Data_gdp_all!$A$74,nama_10_gdp_all!$C:$C,Data_gdp_all!$B$53,nama_10_gdp_all!$D:$D,Data_gdp_all!$B$52)</f>
        <v>7276.9</v>
      </c>
      <c r="M74" s="204">
        <f>SUMIFS(nama_10_gdp_all!$E:$E,nama_10_gdp_all!$A:$A,M55,nama_10_gdp_all!$B:$B,Data_gdp_all!$A$74,nama_10_gdp_all!$C:$C,Data_gdp_all!$B$53,nama_10_gdp_all!$D:$D,Data_gdp_all!$B$52)</f>
        <v>7680.3</v>
      </c>
      <c r="N74" s="204">
        <f>SUMIFS(nama_10_gdp_all!$E:$E,nama_10_gdp_all!$A:$A,N55,nama_10_gdp_all!$B:$B,Data_gdp_all!$A$74,nama_10_gdp_all!$C:$C,Data_gdp_all!$B$53,nama_10_gdp_all!$D:$D,Data_gdp_all!$B$52)</f>
        <v>7716.1</v>
      </c>
      <c r="O74" s="204">
        <f>SUMIFS(nama_10_gdp_all!$E:$E,nama_10_gdp_all!$A:$A,O55,nama_10_gdp_all!$B:$B,Data_gdp_all!$A$74,nama_10_gdp_all!$C:$C,Data_gdp_all!$B$53,nama_10_gdp_all!$D:$D,Data_gdp_all!$B$52)</f>
        <v>8033.9</v>
      </c>
      <c r="P74" s="204">
        <f>SUMIFS(nama_10_gdp_all!$E:$E,nama_10_gdp_all!$A:$A,P55,nama_10_gdp_all!$B:$B,Data_gdp_all!$A$74,nama_10_gdp_all!$C:$C,Data_gdp_all!$B$53,nama_10_gdp_all!$D:$D,Data_gdp_all!$B$52)</f>
        <v>8473.6</v>
      </c>
      <c r="Q74" s="204">
        <f>SUMIFS(nama_10_gdp_all!$E:$E,nama_10_gdp_all!$A:$A,Q55,nama_10_gdp_all!$B:$B,Data_gdp_all!$A$74,nama_10_gdp_all!$C:$C,Data_gdp_all!$B$53,nama_10_gdp_all!$D:$D,Data_gdp_all!$B$52)</f>
        <v>9120.4</v>
      </c>
      <c r="R74" s="204">
        <f>SUMIFS(nama_10_gdp_all!$E:$E,nama_10_gdp_all!$A:$A,R55,nama_10_gdp_all!$B:$B,Data_gdp_all!$A$74,nama_10_gdp_all!$C:$C,Data_gdp_all!$B$53,nama_10_gdp_all!$D:$D,Data_gdp_all!$B$52)</f>
        <v>9996.7000000000007</v>
      </c>
      <c r="S74" s="204">
        <f>SUMIFS(nama_10_gdp_all!$E:$E,nama_10_gdp_all!$A:$A,S55,nama_10_gdp_all!$B:$B,Data_gdp_all!$A$74,nama_10_gdp_all!$C:$C,Data_gdp_all!$B$53,nama_10_gdp_all!$D:$D,Data_gdp_all!$B$52)</f>
        <v>10334.700000000001</v>
      </c>
      <c r="T74" s="204">
        <f>SUMIFS(nama_10_gdp_all!$E:$E,nama_10_gdp_all!$A:$A,T55,nama_10_gdp_all!$B:$B,Data_gdp_all!$A$74,nama_10_gdp_all!$C:$C,Data_gdp_all!$B$53,nama_10_gdp_all!$D:$D,Data_gdp_all!$B$52)</f>
        <v>11458.1</v>
      </c>
      <c r="U74" s="204">
        <f>SUMIFS(nama_10_gdp_all!$E:$E,nama_10_gdp_all!$A:$A,U55,nama_10_gdp_all!$B:$B,Data_gdp_all!$A$74,nama_10_gdp_all!$C:$C,Data_gdp_all!$B$53,nama_10_gdp_all!$D:$D,Data_gdp_all!$B$52)</f>
        <v>12307.8</v>
      </c>
      <c r="V74" s="204">
        <f>SUMIFS(nama_10_gdp_all!$E:$E,nama_10_gdp_all!$A:$A,V55,nama_10_gdp_all!$B:$B,Data_gdp_all!$A$74,nama_10_gdp_all!$C:$C,Data_gdp_all!$B$53,nama_10_gdp_all!$D:$D,Data_gdp_all!$B$52)</f>
        <v>13187.5</v>
      </c>
      <c r="W74" s="204">
        <f>SUMIFS(nama_10_gdp_all!$E:$E,nama_10_gdp_all!$A:$A,W55,nama_10_gdp_all!$B:$B,Data_gdp_all!$A$74,nama_10_gdp_all!$C:$C,Data_gdp_all!$B$53,nama_10_gdp_all!$D:$D,Data_gdp_all!$B$52)</f>
        <v>12109.9</v>
      </c>
      <c r="X74" s="204">
        <f>SUMIFS(nama_10_gdp_all!$E:$E,nama_10_gdp_all!$A:$A,X55,nama_10_gdp_all!$B:$B,Data_gdp_all!$A$74,nama_10_gdp_all!$C:$C,Data_gdp_all!$B$53,nama_10_gdp_all!$D:$D,Data_gdp_all!$B$52)</f>
        <v>13628.6</v>
      </c>
      <c r="Y74" s="204">
        <f>SUMIFS(nama_10_gdp_all!$E:$E,nama_10_gdp_all!$A:$A,$Y$55,nama_10_gdp_all!$B:$B,Data_gdp_all!$A74,nama_10_gdp_all!$C:$C,Data_gdp_all!$B$53,nama_10_gdp_all!$D:$D,Data_gdp_all!$B$52)</f>
        <v>14728.8</v>
      </c>
      <c r="Z74" s="204">
        <f>SUMIFS(nama_10_gdp_all!$E:$E,nama_10_gdp_all!$A:$A,$Z$55,nama_10_gdp_all!$B:$B,Data_gdp_all!$A74,nama_10_gdp_all!$C:$C,Data_gdp_all!$B$53,nama_10_gdp_all!$D:$D,Data_gdp_all!$B$52)</f>
        <v>15574.4</v>
      </c>
      <c r="AB74" s="185">
        <f t="shared" si="0"/>
        <v>4.2016490150002195E-2</v>
      </c>
      <c r="AD74" s="187"/>
    </row>
    <row r="75" spans="1:30" x14ac:dyDescent="0.2">
      <c r="A75" s="211" t="s">
        <v>51</v>
      </c>
      <c r="B75" s="211" t="s">
        <v>18</v>
      </c>
      <c r="C75" s="204">
        <f>SUMIFS(nama_10_gdp_all!$E:$E,nama_10_gdp_all!$A:$A,C55,nama_10_gdp_all!$B:$B,Data_gdp_all!$A$75,nama_10_gdp_all!$C:$C,Data_gdp_all!$B$53,nama_10_gdp_all!$D:$D,Data_gdp_all!$B$52)</f>
        <v>580703.1</v>
      </c>
      <c r="D75" s="204">
        <f>SUMIFS(nama_10_gdp_all!$E:$E,nama_10_gdp_all!$A:$A,D55,nama_10_gdp_all!$B:$B,Data_gdp_all!$A$75,nama_10_gdp_all!$C:$C,Data_gdp_all!$B$53,nama_10_gdp_all!$D:$D,Data_gdp_all!$B$52)</f>
        <v>594215.80000000005</v>
      </c>
      <c r="E75" s="204">
        <f>SUMIFS(nama_10_gdp_all!$E:$E,nama_10_gdp_all!$A:$A,E55,nama_10_gdp_all!$B:$B,Data_gdp_all!$A$75,nama_10_gdp_all!$C:$C,Data_gdp_all!$B$53,nama_10_gdp_all!$D:$D,Data_gdp_all!$B$52)</f>
        <v>595506.9</v>
      </c>
      <c r="F75" s="204">
        <f>SUMIFS(nama_10_gdp_all!$E:$E,nama_10_gdp_all!$A:$A,F55,nama_10_gdp_all!$B:$B,Data_gdp_all!$A$75,nama_10_gdp_all!$C:$C,Data_gdp_all!$B$53,nama_10_gdp_all!$D:$D,Data_gdp_all!$B$52)</f>
        <v>596433.69999999995</v>
      </c>
      <c r="G75" s="204">
        <f>SUMIFS(nama_10_gdp_all!$E:$E,nama_10_gdp_all!$A:$A,G55,nama_10_gdp_all!$B:$B,Data_gdp_all!$A$75,nama_10_gdp_all!$C:$C,Data_gdp_all!$B$53,nama_10_gdp_all!$D:$D,Data_gdp_all!$B$52)</f>
        <v>608272.6</v>
      </c>
      <c r="H75" s="204">
        <f>SUMIFS(nama_10_gdp_all!$E:$E,nama_10_gdp_all!$A:$A,H55,nama_10_gdp_all!$B:$B,Data_gdp_all!$A$75,nama_10_gdp_all!$C:$C,Data_gdp_all!$B$53,nama_10_gdp_all!$D:$D,Data_gdp_all!$B$52)</f>
        <v>620747.5</v>
      </c>
      <c r="I75" s="204">
        <f>SUMIFS(nama_10_gdp_all!$E:$E,nama_10_gdp_all!$A:$A,I55,nama_10_gdp_all!$B:$B,Data_gdp_all!$A$75,nama_10_gdp_all!$C:$C,Data_gdp_all!$B$53,nama_10_gdp_all!$D:$D,Data_gdp_all!$B$52)</f>
        <v>642231.6</v>
      </c>
      <c r="J75" s="204">
        <f>SUMIFS(nama_10_gdp_all!$E:$E,nama_10_gdp_all!$A:$A,J55,nama_10_gdp_all!$B:$B,Data_gdp_all!$A$75,nama_10_gdp_all!$C:$C,Data_gdp_all!$B$53,nama_10_gdp_all!$D:$D,Data_gdp_all!$B$52)</f>
        <v>666461.9</v>
      </c>
      <c r="K75" s="204">
        <f>SUMIFS(nama_10_gdp_all!$E:$E,nama_10_gdp_all!$A:$A,K55,nama_10_gdp_all!$B:$B,Data_gdp_all!$A$75,nama_10_gdp_all!$C:$C,Data_gdp_all!$B$53,nama_10_gdp_all!$D:$D,Data_gdp_all!$B$52)</f>
        <v>680926.3</v>
      </c>
      <c r="L75" s="204">
        <f>SUMIFS(nama_10_gdp_all!$E:$E,nama_10_gdp_all!$A:$A,L55,nama_10_gdp_all!$B:$B,Data_gdp_all!$A$75,nama_10_gdp_all!$C:$C,Data_gdp_all!$B$53,nama_10_gdp_all!$D:$D,Data_gdp_all!$B$52)</f>
        <v>655957.5</v>
      </c>
      <c r="M75" s="204">
        <f>SUMIFS(nama_10_gdp_all!$E:$E,nama_10_gdp_all!$A:$A,M55,nama_10_gdp_all!$B:$B,Data_gdp_all!$A$75,nama_10_gdp_all!$C:$C,Data_gdp_all!$B$53,nama_10_gdp_all!$D:$D,Data_gdp_all!$B$52)</f>
        <v>664765.30000000005</v>
      </c>
      <c r="N75" s="204">
        <f>SUMIFS(nama_10_gdp_all!$E:$E,nama_10_gdp_all!$A:$A,N55,nama_10_gdp_all!$B:$B,Data_gdp_all!$A$75,nama_10_gdp_all!$C:$C,Data_gdp_all!$B$53,nama_10_gdp_all!$D:$D,Data_gdp_all!$B$52)</f>
        <v>675077.1</v>
      </c>
      <c r="O75" s="204">
        <f>SUMIFS(nama_10_gdp_all!$E:$E,nama_10_gdp_all!$A:$A,O55,nama_10_gdp_all!$B:$B,Data_gdp_all!$A$75,nama_10_gdp_all!$C:$C,Data_gdp_all!$B$53,nama_10_gdp_all!$D:$D,Data_gdp_all!$B$52)</f>
        <v>668121.4</v>
      </c>
      <c r="P75" s="204">
        <f>SUMIFS(nama_10_gdp_all!$E:$E,nama_10_gdp_all!$A:$A,P55,nama_10_gdp_all!$B:$B,Data_gdp_all!$A$75,nama_10_gdp_all!$C:$C,Data_gdp_all!$B$53,nama_10_gdp_all!$D:$D,Data_gdp_all!$B$52)</f>
        <v>667251.69999999995</v>
      </c>
      <c r="Q75" s="204">
        <f>SUMIFS(nama_10_gdp_all!$E:$E,nama_10_gdp_all!$A:$A,Q55,nama_10_gdp_all!$B:$B,Data_gdp_all!$A$75,nama_10_gdp_all!$C:$C,Data_gdp_all!$B$53,nama_10_gdp_all!$D:$D,Data_gdp_all!$B$52)</f>
        <v>676749.3</v>
      </c>
      <c r="R75" s="204">
        <f>SUMIFS(nama_10_gdp_all!$E:$E,nama_10_gdp_all!$A:$A,R55,nama_10_gdp_all!$B:$B,Data_gdp_all!$A$75,nama_10_gdp_all!$C:$C,Data_gdp_all!$B$53,nama_10_gdp_all!$D:$D,Data_gdp_all!$B$52)</f>
        <v>690008</v>
      </c>
      <c r="S75" s="204">
        <f>SUMIFS(nama_10_gdp_all!$E:$E,nama_10_gdp_all!$A:$A,S55,nama_10_gdp_all!$B:$B,Data_gdp_all!$A$75,nama_10_gdp_all!$C:$C,Data_gdp_all!$B$53,nama_10_gdp_all!$D:$D,Data_gdp_all!$B$52)</f>
        <v>705131</v>
      </c>
      <c r="T75" s="204">
        <f>SUMIFS(nama_10_gdp_all!$E:$E,nama_10_gdp_all!$A:$A,T55,nama_10_gdp_all!$B:$B,Data_gdp_all!$A$75,nama_10_gdp_all!$C:$C,Data_gdp_all!$B$53,nama_10_gdp_all!$D:$D,Data_gdp_all!$B$52)</f>
        <v>725656.7</v>
      </c>
      <c r="U75" s="204">
        <f>SUMIFS(nama_10_gdp_all!$E:$E,nama_10_gdp_all!$A:$A,U55,nama_10_gdp_all!$B:$B,Data_gdp_all!$A$75,nama_10_gdp_all!$C:$C,Data_gdp_all!$B$53,nama_10_gdp_all!$D:$D,Data_gdp_all!$B$52)</f>
        <v>742788.8</v>
      </c>
      <c r="V75" s="204">
        <f>SUMIFS(nama_10_gdp_all!$E:$E,nama_10_gdp_all!$A:$A,V55,nama_10_gdp_all!$B:$B,Data_gdp_all!$A$75,nama_10_gdp_all!$C:$C,Data_gdp_all!$B$53,nama_10_gdp_all!$D:$D,Data_gdp_all!$B$52)</f>
        <v>757314.7</v>
      </c>
      <c r="W75" s="204">
        <f>SUMIFS(nama_10_gdp_all!$E:$E,nama_10_gdp_all!$A:$A,W55,nama_10_gdp_all!$B:$B,Data_gdp_all!$A$75,nama_10_gdp_all!$C:$C,Data_gdp_all!$B$53,nama_10_gdp_all!$D:$D,Data_gdp_all!$B$52)</f>
        <v>727884.80000000005</v>
      </c>
      <c r="X75" s="204">
        <f>SUMIFS(nama_10_gdp_all!$E:$E,nama_10_gdp_all!$A:$A,X55,nama_10_gdp_all!$B:$B,Data_gdp_all!$A$75,nama_10_gdp_all!$C:$C,Data_gdp_all!$B$53,nama_10_gdp_all!$D:$D,Data_gdp_all!$B$52)</f>
        <v>772954.4</v>
      </c>
      <c r="Y75" s="204">
        <f>SUMIFS(nama_10_gdp_all!$E:$E,nama_10_gdp_all!$A:$A,$Y$55,nama_10_gdp_all!$B:$B,Data_gdp_all!$A75,nama_10_gdp_all!$C:$C,Data_gdp_all!$B$53,nama_10_gdp_all!$D:$D,Data_gdp_all!$B$52)</f>
        <v>806415</v>
      </c>
      <c r="Z75" s="204">
        <f>SUMIFS(nama_10_gdp_all!$E:$E,nama_10_gdp_all!$A:$A,$Z$55,nama_10_gdp_all!$B:$B,Data_gdp_all!$A75,nama_10_gdp_all!$C:$C,Data_gdp_all!$B$53,nama_10_gdp_all!$D:$D,Data_gdp_all!$B$52)</f>
        <v>807350.5</v>
      </c>
      <c r="AB75" s="185">
        <f t="shared" si="0"/>
        <v>1.4430003739313468E-2</v>
      </c>
      <c r="AD75" s="187"/>
    </row>
    <row r="76" spans="1:30" x14ac:dyDescent="0.2">
      <c r="A76" s="211" t="s">
        <v>52</v>
      </c>
      <c r="B76" s="211" t="s">
        <v>19</v>
      </c>
      <c r="C76" s="204">
        <f>SUMIFS(nama_10_gdp_all!$E:$E,nama_10_gdp_all!$A:$A,C55,nama_10_gdp_all!$B:$B,Data_gdp_all!$A$76,nama_10_gdp_all!$C:$C,Data_gdp_all!$B$53,nama_10_gdp_all!$D:$D,Data_gdp_all!$B$52)</f>
        <v>280476.59999999998</v>
      </c>
      <c r="D76" s="204">
        <f>SUMIFS(nama_10_gdp_all!$E:$E,nama_10_gdp_all!$A:$A,D55,nama_10_gdp_all!$B:$B,Data_gdp_all!$A$76,nama_10_gdp_all!$C:$C,Data_gdp_all!$B$53,nama_10_gdp_all!$D:$D,Data_gdp_all!$B$52)</f>
        <v>284030.7</v>
      </c>
      <c r="E76" s="204">
        <f>SUMIFS(nama_10_gdp_all!$E:$E,nama_10_gdp_all!$A:$A,E55,nama_10_gdp_all!$B:$B,Data_gdp_all!$A$76,nama_10_gdp_all!$C:$C,Data_gdp_all!$B$53,nama_10_gdp_all!$D:$D,Data_gdp_all!$B$52)</f>
        <v>288721.59999999998</v>
      </c>
      <c r="F76" s="204">
        <f>SUMIFS(nama_10_gdp_all!$E:$E,nama_10_gdp_all!$A:$A,F55,nama_10_gdp_all!$B:$B,Data_gdp_all!$A$76,nama_10_gdp_all!$C:$C,Data_gdp_all!$B$53,nama_10_gdp_all!$D:$D,Data_gdp_all!$B$52)</f>
        <v>291439.8</v>
      </c>
      <c r="G76" s="204">
        <f>SUMIFS(nama_10_gdp_all!$E:$E,nama_10_gdp_all!$A:$A,G55,nama_10_gdp_all!$B:$B,Data_gdp_all!$A$76,nama_10_gdp_all!$C:$C,Data_gdp_all!$B$53,nama_10_gdp_all!$D:$D,Data_gdp_all!$B$52)</f>
        <v>299411.09999999998</v>
      </c>
      <c r="H76" s="204">
        <f>SUMIFS(nama_10_gdp_all!$E:$E,nama_10_gdp_all!$A:$A,H55,nama_10_gdp_all!$B:$B,Data_gdp_all!$A$76,nama_10_gdp_all!$C:$C,Data_gdp_all!$B$53,nama_10_gdp_all!$D:$D,Data_gdp_all!$B$52)</f>
        <v>306130.09999999998</v>
      </c>
      <c r="I76" s="204">
        <f>SUMIFS(nama_10_gdp_all!$E:$E,nama_10_gdp_all!$A:$A,I55,nama_10_gdp_all!$B:$B,Data_gdp_all!$A$76,nama_10_gdp_all!$C:$C,Data_gdp_all!$B$53,nama_10_gdp_all!$D:$D,Data_gdp_all!$B$52)</f>
        <v>316703.90000000002</v>
      </c>
      <c r="J76" s="204">
        <f>SUMIFS(nama_10_gdp_all!$E:$E,nama_10_gdp_all!$A:$A,J55,nama_10_gdp_all!$B:$B,Data_gdp_all!$A$76,nama_10_gdp_all!$C:$C,Data_gdp_all!$B$53,nama_10_gdp_all!$D:$D,Data_gdp_all!$B$52)</f>
        <v>328508.79999999999</v>
      </c>
      <c r="K76" s="204">
        <f>SUMIFS(nama_10_gdp_all!$E:$E,nama_10_gdp_all!$A:$A,K55,nama_10_gdp_all!$B:$B,Data_gdp_all!$A$76,nama_10_gdp_all!$C:$C,Data_gdp_all!$B$53,nama_10_gdp_all!$D:$D,Data_gdp_all!$B$52)</f>
        <v>333306.40000000002</v>
      </c>
      <c r="L76" s="204">
        <f>SUMIFS(nama_10_gdp_all!$E:$E,nama_10_gdp_all!$A:$A,L55,nama_10_gdp_all!$B:$B,Data_gdp_all!$A$76,nama_10_gdp_all!$C:$C,Data_gdp_all!$B$53,nama_10_gdp_all!$D:$D,Data_gdp_all!$B$52)</f>
        <v>320758.8</v>
      </c>
      <c r="M76" s="204">
        <f>SUMIFS(nama_10_gdp_all!$E:$E,nama_10_gdp_all!$A:$A,M55,nama_10_gdp_all!$B:$B,Data_gdp_all!$A$76,nama_10_gdp_all!$C:$C,Data_gdp_all!$B$53,nama_10_gdp_all!$D:$D,Data_gdp_all!$B$52)</f>
        <v>326651.5</v>
      </c>
      <c r="N76" s="204">
        <f>SUMIFS(nama_10_gdp_all!$E:$E,nama_10_gdp_all!$A:$A,N55,nama_10_gdp_all!$B:$B,Data_gdp_all!$A$76,nama_10_gdp_all!$C:$C,Data_gdp_all!$B$53,nama_10_gdp_all!$D:$D,Data_gdp_all!$B$52)</f>
        <v>336198.8</v>
      </c>
      <c r="O76" s="204">
        <f>SUMIFS(nama_10_gdp_all!$E:$E,nama_10_gdp_all!$A:$A,O55,nama_10_gdp_all!$B:$B,Data_gdp_all!$A$76,nama_10_gdp_all!$C:$C,Data_gdp_all!$B$53,nama_10_gdp_all!$D:$D,Data_gdp_all!$B$52)</f>
        <v>338486.5</v>
      </c>
      <c r="P76" s="204">
        <f>SUMIFS(nama_10_gdp_all!$E:$E,nama_10_gdp_all!$A:$A,P55,nama_10_gdp_all!$B:$B,Data_gdp_all!$A$76,nama_10_gdp_all!$C:$C,Data_gdp_all!$B$53,nama_10_gdp_all!$D:$D,Data_gdp_all!$B$52)</f>
        <v>338572.79999999999</v>
      </c>
      <c r="Q76" s="204">
        <f>SUMIFS(nama_10_gdp_all!$E:$E,nama_10_gdp_all!$A:$A,Q55,nama_10_gdp_all!$B:$B,Data_gdp_all!$A$76,nama_10_gdp_all!$C:$C,Data_gdp_all!$B$53,nama_10_gdp_all!$D:$D,Data_gdp_all!$B$52)</f>
        <v>340811.7</v>
      </c>
      <c r="R76" s="204">
        <f>SUMIFS(nama_10_gdp_all!$E:$E,nama_10_gdp_all!$A:$A,R55,nama_10_gdp_all!$B:$B,Data_gdp_all!$A$76,nama_10_gdp_all!$C:$C,Data_gdp_all!$B$53,nama_10_gdp_all!$D:$D,Data_gdp_all!$B$52)</f>
        <v>344269.2</v>
      </c>
      <c r="S76" s="204">
        <f>SUMIFS(nama_10_gdp_all!$E:$E,nama_10_gdp_all!$A:$A,S55,nama_10_gdp_all!$B:$B,Data_gdp_all!$A$76,nama_10_gdp_all!$C:$C,Data_gdp_all!$B$53,nama_10_gdp_all!$D:$D,Data_gdp_all!$B$52)</f>
        <v>351118.3</v>
      </c>
      <c r="T76" s="204">
        <f>SUMIFS(nama_10_gdp_all!$E:$E,nama_10_gdp_all!$A:$A,T55,nama_10_gdp_all!$B:$B,Data_gdp_all!$A$76,nama_10_gdp_all!$C:$C,Data_gdp_all!$B$53,nama_10_gdp_all!$D:$D,Data_gdp_all!$B$52)</f>
        <v>359048.5</v>
      </c>
      <c r="U76" s="204">
        <f>SUMIFS(nama_10_gdp_all!$E:$E,nama_10_gdp_all!$A:$A,U55,nama_10_gdp_all!$B:$B,Data_gdp_all!$A$76,nama_10_gdp_all!$C:$C,Data_gdp_all!$B$53,nama_10_gdp_all!$D:$D,Data_gdp_all!$B$52)</f>
        <v>367756.79999999999</v>
      </c>
      <c r="V76" s="204">
        <f>SUMIFS(nama_10_gdp_all!$E:$E,nama_10_gdp_all!$A:$A,V55,nama_10_gdp_all!$B:$B,Data_gdp_all!$A$76,nama_10_gdp_all!$C:$C,Data_gdp_all!$B$53,nama_10_gdp_all!$D:$D,Data_gdp_all!$B$52)</f>
        <v>373091.2</v>
      </c>
      <c r="W76" s="204">
        <f>SUMIFS(nama_10_gdp_all!$E:$E,nama_10_gdp_all!$A:$A,W55,nama_10_gdp_all!$B:$B,Data_gdp_all!$A$76,nama_10_gdp_all!$C:$C,Data_gdp_all!$B$53,nama_10_gdp_all!$D:$D,Data_gdp_all!$B$52)</f>
        <v>348344.1</v>
      </c>
      <c r="X76" s="204">
        <f>SUMIFS(nama_10_gdp_all!$E:$E,nama_10_gdp_all!$A:$A,X55,nama_10_gdp_all!$B:$B,Data_gdp_all!$A$76,nama_10_gdp_all!$C:$C,Data_gdp_all!$B$53,nama_10_gdp_all!$D:$D,Data_gdp_all!$B$52)</f>
        <v>363106.5</v>
      </c>
      <c r="Y76" s="204">
        <f>SUMIFS(nama_10_gdp_all!$E:$E,nama_10_gdp_all!$A:$A,$Y$55,nama_10_gdp_all!$B:$B,Data_gdp_all!$A76,nama_10_gdp_all!$C:$C,Data_gdp_all!$B$53,nama_10_gdp_all!$D:$D,Data_gdp_all!$B$52)</f>
        <v>380559</v>
      </c>
      <c r="Z76" s="204">
        <f>SUMIFS(nama_10_gdp_all!$E:$E,nama_10_gdp_all!$A:$A,$Z$55,nama_10_gdp_all!$B:$B,Data_gdp_all!$A76,nama_10_gdp_all!$C:$C,Data_gdp_all!$B$53,nama_10_gdp_all!$D:$D,Data_gdp_all!$B$52)</f>
        <v>377541.1</v>
      </c>
      <c r="AB76" s="185">
        <f t="shared" si="0"/>
        <v>1.3005107152851636E-2</v>
      </c>
      <c r="AD76" s="187"/>
    </row>
    <row r="77" spans="1:30" x14ac:dyDescent="0.2">
      <c r="A77" s="211" t="s">
        <v>62</v>
      </c>
      <c r="B77" s="211" t="s">
        <v>20</v>
      </c>
      <c r="C77" s="204">
        <f>SUMIFS(nama_10_gdp_all!$E:$E,nama_10_gdp_all!$A:$A,C55,nama_10_gdp_all!$B:$B,Data_gdp_all!$A$77,nama_10_gdp_all!$C:$C,Data_gdp_all!$B$53,nama_10_gdp_all!$D:$D,Data_gdp_all!$B$52)</f>
        <v>253134.2</v>
      </c>
      <c r="D77" s="204">
        <f>SUMIFS(nama_10_gdp_all!$E:$E,nama_10_gdp_all!$A:$A,D55,nama_10_gdp_all!$B:$B,Data_gdp_all!$A$77,nama_10_gdp_all!$C:$C,Data_gdp_all!$B$53,nama_10_gdp_all!$D:$D,Data_gdp_all!$B$52)</f>
        <v>256320.1</v>
      </c>
      <c r="E77" s="204">
        <f>SUMIFS(nama_10_gdp_all!$E:$E,nama_10_gdp_all!$A:$A,E55,nama_10_gdp_all!$B:$B,Data_gdp_all!$A$77,nama_10_gdp_all!$C:$C,Data_gdp_all!$B$53,nama_10_gdp_all!$D:$D,Data_gdp_all!$B$52)</f>
        <v>261538.4</v>
      </c>
      <c r="F77" s="204">
        <f>SUMIFS(nama_10_gdp_all!$E:$E,nama_10_gdp_all!$A:$A,F55,nama_10_gdp_all!$B:$B,Data_gdp_all!$A$77,nama_10_gdp_all!$C:$C,Data_gdp_all!$B$53,nama_10_gdp_all!$D:$D,Data_gdp_all!$B$52)</f>
        <v>270688.09999999998</v>
      </c>
      <c r="G77" s="204">
        <f>SUMIFS(nama_10_gdp_all!$E:$E,nama_10_gdp_all!$A:$A,G55,nama_10_gdp_all!$B:$B,Data_gdp_all!$A$77,nama_10_gdp_all!$C:$C,Data_gdp_all!$B$53,nama_10_gdp_all!$D:$D,Data_gdp_all!$B$52)</f>
        <v>284176</v>
      </c>
      <c r="H77" s="204">
        <f>SUMIFS(nama_10_gdp_all!$E:$E,nama_10_gdp_all!$A:$A,H55,nama_10_gdp_all!$B:$B,Data_gdp_all!$A$77,nama_10_gdp_all!$C:$C,Data_gdp_all!$B$53,nama_10_gdp_all!$D:$D,Data_gdp_all!$B$52)</f>
        <v>294141.59999999998</v>
      </c>
      <c r="I77" s="204">
        <f>SUMIFS(nama_10_gdp_all!$E:$E,nama_10_gdp_all!$A:$A,I55,nama_10_gdp_all!$B:$B,Data_gdp_all!$A$77,nama_10_gdp_all!$C:$C,Data_gdp_all!$B$53,nama_10_gdp_all!$D:$D,Data_gdp_all!$B$52)</f>
        <v>312175.90000000002</v>
      </c>
      <c r="J77" s="204">
        <f>SUMIFS(nama_10_gdp_all!$E:$E,nama_10_gdp_all!$A:$A,J55,nama_10_gdp_all!$B:$B,Data_gdp_all!$A$77,nama_10_gdp_all!$C:$C,Data_gdp_all!$B$53,nama_10_gdp_all!$D:$D,Data_gdp_all!$B$52)</f>
        <v>334220.3</v>
      </c>
      <c r="K77" s="204">
        <f>SUMIFS(nama_10_gdp_all!$E:$E,nama_10_gdp_all!$A:$A,K55,nama_10_gdp_all!$B:$B,Data_gdp_all!$A$77,nama_10_gdp_all!$C:$C,Data_gdp_all!$B$53,nama_10_gdp_all!$D:$D,Data_gdp_all!$B$52)</f>
        <v>348257.5</v>
      </c>
      <c r="L77" s="204">
        <f>SUMIFS(nama_10_gdp_all!$E:$E,nama_10_gdp_all!$A:$A,L55,nama_10_gdp_all!$B:$B,Data_gdp_all!$A$77,nama_10_gdp_all!$C:$C,Data_gdp_all!$B$53,nama_10_gdp_all!$D:$D,Data_gdp_all!$B$52)</f>
        <v>358120.7</v>
      </c>
      <c r="M77" s="204">
        <f>SUMIFS(nama_10_gdp_all!$E:$E,nama_10_gdp_all!$A:$A,M55,nama_10_gdp_all!$B:$B,Data_gdp_all!$A$77,nama_10_gdp_all!$C:$C,Data_gdp_all!$B$53,nama_10_gdp_all!$D:$D,Data_gdp_all!$B$52)</f>
        <v>368630.3</v>
      </c>
      <c r="N77" s="204">
        <f>SUMIFS(nama_10_gdp_all!$E:$E,nama_10_gdp_all!$A:$A,N55,nama_10_gdp_all!$B:$B,Data_gdp_all!$A$77,nama_10_gdp_all!$C:$C,Data_gdp_all!$B$53,nama_10_gdp_all!$D:$D,Data_gdp_all!$B$52)</f>
        <v>387217.3</v>
      </c>
      <c r="O77" s="204">
        <f>SUMIFS(nama_10_gdp_all!$E:$E,nama_10_gdp_all!$A:$A,O55,nama_10_gdp_all!$B:$B,Data_gdp_all!$A$77,nama_10_gdp_all!$C:$C,Data_gdp_all!$B$53,nama_10_gdp_all!$D:$D,Data_gdp_all!$B$52)</f>
        <v>393200.7</v>
      </c>
      <c r="P77" s="204">
        <f>SUMIFS(nama_10_gdp_all!$E:$E,nama_10_gdp_all!$A:$A,P55,nama_10_gdp_all!$B:$B,Data_gdp_all!$A$77,nama_10_gdp_all!$C:$C,Data_gdp_all!$B$53,nama_10_gdp_all!$D:$D,Data_gdp_all!$B$52)</f>
        <v>396568.7</v>
      </c>
      <c r="Q77" s="204">
        <f>SUMIFS(nama_10_gdp_all!$E:$E,nama_10_gdp_all!$A:$A,Q55,nama_10_gdp_all!$B:$B,Data_gdp_all!$A$77,nama_10_gdp_all!$C:$C,Data_gdp_all!$B$53,nama_10_gdp_all!$D:$D,Data_gdp_all!$B$52)</f>
        <v>411784.9</v>
      </c>
      <c r="R77" s="204">
        <f>SUMIFS(nama_10_gdp_all!$E:$E,nama_10_gdp_all!$A:$A,R55,nama_10_gdp_all!$B:$B,Data_gdp_all!$A$77,nama_10_gdp_all!$C:$C,Data_gdp_all!$B$53,nama_10_gdp_all!$D:$D,Data_gdp_all!$B$52)</f>
        <v>429834.6</v>
      </c>
      <c r="S77" s="204">
        <f>SUMIFS(nama_10_gdp_all!$E:$E,nama_10_gdp_all!$A:$A,S55,nama_10_gdp_all!$B:$B,Data_gdp_all!$A$77,nama_10_gdp_all!$C:$C,Data_gdp_all!$B$53,nama_10_gdp_all!$D:$D,Data_gdp_all!$B$52)</f>
        <v>442529.8</v>
      </c>
      <c r="T77" s="204">
        <f>SUMIFS(nama_10_gdp_all!$E:$E,nama_10_gdp_all!$A:$A,T55,nama_10_gdp_all!$B:$B,Data_gdp_all!$A$77,nama_10_gdp_all!$C:$C,Data_gdp_all!$B$53,nama_10_gdp_all!$D:$D,Data_gdp_all!$B$52)</f>
        <v>465275.9</v>
      </c>
      <c r="U77" s="204">
        <f>SUMIFS(nama_10_gdp_all!$E:$E,nama_10_gdp_all!$A:$A,U55,nama_10_gdp_all!$B:$B,Data_gdp_all!$A$77,nama_10_gdp_all!$C:$C,Data_gdp_all!$B$53,nama_10_gdp_all!$D:$D,Data_gdp_all!$B$52)</f>
        <v>492937.5</v>
      </c>
      <c r="V77" s="204">
        <f>SUMIFS(nama_10_gdp_all!$E:$E,nama_10_gdp_all!$A:$A,V55,nama_10_gdp_all!$B:$B,Data_gdp_all!$A$77,nama_10_gdp_all!$C:$C,Data_gdp_all!$B$53,nama_10_gdp_all!$D:$D,Data_gdp_all!$B$52)</f>
        <v>514873.4</v>
      </c>
      <c r="W77" s="204">
        <f>SUMIFS(nama_10_gdp_all!$E:$E,nama_10_gdp_all!$A:$A,W55,nama_10_gdp_all!$B:$B,Data_gdp_all!$A$77,nama_10_gdp_all!$C:$C,Data_gdp_all!$B$53,nama_10_gdp_all!$D:$D,Data_gdp_all!$B$52)</f>
        <v>504472.4</v>
      </c>
      <c r="X77" s="204">
        <f>SUMIFS(nama_10_gdp_all!$E:$E,nama_10_gdp_all!$A:$A,X55,nama_10_gdp_all!$B:$B,Data_gdp_all!$A$77,nama_10_gdp_all!$C:$C,Data_gdp_all!$B$53,nama_10_gdp_all!$D:$D,Data_gdp_all!$B$52)</f>
        <v>539457.69999999995</v>
      </c>
      <c r="Y77" s="204">
        <f>SUMIFS(nama_10_gdp_all!$E:$E,nama_10_gdp_all!$A:$A,$Y$55,nama_10_gdp_all!$B:$B,Data_gdp_all!$A77,nama_10_gdp_all!$C:$C,Data_gdp_all!$B$53,nama_10_gdp_all!$D:$D,Data_gdp_all!$B$52)</f>
        <v>569870</v>
      </c>
      <c r="Z77" s="204">
        <f>SUMIFS(nama_10_gdp_all!$E:$E,nama_10_gdp_all!$A:$A,$Z$55,nama_10_gdp_all!$B:$B,Data_gdp_all!$A77,nama_10_gdp_all!$C:$C,Data_gdp_all!$B$53,nama_10_gdp_all!$D:$D,Data_gdp_all!$B$52)</f>
        <v>570784.9</v>
      </c>
      <c r="AB77" s="185">
        <f t="shared" si="0"/>
        <v>3.5984160132258358E-2</v>
      </c>
      <c r="AD77" s="187"/>
    </row>
    <row r="78" spans="1:30" x14ac:dyDescent="0.2">
      <c r="A78" s="211" t="s">
        <v>53</v>
      </c>
      <c r="B78" s="211" t="s">
        <v>21</v>
      </c>
      <c r="C78" s="204">
        <f>SUMIFS(nama_10_gdp_all!$E:$E,nama_10_gdp_all!$A:$A,C55,nama_10_gdp_all!$B:$B,Data_gdp_all!$A$78,nama_10_gdp_all!$C:$C,Data_gdp_all!$B$53,nama_10_gdp_all!$D:$D,Data_gdp_all!$B$52)</f>
        <v>174309.8</v>
      </c>
      <c r="D78" s="204">
        <f>SUMIFS(nama_10_gdp_all!$E:$E,nama_10_gdp_all!$A:$A,D55,nama_10_gdp_all!$B:$B,Data_gdp_all!$A$78,nama_10_gdp_all!$C:$C,Data_gdp_all!$B$53,nama_10_gdp_all!$D:$D,Data_gdp_all!$B$52)</f>
        <v>177697.8</v>
      </c>
      <c r="E78" s="204">
        <f>SUMIFS(nama_10_gdp_all!$E:$E,nama_10_gdp_all!$A:$A,E55,nama_10_gdp_all!$B:$B,Data_gdp_all!$A$78,nama_10_gdp_all!$C:$C,Data_gdp_all!$B$53,nama_10_gdp_all!$D:$D,Data_gdp_all!$B$52)</f>
        <v>179067.7</v>
      </c>
      <c r="F78" s="204">
        <f>SUMIFS(nama_10_gdp_all!$E:$E,nama_10_gdp_all!$A:$A,F55,nama_10_gdp_all!$B:$B,Data_gdp_all!$A$78,nama_10_gdp_all!$C:$C,Data_gdp_all!$B$53,nama_10_gdp_all!$D:$D,Data_gdp_all!$B$52)</f>
        <v>177401.4</v>
      </c>
      <c r="G78" s="204">
        <f>SUMIFS(nama_10_gdp_all!$E:$E,nama_10_gdp_all!$A:$A,G55,nama_10_gdp_all!$B:$B,Data_gdp_all!$A$78,nama_10_gdp_all!$C:$C,Data_gdp_all!$B$53,nama_10_gdp_all!$D:$D,Data_gdp_all!$B$52)</f>
        <v>180574.7</v>
      </c>
      <c r="H78" s="204">
        <f>SUMIFS(nama_10_gdp_all!$E:$E,nama_10_gdp_all!$A:$A,H55,nama_10_gdp_all!$B:$B,Data_gdp_all!$A$78,nama_10_gdp_all!$C:$C,Data_gdp_all!$B$53,nama_10_gdp_all!$D:$D,Data_gdp_all!$B$52)</f>
        <v>181986.5</v>
      </c>
      <c r="I78" s="204">
        <f>SUMIFS(nama_10_gdp_all!$E:$E,nama_10_gdp_all!$A:$A,I55,nama_10_gdp_all!$B:$B,Data_gdp_all!$A$78,nama_10_gdp_all!$C:$C,Data_gdp_all!$B$53,nama_10_gdp_all!$D:$D,Data_gdp_all!$B$52)</f>
        <v>184943.9</v>
      </c>
      <c r="J78" s="204">
        <f>SUMIFS(nama_10_gdp_all!$E:$E,nama_10_gdp_all!$A:$A,J55,nama_10_gdp_all!$B:$B,Data_gdp_all!$A$78,nama_10_gdp_all!$C:$C,Data_gdp_all!$B$53,nama_10_gdp_all!$D:$D,Data_gdp_all!$B$52)</f>
        <v>189579.6</v>
      </c>
      <c r="K78" s="204">
        <f>SUMIFS(nama_10_gdp_all!$E:$E,nama_10_gdp_all!$A:$A,K55,nama_10_gdp_all!$B:$B,Data_gdp_all!$A$78,nama_10_gdp_all!$C:$C,Data_gdp_all!$B$53,nama_10_gdp_all!$D:$D,Data_gdp_all!$B$52)</f>
        <v>190184.8</v>
      </c>
      <c r="L78" s="204">
        <f>SUMIFS(nama_10_gdp_all!$E:$E,nama_10_gdp_all!$A:$A,L55,nama_10_gdp_all!$B:$B,Data_gdp_all!$A$78,nama_10_gdp_all!$C:$C,Data_gdp_all!$B$53,nama_10_gdp_all!$D:$D,Data_gdp_all!$B$52)</f>
        <v>184247.1</v>
      </c>
      <c r="M78" s="204">
        <f>SUMIFS(nama_10_gdp_all!$E:$E,nama_10_gdp_all!$A:$A,M55,nama_10_gdp_all!$B:$B,Data_gdp_all!$A$78,nama_10_gdp_all!$C:$C,Data_gdp_all!$B$53,nama_10_gdp_all!$D:$D,Data_gdp_all!$B$52)</f>
        <v>187448.7</v>
      </c>
      <c r="N78" s="204">
        <f>SUMIFS(nama_10_gdp_all!$E:$E,nama_10_gdp_all!$A:$A,N55,nama_10_gdp_all!$B:$B,Data_gdp_all!$A$78,nama_10_gdp_all!$C:$C,Data_gdp_all!$B$53,nama_10_gdp_all!$D:$D,Data_gdp_all!$B$52)</f>
        <v>184269.2</v>
      </c>
      <c r="O78" s="204">
        <f>SUMIFS(nama_10_gdp_all!$E:$E,nama_10_gdp_all!$A:$A,O55,nama_10_gdp_all!$B:$B,Data_gdp_all!$A$78,nama_10_gdp_all!$C:$C,Data_gdp_all!$B$53,nama_10_gdp_all!$D:$D,Data_gdp_all!$B$52)</f>
        <v>176792.9</v>
      </c>
      <c r="P78" s="204">
        <f>SUMIFS(nama_10_gdp_all!$E:$E,nama_10_gdp_all!$A:$A,P55,nama_10_gdp_all!$B:$B,Data_gdp_all!$A$78,nama_10_gdp_all!$C:$C,Data_gdp_all!$B$53,nama_10_gdp_all!$D:$D,Data_gdp_all!$B$52)</f>
        <v>175161.7</v>
      </c>
      <c r="Q78" s="204">
        <f>SUMIFS(nama_10_gdp_all!$E:$E,nama_10_gdp_all!$A:$A,Q55,nama_10_gdp_all!$B:$B,Data_gdp_all!$A$78,nama_10_gdp_all!$C:$C,Data_gdp_all!$B$53,nama_10_gdp_all!$D:$D,Data_gdp_all!$B$52)</f>
        <v>176549.3</v>
      </c>
      <c r="R78" s="204">
        <f>SUMIFS(nama_10_gdp_all!$E:$E,nama_10_gdp_all!$A:$A,R55,nama_10_gdp_all!$B:$B,Data_gdp_all!$A$78,nama_10_gdp_all!$C:$C,Data_gdp_all!$B$53,nama_10_gdp_all!$D:$D,Data_gdp_all!$B$52)</f>
        <v>179713.2</v>
      </c>
      <c r="S78" s="204">
        <f>SUMIFS(nama_10_gdp_all!$E:$E,nama_10_gdp_all!$A:$A,S55,nama_10_gdp_all!$B:$B,Data_gdp_all!$A$78,nama_10_gdp_all!$C:$C,Data_gdp_all!$B$53,nama_10_gdp_all!$D:$D,Data_gdp_all!$B$52)</f>
        <v>183342.4</v>
      </c>
      <c r="T78" s="204">
        <f>SUMIFS(nama_10_gdp_all!$E:$E,nama_10_gdp_all!$A:$A,T55,nama_10_gdp_all!$B:$B,Data_gdp_all!$A$78,nama_10_gdp_all!$C:$C,Data_gdp_all!$B$53,nama_10_gdp_all!$D:$D,Data_gdp_all!$B$52)</f>
        <v>189771.1</v>
      </c>
      <c r="U78" s="204">
        <f>SUMIFS(nama_10_gdp_all!$E:$E,nama_10_gdp_all!$A:$A,U55,nama_10_gdp_all!$B:$B,Data_gdp_all!$A$78,nama_10_gdp_all!$C:$C,Data_gdp_all!$B$53,nama_10_gdp_all!$D:$D,Data_gdp_all!$B$52)</f>
        <v>195178.3</v>
      </c>
      <c r="V78" s="204">
        <f>SUMIFS(nama_10_gdp_all!$E:$E,nama_10_gdp_all!$A:$A,V55,nama_10_gdp_all!$B:$B,Data_gdp_all!$A$78,nama_10_gdp_all!$C:$C,Data_gdp_all!$B$53,nama_10_gdp_all!$D:$D,Data_gdp_all!$B$52)</f>
        <v>200414.4</v>
      </c>
      <c r="W78" s="204">
        <f>SUMIFS(nama_10_gdp_all!$E:$E,nama_10_gdp_all!$A:$A,W55,nama_10_gdp_all!$B:$B,Data_gdp_all!$A$78,nama_10_gdp_all!$C:$C,Data_gdp_all!$B$53,nama_10_gdp_all!$D:$D,Data_gdp_all!$B$52)</f>
        <v>183779</v>
      </c>
      <c r="X78" s="204">
        <f>SUMIFS(nama_10_gdp_all!$E:$E,nama_10_gdp_all!$A:$A,X55,nama_10_gdp_all!$B:$B,Data_gdp_all!$A$78,nama_10_gdp_all!$C:$C,Data_gdp_all!$B$53,nama_10_gdp_all!$D:$D,Data_gdp_all!$B$52)</f>
        <v>194323.20000000001</v>
      </c>
      <c r="Y78" s="204">
        <f>SUMIFS(nama_10_gdp_all!$E:$E,nama_10_gdp_all!$A:$A,$Y$55,nama_10_gdp_all!$B:$B,Data_gdp_all!$A78,nama_10_gdp_all!$C:$C,Data_gdp_all!$B$53,nama_10_gdp_all!$D:$D,Data_gdp_all!$B$52)</f>
        <v>207590.6</v>
      </c>
      <c r="Z78" s="204">
        <f>SUMIFS(nama_10_gdp_all!$E:$E,nama_10_gdp_all!$A:$A,$Z$55,nama_10_gdp_all!$B:$B,Data_gdp_all!$A78,nama_10_gdp_all!$C:$C,Data_gdp_all!$B$53,nama_10_gdp_all!$D:$D,Data_gdp_all!$B$52)</f>
        <v>212296.6</v>
      </c>
      <c r="AB78" s="185">
        <f t="shared" si="0"/>
        <v>8.6085894702696564E-3</v>
      </c>
      <c r="AD78" s="187"/>
    </row>
    <row r="79" spans="1:30" x14ac:dyDescent="0.2">
      <c r="A79" s="211" t="s">
        <v>54</v>
      </c>
      <c r="B79" s="211" t="s">
        <v>22</v>
      </c>
      <c r="C79" s="204">
        <f>SUMIFS(nama_10_gdp_all!$E:$E,nama_10_gdp_all!$A:$A,C55,nama_10_gdp_all!$B:$B,Data_gdp_all!$A$79,nama_10_gdp_all!$C:$C,Data_gdp_all!$B$53,nama_10_gdp_all!$D:$D,Data_gdp_all!$B$52)</f>
        <v>92363</v>
      </c>
      <c r="D79" s="204">
        <f>SUMIFS(nama_10_gdp_all!$E:$E,nama_10_gdp_all!$A:$A,D55,nama_10_gdp_all!$B:$B,Data_gdp_all!$A$79,nama_10_gdp_all!$C:$C,Data_gdp_all!$B$53,nama_10_gdp_all!$D:$D,Data_gdp_all!$B$52)</f>
        <v>97182.7</v>
      </c>
      <c r="E79" s="204">
        <f>SUMIFS(nama_10_gdp_all!$E:$E,nama_10_gdp_all!$A:$A,E55,nama_10_gdp_all!$B:$B,Data_gdp_all!$A$79,nama_10_gdp_all!$C:$C,Data_gdp_all!$B$53,nama_10_gdp_all!$D:$D,Data_gdp_all!$B$52)</f>
        <v>102725</v>
      </c>
      <c r="F79" s="204">
        <f>SUMIFS(nama_10_gdp_all!$E:$E,nama_10_gdp_all!$A:$A,F55,nama_10_gdp_all!$B:$B,Data_gdp_all!$A$79,nama_10_gdp_all!$C:$C,Data_gdp_all!$B$53,nama_10_gdp_all!$D:$D,Data_gdp_all!$B$52)</f>
        <v>105129.9</v>
      </c>
      <c r="G79" s="204">
        <f>SUMIFS(nama_10_gdp_all!$E:$E,nama_10_gdp_all!$A:$A,G55,nama_10_gdp_all!$B:$B,Data_gdp_all!$A$79,nama_10_gdp_all!$C:$C,Data_gdp_all!$B$53,nama_10_gdp_all!$D:$D,Data_gdp_all!$B$52)</f>
        <v>116093</v>
      </c>
      <c r="H79" s="204">
        <f>SUMIFS(nama_10_gdp_all!$E:$E,nama_10_gdp_all!$A:$A,H55,nama_10_gdp_all!$B:$B,Data_gdp_all!$A$79,nama_10_gdp_all!$C:$C,Data_gdp_all!$B$53,nama_10_gdp_all!$D:$D,Data_gdp_all!$B$52)</f>
        <v>121512.4</v>
      </c>
      <c r="I79" s="204">
        <f>SUMIFS(nama_10_gdp_all!$E:$E,nama_10_gdp_all!$A:$A,I55,nama_10_gdp_all!$B:$B,Data_gdp_all!$A$79,nama_10_gdp_all!$C:$C,Data_gdp_all!$B$53,nama_10_gdp_all!$D:$D,Data_gdp_all!$B$52)</f>
        <v>131268.4</v>
      </c>
      <c r="J79" s="204">
        <f>SUMIFS(nama_10_gdp_all!$E:$E,nama_10_gdp_all!$A:$A,J55,nama_10_gdp_all!$B:$B,Data_gdp_all!$A$79,nama_10_gdp_all!$C:$C,Data_gdp_all!$B$53,nama_10_gdp_all!$D:$D,Data_gdp_all!$B$52)</f>
        <v>140764.1</v>
      </c>
      <c r="K79" s="204">
        <f>SUMIFS(nama_10_gdp_all!$E:$E,nama_10_gdp_all!$A:$A,K55,nama_10_gdp_all!$B:$B,Data_gdp_all!$A$79,nama_10_gdp_all!$C:$C,Data_gdp_all!$B$53,nama_10_gdp_all!$D:$D,Data_gdp_all!$B$52)</f>
        <v>153865.70000000001</v>
      </c>
      <c r="L79" s="204">
        <f>SUMIFS(nama_10_gdp_all!$E:$E,nama_10_gdp_all!$A:$A,L55,nama_10_gdp_all!$B:$B,Data_gdp_all!$A$79,nama_10_gdp_all!$C:$C,Data_gdp_all!$B$53,nama_10_gdp_all!$D:$D,Data_gdp_all!$B$52)</f>
        <v>145376.29999999999</v>
      </c>
      <c r="M79" s="204">
        <f>SUMIFS(nama_10_gdp_all!$E:$E,nama_10_gdp_all!$A:$A,M55,nama_10_gdp_all!$B:$B,Data_gdp_all!$A$79,nama_10_gdp_all!$C:$C,Data_gdp_all!$B$53,nama_10_gdp_all!$D:$D,Data_gdp_all!$B$52)</f>
        <v>139704.79999999999</v>
      </c>
      <c r="N79" s="204">
        <f>SUMIFS(nama_10_gdp_all!$E:$E,nama_10_gdp_all!$A:$A,N55,nama_10_gdp_all!$B:$B,Data_gdp_all!$A$79,nama_10_gdp_all!$C:$C,Data_gdp_all!$B$53,nama_10_gdp_all!$D:$D,Data_gdp_all!$B$52)</f>
        <v>146015.4</v>
      </c>
      <c r="O79" s="204">
        <f>SUMIFS(nama_10_gdp_all!$E:$E,nama_10_gdp_all!$A:$A,O55,nama_10_gdp_all!$B:$B,Data_gdp_all!$A$79,nama_10_gdp_all!$C:$C,Data_gdp_all!$B$53,nama_10_gdp_all!$D:$D,Data_gdp_all!$B$52)</f>
        <v>148826.20000000001</v>
      </c>
      <c r="P79" s="204">
        <f>SUMIFS(nama_10_gdp_all!$E:$E,nama_10_gdp_all!$A:$A,P55,nama_10_gdp_all!$B:$B,Data_gdp_all!$A$79,nama_10_gdp_all!$C:$C,Data_gdp_all!$B$53,nama_10_gdp_all!$D:$D,Data_gdp_all!$B$52)</f>
        <v>149228</v>
      </c>
      <c r="Q79" s="204">
        <f>SUMIFS(nama_10_gdp_all!$E:$E,nama_10_gdp_all!$A:$A,Q55,nama_10_gdp_all!$B:$B,Data_gdp_all!$A$79,nama_10_gdp_all!$C:$C,Data_gdp_all!$B$53,nama_10_gdp_all!$D:$D,Data_gdp_all!$B$52)</f>
        <v>155377.1</v>
      </c>
      <c r="R79" s="204">
        <f>SUMIFS(nama_10_gdp_all!$E:$E,nama_10_gdp_all!$A:$A,R55,nama_10_gdp_all!$B:$B,Data_gdp_all!$A$79,nama_10_gdp_all!$C:$C,Data_gdp_all!$B$53,nama_10_gdp_all!$D:$D,Data_gdp_all!$B$52)</f>
        <v>160287.79999999999</v>
      </c>
      <c r="S79" s="204">
        <f>SUMIFS(nama_10_gdp_all!$E:$E,nama_10_gdp_all!$A:$A,S55,nama_10_gdp_all!$B:$B,Data_gdp_all!$A$79,nama_10_gdp_all!$C:$C,Data_gdp_all!$B$53,nama_10_gdp_all!$D:$D,Data_gdp_all!$B$52)</f>
        <v>164868.20000000001</v>
      </c>
      <c r="T79" s="204">
        <f>SUMIFS(nama_10_gdp_all!$E:$E,nama_10_gdp_all!$A:$A,T55,nama_10_gdp_all!$B:$B,Data_gdp_all!$A$79,nama_10_gdp_all!$C:$C,Data_gdp_all!$B$53,nama_10_gdp_all!$D:$D,Data_gdp_all!$B$52)</f>
        <v>178381.6</v>
      </c>
      <c r="U79" s="204">
        <f>SUMIFS(nama_10_gdp_all!$E:$E,nama_10_gdp_all!$A:$A,U55,nama_10_gdp_all!$B:$B,Data_gdp_all!$A$79,nama_10_gdp_all!$C:$C,Data_gdp_all!$B$53,nama_10_gdp_all!$D:$D,Data_gdp_all!$B$52)</f>
        <v>189136.2</v>
      </c>
      <c r="V79" s="204">
        <f>SUMIFS(nama_10_gdp_all!$E:$E,nama_10_gdp_all!$A:$A,V55,nama_10_gdp_all!$B:$B,Data_gdp_all!$A$79,nama_10_gdp_all!$C:$C,Data_gdp_all!$B$53,nama_10_gdp_all!$D:$D,Data_gdp_all!$B$52)</f>
        <v>196424</v>
      </c>
      <c r="W79" s="204">
        <f>SUMIFS(nama_10_gdp_all!$E:$E,nama_10_gdp_all!$A:$A,W55,nama_10_gdp_all!$B:$B,Data_gdp_all!$A$79,nama_10_gdp_all!$C:$C,Data_gdp_all!$B$53,nama_10_gdp_all!$D:$D,Data_gdp_all!$B$52)</f>
        <v>189200.5</v>
      </c>
      <c r="X79" s="204">
        <f>SUMIFS(nama_10_gdp_all!$E:$E,nama_10_gdp_all!$A:$A,X55,nama_10_gdp_all!$B:$B,Data_gdp_all!$A$79,nama_10_gdp_all!$C:$C,Data_gdp_all!$B$53,nama_10_gdp_all!$D:$D,Data_gdp_all!$B$52)</f>
        <v>200001.7</v>
      </c>
      <c r="Y79" s="204">
        <f>SUMIFS(nama_10_gdp_all!$E:$E,nama_10_gdp_all!$A:$A,$Y$55,nama_10_gdp_all!$B:$B,Data_gdp_all!$A79,nama_10_gdp_all!$C:$C,Data_gdp_all!$B$53,nama_10_gdp_all!$D:$D,Data_gdp_all!$B$52)</f>
        <v>208215.9</v>
      </c>
      <c r="Z79" s="204">
        <f>SUMIFS(nama_10_gdp_all!$E:$E,nama_10_gdp_all!$A:$A,$Z$55,nama_10_gdp_all!$B:$B,Data_gdp_all!$A79,nama_10_gdp_all!$C:$C,Data_gdp_all!$B$53,nama_10_gdp_all!$D:$D,Data_gdp_all!$B$52)</f>
        <v>212689.3</v>
      </c>
      <c r="AB79" s="185">
        <f t="shared" si="0"/>
        <v>3.6931090352979368E-2</v>
      </c>
      <c r="AD79" s="187"/>
    </row>
    <row r="80" spans="1:30" x14ac:dyDescent="0.2">
      <c r="A80" s="211" t="s">
        <v>55</v>
      </c>
      <c r="B80" s="211" t="s">
        <v>23</v>
      </c>
      <c r="C80" s="204">
        <f>SUMIFS(nama_10_gdp_all!$E:$E,nama_10_gdp_all!$A:$A,C55,nama_10_gdp_all!$B:$B,Data_gdp_all!$A$80,nama_10_gdp_all!$C:$C,Data_gdp_all!$B$53,nama_10_gdp_all!$D:$D,Data_gdp_all!$B$52)</f>
        <v>29113.200000000001</v>
      </c>
      <c r="D80" s="204">
        <f>SUMIFS(nama_10_gdp_all!$E:$E,nama_10_gdp_all!$A:$A,D55,nama_10_gdp_all!$B:$B,Data_gdp_all!$A$80,nama_10_gdp_all!$C:$C,Data_gdp_all!$B$53,nama_10_gdp_all!$D:$D,Data_gdp_all!$B$52)</f>
        <v>30049.599999999999</v>
      </c>
      <c r="E80" s="204">
        <f>SUMIFS(nama_10_gdp_all!$E:$E,nama_10_gdp_all!$A:$A,E55,nama_10_gdp_all!$B:$B,Data_gdp_all!$A$80,nama_10_gdp_all!$C:$C,Data_gdp_all!$B$53,nama_10_gdp_all!$D:$D,Data_gdp_all!$B$52)</f>
        <v>31103</v>
      </c>
      <c r="F80" s="204">
        <f>SUMIFS(nama_10_gdp_all!$E:$E,nama_10_gdp_all!$A:$A,F55,nama_10_gdp_all!$B:$B,Data_gdp_all!$A$80,nama_10_gdp_all!$C:$C,Data_gdp_all!$B$53,nama_10_gdp_all!$D:$D,Data_gdp_all!$B$52)</f>
        <v>32023.8</v>
      </c>
      <c r="G80" s="204">
        <f>SUMIFS(nama_10_gdp_all!$E:$E,nama_10_gdp_all!$A:$A,G55,nama_10_gdp_all!$B:$B,Data_gdp_all!$A$80,nama_10_gdp_all!$C:$C,Data_gdp_all!$B$53,nama_10_gdp_all!$D:$D,Data_gdp_all!$B$52)</f>
        <v>33419.800000000003</v>
      </c>
      <c r="H80" s="204">
        <f>SUMIFS(nama_10_gdp_all!$E:$E,nama_10_gdp_all!$A:$A,H55,nama_10_gdp_all!$B:$B,Data_gdp_all!$A$80,nama_10_gdp_all!$C:$C,Data_gdp_all!$B$53,nama_10_gdp_all!$D:$D,Data_gdp_all!$B$52)</f>
        <v>34689</v>
      </c>
      <c r="I80" s="204">
        <f>SUMIFS(nama_10_gdp_all!$E:$E,nama_10_gdp_all!$A:$A,I55,nama_10_gdp_all!$B:$B,Data_gdp_all!$A$80,nama_10_gdp_all!$C:$C,Data_gdp_all!$B$53,nama_10_gdp_all!$D:$D,Data_gdp_all!$B$52)</f>
        <v>36682.400000000001</v>
      </c>
      <c r="J80" s="204">
        <f>SUMIFS(nama_10_gdp_all!$E:$E,nama_10_gdp_all!$A:$A,J55,nama_10_gdp_all!$B:$B,Data_gdp_all!$A$80,nama_10_gdp_all!$C:$C,Data_gdp_all!$B$53,nama_10_gdp_all!$D:$D,Data_gdp_all!$B$52)</f>
        <v>39242.9</v>
      </c>
      <c r="K80" s="204">
        <f>SUMIFS(nama_10_gdp_all!$E:$E,nama_10_gdp_all!$A:$A,K55,nama_10_gdp_all!$B:$B,Data_gdp_all!$A$80,nama_10_gdp_all!$C:$C,Data_gdp_all!$B$53,nama_10_gdp_all!$D:$D,Data_gdp_all!$B$52)</f>
        <v>40620.199999999997</v>
      </c>
      <c r="L80" s="204">
        <f>SUMIFS(nama_10_gdp_all!$E:$E,nama_10_gdp_all!$A:$A,L55,nama_10_gdp_all!$B:$B,Data_gdp_all!$A$80,nama_10_gdp_all!$C:$C,Data_gdp_all!$B$53,nama_10_gdp_all!$D:$D,Data_gdp_all!$B$52)</f>
        <v>37554.1</v>
      </c>
      <c r="M80" s="204">
        <f>SUMIFS(nama_10_gdp_all!$E:$E,nama_10_gdp_all!$A:$A,M55,nama_10_gdp_all!$B:$B,Data_gdp_all!$A$80,nama_10_gdp_all!$C:$C,Data_gdp_all!$B$53,nama_10_gdp_all!$D:$D,Data_gdp_all!$B$52)</f>
        <v>38058.699999999997</v>
      </c>
      <c r="N80" s="204">
        <f>SUMIFS(nama_10_gdp_all!$E:$E,nama_10_gdp_all!$A:$A,N55,nama_10_gdp_all!$B:$B,Data_gdp_all!$A$80,nama_10_gdp_all!$C:$C,Data_gdp_all!$B$53,nama_10_gdp_all!$D:$D,Data_gdp_all!$B$52)</f>
        <v>38386.5</v>
      </c>
      <c r="O80" s="204">
        <f>SUMIFS(nama_10_gdp_all!$E:$E,nama_10_gdp_all!$A:$A,O55,nama_10_gdp_all!$B:$B,Data_gdp_all!$A$80,nama_10_gdp_all!$C:$C,Data_gdp_all!$B$53,nama_10_gdp_all!$D:$D,Data_gdp_all!$B$52)</f>
        <v>37373.300000000003</v>
      </c>
      <c r="P80" s="204">
        <f>SUMIFS(nama_10_gdp_all!$E:$E,nama_10_gdp_all!$A:$A,P55,nama_10_gdp_all!$B:$B,Data_gdp_all!$A$80,nama_10_gdp_all!$C:$C,Data_gdp_all!$B$53,nama_10_gdp_all!$D:$D,Data_gdp_all!$B$52)</f>
        <v>36988.6</v>
      </c>
      <c r="Q80" s="204">
        <f>SUMIFS(nama_10_gdp_all!$E:$E,nama_10_gdp_all!$A:$A,Q55,nama_10_gdp_all!$B:$B,Data_gdp_all!$A$80,nama_10_gdp_all!$C:$C,Data_gdp_all!$B$53,nama_10_gdp_all!$D:$D,Data_gdp_all!$B$52)</f>
        <v>38012.5</v>
      </c>
      <c r="R80" s="204">
        <f>SUMIFS(nama_10_gdp_all!$E:$E,nama_10_gdp_all!$A:$A,R55,nama_10_gdp_all!$B:$B,Data_gdp_all!$A$80,nama_10_gdp_all!$C:$C,Data_gdp_all!$B$53,nama_10_gdp_all!$D:$D,Data_gdp_all!$B$52)</f>
        <v>38852.6</v>
      </c>
      <c r="S80" s="204">
        <f>SUMIFS(nama_10_gdp_all!$E:$E,nama_10_gdp_all!$A:$A,S55,nama_10_gdp_all!$B:$B,Data_gdp_all!$A$80,nama_10_gdp_all!$C:$C,Data_gdp_all!$B$53,nama_10_gdp_all!$D:$D,Data_gdp_all!$B$52)</f>
        <v>40092.800000000003</v>
      </c>
      <c r="T80" s="204">
        <f>SUMIFS(nama_10_gdp_all!$E:$E,nama_10_gdp_all!$A:$A,T55,nama_10_gdp_all!$B:$B,Data_gdp_all!$A$80,nama_10_gdp_all!$C:$C,Data_gdp_all!$B$53,nama_10_gdp_all!$D:$D,Data_gdp_all!$B$52)</f>
        <v>42023.4</v>
      </c>
      <c r="U80" s="204">
        <f>SUMIFS(nama_10_gdp_all!$E:$E,nama_10_gdp_all!$A:$A,U55,nama_10_gdp_all!$B:$B,Data_gdp_all!$A$80,nama_10_gdp_all!$C:$C,Data_gdp_all!$B$53,nama_10_gdp_all!$D:$D,Data_gdp_all!$B$52)</f>
        <v>43895.3</v>
      </c>
      <c r="V80" s="204">
        <f>SUMIFS(nama_10_gdp_all!$E:$E,nama_10_gdp_all!$A:$A,V55,nama_10_gdp_all!$B:$B,Data_gdp_all!$A$80,nama_10_gdp_all!$C:$C,Data_gdp_all!$B$53,nama_10_gdp_all!$D:$D,Data_gdp_all!$B$52)</f>
        <v>45441.5</v>
      </c>
      <c r="W80" s="204">
        <f>SUMIFS(nama_10_gdp_all!$E:$E,nama_10_gdp_all!$A:$A,W55,nama_10_gdp_all!$B:$B,Data_gdp_all!$A$80,nama_10_gdp_all!$C:$C,Data_gdp_all!$B$53,nama_10_gdp_all!$D:$D,Data_gdp_all!$B$52)</f>
        <v>43514.400000000001</v>
      </c>
      <c r="X80" s="204">
        <f>SUMIFS(nama_10_gdp_all!$E:$E,nama_10_gdp_all!$A:$A,X55,nama_10_gdp_all!$B:$B,Data_gdp_all!$A$80,nama_10_gdp_all!$C:$C,Data_gdp_all!$B$53,nama_10_gdp_all!$D:$D,Data_gdp_all!$B$52)</f>
        <v>47095</v>
      </c>
      <c r="Y80" s="204">
        <f>SUMIFS(nama_10_gdp_all!$E:$E,nama_10_gdp_all!$A:$A,$Y$55,nama_10_gdp_all!$B:$B,Data_gdp_all!$A80,nama_10_gdp_all!$C:$C,Data_gdp_all!$B$53,nama_10_gdp_all!$D:$D,Data_gdp_all!$B$52)</f>
        <v>48253.9</v>
      </c>
      <c r="Z80" s="204">
        <f>SUMIFS(nama_10_gdp_all!$E:$E,nama_10_gdp_all!$A:$A,$Z$55,nama_10_gdp_all!$B:$B,Data_gdp_all!$A80,nama_10_gdp_all!$C:$C,Data_gdp_all!$B$53,nama_10_gdp_all!$D:$D,Data_gdp_all!$B$52)</f>
        <v>49019.7</v>
      </c>
      <c r="AB80" s="185">
        <f t="shared" si="0"/>
        <v>2.2912042605676586E-2</v>
      </c>
      <c r="AD80" s="187"/>
    </row>
    <row r="81" spans="1:30" x14ac:dyDescent="0.2">
      <c r="A81" s="211" t="s">
        <v>63</v>
      </c>
      <c r="B81" s="211" t="s">
        <v>24</v>
      </c>
      <c r="C81" s="204">
        <f>SUMIFS(nama_10_gdp_all!$E:$E,nama_10_gdp_all!$A:$A,C55,nama_10_gdp_all!$B:$B,Data_gdp_all!$A$81,nama_10_gdp_all!$C:$C,Data_gdp_all!$B$53,nama_10_gdp_all!$D:$D,Data_gdp_all!$B$52)</f>
        <v>43296.7</v>
      </c>
      <c r="D81" s="204">
        <f>SUMIFS(nama_10_gdp_all!$E:$E,nama_10_gdp_all!$A:$A,D55,nama_10_gdp_all!$B:$B,Data_gdp_all!$A$81,nama_10_gdp_all!$C:$C,Data_gdp_all!$B$53,nama_10_gdp_all!$D:$D,Data_gdp_all!$B$52)</f>
        <v>44705.5</v>
      </c>
      <c r="E81" s="204">
        <f>SUMIFS(nama_10_gdp_all!$E:$E,nama_10_gdp_all!$A:$A,E55,nama_10_gdp_all!$B:$B,Data_gdp_all!$A$81,nama_10_gdp_all!$C:$C,Data_gdp_all!$B$53,nama_10_gdp_all!$D:$D,Data_gdp_all!$B$52)</f>
        <v>46721.5</v>
      </c>
      <c r="F81" s="204">
        <f>SUMIFS(nama_10_gdp_all!$E:$E,nama_10_gdp_all!$A:$A,F55,nama_10_gdp_all!$B:$B,Data_gdp_all!$A$81,nama_10_gdp_all!$C:$C,Data_gdp_all!$B$53,nama_10_gdp_all!$D:$D,Data_gdp_all!$B$52)</f>
        <v>49290.7</v>
      </c>
      <c r="G81" s="204">
        <f>SUMIFS(nama_10_gdp_all!$E:$E,nama_10_gdp_all!$A:$A,G55,nama_10_gdp_all!$B:$B,Data_gdp_all!$A$81,nama_10_gdp_all!$C:$C,Data_gdp_all!$B$53,nama_10_gdp_all!$D:$D,Data_gdp_all!$B$52)</f>
        <v>51892.7</v>
      </c>
      <c r="H81" s="204">
        <f>SUMIFS(nama_10_gdp_all!$E:$E,nama_10_gdp_all!$A:$A,H55,nama_10_gdp_all!$B:$B,Data_gdp_all!$A$81,nama_10_gdp_all!$C:$C,Data_gdp_all!$B$53,nama_10_gdp_all!$D:$D,Data_gdp_all!$B$52)</f>
        <v>55329.8</v>
      </c>
      <c r="I81" s="204">
        <f>SUMIFS(nama_10_gdp_all!$E:$E,nama_10_gdp_all!$A:$A,I55,nama_10_gdp_all!$B:$B,Data_gdp_all!$A$81,nama_10_gdp_all!$C:$C,Data_gdp_all!$B$53,nama_10_gdp_all!$D:$D,Data_gdp_all!$B$52)</f>
        <v>60029.1</v>
      </c>
      <c r="J81" s="204">
        <f>SUMIFS(nama_10_gdp_all!$E:$E,nama_10_gdp_all!$A:$A,J55,nama_10_gdp_all!$B:$B,Data_gdp_all!$A$81,nama_10_gdp_all!$C:$C,Data_gdp_all!$B$53,nama_10_gdp_all!$D:$D,Data_gdp_all!$B$52)</f>
        <v>66531.5</v>
      </c>
      <c r="K81" s="204">
        <f>SUMIFS(nama_10_gdp_all!$E:$E,nama_10_gdp_all!$A:$A,K55,nama_10_gdp_all!$B:$B,Data_gdp_all!$A$81,nama_10_gdp_all!$C:$C,Data_gdp_all!$B$53,nama_10_gdp_all!$D:$D,Data_gdp_all!$B$52)</f>
        <v>70240.5</v>
      </c>
      <c r="L81" s="204">
        <f>SUMIFS(nama_10_gdp_all!$E:$E,nama_10_gdp_all!$A:$A,L55,nama_10_gdp_all!$B:$B,Data_gdp_all!$A$81,nama_10_gdp_all!$C:$C,Data_gdp_all!$B$53,nama_10_gdp_all!$D:$D,Data_gdp_all!$B$52)</f>
        <v>66408.5</v>
      </c>
      <c r="M81" s="204">
        <f>SUMIFS(nama_10_gdp_all!$E:$E,nama_10_gdp_all!$A:$A,M55,nama_10_gdp_all!$B:$B,Data_gdp_all!$A$81,nama_10_gdp_all!$C:$C,Data_gdp_all!$B$53,nama_10_gdp_all!$D:$D,Data_gdp_all!$B$52)</f>
        <v>70868.899999999994</v>
      </c>
      <c r="N81" s="204">
        <f>SUMIFS(nama_10_gdp_all!$E:$E,nama_10_gdp_all!$A:$A,N55,nama_10_gdp_all!$B:$B,Data_gdp_all!$A$81,nama_10_gdp_all!$C:$C,Data_gdp_all!$B$53,nama_10_gdp_all!$D:$D,Data_gdp_all!$B$52)</f>
        <v>72762.2</v>
      </c>
      <c r="O81" s="204">
        <f>SUMIFS(nama_10_gdp_all!$E:$E,nama_10_gdp_all!$A:$A,O55,nama_10_gdp_all!$B:$B,Data_gdp_all!$A$81,nama_10_gdp_all!$C:$C,Data_gdp_all!$B$53,nama_10_gdp_all!$D:$D,Data_gdp_all!$B$52)</f>
        <v>73721.7</v>
      </c>
      <c r="P81" s="204">
        <f>SUMIFS(nama_10_gdp_all!$E:$E,nama_10_gdp_all!$A:$A,P55,nama_10_gdp_all!$B:$B,Data_gdp_all!$A$81,nama_10_gdp_all!$C:$C,Data_gdp_all!$B$53,nama_10_gdp_all!$D:$D,Data_gdp_all!$B$52)</f>
        <v>74188.2</v>
      </c>
      <c r="Q81" s="204">
        <f>SUMIFS(nama_10_gdp_all!$E:$E,nama_10_gdp_all!$A:$A,Q55,nama_10_gdp_all!$B:$B,Data_gdp_all!$A$81,nama_10_gdp_all!$C:$C,Data_gdp_all!$B$53,nama_10_gdp_all!$D:$D,Data_gdp_all!$B$52)</f>
        <v>76189.2</v>
      </c>
      <c r="R81" s="204">
        <f>SUMIFS(nama_10_gdp_all!$E:$E,nama_10_gdp_all!$A:$A,R55,nama_10_gdp_all!$B:$B,Data_gdp_all!$A$81,nama_10_gdp_all!$C:$C,Data_gdp_all!$B$53,nama_10_gdp_all!$D:$D,Data_gdp_all!$B$52)</f>
        <v>80126</v>
      </c>
      <c r="S81" s="204">
        <f>SUMIFS(nama_10_gdp_all!$E:$E,nama_10_gdp_all!$A:$A,S55,nama_10_gdp_all!$B:$B,Data_gdp_all!$A$81,nama_10_gdp_all!$C:$C,Data_gdp_all!$B$53,nama_10_gdp_all!$D:$D,Data_gdp_all!$B$52)</f>
        <v>81683.7</v>
      </c>
      <c r="T81" s="204">
        <f>SUMIFS(nama_10_gdp_all!$E:$E,nama_10_gdp_all!$A:$A,T55,nama_10_gdp_all!$B:$B,Data_gdp_all!$A$81,nama_10_gdp_all!$C:$C,Data_gdp_all!$B$53,nama_10_gdp_all!$D:$D,Data_gdp_all!$B$52)</f>
        <v>84083.6</v>
      </c>
      <c r="U81" s="204">
        <f>SUMIFS(nama_10_gdp_all!$E:$E,nama_10_gdp_all!$A:$A,U55,nama_10_gdp_all!$B:$B,Data_gdp_all!$A$81,nama_10_gdp_all!$C:$C,Data_gdp_all!$B$53,nama_10_gdp_all!$D:$D,Data_gdp_all!$B$52)</f>
        <v>87472.5</v>
      </c>
      <c r="V81" s="204">
        <f>SUMIFS(nama_10_gdp_all!$E:$E,nama_10_gdp_all!$A:$A,V55,nama_10_gdp_all!$B:$B,Data_gdp_all!$A$81,nama_10_gdp_all!$C:$C,Data_gdp_all!$B$53,nama_10_gdp_all!$D:$D,Data_gdp_all!$B$52)</f>
        <v>89669.1</v>
      </c>
      <c r="W81" s="204">
        <f>SUMIFS(nama_10_gdp_all!$E:$E,nama_10_gdp_all!$A:$A,W55,nama_10_gdp_all!$B:$B,Data_gdp_all!$A$81,nama_10_gdp_all!$C:$C,Data_gdp_all!$B$53,nama_10_gdp_all!$D:$D,Data_gdp_all!$B$52)</f>
        <v>86683.4</v>
      </c>
      <c r="X81" s="204">
        <f>SUMIFS(nama_10_gdp_all!$E:$E,nama_10_gdp_all!$A:$A,X55,nama_10_gdp_all!$B:$B,Data_gdp_all!$A$81,nama_10_gdp_all!$C:$C,Data_gdp_all!$B$53,nama_10_gdp_all!$D:$D,Data_gdp_all!$B$52)</f>
        <v>90819.3</v>
      </c>
      <c r="Y81" s="204">
        <f>SUMIFS(nama_10_gdp_all!$E:$E,nama_10_gdp_all!$A:$A,$Y$55,nama_10_gdp_all!$B:$B,Data_gdp_all!$A81,nama_10_gdp_all!$C:$C,Data_gdp_all!$B$53,nama_10_gdp_all!$D:$D,Data_gdp_all!$B$52)</f>
        <v>92517.6</v>
      </c>
      <c r="Z81" s="204">
        <f>SUMIFS(nama_10_gdp_all!$E:$E,nama_10_gdp_all!$A:$A,$Z$55,nama_10_gdp_all!$B:$B,Data_gdp_all!$A81,nama_10_gdp_all!$C:$C,Data_gdp_all!$B$53,nama_10_gdp_all!$D:$D,Data_gdp_all!$B$52)</f>
        <v>93994.6</v>
      </c>
      <c r="AB81" s="185">
        <f t="shared" si="0"/>
        <v>3.4277017117372077E-2</v>
      </c>
      <c r="AD81" s="187"/>
    </row>
    <row r="82" spans="1:30" x14ac:dyDescent="0.2">
      <c r="A82" s="211" t="s">
        <v>56</v>
      </c>
      <c r="B82" s="211" t="s">
        <v>25</v>
      </c>
      <c r="C82" s="204">
        <f>SUMIFS(nama_10_gdp_all!$E:$E,nama_10_gdp_all!$A:$A,C55,nama_10_gdp_all!$B:$B,Data_gdp_all!$A$82,nama_10_gdp_all!$C:$C,Data_gdp_all!$B$53,nama_10_gdp_all!$D:$D,Data_gdp_all!$B$52)</f>
        <v>176742</v>
      </c>
      <c r="D82" s="204">
        <f>SUMIFS(nama_10_gdp_all!$E:$E,nama_10_gdp_all!$A:$A,D55,nama_10_gdp_all!$B:$B,Data_gdp_all!$A$82,nama_10_gdp_all!$C:$C,Data_gdp_all!$B$53,nama_10_gdp_all!$D:$D,Data_gdp_all!$B$52)</f>
        <v>181355</v>
      </c>
      <c r="E82" s="204">
        <f>SUMIFS(nama_10_gdp_all!$E:$E,nama_10_gdp_all!$A:$A,E55,nama_10_gdp_all!$B:$B,Data_gdp_all!$A$82,nama_10_gdp_all!$C:$C,Data_gdp_all!$B$53,nama_10_gdp_all!$D:$D,Data_gdp_all!$B$52)</f>
        <v>184451</v>
      </c>
      <c r="F82" s="204">
        <f>SUMIFS(nama_10_gdp_all!$E:$E,nama_10_gdp_all!$A:$A,F55,nama_10_gdp_all!$B:$B,Data_gdp_all!$A$82,nama_10_gdp_all!$C:$C,Data_gdp_all!$B$53,nama_10_gdp_all!$D:$D,Data_gdp_all!$B$52)</f>
        <v>188147</v>
      </c>
      <c r="G82" s="204">
        <f>SUMIFS(nama_10_gdp_all!$E:$E,nama_10_gdp_all!$A:$A,G55,nama_10_gdp_all!$B:$B,Data_gdp_all!$A$82,nama_10_gdp_all!$C:$C,Data_gdp_all!$B$53,nama_10_gdp_all!$D:$D,Data_gdp_all!$B$52)</f>
        <v>195658</v>
      </c>
      <c r="H82" s="204">
        <f>SUMIFS(nama_10_gdp_all!$E:$E,nama_10_gdp_all!$A:$A,H55,nama_10_gdp_all!$B:$B,Data_gdp_all!$A$82,nama_10_gdp_all!$C:$C,Data_gdp_all!$B$53,nama_10_gdp_all!$D:$D,Data_gdp_all!$B$52)</f>
        <v>201097</v>
      </c>
      <c r="I82" s="204">
        <f>SUMIFS(nama_10_gdp_all!$E:$E,nama_10_gdp_all!$A:$A,I55,nama_10_gdp_all!$B:$B,Data_gdp_all!$A$82,nama_10_gdp_all!$C:$C,Data_gdp_all!$B$53,nama_10_gdp_all!$D:$D,Data_gdp_all!$B$52)</f>
        <v>209196</v>
      </c>
      <c r="J82" s="204">
        <f>SUMIFS(nama_10_gdp_all!$E:$E,nama_10_gdp_all!$A:$A,J55,nama_10_gdp_all!$B:$B,Data_gdp_all!$A$82,nama_10_gdp_all!$C:$C,Data_gdp_all!$B$53,nama_10_gdp_all!$D:$D,Data_gdp_all!$B$52)</f>
        <v>220282</v>
      </c>
      <c r="K82" s="204">
        <f>SUMIFS(nama_10_gdp_all!$E:$E,nama_10_gdp_all!$A:$A,K55,nama_10_gdp_all!$B:$B,Data_gdp_all!$A$82,nama_10_gdp_all!$C:$C,Data_gdp_all!$B$53,nama_10_gdp_all!$D:$D,Data_gdp_all!$B$52)</f>
        <v>222009</v>
      </c>
      <c r="L82" s="204">
        <f>SUMIFS(nama_10_gdp_all!$E:$E,nama_10_gdp_all!$A:$A,L55,nama_10_gdp_all!$B:$B,Data_gdp_all!$A$82,nama_10_gdp_all!$C:$C,Data_gdp_all!$B$53,nama_10_gdp_all!$D:$D,Data_gdp_all!$B$52)</f>
        <v>204083</v>
      </c>
      <c r="M82" s="204">
        <f>SUMIFS(nama_10_gdp_all!$E:$E,nama_10_gdp_all!$A:$A,M55,nama_10_gdp_all!$B:$B,Data_gdp_all!$A$82,nama_10_gdp_all!$C:$C,Data_gdp_all!$B$53,nama_10_gdp_all!$D:$D,Data_gdp_all!$B$52)</f>
        <v>210585</v>
      </c>
      <c r="N82" s="204">
        <f>SUMIFS(nama_10_gdp_all!$E:$E,nama_10_gdp_all!$A:$A,N55,nama_10_gdp_all!$B:$B,Data_gdp_all!$A$82,nama_10_gdp_all!$C:$C,Data_gdp_all!$B$53,nama_10_gdp_all!$D:$D,Data_gdp_all!$B$52)</f>
        <v>215950</v>
      </c>
      <c r="O82" s="204">
        <f>SUMIFS(nama_10_gdp_all!$E:$E,nama_10_gdp_all!$A:$A,O55,nama_10_gdp_all!$B:$B,Data_gdp_all!$A$82,nama_10_gdp_all!$C:$C,Data_gdp_all!$B$53,nama_10_gdp_all!$D:$D,Data_gdp_all!$B$52)</f>
        <v>212932</v>
      </c>
      <c r="P82" s="204">
        <f>SUMIFS(nama_10_gdp_all!$E:$E,nama_10_gdp_all!$A:$A,P55,nama_10_gdp_all!$B:$B,Data_gdp_all!$A$82,nama_10_gdp_all!$C:$C,Data_gdp_all!$B$53,nama_10_gdp_all!$D:$D,Data_gdp_all!$B$52)</f>
        <v>211012</v>
      </c>
      <c r="Q82" s="204">
        <f>SUMIFS(nama_10_gdp_all!$E:$E,nama_10_gdp_all!$A:$A,Q55,nama_10_gdp_all!$B:$B,Data_gdp_all!$A$82,nama_10_gdp_all!$C:$C,Data_gdp_all!$B$53,nama_10_gdp_all!$D:$D,Data_gdp_all!$B$52)</f>
        <v>210242</v>
      </c>
      <c r="R82" s="204">
        <f>SUMIFS(nama_10_gdp_all!$E:$E,nama_10_gdp_all!$A:$A,R55,nama_10_gdp_all!$B:$B,Data_gdp_all!$A$82,nama_10_gdp_all!$C:$C,Data_gdp_all!$B$53,nama_10_gdp_all!$D:$D,Data_gdp_all!$B$52)</f>
        <v>211385</v>
      </c>
      <c r="S82" s="204">
        <f>SUMIFS(nama_10_gdp_all!$E:$E,nama_10_gdp_all!$A:$A,S55,nama_10_gdp_all!$B:$B,Data_gdp_all!$A$82,nama_10_gdp_all!$C:$C,Data_gdp_all!$B$53,nama_10_gdp_all!$D:$D,Data_gdp_all!$B$52)</f>
        <v>217328</v>
      </c>
      <c r="T82" s="204">
        <f>SUMIFS(nama_10_gdp_all!$E:$E,nama_10_gdp_all!$A:$A,T55,nama_10_gdp_all!$B:$B,Data_gdp_all!$A$82,nama_10_gdp_all!$C:$C,Data_gdp_all!$B$53,nama_10_gdp_all!$D:$D,Data_gdp_all!$B$52)</f>
        <v>224266</v>
      </c>
      <c r="U82" s="204">
        <f>SUMIFS(nama_10_gdp_all!$E:$E,nama_10_gdp_all!$A:$A,U55,nama_10_gdp_all!$B:$B,Data_gdp_all!$A$82,nama_10_gdp_all!$C:$C,Data_gdp_all!$B$53,nama_10_gdp_all!$D:$D,Data_gdp_all!$B$52)</f>
        <v>226822</v>
      </c>
      <c r="V82" s="204">
        <f>SUMIFS(nama_10_gdp_all!$E:$E,nama_10_gdp_all!$A:$A,V55,nama_10_gdp_all!$B:$B,Data_gdp_all!$A$82,nama_10_gdp_all!$C:$C,Data_gdp_all!$B$53,nama_10_gdp_all!$D:$D,Data_gdp_all!$B$52)</f>
        <v>229600</v>
      </c>
      <c r="W82" s="204">
        <f>SUMIFS(nama_10_gdp_all!$E:$E,nama_10_gdp_all!$A:$A,W55,nama_10_gdp_all!$B:$B,Data_gdp_all!$A$82,nama_10_gdp_all!$C:$C,Data_gdp_all!$B$53,nama_10_gdp_all!$D:$D,Data_gdp_all!$B$52)</f>
        <v>224193</v>
      </c>
      <c r="X82" s="204">
        <f>SUMIFS(nama_10_gdp_all!$E:$E,nama_10_gdp_all!$A:$A,X55,nama_10_gdp_all!$B:$B,Data_gdp_all!$A$82,nama_10_gdp_all!$C:$C,Data_gdp_all!$B$53,nama_10_gdp_all!$D:$D,Data_gdp_all!$B$52)</f>
        <v>230556</v>
      </c>
      <c r="Y82" s="204">
        <f>SUMIFS(nama_10_gdp_all!$E:$E,nama_10_gdp_all!$A:$A,$Y$55,nama_10_gdp_all!$B:$B,Data_gdp_all!$A82,nama_10_gdp_all!$C:$C,Data_gdp_all!$B$53,nama_10_gdp_all!$D:$D,Data_gdp_all!$B$52)</f>
        <v>233635</v>
      </c>
      <c r="Z82" s="204">
        <f>SUMIFS(nama_10_gdp_all!$E:$E,nama_10_gdp_all!$A:$A,$Z$55,nama_10_gdp_all!$B:$B,Data_gdp_all!$A82,nama_10_gdp_all!$C:$C,Data_gdp_all!$B$53,nama_10_gdp_all!$D:$D,Data_gdp_all!$B$52)</f>
        <v>230926</v>
      </c>
      <c r="AB82" s="185">
        <f t="shared" si="0"/>
        <v>1.1694208408538742E-2</v>
      </c>
      <c r="AD82" s="187"/>
    </row>
    <row r="83" spans="1:30" x14ac:dyDescent="0.2">
      <c r="A83" s="211" t="s">
        <v>57</v>
      </c>
      <c r="B83" s="211" t="s">
        <v>26</v>
      </c>
      <c r="C83" s="204">
        <f>SUMIFS(nama_10_gdp_all!$E:$E,nama_10_gdp_all!$A:$A,C55,nama_10_gdp_all!$B:$B,Data_gdp_all!$A$83,nama_10_gdp_all!$C:$C,Data_gdp_all!$B$53,nama_10_gdp_all!$D:$D,Data_gdp_all!$B$52)</f>
        <v>332519.09999999998</v>
      </c>
      <c r="D83" s="204">
        <f>SUMIFS(nama_10_gdp_all!$E:$E,nama_10_gdp_all!$A:$A,D55,nama_10_gdp_all!$B:$B,Data_gdp_all!$A$83,nama_10_gdp_all!$C:$C,Data_gdp_all!$B$53,nama_10_gdp_all!$D:$D,Data_gdp_all!$B$52)</f>
        <v>337043.9</v>
      </c>
      <c r="E83" s="204">
        <f>SUMIFS(nama_10_gdp_all!$E:$E,nama_10_gdp_all!$A:$A,E55,nama_10_gdp_all!$B:$B,Data_gdp_all!$A$83,nama_10_gdp_all!$C:$C,Data_gdp_all!$B$53,nama_10_gdp_all!$D:$D,Data_gdp_all!$B$52)</f>
        <v>344720.7</v>
      </c>
      <c r="F83" s="204">
        <f>SUMIFS(nama_10_gdp_all!$E:$E,nama_10_gdp_all!$A:$A,F55,nama_10_gdp_all!$B:$B,Data_gdp_all!$A$83,nama_10_gdp_all!$C:$C,Data_gdp_all!$B$53,nama_10_gdp_all!$D:$D,Data_gdp_all!$B$52)</f>
        <v>351204.7</v>
      </c>
      <c r="G83" s="204">
        <f>SUMIFS(nama_10_gdp_all!$E:$E,nama_10_gdp_all!$A:$A,G55,nama_10_gdp_all!$B:$B,Data_gdp_all!$A$83,nama_10_gdp_all!$C:$C,Data_gdp_all!$B$53,nama_10_gdp_all!$D:$D,Data_gdp_all!$B$52)</f>
        <v>365883.4</v>
      </c>
      <c r="H83" s="204">
        <f>SUMIFS(nama_10_gdp_all!$E:$E,nama_10_gdp_all!$A:$A,H55,nama_10_gdp_all!$B:$B,Data_gdp_all!$A$83,nama_10_gdp_all!$C:$C,Data_gdp_all!$B$53,nama_10_gdp_all!$D:$D,Data_gdp_all!$B$52)</f>
        <v>376103.2</v>
      </c>
      <c r="I83" s="204">
        <f>SUMIFS(nama_10_gdp_all!$E:$E,nama_10_gdp_all!$A:$A,I55,nama_10_gdp_all!$B:$B,Data_gdp_all!$A$83,nama_10_gdp_all!$C:$C,Data_gdp_all!$B$53,nama_10_gdp_all!$D:$D,Data_gdp_all!$B$52)</f>
        <v>393689.7</v>
      </c>
      <c r="J83" s="204">
        <f>SUMIFS(nama_10_gdp_all!$E:$E,nama_10_gdp_all!$A:$A,J55,nama_10_gdp_all!$B:$B,Data_gdp_all!$A$83,nama_10_gdp_all!$C:$C,Data_gdp_all!$B$53,nama_10_gdp_all!$D:$D,Data_gdp_all!$B$52)</f>
        <v>406385.9</v>
      </c>
      <c r="K83" s="204">
        <f>SUMIFS(nama_10_gdp_all!$E:$E,nama_10_gdp_all!$A:$A,K55,nama_10_gdp_all!$B:$B,Data_gdp_all!$A$83,nama_10_gdp_all!$C:$C,Data_gdp_all!$B$53,nama_10_gdp_all!$D:$D,Data_gdp_all!$B$52)</f>
        <v>402634.4</v>
      </c>
      <c r="L83" s="204">
        <f>SUMIFS(nama_10_gdp_all!$E:$E,nama_10_gdp_all!$A:$A,L55,nama_10_gdp_all!$B:$B,Data_gdp_all!$A$83,nama_10_gdp_all!$C:$C,Data_gdp_all!$B$53,nama_10_gdp_all!$D:$D,Data_gdp_all!$B$52)</f>
        <v>385500</v>
      </c>
      <c r="M83" s="204">
        <f>SUMIFS(nama_10_gdp_all!$E:$E,nama_10_gdp_all!$A:$A,M55,nama_10_gdp_all!$B:$B,Data_gdp_all!$A$83,nama_10_gdp_all!$C:$C,Data_gdp_all!$B$53,nama_10_gdp_all!$D:$D,Data_gdp_all!$B$52)</f>
        <v>407669.1</v>
      </c>
      <c r="N83" s="204">
        <f>SUMIFS(nama_10_gdp_all!$E:$E,nama_10_gdp_all!$A:$A,N55,nama_10_gdp_all!$B:$B,Data_gdp_all!$A$83,nama_10_gdp_all!$C:$C,Data_gdp_all!$B$53,nama_10_gdp_all!$D:$D,Data_gdp_all!$B$52)</f>
        <v>420567.4</v>
      </c>
      <c r="O83" s="204">
        <f>SUMIFS(nama_10_gdp_all!$E:$E,nama_10_gdp_all!$A:$A,O55,nama_10_gdp_all!$B:$B,Data_gdp_all!$A$83,nama_10_gdp_all!$C:$C,Data_gdp_all!$B$53,nama_10_gdp_all!$D:$D,Data_gdp_all!$B$52)</f>
        <v>418824.3</v>
      </c>
      <c r="P83" s="204">
        <f>SUMIFS(nama_10_gdp_all!$E:$E,nama_10_gdp_all!$A:$A,P55,nama_10_gdp_all!$B:$B,Data_gdp_all!$A$83,nama_10_gdp_all!$C:$C,Data_gdp_all!$B$53,nama_10_gdp_all!$D:$D,Data_gdp_all!$B$52)</f>
        <v>423589.3</v>
      </c>
      <c r="Q83" s="204">
        <f>SUMIFS(nama_10_gdp_all!$E:$E,nama_10_gdp_all!$A:$A,Q55,nama_10_gdp_all!$B:$B,Data_gdp_all!$A$83,nama_10_gdp_all!$C:$C,Data_gdp_all!$B$53,nama_10_gdp_all!$D:$D,Data_gdp_all!$B$52)</f>
        <v>433313.9</v>
      </c>
      <c r="R83" s="204">
        <f>SUMIFS(nama_10_gdp_all!$E:$E,nama_10_gdp_all!$A:$A,R55,nama_10_gdp_all!$B:$B,Data_gdp_all!$A$83,nama_10_gdp_all!$C:$C,Data_gdp_all!$B$53,nama_10_gdp_all!$D:$D,Data_gdp_all!$B$52)</f>
        <v>452423.7</v>
      </c>
      <c r="S83" s="204">
        <f>SUMIFS(nama_10_gdp_all!$E:$E,nama_10_gdp_all!$A:$A,S55,nama_10_gdp_all!$B:$B,Data_gdp_all!$A$83,nama_10_gdp_all!$C:$C,Data_gdp_all!$B$53,nama_10_gdp_all!$D:$D,Data_gdp_all!$B$52)</f>
        <v>463054.5</v>
      </c>
      <c r="T83" s="204">
        <f>SUMIFS(nama_10_gdp_all!$E:$E,nama_10_gdp_all!$A:$A,T55,nama_10_gdp_all!$B:$B,Data_gdp_all!$A$83,nama_10_gdp_all!$C:$C,Data_gdp_all!$B$53,nama_10_gdp_all!$D:$D,Data_gdp_all!$B$52)</f>
        <v>471505.9</v>
      </c>
      <c r="U83" s="204">
        <f>SUMIFS(nama_10_gdp_all!$E:$E,nama_10_gdp_all!$A:$A,U55,nama_10_gdp_all!$B:$B,Data_gdp_all!$A$83,nama_10_gdp_all!$C:$C,Data_gdp_all!$B$53,nama_10_gdp_all!$D:$D,Data_gdp_all!$B$52)</f>
        <v>480478.5</v>
      </c>
      <c r="V83" s="204">
        <f>SUMIFS(nama_10_gdp_all!$E:$E,nama_10_gdp_all!$A:$A,V55,nama_10_gdp_all!$B:$B,Data_gdp_all!$A$83,nama_10_gdp_all!$C:$C,Data_gdp_all!$B$53,nama_10_gdp_all!$D:$D,Data_gdp_all!$B$52)</f>
        <v>492729</v>
      </c>
      <c r="W83" s="204">
        <f>SUMIFS(nama_10_gdp_all!$E:$E,nama_10_gdp_all!$A:$A,W55,nama_10_gdp_all!$B:$B,Data_gdp_all!$A$83,nama_10_gdp_all!$C:$C,Data_gdp_all!$B$53,nama_10_gdp_all!$D:$D,Data_gdp_all!$B$52)</f>
        <v>482848.2</v>
      </c>
      <c r="X83" s="204">
        <f>SUMIFS(nama_10_gdp_all!$E:$E,nama_10_gdp_all!$A:$A,X55,nama_10_gdp_all!$B:$B,Data_gdp_all!$A$83,nama_10_gdp_all!$C:$C,Data_gdp_all!$B$53,nama_10_gdp_all!$D:$D,Data_gdp_all!$B$52)</f>
        <v>511517.3</v>
      </c>
      <c r="Y83" s="204">
        <f>SUMIFS(nama_10_gdp_all!$E:$E,nama_10_gdp_all!$A:$A,$Y$55,nama_10_gdp_all!$B:$B,Data_gdp_all!$A83,nama_10_gdp_all!$C:$C,Data_gdp_all!$B$53,nama_10_gdp_all!$D:$D,Data_gdp_all!$B$52)</f>
        <v>518981.8</v>
      </c>
      <c r="Z83" s="204">
        <f>SUMIFS(nama_10_gdp_all!$E:$E,nama_10_gdp_all!$A:$A,$Z$55,nama_10_gdp_all!$B:$B,Data_gdp_all!$A83,nama_10_gdp_all!$C:$C,Data_gdp_all!$B$53,nama_10_gdp_all!$D:$D,Data_gdp_all!$B$52)</f>
        <v>518105.2</v>
      </c>
      <c r="AB83" s="185">
        <f t="shared" si="0"/>
        <v>1.9468877118919092E-2</v>
      </c>
      <c r="AD83" s="187"/>
    </row>
    <row r="84" spans="1:30" x14ac:dyDescent="0.2">
      <c r="A84" s="179" t="s">
        <v>137</v>
      </c>
      <c r="B84" s="183" t="s">
        <v>138</v>
      </c>
      <c r="C84" s="204">
        <f>SUMIFS(nama_10_gdp_all!$E:$E,nama_10_gdp_all!$A:$A,C55,nama_10_gdp_all!$B:$B,Data_gdp_all!$A$84,nama_10_gdp_all!$C:$C,Data_gdp_all!$B$53,nama_10_gdp_all!$D:$D,Data_gdp_all!$B$52)</f>
        <v>10693.9</v>
      </c>
      <c r="D84" s="204">
        <f>SUMIFS(nama_10_gdp_all!$E:$E,nama_10_gdp_all!$A:$A,D55,nama_10_gdp_all!$B:$B,Data_gdp_all!$A$84,nama_10_gdp_all!$C:$C,Data_gdp_all!$B$53,nama_10_gdp_all!$D:$D,Data_gdp_all!$B$52)</f>
        <v>11123.1</v>
      </c>
      <c r="E84" s="204">
        <f>SUMIFS(nama_10_gdp_all!$E:$E,nama_10_gdp_all!$A:$A,E55,nama_10_gdp_all!$B:$B,Data_gdp_all!$A$84,nama_10_gdp_all!$C:$C,Data_gdp_all!$B$53,nama_10_gdp_all!$D:$D,Data_gdp_all!$B$52)</f>
        <v>11185.4</v>
      </c>
      <c r="F84" s="204">
        <f>SUMIFS(nama_10_gdp_all!$E:$E,nama_10_gdp_all!$A:$A,F55,nama_10_gdp_all!$B:$B,Data_gdp_all!$A$84,nama_10_gdp_all!$C:$C,Data_gdp_all!$B$53,nama_10_gdp_all!$D:$D,Data_gdp_all!$B$52)</f>
        <v>11425</v>
      </c>
      <c r="G84" s="204">
        <f>SUMIFS(nama_10_gdp_all!$E:$E,nama_10_gdp_all!$A:$A,G55,nama_10_gdp_all!$B:$B,Data_gdp_all!$A$84,nama_10_gdp_all!$C:$C,Data_gdp_all!$B$53,nama_10_gdp_all!$D:$D,Data_gdp_all!$B$52)</f>
        <v>12316.4</v>
      </c>
      <c r="H84" s="204">
        <f>SUMIFS(nama_10_gdp_all!$E:$E,nama_10_gdp_all!$A:$A,H55,nama_10_gdp_all!$B:$B,Data_gdp_all!$A$84,nama_10_gdp_all!$C:$C,Data_gdp_all!$B$53,nama_10_gdp_all!$D:$D,Data_gdp_all!$B$52)</f>
        <v>13070.8</v>
      </c>
      <c r="I84" s="204">
        <f>SUMIFS(nama_10_gdp_all!$E:$E,nama_10_gdp_all!$A:$A,I55,nama_10_gdp_all!$B:$B,Data_gdp_all!$A$84,nama_10_gdp_all!$C:$C,Data_gdp_all!$B$53,nama_10_gdp_all!$D:$D,Data_gdp_all!$B$52)</f>
        <v>13896.4</v>
      </c>
      <c r="J84" s="204">
        <f>SUMIFS(nama_10_gdp_all!$E:$E,nama_10_gdp_all!$A:$A,J55,nama_10_gdp_all!$B:$B,Data_gdp_all!$A$84,nama_10_gdp_all!$C:$C,Data_gdp_all!$B$53,nama_10_gdp_all!$D:$D,Data_gdp_all!$B$52)</f>
        <v>15071.4</v>
      </c>
      <c r="K84" s="204">
        <f>SUMIFS(nama_10_gdp_all!$E:$E,nama_10_gdp_all!$A:$A,K55,nama_10_gdp_all!$B:$B,Data_gdp_all!$A$84,nama_10_gdp_all!$C:$C,Data_gdp_all!$B$53,nama_10_gdp_all!$D:$D,Data_gdp_all!$B$52)</f>
        <v>15404.4</v>
      </c>
      <c r="L84" s="204">
        <f>SUMIFS(nama_10_gdp_all!$E:$E,nama_10_gdp_all!$A:$A,L55,nama_10_gdp_all!$B:$B,Data_gdp_all!$A$84,nama_10_gdp_all!$C:$C,Data_gdp_all!$B$53,nama_10_gdp_all!$D:$D,Data_gdp_all!$B$52)</f>
        <v>14223.8</v>
      </c>
      <c r="M84" s="204">
        <f>SUMIFS(nama_10_gdp_all!$E:$E,nama_10_gdp_all!$A:$A,M55,nama_10_gdp_all!$B:$B,Data_gdp_all!$A$84,nama_10_gdp_all!$C:$C,Data_gdp_all!$B$53,nama_10_gdp_all!$D:$D,Data_gdp_all!$B$52)</f>
        <v>13820.9</v>
      </c>
      <c r="N84" s="204">
        <f>SUMIFS(nama_10_gdp_all!$E:$E,nama_10_gdp_all!$A:$A,N55,nama_10_gdp_all!$B:$B,Data_gdp_all!$A$84,nama_10_gdp_all!$C:$C,Data_gdp_all!$B$53,nama_10_gdp_all!$D:$D,Data_gdp_all!$B$52)</f>
        <v>14076</v>
      </c>
      <c r="O84" s="204">
        <f>SUMIFS(nama_10_gdp_all!$E:$E,nama_10_gdp_all!$A:$A,O55,nama_10_gdp_all!$B:$B,Data_gdp_all!$A$84,nama_10_gdp_all!$C:$C,Data_gdp_all!$B$53,nama_10_gdp_all!$D:$D,Data_gdp_all!$B$52)</f>
        <v>14225.7</v>
      </c>
      <c r="P84" s="204">
        <f>SUMIFS(nama_10_gdp_all!$E:$E,nama_10_gdp_all!$A:$A,P55,nama_10_gdp_all!$B:$B,Data_gdp_all!$A$84,nama_10_gdp_all!$C:$C,Data_gdp_all!$B$53,nama_10_gdp_all!$D:$D,Data_gdp_all!$B$52)</f>
        <v>14873.3</v>
      </c>
      <c r="Q84" s="204">
        <f>SUMIFS(nama_10_gdp_all!$E:$E,nama_10_gdp_all!$A:$A,Q55,nama_10_gdp_all!$B:$B,Data_gdp_all!$A$84,nama_10_gdp_all!$C:$C,Data_gdp_all!$B$53,nama_10_gdp_all!$D:$D,Data_gdp_all!$B$52)</f>
        <v>15124.3</v>
      </c>
      <c r="R84" s="204">
        <f>SUMIFS(nama_10_gdp_all!$E:$E,nama_10_gdp_all!$A:$A,R55,nama_10_gdp_all!$B:$B,Data_gdp_all!$A$84,nama_10_gdp_all!$C:$C,Data_gdp_all!$B$53,nama_10_gdp_all!$D:$D,Data_gdp_all!$B$52)</f>
        <v>15795.3</v>
      </c>
      <c r="S84" s="204">
        <f>SUMIFS(nama_10_gdp_all!$E:$E,nama_10_gdp_all!$A:$A,S55,nama_10_gdp_all!$B:$B,Data_gdp_all!$A$84,nama_10_gdp_all!$C:$C,Data_gdp_all!$B$53,nama_10_gdp_all!$D:$D,Data_gdp_all!$B$52)</f>
        <v>16791</v>
      </c>
      <c r="T84" s="204">
        <f>SUMIFS(nama_10_gdp_all!$E:$E,nama_10_gdp_all!$A:$A,T55,nama_10_gdp_all!$B:$B,Data_gdp_all!$A$84,nama_10_gdp_all!$C:$C,Data_gdp_all!$B$53,nama_10_gdp_all!$D:$D,Data_gdp_all!$B$52)</f>
        <v>17495.3</v>
      </c>
      <c r="U84" s="204">
        <f>SUMIFS(nama_10_gdp_all!$E:$E,nama_10_gdp_all!$A:$A,U55,nama_10_gdp_all!$B:$B,Data_gdp_all!$A$84,nama_10_gdp_all!$C:$C,Data_gdp_all!$B$53,nama_10_gdp_all!$D:$D,Data_gdp_all!$B$52)</f>
        <v>18350.7</v>
      </c>
      <c r="V84" s="204">
        <f>SUMIFS(nama_10_gdp_all!$E:$E,nama_10_gdp_all!$A:$A,V55,nama_10_gdp_all!$B:$B,Data_gdp_all!$A$84,nama_10_gdp_all!$C:$C,Data_gdp_all!$B$53,nama_10_gdp_all!$D:$D,Data_gdp_all!$B$52)</f>
        <v>18692.2</v>
      </c>
      <c r="W84" s="204">
        <f>SUMIFS(nama_10_gdp_all!$E:$E,nama_10_gdp_all!$A:$A,W55,nama_10_gdp_all!$B:$B,Data_gdp_all!$A$84,nama_10_gdp_all!$C:$C,Data_gdp_all!$B$53,nama_10_gdp_all!$D:$D,Data_gdp_all!$B$52)</f>
        <v>17394.900000000001</v>
      </c>
      <c r="X84" s="204">
        <f>SUMIFS(nama_10_gdp_all!$E:$E,nama_10_gdp_all!$A:$A,X55,nama_10_gdp_all!$B:$B,Data_gdp_all!$A$84,nama_10_gdp_all!$C:$C,Data_gdp_all!$B$53,nama_10_gdp_all!$D:$D,Data_gdp_all!$B$52)</f>
        <v>18290.5</v>
      </c>
      <c r="Y84" s="204">
        <f>SUMIFS(nama_10_gdp_all!$E:$E,nama_10_gdp_all!$A:$A,$Y$55,nama_10_gdp_all!$B:$B,Data_gdp_all!$A84,nama_10_gdp_all!$C:$C,Data_gdp_all!$B$53,nama_10_gdp_all!$D:$D,Data_gdp_all!$B$52)</f>
        <v>19915</v>
      </c>
      <c r="Z84" s="204">
        <f>SUMIFS(nama_10_gdp_all!$E:$E,nama_10_gdp_all!$A:$A,$Z$55,nama_10_gdp_all!$B:$B,Data_gdp_all!$A84,nama_10_gdp_all!$C:$C,Data_gdp_all!$B$53,nama_10_gdp_all!$D:$D,Data_gdp_all!$B$52)</f>
        <v>20724.3</v>
      </c>
      <c r="AB84" s="185">
        <f t="shared" si="0"/>
        <v>2.9184428169096055E-2</v>
      </c>
      <c r="AD84" s="187"/>
    </row>
    <row r="85" spans="1:30" x14ac:dyDescent="0.2">
      <c r="A85" s="211" t="s">
        <v>65</v>
      </c>
      <c r="B85" s="211" t="s">
        <v>73</v>
      </c>
      <c r="C85" s="204">
        <f>SUMIFS(nama_10_gdp_all!$E:$E,nama_10_gdp_all!$A:$A,C55,nama_10_gdp_all!$B:$B,Data_gdp_all!$A$85,nama_10_gdp_all!$C:$C,Data_gdp_all!$B$53,nama_10_gdp_all!$D:$D,Data_gdp_all!$B$52)</f>
        <v>274551.5</v>
      </c>
      <c r="D85" s="204">
        <f>SUMIFS(nama_10_gdp_all!$E:$E,nama_10_gdp_all!$A:$A,D55,nama_10_gdp_all!$B:$B,Data_gdp_all!$A$85,nama_10_gdp_all!$C:$C,Data_gdp_all!$B$53,nama_10_gdp_all!$D:$D,Data_gdp_all!$B$52)</f>
        <v>280226.8</v>
      </c>
      <c r="E85" s="204">
        <f>SUMIFS(nama_10_gdp_all!$E:$E,nama_10_gdp_all!$A:$A,E55,nama_10_gdp_all!$B:$B,Data_gdp_all!$A$85,nama_10_gdp_all!$C:$C,Data_gdp_all!$B$53,nama_10_gdp_all!$D:$D,Data_gdp_all!$B$52)</f>
        <v>284087.09999999998</v>
      </c>
      <c r="F85" s="204">
        <f>SUMIFS(nama_10_gdp_all!$E:$E,nama_10_gdp_all!$A:$A,F55,nama_10_gdp_all!$B:$B,Data_gdp_all!$A$85,nama_10_gdp_all!$C:$C,Data_gdp_all!$B$53,nama_10_gdp_all!$D:$D,Data_gdp_all!$B$52)</f>
        <v>286771.5</v>
      </c>
      <c r="G85" s="204">
        <f>SUMIFS(nama_10_gdp_all!$E:$E,nama_10_gdp_all!$A:$A,G55,nama_10_gdp_all!$B:$B,Data_gdp_all!$A$85,nama_10_gdp_all!$C:$C,Data_gdp_all!$B$53,nama_10_gdp_all!$D:$D,Data_gdp_all!$B$52)</f>
        <v>298284.2</v>
      </c>
      <c r="H85" s="204">
        <f>SUMIFS(nama_10_gdp_all!$E:$E,nama_10_gdp_all!$A:$A,H55,nama_10_gdp_all!$B:$B,Data_gdp_all!$A$85,nama_10_gdp_all!$C:$C,Data_gdp_all!$B$53,nama_10_gdp_all!$D:$D,Data_gdp_all!$B$52)</f>
        <v>306293.5</v>
      </c>
      <c r="I85" s="204">
        <f>SUMIFS(nama_10_gdp_all!$E:$E,nama_10_gdp_all!$A:$A,I55,nama_10_gdp_all!$B:$B,Data_gdp_all!$A$85,nama_10_gdp_all!$C:$C,Data_gdp_all!$B$53,nama_10_gdp_all!$D:$D,Data_gdp_all!$B$52)</f>
        <v>313832.8</v>
      </c>
      <c r="J85" s="204">
        <f>SUMIFS(nama_10_gdp_all!$E:$E,nama_10_gdp_all!$A:$A,J55,nama_10_gdp_all!$B:$B,Data_gdp_all!$A$85,nama_10_gdp_all!$C:$C,Data_gdp_all!$B$53,nama_10_gdp_all!$D:$D,Data_gdp_all!$B$52)</f>
        <v>322978</v>
      </c>
      <c r="K85" s="204">
        <f>SUMIFS(nama_10_gdp_all!$E:$E,nama_10_gdp_all!$A:$A,K55,nama_10_gdp_all!$B:$B,Data_gdp_all!$A$85,nama_10_gdp_all!$C:$C,Data_gdp_all!$B$53,nama_10_gdp_all!$D:$D,Data_gdp_all!$B$52)</f>
        <v>324534.5</v>
      </c>
      <c r="L85" s="204">
        <f>SUMIFS(nama_10_gdp_all!$E:$E,nama_10_gdp_all!$A:$A,L55,nama_10_gdp_all!$B:$B,Data_gdp_all!$A$85,nama_10_gdp_all!$C:$C,Data_gdp_all!$B$53,nama_10_gdp_all!$D:$D,Data_gdp_all!$B$52)</f>
        <v>318237.40000000002</v>
      </c>
      <c r="M85" s="204">
        <f>SUMIFS(nama_10_gdp_all!$E:$E,nama_10_gdp_all!$A:$A,M55,nama_10_gdp_all!$B:$B,Data_gdp_all!$A$85,nama_10_gdp_all!$C:$C,Data_gdp_all!$B$53,nama_10_gdp_all!$D:$D,Data_gdp_all!$B$52)</f>
        <v>320742</v>
      </c>
      <c r="N85" s="204">
        <f>SUMIFS(nama_10_gdp_all!$E:$E,nama_10_gdp_all!$A:$A,N55,nama_10_gdp_all!$B:$B,Data_gdp_all!$A$85,nama_10_gdp_all!$C:$C,Data_gdp_all!$B$53,nama_10_gdp_all!$D:$D,Data_gdp_all!$B$52)</f>
        <v>324288.3</v>
      </c>
      <c r="O85" s="204">
        <f>SUMIFS(nama_10_gdp_all!$E:$E,nama_10_gdp_all!$A:$A,O55,nama_10_gdp_all!$B:$B,Data_gdp_all!$A$85,nama_10_gdp_all!$C:$C,Data_gdp_all!$B$53,nama_10_gdp_all!$D:$D,Data_gdp_all!$B$52)</f>
        <v>333102.40000000002</v>
      </c>
      <c r="P85" s="204">
        <f>SUMIFS(nama_10_gdp_all!$E:$E,nama_10_gdp_all!$A:$A,P55,nama_10_gdp_all!$B:$B,Data_gdp_all!$A$85,nama_10_gdp_all!$C:$C,Data_gdp_all!$B$53,nama_10_gdp_all!$D:$D,Data_gdp_all!$B$52)</f>
        <v>336487.3</v>
      </c>
      <c r="Q85" s="204">
        <f>SUMIFS(nama_10_gdp_all!$E:$E,nama_10_gdp_all!$A:$A,Q55,nama_10_gdp_all!$B:$B,Data_gdp_all!$A$85,nama_10_gdp_all!$C:$C,Data_gdp_all!$B$53,nama_10_gdp_all!$D:$D,Data_gdp_all!$B$52)</f>
        <v>343379</v>
      </c>
      <c r="R85" s="204">
        <f>SUMIFS(nama_10_gdp_all!$E:$E,nama_10_gdp_all!$A:$A,R55,nama_10_gdp_all!$B:$B,Data_gdp_all!$A$85,nama_10_gdp_all!$C:$C,Data_gdp_all!$B$53,nama_10_gdp_all!$D:$D,Data_gdp_all!$B$52)</f>
        <v>349756.7</v>
      </c>
      <c r="S85" s="204">
        <f>SUMIFS(nama_10_gdp_all!$E:$E,nama_10_gdp_all!$A:$A,S55,nama_10_gdp_all!$B:$B,Data_gdp_all!$A$85,nama_10_gdp_all!$C:$C,Data_gdp_all!$B$53,nama_10_gdp_all!$D:$D,Data_gdp_all!$B$52)</f>
        <v>353830.5</v>
      </c>
      <c r="T85" s="204">
        <f>SUMIFS(nama_10_gdp_all!$E:$E,nama_10_gdp_all!$A:$A,T55,nama_10_gdp_all!$B:$B,Data_gdp_all!$A$85,nama_10_gdp_all!$C:$C,Data_gdp_all!$B$53,nama_10_gdp_all!$D:$D,Data_gdp_all!$B$52)</f>
        <v>362547.9</v>
      </c>
      <c r="U85" s="204">
        <f>SUMIFS(nama_10_gdp_all!$E:$E,nama_10_gdp_all!$A:$A,U55,nama_10_gdp_all!$B:$B,Data_gdp_all!$A$85,nama_10_gdp_all!$C:$C,Data_gdp_all!$B$53,nama_10_gdp_all!$D:$D,Data_gdp_all!$B$52)</f>
        <v>365553.1</v>
      </c>
      <c r="V85" s="204">
        <f>SUMIFS(nama_10_gdp_all!$E:$E,nama_10_gdp_all!$A:$A,V55,nama_10_gdp_all!$B:$B,Data_gdp_all!$A$85,nama_10_gdp_all!$C:$C,Data_gdp_all!$B$53,nama_10_gdp_all!$D:$D,Data_gdp_all!$B$52)</f>
        <v>369661.1</v>
      </c>
      <c r="W85" s="204">
        <f>SUMIFS(nama_10_gdp_all!$E:$E,nama_10_gdp_all!$A:$A,W55,nama_10_gdp_all!$B:$B,Data_gdp_all!$A$85,nama_10_gdp_all!$C:$C,Data_gdp_all!$B$53,nama_10_gdp_all!$D:$D,Data_gdp_all!$B$52)</f>
        <v>364936.2</v>
      </c>
      <c r="X85" s="204">
        <f>SUMIFS(nama_10_gdp_all!$E:$E,nama_10_gdp_all!$A:$A,X55,nama_10_gdp_all!$B:$B,Data_gdp_all!$A$85,nama_10_gdp_all!$C:$C,Data_gdp_all!$B$53,nama_10_gdp_all!$D:$D,Data_gdp_all!$B$52)</f>
        <v>379200.4</v>
      </c>
      <c r="Y85" s="204">
        <f>SUMIFS(nama_10_gdp_all!$E:$E,nama_10_gdp_all!$A:$A,$Y$55,nama_10_gdp_all!$B:$B,Data_gdp_all!$A85,nama_10_gdp_all!$C:$C,Data_gdp_all!$B$53,nama_10_gdp_all!$D:$D,Data_gdp_all!$B$52)</f>
        <v>390597.8</v>
      </c>
      <c r="Z85" s="204">
        <f>SUMIFS(nama_10_gdp_all!$E:$E,nama_10_gdp_all!$A:$A,$Z$55,nama_10_gdp_all!$B:$B,Data_gdp_all!$A85,nama_10_gdp_all!$C:$C,Data_gdp_all!$B$53,nama_10_gdp_all!$D:$D,Data_gdp_all!$B$52)</f>
        <v>392471.3</v>
      </c>
      <c r="AB85" s="185">
        <f t="shared" si="0"/>
        <v>1.565715899449871E-2</v>
      </c>
      <c r="AD85" s="187"/>
    </row>
    <row r="86" spans="1:30" x14ac:dyDescent="0.2">
      <c r="A86" s="211" t="s">
        <v>66</v>
      </c>
      <c r="B86" s="211" t="s">
        <v>74</v>
      </c>
      <c r="C86" s="204">
        <f>SUMIFS(nama_10_gdp_all!$E:$E,nama_10_gdp_all!$A:$A,C55,nama_10_gdp_all!$B:$B,Data_gdp_all!$A$86,nama_10_gdp_all!$C:$C,Data_gdp_all!$B$53,nama_10_gdp_all!$D:$D,Data_gdp_all!$B$52)</f>
        <v>477485</v>
      </c>
      <c r="D86" s="204">
        <f>SUMIFS(nama_10_gdp_all!$E:$E,nama_10_gdp_all!$A:$A,D55,nama_10_gdp_all!$B:$B,Data_gdp_all!$A$86,nama_10_gdp_all!$C:$C,Data_gdp_all!$B$53,nama_10_gdp_all!$D:$D,Data_gdp_all!$B$52)</f>
        <v>485008.5</v>
      </c>
      <c r="E86" s="204">
        <f>SUMIFS(nama_10_gdp_all!$E:$E,nama_10_gdp_all!$A:$A,E55,nama_10_gdp_all!$B:$B,Data_gdp_all!$A$86,nama_10_gdp_all!$C:$C,Data_gdp_all!$B$53,nama_10_gdp_all!$D:$D,Data_gdp_all!$B$52)</f>
        <v>484653.4</v>
      </c>
      <c r="F86" s="204">
        <f>SUMIFS(nama_10_gdp_all!$E:$E,nama_10_gdp_all!$A:$A,F55,nama_10_gdp_all!$B:$B,Data_gdp_all!$A$86,nama_10_gdp_all!$C:$C,Data_gdp_all!$B$53,nama_10_gdp_all!$D:$D,Data_gdp_all!$B$52)</f>
        <v>484496.4</v>
      </c>
      <c r="G86" s="204">
        <f>SUMIFS(nama_10_gdp_all!$E:$E,nama_10_gdp_all!$A:$A,G55,nama_10_gdp_all!$B:$B,Data_gdp_all!$A$86,nama_10_gdp_all!$C:$C,Data_gdp_all!$B$53,nama_10_gdp_all!$D:$D,Data_gdp_all!$B$52)</f>
        <v>497586.1</v>
      </c>
      <c r="H86" s="204">
        <f>SUMIFS(nama_10_gdp_all!$E:$E,nama_10_gdp_all!$A:$A,H55,nama_10_gdp_all!$B:$B,Data_gdp_all!$A$86,nama_10_gdp_all!$C:$C,Data_gdp_all!$B$53,nama_10_gdp_all!$D:$D,Data_gdp_all!$B$52)</f>
        <v>511268.2</v>
      </c>
      <c r="I86" s="204">
        <f>SUMIFS(nama_10_gdp_all!$E:$E,nama_10_gdp_all!$A:$A,I55,nama_10_gdp_all!$B:$B,Data_gdp_all!$A$86,nama_10_gdp_all!$C:$C,Data_gdp_all!$B$53,nama_10_gdp_all!$D:$D,Data_gdp_all!$B$52)</f>
        <v>532095.4</v>
      </c>
      <c r="J86" s="204">
        <f>SUMIFS(nama_10_gdp_all!$E:$E,nama_10_gdp_all!$A:$A,J55,nama_10_gdp_all!$B:$B,Data_gdp_all!$A$86,nama_10_gdp_all!$C:$C,Data_gdp_all!$B$53,nama_10_gdp_all!$D:$D,Data_gdp_all!$B$52)</f>
        <v>552934.19999999995</v>
      </c>
      <c r="K86" s="204">
        <f>SUMIFS(nama_10_gdp_all!$E:$E,nama_10_gdp_all!$A:$A,K55,nama_10_gdp_all!$B:$B,Data_gdp_all!$A$86,nama_10_gdp_all!$C:$C,Data_gdp_all!$B$53,nama_10_gdp_all!$D:$D,Data_gdp_all!$B$52)</f>
        <v>568460.5</v>
      </c>
      <c r="L86" s="204">
        <f>SUMIFS(nama_10_gdp_all!$E:$E,nama_10_gdp_all!$A:$A,L55,nama_10_gdp_all!$B:$B,Data_gdp_all!$A$86,nama_10_gdp_all!$C:$C,Data_gdp_all!$B$53,nama_10_gdp_all!$D:$D,Data_gdp_all!$B$52)</f>
        <v>555400.80000000005</v>
      </c>
      <c r="M86" s="204">
        <f>SUMIFS(nama_10_gdp_all!$E:$E,nama_10_gdp_all!$A:$A,M55,nama_10_gdp_all!$B:$B,Data_gdp_all!$A$86,nama_10_gdp_all!$C:$C,Data_gdp_all!$B$53,nama_10_gdp_all!$D:$D,Data_gdp_all!$B$52)</f>
        <v>573414.69999999995</v>
      </c>
      <c r="N86" s="204">
        <f>SUMIFS(nama_10_gdp_all!$E:$E,nama_10_gdp_all!$A:$A,N55,nama_10_gdp_all!$B:$B,Data_gdp_all!$A$86,nama_10_gdp_all!$C:$C,Data_gdp_all!$B$53,nama_10_gdp_all!$D:$D,Data_gdp_all!$B$52)</f>
        <v>583811.30000000005</v>
      </c>
      <c r="O86" s="204">
        <f>SUMIFS(nama_10_gdp_all!$E:$E,nama_10_gdp_all!$A:$A,O55,nama_10_gdp_all!$B:$B,Data_gdp_all!$A$86,nama_10_gdp_all!$C:$C,Data_gdp_all!$B$53,nama_10_gdp_all!$D:$D,Data_gdp_all!$B$52)</f>
        <v>590695.9</v>
      </c>
      <c r="P86" s="204">
        <f>SUMIFS(nama_10_gdp_all!$E:$E,nama_10_gdp_all!$A:$A,P55,nama_10_gdp_all!$B:$B,Data_gdp_all!$A$86,nama_10_gdp_all!$C:$C,Data_gdp_all!$B$53,nama_10_gdp_all!$D:$D,Data_gdp_all!$B$52)</f>
        <v>601282.1</v>
      </c>
      <c r="Q86" s="204">
        <f>SUMIFS(nama_10_gdp_all!$E:$E,nama_10_gdp_all!$A:$A,Q55,nama_10_gdp_all!$B:$B,Data_gdp_all!$A$86,nama_10_gdp_all!$C:$C,Data_gdp_all!$B$53,nama_10_gdp_all!$D:$D,Data_gdp_all!$B$52)</f>
        <v>615411.5</v>
      </c>
      <c r="R86" s="204">
        <f>SUMIFS(nama_10_gdp_all!$E:$E,nama_10_gdp_all!$A:$A,R55,nama_10_gdp_all!$B:$B,Data_gdp_all!$A$86,nama_10_gdp_all!$C:$C,Data_gdp_all!$B$53,nama_10_gdp_all!$D:$D,Data_gdp_all!$B$52)</f>
        <v>625532.69999999995</v>
      </c>
      <c r="S86" s="204">
        <f>SUMIFS(nama_10_gdp_all!$E:$E,nama_10_gdp_all!$A:$A,S55,nama_10_gdp_all!$B:$B,Data_gdp_all!$A$86,nama_10_gdp_all!$C:$C,Data_gdp_all!$B$53,nama_10_gdp_all!$D:$D,Data_gdp_all!$B$52)</f>
        <v>638473</v>
      </c>
      <c r="T86" s="204">
        <f>SUMIFS(nama_10_gdp_all!$E:$E,nama_10_gdp_all!$A:$A,T55,nama_10_gdp_all!$B:$B,Data_gdp_all!$A$86,nama_10_gdp_all!$C:$C,Data_gdp_all!$B$53,nama_10_gdp_all!$D:$D,Data_gdp_all!$B$52)</f>
        <v>647174.1</v>
      </c>
      <c r="U86" s="204">
        <f>SUMIFS(nama_10_gdp_all!$E:$E,nama_10_gdp_all!$A:$A,U55,nama_10_gdp_all!$B:$B,Data_gdp_all!$A$86,nama_10_gdp_all!$C:$C,Data_gdp_all!$B$53,nama_10_gdp_all!$D:$D,Data_gdp_all!$B$52)</f>
        <v>665686.19999999995</v>
      </c>
      <c r="V86" s="204">
        <f>SUMIFS(nama_10_gdp_all!$E:$E,nama_10_gdp_all!$A:$A,V55,nama_10_gdp_all!$B:$B,Data_gdp_all!$A$86,nama_10_gdp_all!$C:$C,Data_gdp_all!$B$53,nama_10_gdp_all!$D:$D,Data_gdp_all!$B$52)</f>
        <v>673288.2</v>
      </c>
      <c r="W86" s="204">
        <f>SUMIFS(nama_10_gdp_all!$E:$E,nama_10_gdp_all!$A:$A,W55,nama_10_gdp_all!$B:$B,Data_gdp_all!$A$86,nama_10_gdp_all!$C:$C,Data_gdp_all!$B$53,nama_10_gdp_all!$D:$D,Data_gdp_all!$B$52)</f>
        <v>658868.19999999995</v>
      </c>
      <c r="X86" s="204">
        <f>SUMIFS(nama_10_gdp_all!$E:$E,nama_10_gdp_all!$A:$A,X55,nama_10_gdp_all!$B:$B,Data_gdp_all!$A$86,nama_10_gdp_all!$C:$C,Data_gdp_all!$B$53,nama_10_gdp_all!$D:$D,Data_gdp_all!$B$52)</f>
        <v>694393.6</v>
      </c>
      <c r="Y86" s="204">
        <f>SUMIFS(nama_10_gdp_all!$E:$E,nama_10_gdp_all!$A:$A,$Y$55,nama_10_gdp_all!$B:$B,Data_gdp_all!$A86,nama_10_gdp_all!$C:$C,Data_gdp_all!$B$53,nama_10_gdp_all!$D:$D,Data_gdp_all!$B$52)</f>
        <v>712227.9</v>
      </c>
      <c r="Z86" s="204">
        <f>SUMIFS(nama_10_gdp_all!$E:$E,nama_10_gdp_all!$A:$A,$Z$55,nama_10_gdp_all!$B:$B,Data_gdp_all!$A86,nama_10_gdp_all!$C:$C,Data_gdp_all!$B$53,nama_10_gdp_all!$D:$D,Data_gdp_all!$B$52)</f>
        <v>717327.9</v>
      </c>
      <c r="AB86" s="185">
        <f t="shared" si="0"/>
        <v>1.785316167755413E-2</v>
      </c>
      <c r="AD86" s="187"/>
    </row>
    <row r="87" spans="1:30" x14ac:dyDescent="0.2">
      <c r="A87" s="211" t="s">
        <v>58</v>
      </c>
      <c r="B87" s="211" t="s">
        <v>27</v>
      </c>
      <c r="C87" s="204">
        <f>SUMIFS(nama_10_gdp_all!$E:$E,nama_10_gdp_all!$A:$A,C55,nama_10_gdp_all!$B:$B,Data_gdp_all!$A$87,nama_10_gdp_all!$C:$C,Data_gdp_all!$B$53,nama_10_gdp_all!$D:$D,Data_gdp_all!$B$52)</f>
        <v>2042010</v>
      </c>
      <c r="D87" s="204">
        <f>SUMIFS(nama_10_gdp_all!$E:$E,nama_10_gdp_all!$A:$A,D55,nama_10_gdp_all!$B:$B,Data_gdp_all!$A$87,nama_10_gdp_all!$C:$C,Data_gdp_all!$B$53,nama_10_gdp_all!$D:$D,Data_gdp_all!$B$52)</f>
        <v>2097763.7000000002</v>
      </c>
      <c r="E87" s="204">
        <f>SUMIFS(nama_10_gdp_all!$E:$E,nama_10_gdp_all!$A:$A,E55,nama_10_gdp_all!$B:$B,Data_gdp_all!$A$87,nama_10_gdp_all!$C:$C,Data_gdp_all!$B$53,nama_10_gdp_all!$D:$D,Data_gdp_all!$B$52)</f>
        <v>2143468.6</v>
      </c>
      <c r="F87" s="204">
        <f>SUMIFS(nama_10_gdp_all!$E:$E,nama_10_gdp_all!$A:$A,F55,nama_10_gdp_all!$B:$B,Data_gdp_all!$A$87,nama_10_gdp_all!$C:$C,Data_gdp_all!$B$53,nama_10_gdp_all!$D:$D,Data_gdp_all!$B$52)</f>
        <v>2214672.1</v>
      </c>
      <c r="G87" s="204">
        <f>SUMIFS(nama_10_gdp_all!$E:$E,nama_10_gdp_all!$A:$A,G55,nama_10_gdp_all!$B:$B,Data_gdp_all!$A$87,nama_10_gdp_all!$C:$C,Data_gdp_all!$B$53,nama_10_gdp_all!$D:$D,Data_gdp_all!$B$52)</f>
        <v>2265305.7000000002</v>
      </c>
      <c r="H87" s="204">
        <f>SUMIFS(nama_10_gdp_all!$E:$E,nama_10_gdp_all!$A:$A,H55,nama_10_gdp_all!$B:$B,Data_gdp_all!$A$87,nama_10_gdp_all!$C:$C,Data_gdp_all!$B$53,nama_10_gdp_all!$D:$D,Data_gdp_all!$B$52)</f>
        <v>2332261.1</v>
      </c>
      <c r="I87" s="204">
        <f>SUMIFS(nama_10_gdp_all!$E:$E,nama_10_gdp_all!$A:$A,I55,nama_10_gdp_all!$B:$B,Data_gdp_all!$A$87,nama_10_gdp_all!$C:$C,Data_gdp_all!$B$53,nama_10_gdp_all!$D:$D,Data_gdp_all!$B$52)</f>
        <v>2395087.6</v>
      </c>
      <c r="J87" s="204">
        <f>SUMIFS(nama_10_gdp_all!$E:$E,nama_10_gdp_all!$A:$A,J55,nama_10_gdp_all!$B:$B,Data_gdp_all!$A$87,nama_10_gdp_all!$C:$C,Data_gdp_all!$B$53,nama_10_gdp_all!$D:$D,Data_gdp_all!$B$52)</f>
        <v>2451625.5</v>
      </c>
      <c r="K87" s="204">
        <f>SUMIFS(nama_10_gdp_all!$E:$E,nama_10_gdp_all!$A:$A,K55,nama_10_gdp_all!$B:$B,Data_gdp_all!$A$87,nama_10_gdp_all!$C:$C,Data_gdp_all!$B$53,nama_10_gdp_all!$D:$D,Data_gdp_all!$B$52)</f>
        <v>2444790.7999999998</v>
      </c>
      <c r="L87" s="204">
        <f>SUMIFS(nama_10_gdp_all!$E:$E,nama_10_gdp_all!$A:$A,L55,nama_10_gdp_all!$B:$B,Data_gdp_all!$A$87,nama_10_gdp_all!$C:$C,Data_gdp_all!$B$53,nama_10_gdp_all!$D:$D,Data_gdp_all!$B$52)</f>
        <v>2344213.4</v>
      </c>
      <c r="M87" s="204">
        <f>SUMIFS(nama_10_gdp_all!$E:$E,nama_10_gdp_all!$A:$A,M55,nama_10_gdp_all!$B:$B,Data_gdp_all!$A$87,nama_10_gdp_all!$C:$C,Data_gdp_all!$B$53,nama_10_gdp_all!$D:$D,Data_gdp_all!$B$52)</f>
        <v>2392833.5</v>
      </c>
      <c r="N87" s="204">
        <f>SUMIFS(nama_10_gdp_all!$E:$E,nama_10_gdp_all!$A:$A,N55,nama_10_gdp_all!$B:$B,Data_gdp_all!$A$87,nama_10_gdp_all!$C:$C,Data_gdp_all!$B$53,nama_10_gdp_all!$D:$D,Data_gdp_all!$B$52)</f>
        <v>2423359.1</v>
      </c>
      <c r="O87" s="204">
        <f>SUMIFS(nama_10_gdp_all!$E:$E,nama_10_gdp_all!$A:$A,O55,nama_10_gdp_all!$B:$B,Data_gdp_all!$A$87,nama_10_gdp_all!$C:$C,Data_gdp_all!$B$53,nama_10_gdp_all!$D:$D,Data_gdp_all!$B$52)</f>
        <v>2458022.7000000002</v>
      </c>
      <c r="P87" s="204">
        <f>SUMIFS(nama_10_gdp_all!$E:$E,nama_10_gdp_all!$A:$A,P55,nama_10_gdp_all!$B:$B,Data_gdp_all!$A$87,nama_10_gdp_all!$C:$C,Data_gdp_all!$B$53,nama_10_gdp_all!$D:$D,Data_gdp_all!$B$52)</f>
        <v>2511757.9</v>
      </c>
      <c r="Q87" s="204">
        <f>SUMIFS(nama_10_gdp_all!$E:$E,nama_10_gdp_all!$A:$A,Q55,nama_10_gdp_all!$B:$B,Data_gdp_all!$A$87,nama_10_gdp_all!$C:$C,Data_gdp_all!$B$53,nama_10_gdp_all!$D:$D,Data_gdp_all!$B$52)</f>
        <v>2583662.7000000002</v>
      </c>
      <c r="R87" s="204">
        <f>SUMIFS(nama_10_gdp_all!$E:$E,nama_10_gdp_all!$A:$A,R55,nama_10_gdp_all!$B:$B,Data_gdp_all!$A$87,nama_10_gdp_all!$C:$C,Data_gdp_all!$B$53,nama_10_gdp_all!$D:$D,Data_gdp_all!$B$52)</f>
        <v>2644716.5</v>
      </c>
      <c r="S87" s="204">
        <f>SUMIFS(nama_10_gdp_all!$E:$E,nama_10_gdp_all!$A:$A,S55,nama_10_gdp_all!$B:$B,Data_gdp_all!$A$87,nama_10_gdp_all!$C:$C,Data_gdp_all!$B$53,nama_10_gdp_all!$D:$D,Data_gdp_all!$B$52)</f>
        <v>2690268.7</v>
      </c>
      <c r="T87" s="204">
        <f>SUMIFS(nama_10_gdp_all!$E:$E,nama_10_gdp_all!$A:$A,T55,nama_10_gdp_all!$B:$B,Data_gdp_all!$A$87,nama_10_gdp_all!$C:$C,Data_gdp_all!$B$53,nama_10_gdp_all!$D:$D,Data_gdp_all!$B$52)</f>
        <v>2737087.7</v>
      </c>
      <c r="U87" s="204">
        <f>SUMIFS(nama_10_gdp_all!$E:$E,nama_10_gdp_all!$A:$A,U55,nama_10_gdp_all!$B:$B,Data_gdp_all!$A$87,nama_10_gdp_all!$C:$C,Data_gdp_all!$B$53,nama_10_gdp_all!$D:$D,Data_gdp_all!$B$52)</f>
        <v>2771372.2</v>
      </c>
      <c r="V87" s="204">
        <f>SUMIFS(nama_10_gdp_all!$E:$E,nama_10_gdp_all!$A:$A,V55,nama_10_gdp_all!$B:$B,Data_gdp_all!$A$87,nama_10_gdp_all!$C:$C,Data_gdp_all!$B$53,nama_10_gdp_all!$D:$D,Data_gdp_all!$B$52)</f>
        <v>2809362.6</v>
      </c>
      <c r="W87" s="204" t="s">
        <v>70</v>
      </c>
      <c r="X87" s="204" t="s">
        <v>70</v>
      </c>
      <c r="Y87" s="204" t="s">
        <v>70</v>
      </c>
      <c r="Z87" s="204" t="s">
        <v>70</v>
      </c>
      <c r="AB87" s="185" t="s">
        <v>70</v>
      </c>
      <c r="AD87" s="187"/>
    </row>
    <row r="88" spans="1:30" x14ac:dyDescent="0.2">
      <c r="A88" s="211" t="s">
        <v>67</v>
      </c>
      <c r="B88" s="211" t="s">
        <v>129</v>
      </c>
      <c r="C88" s="204">
        <f>SUMIFS(nama_10_gdp_all!$E:$E,nama_10_gdp_all!$A:$A,C55,nama_10_gdp_all!$B:$B,Data_gdp_all!$A$88,nama_10_gdp_all!$C:$C,Data_gdp_all!$B$53,nama_10_gdp_all!$D:$D,Data_gdp_all!$B$52)</f>
        <v>5997.4</v>
      </c>
      <c r="D88" s="204">
        <f>SUMIFS(nama_10_gdp_all!$E:$E,nama_10_gdp_all!$A:$A,D55,nama_10_gdp_all!$B:$B,Data_gdp_all!$A$88,nama_10_gdp_all!$C:$C,Data_gdp_all!$B$53,nama_10_gdp_all!$D:$D,Data_gdp_all!$B$52)</f>
        <v>5813.4</v>
      </c>
      <c r="E88" s="204">
        <f>SUMIFS(nama_10_gdp_all!$E:$E,nama_10_gdp_all!$A:$A,E55,nama_10_gdp_all!$B:$B,Data_gdp_all!$A$88,nama_10_gdp_all!$C:$C,Data_gdp_all!$B$53,nama_10_gdp_all!$D:$D,Data_gdp_all!$B$52)</f>
        <v>5900.2</v>
      </c>
      <c r="F88" s="204">
        <f>SUMIFS(nama_10_gdp_all!$E:$E,nama_10_gdp_all!$A:$A,F55,nama_10_gdp_all!$B:$B,Data_gdp_all!$A$88,nama_10_gdp_all!$C:$C,Data_gdp_all!$B$53,nama_10_gdp_all!$D:$D,Data_gdp_all!$B$52)</f>
        <v>6031.4</v>
      </c>
      <c r="G88" s="204">
        <f>SUMIFS(nama_10_gdp_all!$E:$E,nama_10_gdp_all!$A:$A,G55,nama_10_gdp_all!$B:$B,Data_gdp_all!$A$88,nama_10_gdp_all!$C:$C,Data_gdp_all!$B$53,nama_10_gdp_all!$D:$D,Data_gdp_all!$B$52)</f>
        <v>6313.3</v>
      </c>
      <c r="H88" s="204">
        <f>SUMIFS(nama_10_gdp_all!$E:$E,nama_10_gdp_all!$A:$A,H55,nama_10_gdp_all!$B:$B,Data_gdp_all!$A$88,nama_10_gdp_all!$C:$C,Data_gdp_all!$B$53,nama_10_gdp_all!$D:$D,Data_gdp_all!$B$52)</f>
        <v>6611.5</v>
      </c>
      <c r="I88" s="204">
        <f>SUMIFS(nama_10_gdp_all!$E:$E,nama_10_gdp_all!$A:$A,I55,nama_10_gdp_all!$B:$B,Data_gdp_all!$A$88,nama_10_gdp_all!$C:$C,Data_gdp_all!$B$53,nama_10_gdp_all!$D:$D,Data_gdp_all!$B$52)</f>
        <v>6951.2</v>
      </c>
      <c r="J88" s="204">
        <f>SUMIFS(nama_10_gdp_all!$E:$E,nama_10_gdp_all!$A:$A,J55,nama_10_gdp_all!$B:$B,Data_gdp_all!$A$88,nama_10_gdp_all!$C:$C,Data_gdp_all!$B$53,nama_10_gdp_all!$D:$D,Data_gdp_all!$B$52)</f>
        <v>7401.1</v>
      </c>
      <c r="K88" s="204">
        <f>SUMIFS(nama_10_gdp_all!$E:$E,nama_10_gdp_all!$A:$A,K55,nama_10_gdp_all!$B:$B,Data_gdp_all!$A$88,nama_10_gdp_all!$C:$C,Data_gdp_all!$B$53,nama_10_gdp_all!$D:$D,Data_gdp_all!$B$52)</f>
        <v>7806.1</v>
      </c>
      <c r="L88" s="204">
        <f>SUMIFS(nama_10_gdp_all!$E:$E,nama_10_gdp_all!$A:$A,L55,nama_10_gdp_all!$B:$B,Data_gdp_all!$A$88,nama_10_gdp_all!$C:$C,Data_gdp_all!$B$53,nama_10_gdp_all!$D:$D,Data_gdp_all!$B$52)</f>
        <v>7778.1</v>
      </c>
      <c r="M88" s="204">
        <f>SUMIFS(nama_10_gdp_all!$E:$E,nama_10_gdp_all!$A:$A,M55,nama_10_gdp_all!$B:$B,Data_gdp_all!$A$88,nama_10_gdp_all!$C:$C,Data_gdp_all!$B$53,nama_10_gdp_all!$D:$D,Data_gdp_all!$B$52)</f>
        <v>8039.4</v>
      </c>
      <c r="N88" s="204">
        <f>SUMIFS(nama_10_gdp_all!$E:$E,nama_10_gdp_all!$A:$A,N55,nama_10_gdp_all!$B:$B,Data_gdp_all!$A$88,nama_10_gdp_all!$C:$C,Data_gdp_all!$B$53,nama_10_gdp_all!$D:$D,Data_gdp_all!$B$52)</f>
        <v>8227.5</v>
      </c>
      <c r="O88" s="204">
        <f>SUMIFS(nama_10_gdp_all!$E:$E,nama_10_gdp_all!$A:$A,O55,nama_10_gdp_all!$B:$B,Data_gdp_all!$A$88,nama_10_gdp_all!$C:$C,Data_gdp_all!$B$53,nama_10_gdp_all!$D:$D,Data_gdp_all!$B$52)</f>
        <v>8190</v>
      </c>
      <c r="P88" s="204">
        <f>SUMIFS(nama_10_gdp_all!$E:$E,nama_10_gdp_all!$A:$A,P55,nama_10_gdp_all!$B:$B,Data_gdp_all!$A$88,nama_10_gdp_all!$C:$C,Data_gdp_all!$B$53,nama_10_gdp_all!$D:$D,Data_gdp_all!$B$52)</f>
        <v>8429.5</v>
      </c>
      <c r="Q88" s="204">
        <f>SUMIFS(nama_10_gdp_all!$E:$E,nama_10_gdp_all!$A:$A,Q55,nama_10_gdp_all!$B:$B,Data_gdp_all!$A$88,nama_10_gdp_all!$C:$C,Data_gdp_all!$B$53,nama_10_gdp_all!$D:$D,Data_gdp_all!$B$52)</f>
        <v>8735.5</v>
      </c>
      <c r="R88" s="204">
        <f>SUMIFS(nama_10_gdp_all!$E:$E,nama_10_gdp_all!$A:$A,R55,nama_10_gdp_all!$B:$B,Data_gdp_all!$A$88,nama_10_gdp_all!$C:$C,Data_gdp_all!$B$53,nama_10_gdp_all!$D:$D,Data_gdp_all!$B$52)</f>
        <v>9072.2999999999993</v>
      </c>
      <c r="S88" s="204">
        <f>SUMIFS(nama_10_gdp_all!$E:$E,nama_10_gdp_all!$A:$A,S55,nama_10_gdp_all!$B:$B,Data_gdp_all!$A$88,nama_10_gdp_all!$C:$C,Data_gdp_all!$B$53,nama_10_gdp_all!$D:$D,Data_gdp_all!$B$52)</f>
        <v>9330.7000000000007</v>
      </c>
      <c r="T88" s="204">
        <f>SUMIFS(nama_10_gdp_all!$E:$E,nama_10_gdp_all!$A:$A,T55,nama_10_gdp_all!$B:$B,Data_gdp_all!$A$88,nama_10_gdp_all!$C:$C,Data_gdp_all!$B$53,nama_10_gdp_all!$D:$D,Data_gdp_all!$B$52)</f>
        <v>9431.6</v>
      </c>
      <c r="U88" s="204">
        <f>SUMIFS(nama_10_gdp_all!$E:$E,nama_10_gdp_all!$A:$A,U55,nama_10_gdp_all!$B:$B,Data_gdp_all!$A$88,nama_10_gdp_all!$C:$C,Data_gdp_all!$B$53,nama_10_gdp_all!$D:$D,Data_gdp_all!$B$52)</f>
        <v>9703.2999999999993</v>
      </c>
      <c r="V88" s="204">
        <f>SUMIFS(nama_10_gdp_all!$E:$E,nama_10_gdp_all!$A:$A,V55,nama_10_gdp_all!$B:$B,Data_gdp_all!$A$88,nama_10_gdp_all!$C:$C,Data_gdp_all!$B$53,nama_10_gdp_all!$D:$D,Data_gdp_all!$B$52)</f>
        <v>10082.799999999999</v>
      </c>
      <c r="W88" s="204">
        <f>SUMIFS(nama_10_gdp_all!$E:$E,nama_10_gdp_all!$A:$A,W55,nama_10_gdp_all!$B:$B,Data_gdp_all!$A$88,nama_10_gdp_all!$C:$C,Data_gdp_all!$B$53,nama_10_gdp_all!$D:$D,Data_gdp_all!$B$52)</f>
        <v>9610</v>
      </c>
      <c r="X88" s="204">
        <f>SUMIFS(nama_10_gdp_all!$E:$E,nama_10_gdp_all!$A:$A,X55,nama_10_gdp_all!$B:$B,Data_gdp_all!$A$88,nama_10_gdp_all!$C:$C,Data_gdp_all!$B$53,nama_10_gdp_all!$D:$D,Data_gdp_all!$B$52)</f>
        <v>10043.5</v>
      </c>
      <c r="Y88" s="204">
        <f>SUMIFS(nama_10_gdp_all!$E:$E,nama_10_gdp_all!$A:$A,$Y$55,nama_10_gdp_all!$B:$B,Data_gdp_all!$A88,nama_10_gdp_all!$C:$C,Data_gdp_all!$B$53,nama_10_gdp_all!$D:$D,Data_gdp_all!$B$52)</f>
        <v>10266.6</v>
      </c>
      <c r="Z88" s="204">
        <f>SUMIFS(nama_10_gdp_all!$E:$E,nama_10_gdp_all!$A:$A,$Z$55,nama_10_gdp_all!$B:$B,Data_gdp_all!$A88,nama_10_gdp_all!$C:$C,Data_gdp_all!$B$53,nama_10_gdp_all!$D:$D,Data_gdp_all!$B$52)</f>
        <v>10372.1</v>
      </c>
      <c r="AB88" s="185">
        <f t="shared" si="0"/>
        <v>2.4102999758505383E-2</v>
      </c>
      <c r="AD88" s="187"/>
    </row>
    <row r="89" spans="1:30" x14ac:dyDescent="0.2">
      <c r="A89" s="211" t="s">
        <v>82</v>
      </c>
      <c r="B89" s="211" t="s">
        <v>81</v>
      </c>
      <c r="C89" s="204">
        <f>SUMIFS(nama_10_gdp_all!$E:$E,nama_10_gdp_all!$A:$A,C$55,nama_10_gdp_all!$B:$B,Data_gdp_all!$A89,nama_10_gdp_all!$C:$C,Data_gdp_all!$B$53,nama_10_gdp_all!$D:$D,Data_gdp_all!$B$52)</f>
        <v>5460</v>
      </c>
      <c r="D89" s="204">
        <f>SUMIFS(nama_10_gdp_all!$E:$E,nama_10_gdp_all!$A:$A,D$55,nama_10_gdp_all!$B:$B,Data_gdp_all!$A89,nama_10_gdp_all!$C:$C,Data_gdp_all!$B$53,nama_10_gdp_all!$D:$D,Data_gdp_all!$B$52)</f>
        <v>5912.8</v>
      </c>
      <c r="E89" s="204">
        <f>SUMIFS(nama_10_gdp_all!$E:$E,nama_10_gdp_all!$A:$A,E$55,nama_10_gdp_all!$B:$B,Data_gdp_all!$A89,nama_10_gdp_all!$C:$C,Data_gdp_all!$B$53,nama_10_gdp_all!$D:$D,Data_gdp_all!$B$52)</f>
        <v>6181</v>
      </c>
      <c r="F89" s="204">
        <f>SUMIFS(nama_10_gdp_all!$E:$E,nama_10_gdp_all!$A:$A,F$55,nama_10_gdp_all!$B:$B,Data_gdp_all!$A89,nama_10_gdp_all!$C:$C,Data_gdp_all!$B$53,nama_10_gdp_all!$D:$D,Data_gdp_all!$B$52)</f>
        <v>6522.7</v>
      </c>
      <c r="G89" s="204">
        <f>SUMIFS(nama_10_gdp_all!$E:$E,nama_10_gdp_all!$A:$A,G$55,nama_10_gdp_all!$B:$B,Data_gdp_all!$A89,nama_10_gdp_all!$C:$C,Data_gdp_all!$B$53,nama_10_gdp_all!$D:$D,Data_gdp_all!$B$52)</f>
        <v>6882.5</v>
      </c>
      <c r="H89" s="204">
        <f>SUMIFS(nama_10_gdp_all!$E:$E,nama_10_gdp_all!$A:$A,H$55,nama_10_gdp_all!$B:$B,Data_gdp_all!$A89,nama_10_gdp_all!$C:$C,Data_gdp_all!$B$53,nama_10_gdp_all!$D:$D,Data_gdp_all!$B$52)</f>
        <v>7262.8</v>
      </c>
      <c r="I89" s="204">
        <f>SUMIFS(nama_10_gdp_all!$E:$E,nama_10_gdp_all!$A:$A,I$55,nama_10_gdp_all!$B:$B,Data_gdp_all!$A89,nama_10_gdp_all!$C:$C,Data_gdp_all!$B$53,nama_10_gdp_all!$D:$D,Data_gdp_all!$B$52)</f>
        <v>7691.5</v>
      </c>
      <c r="J89" s="204">
        <f>SUMIFS(nama_10_gdp_all!$E:$E,nama_10_gdp_all!$A:$A,J$55,nama_10_gdp_all!$B:$B,Data_gdp_all!$A89,nama_10_gdp_all!$C:$C,Data_gdp_all!$B$53,nama_10_gdp_all!$D:$D,Data_gdp_all!$B$52)</f>
        <v>8151.7</v>
      </c>
      <c r="K89" s="204">
        <f>SUMIFS(nama_10_gdp_all!$E:$E,nama_10_gdp_all!$A:$A,K$55,nama_10_gdp_all!$B:$B,Data_gdp_all!$A89,nama_10_gdp_all!$C:$C,Data_gdp_all!$B$53,nama_10_gdp_all!$D:$D,Data_gdp_all!$B$52)</f>
        <v>8763.1</v>
      </c>
      <c r="L89" s="204">
        <f>SUMIFS(nama_10_gdp_all!$E:$E,nama_10_gdp_all!$A:$A,L$55,nama_10_gdp_all!$B:$B,Data_gdp_all!$A89,nama_10_gdp_all!$C:$C,Data_gdp_all!$B$53,nama_10_gdp_all!$D:$D,Data_gdp_all!$B$52)</f>
        <v>9057</v>
      </c>
      <c r="M89" s="204">
        <f>SUMIFS(nama_10_gdp_all!$E:$E,nama_10_gdp_all!$A:$A,M$55,nama_10_gdp_all!$B:$B,Data_gdp_all!$A89,nama_10_gdp_all!$C:$C,Data_gdp_all!$B$53,nama_10_gdp_all!$D:$D,Data_gdp_all!$B$52)</f>
        <v>9392.7999999999993</v>
      </c>
      <c r="N89" s="204">
        <f>SUMIFS(nama_10_gdp_all!$E:$E,nama_10_gdp_all!$A:$A,N$55,nama_10_gdp_all!$B:$B,Data_gdp_all!$A89,nama_10_gdp_all!$C:$C,Data_gdp_all!$B$53,nama_10_gdp_all!$D:$D,Data_gdp_all!$B$52)</f>
        <v>9631.9</v>
      </c>
      <c r="O89" s="204">
        <f>SUMIFS(nama_10_gdp_all!$E:$E,nama_10_gdp_all!$A:$A,O$55,nama_10_gdp_all!$B:$B,Data_gdp_all!$A89,nama_10_gdp_all!$C:$C,Data_gdp_all!$B$53,nama_10_gdp_all!$D:$D,Data_gdp_all!$B$52)</f>
        <v>9768.4</v>
      </c>
      <c r="P89" s="204">
        <f>SUMIFS(nama_10_gdp_all!$E:$E,nama_10_gdp_all!$A:$A,P$55,nama_10_gdp_all!$B:$B,Data_gdp_all!$A89,nama_10_gdp_all!$C:$C,Data_gdp_all!$B$53,nama_10_gdp_all!$D:$D,Data_gdp_all!$B$52)</f>
        <v>9866.2000000000007</v>
      </c>
      <c r="Q89" s="204">
        <f>SUMIFS(nama_10_gdp_all!$E:$E,nama_10_gdp_all!$A:$A,Q$55,nama_10_gdp_all!$B:$B,Data_gdp_all!$A89,nama_10_gdp_all!$C:$C,Data_gdp_all!$B$53,nama_10_gdp_all!$D:$D,Data_gdp_all!$B$52)</f>
        <v>10041.299999999999</v>
      </c>
      <c r="R89" s="204">
        <f>SUMIFS(nama_10_gdp_all!$E:$E,nama_10_gdp_all!$A:$A,R$55,nama_10_gdp_all!$B:$B,Data_gdp_all!$A89,nama_10_gdp_all!$C:$C,Data_gdp_all!$B$53,nama_10_gdp_all!$D:$D,Data_gdp_all!$B$52)</f>
        <v>10264.1</v>
      </c>
      <c r="S89" s="204">
        <f>SUMIFS(nama_10_gdp_all!$E:$E,nama_10_gdp_all!$A:$A,S$55,nama_10_gdp_all!$B:$B,Data_gdp_all!$A89,nama_10_gdp_all!$C:$C,Data_gdp_all!$B$53,nama_10_gdp_all!$D:$D,Data_gdp_all!$B$52)</f>
        <v>10604.4</v>
      </c>
      <c r="T89" s="204">
        <f>SUMIFS(nama_10_gdp_all!$E:$E,nama_10_gdp_all!$A:$A,T$55,nama_10_gdp_all!$B:$B,Data_gdp_all!$A89,nama_10_gdp_all!$C:$C,Data_gdp_all!$B$53,nama_10_gdp_all!$D:$D,Data_gdp_all!$B$52)</f>
        <v>11007.6</v>
      </c>
      <c r="U89" s="204">
        <f>SUMIFS(nama_10_gdp_all!$E:$E,nama_10_gdp_all!$A:$A,U$55,nama_10_gdp_all!$B:$B,Data_gdp_all!$A89,nama_10_gdp_all!$C:$C,Data_gdp_all!$B$53,nama_10_gdp_all!$D:$D,Data_gdp_all!$B$52)</f>
        <v>11450</v>
      </c>
      <c r="V89" s="204">
        <f>SUMIFS(nama_10_gdp_all!$E:$E,nama_10_gdp_all!$A:$A,V$55,nama_10_gdp_all!$B:$B,Data_gdp_all!$A89,nama_10_gdp_all!$C:$C,Data_gdp_all!$B$53,nama_10_gdp_all!$D:$D,Data_gdp_all!$B$52)</f>
        <v>11689</v>
      </c>
      <c r="W89" s="204">
        <f>SUMIFS(nama_10_gdp_all!$E:$E,nama_10_gdp_all!$A:$A,W$55,nama_10_gdp_all!$B:$B,Data_gdp_all!$A89,nama_10_gdp_all!$C:$C,Data_gdp_all!$B$53,nama_10_gdp_all!$D:$D,Data_gdp_all!$B$52)</f>
        <v>11282.1</v>
      </c>
      <c r="X89" s="204" t="s">
        <v>70</v>
      </c>
      <c r="Y89" s="204" t="s">
        <v>70</v>
      </c>
      <c r="Z89" s="204" t="s">
        <v>70</v>
      </c>
      <c r="AB89" s="257">
        <f>((W89/C89)^(1/(W$55-C$55)))-1</f>
        <v>3.6954892738453093E-2</v>
      </c>
      <c r="AD89" s="187"/>
    </row>
    <row r="90" spans="1:30" x14ac:dyDescent="0.2">
      <c r="A90" s="211" t="s">
        <v>68</v>
      </c>
      <c r="B90" s="211" t="s">
        <v>75</v>
      </c>
      <c r="C90" s="204">
        <f>SUMIFS(nama_10_gdp_all!$E:$E,nama_10_gdp_all!$A:$A,C55,nama_10_gdp_all!$B:$B,Data_gdp_all!$A$90,nama_10_gdp_all!$C:$C,Data_gdp_all!$B$53,nama_10_gdp_all!$D:$D,Data_gdp_all!$B$52)</f>
        <v>21631.7</v>
      </c>
      <c r="D90" s="204">
        <f>SUMIFS(nama_10_gdp_all!$E:$E,nama_10_gdp_all!$A:$A,D55,nama_10_gdp_all!$B:$B,Data_gdp_all!$A$90,nama_10_gdp_all!$C:$C,Data_gdp_all!$B$53,nama_10_gdp_all!$D:$D,Data_gdp_all!$B$52)</f>
        <v>23119.7</v>
      </c>
      <c r="E90" s="204">
        <f>SUMIFS(nama_10_gdp_all!$E:$E,nama_10_gdp_all!$A:$A,E55,nama_10_gdp_all!$B:$B,Data_gdp_all!$A$90,nama_10_gdp_all!$C:$C,Data_gdp_all!$B$53,nama_10_gdp_all!$D:$D,Data_gdp_all!$B$52)</f>
        <v>24594.799999999999</v>
      </c>
      <c r="F90" s="204">
        <f>SUMIFS(nama_10_gdp_all!$E:$E,nama_10_gdp_all!$A:$A,F55,nama_10_gdp_all!$B:$B,Data_gdp_all!$A$90,nama_10_gdp_all!$C:$C,Data_gdp_all!$B$53,nama_10_gdp_all!$D:$D,Data_gdp_all!$B$52)</f>
        <v>25674</v>
      </c>
      <c r="G90" s="204">
        <f>SUMIFS(nama_10_gdp_all!$E:$E,nama_10_gdp_all!$A:$A,G55,nama_10_gdp_all!$B:$B,Data_gdp_all!$A$90,nama_10_gdp_all!$C:$C,Data_gdp_all!$B$53,nama_10_gdp_all!$D:$D,Data_gdp_all!$B$52)</f>
        <v>27991.9</v>
      </c>
      <c r="H90" s="204">
        <f>SUMIFS(nama_10_gdp_all!$E:$E,nama_10_gdp_all!$A:$A,H55,nama_10_gdp_all!$B:$B,Data_gdp_all!$A$90,nama_10_gdp_all!$C:$C,Data_gdp_all!$B$53,nama_10_gdp_all!$D:$D,Data_gdp_all!$B$52)</f>
        <v>29539.9</v>
      </c>
      <c r="I90" s="204">
        <f>SUMIFS(nama_10_gdp_all!$E:$E,nama_10_gdp_all!$A:$A,I55,nama_10_gdp_all!$B:$B,Data_gdp_all!$A$90,nama_10_gdp_all!$C:$C,Data_gdp_all!$B$53,nama_10_gdp_all!$D:$D,Data_gdp_all!$B$52)</f>
        <v>31048.7</v>
      </c>
      <c r="J90" s="204">
        <f>SUMIFS(nama_10_gdp_all!$E:$E,nama_10_gdp_all!$A:$A,J55,nama_10_gdp_all!$B:$B,Data_gdp_all!$A$90,nama_10_gdp_all!$C:$C,Data_gdp_all!$B$53,nama_10_gdp_all!$D:$D,Data_gdp_all!$B$52)</f>
        <v>33048.1</v>
      </c>
      <c r="K90" s="204">
        <f>SUMIFS(nama_10_gdp_all!$E:$E,nama_10_gdp_all!$A:$A,K55,nama_10_gdp_all!$B:$B,Data_gdp_all!$A$90,nama_10_gdp_all!$C:$C,Data_gdp_all!$B$53,nama_10_gdp_all!$D:$D,Data_gdp_all!$B$52)</f>
        <v>34917.199999999997</v>
      </c>
      <c r="L90" s="204">
        <f>SUMIFS(nama_10_gdp_all!$E:$E,nama_10_gdp_all!$A:$A,L55,nama_10_gdp_all!$B:$B,Data_gdp_all!$A$90,nama_10_gdp_all!$C:$C,Data_gdp_all!$B$53,nama_10_gdp_all!$D:$D,Data_gdp_all!$B$52)</f>
        <v>33963.300000000003</v>
      </c>
      <c r="M90" s="204">
        <f>SUMIFS(nama_10_gdp_all!$E:$E,nama_10_gdp_all!$A:$A,M55,nama_10_gdp_all!$B:$B,Data_gdp_all!$A$90,nama_10_gdp_all!$C:$C,Data_gdp_all!$B$53,nama_10_gdp_all!$D:$D,Data_gdp_all!$B$52)</f>
        <v>34211.599999999999</v>
      </c>
      <c r="N90" s="204">
        <f>SUMIFS(nama_10_gdp_all!$E:$E,nama_10_gdp_all!$A:$A,N55,nama_10_gdp_all!$B:$B,Data_gdp_all!$A$90,nama_10_gdp_all!$C:$C,Data_gdp_all!$B$53,nama_10_gdp_all!$D:$D,Data_gdp_all!$B$52)</f>
        <v>34908.300000000003</v>
      </c>
      <c r="O90" s="204">
        <f>SUMIFS(nama_10_gdp_all!$E:$E,nama_10_gdp_all!$A:$A,O55,nama_10_gdp_all!$B:$B,Data_gdp_all!$A$90,nama_10_gdp_all!$C:$C,Data_gdp_all!$B$53,nama_10_gdp_all!$D:$D,Data_gdp_all!$B$52)</f>
        <v>34670.400000000001</v>
      </c>
      <c r="P90" s="204">
        <f>SUMIFS(nama_10_gdp_all!$E:$E,nama_10_gdp_all!$A:$A,P55,nama_10_gdp_all!$B:$B,Data_gdp_all!$A$90,nama_10_gdp_all!$C:$C,Data_gdp_all!$B$53,nama_10_gdp_all!$D:$D,Data_gdp_all!$B$52)</f>
        <v>35673.199999999997</v>
      </c>
      <c r="Q90" s="204">
        <f>SUMIFS(nama_10_gdp_all!$E:$E,nama_10_gdp_all!$A:$A,Q55,nama_10_gdp_all!$B:$B,Data_gdp_all!$A$90,nama_10_gdp_all!$C:$C,Data_gdp_all!$B$53,nama_10_gdp_all!$D:$D,Data_gdp_all!$B$52)</f>
        <v>35106.199999999997</v>
      </c>
      <c r="R90" s="204">
        <f>SUMIFS(nama_10_gdp_all!$E:$E,nama_10_gdp_all!$A:$A,R55,nama_10_gdp_all!$B:$B,Data_gdp_all!$A$90,nama_10_gdp_all!$C:$C,Data_gdp_all!$B$53,nama_10_gdp_all!$D:$D,Data_gdp_all!$B$52)</f>
        <v>35740.199999999997</v>
      </c>
      <c r="S90" s="204">
        <f>SUMIFS(nama_10_gdp_all!$E:$E,nama_10_gdp_all!$A:$A,S55,nama_10_gdp_all!$B:$B,Data_gdp_all!$A$90,nama_10_gdp_all!$C:$C,Data_gdp_all!$B$53,nama_10_gdp_all!$D:$D,Data_gdp_all!$B$52)</f>
        <v>36933.5</v>
      </c>
      <c r="T90" s="204">
        <f>SUMIFS(nama_10_gdp_all!$E:$E,nama_10_gdp_all!$A:$A,T55,nama_10_gdp_all!$B:$B,Data_gdp_all!$A$90,nama_10_gdp_all!$C:$C,Data_gdp_all!$B$53,nama_10_gdp_all!$D:$D,Data_gdp_all!$B$52)</f>
        <v>37709.5</v>
      </c>
      <c r="U90" s="204">
        <f>SUMIFS(nama_10_gdp_all!$E:$E,nama_10_gdp_all!$A:$A,U55,nama_10_gdp_all!$B:$B,Data_gdp_all!$A$90,nama_10_gdp_all!$C:$C,Data_gdp_all!$B$53,nama_10_gdp_all!$D:$D,Data_gdp_all!$B$52)</f>
        <v>39404.6</v>
      </c>
      <c r="V90" s="204">
        <f>SUMIFS(nama_10_gdp_all!$E:$E,nama_10_gdp_all!$A:$A,V55,nama_10_gdp_all!$B:$B,Data_gdp_all!$A$90,nama_10_gdp_all!$C:$C,Data_gdp_all!$B$53,nama_10_gdp_all!$D:$D,Data_gdp_all!$B$52)</f>
        <v>41111.5</v>
      </c>
      <c r="W90" s="204">
        <f>SUMIFS(nama_10_gdp_all!$E:$E,nama_10_gdp_all!$A:$A,W55,nama_10_gdp_all!$B:$B,Data_gdp_all!$A$90,nama_10_gdp_all!$C:$C,Data_gdp_all!$B$53,nama_10_gdp_all!$D:$D,Data_gdp_all!$B$52)</f>
        <v>40740.199999999997</v>
      </c>
      <c r="X90" s="204">
        <f>SUMIFS(nama_10_gdp_all!$E:$E,nama_10_gdp_all!$A:$A,X55,nama_10_gdp_all!$B:$B,Data_gdp_all!$A$90,nama_10_gdp_all!$C:$C,Data_gdp_all!$B$53,nama_10_gdp_all!$D:$D,Data_gdp_all!$B$52)</f>
        <v>43887.7</v>
      </c>
      <c r="Y90" s="204">
        <f>SUMIFS(nama_10_gdp_all!$E:$E,nama_10_gdp_all!$A:$A,$Y$55,nama_10_gdp_all!$B:$B,Data_gdp_all!$A90,nama_10_gdp_all!$C:$C,Data_gdp_all!$B$53,nama_10_gdp_all!$D:$D,Data_gdp_all!$B$52)</f>
        <v>45006.8</v>
      </c>
      <c r="Z90" s="204">
        <f>SUMIFS(nama_10_gdp_all!$E:$E,nama_10_gdp_all!$A:$A,$Z$55,nama_10_gdp_all!$B:$B,Data_gdp_all!$A90,nama_10_gdp_all!$C:$C,Data_gdp_all!$B$53,nama_10_gdp_all!$D:$D,Data_gdp_all!$B$52)</f>
        <v>46144.5</v>
      </c>
      <c r="AB90" s="185">
        <f t="shared" si="0"/>
        <v>3.3488435766539926E-2</v>
      </c>
      <c r="AD90" s="187"/>
    </row>
    <row r="91" spans="1:30" x14ac:dyDescent="0.2">
      <c r="A91" s="211" t="s">
        <v>69</v>
      </c>
      <c r="B91" s="211" t="s">
        <v>236</v>
      </c>
      <c r="C91" s="204">
        <f>SUMIFS(nama_10_gdp_all!$E:$E,nama_10_gdp_all!$A:$A,C55,nama_10_gdp_all!$B:$B,Data_gdp_all!$A$91,nama_10_gdp_all!$C:$C,Data_gdp_all!$B$53,nama_10_gdp_all!$D:$D,Data_gdp_all!$B$52)</f>
        <v>372040.7</v>
      </c>
      <c r="D91" s="204">
        <f>SUMIFS(nama_10_gdp_all!$E:$E,nama_10_gdp_all!$A:$A,D55,nama_10_gdp_all!$B:$B,Data_gdp_all!$A$91,nama_10_gdp_all!$C:$C,Data_gdp_all!$B$53,nama_10_gdp_all!$D:$D,Data_gdp_all!$B$52)</f>
        <v>350648.3</v>
      </c>
      <c r="E91" s="204">
        <f>SUMIFS(nama_10_gdp_all!$E:$E,nama_10_gdp_all!$A:$A,E55,nama_10_gdp_all!$B:$B,Data_gdp_all!$A$91,nama_10_gdp_all!$C:$C,Data_gdp_all!$B$53,nama_10_gdp_all!$D:$D,Data_gdp_all!$B$52)</f>
        <v>373257.1</v>
      </c>
      <c r="F91" s="204">
        <f>SUMIFS(nama_10_gdp_all!$E:$E,nama_10_gdp_all!$A:$A,F55,nama_10_gdp_all!$B:$B,Data_gdp_all!$A$91,nama_10_gdp_all!$C:$C,Data_gdp_all!$B$53,nama_10_gdp_all!$D:$D,Data_gdp_all!$B$52)</f>
        <v>394768.7</v>
      </c>
      <c r="G91" s="204">
        <f>SUMIFS(nama_10_gdp_all!$E:$E,nama_10_gdp_all!$A:$A,G55,nama_10_gdp_all!$B:$B,Data_gdp_all!$A$91,nama_10_gdp_all!$C:$C,Data_gdp_all!$B$53,nama_10_gdp_all!$D:$D,Data_gdp_all!$B$52)</f>
        <v>433440</v>
      </c>
      <c r="H91" s="204">
        <f>SUMIFS(nama_10_gdp_all!$E:$E,nama_10_gdp_all!$A:$A,H55,nama_10_gdp_all!$B:$B,Data_gdp_all!$A$91,nama_10_gdp_all!$C:$C,Data_gdp_all!$B$53,nama_10_gdp_all!$D:$D,Data_gdp_all!$B$52)</f>
        <v>472416.3</v>
      </c>
      <c r="I91" s="204">
        <f>SUMIFS(nama_10_gdp_all!$E:$E,nama_10_gdp_all!$A:$A,I55,nama_10_gdp_all!$B:$B,Data_gdp_all!$A$91,nama_10_gdp_all!$C:$C,Data_gdp_all!$B$53,nama_10_gdp_all!$D:$D,Data_gdp_all!$B$52)</f>
        <v>505239.7</v>
      </c>
      <c r="J91" s="204">
        <f>SUMIFS(nama_10_gdp_all!$E:$E,nama_10_gdp_all!$A:$A,J55,nama_10_gdp_all!$B:$B,Data_gdp_all!$A$91,nama_10_gdp_all!$C:$C,Data_gdp_all!$B$53,nama_10_gdp_all!$D:$D,Data_gdp_all!$B$52)</f>
        <v>530721.5</v>
      </c>
      <c r="K91" s="204">
        <f>SUMIFS(nama_10_gdp_all!$E:$E,nama_10_gdp_all!$A:$A,K55,nama_10_gdp_all!$B:$B,Data_gdp_all!$A$91,nama_10_gdp_all!$C:$C,Data_gdp_all!$B$53,nama_10_gdp_all!$D:$D,Data_gdp_all!$B$52)</f>
        <v>535047</v>
      </c>
      <c r="L91" s="204">
        <f>SUMIFS(nama_10_gdp_all!$E:$E,nama_10_gdp_all!$A:$A,L55,nama_10_gdp_all!$B:$B,Data_gdp_all!$A$91,nama_10_gdp_all!$C:$C,Data_gdp_all!$B$53,nama_10_gdp_all!$D:$D,Data_gdp_all!$B$52)</f>
        <v>509240.9</v>
      </c>
      <c r="M91" s="204">
        <f>SUMIFS(nama_10_gdp_all!$E:$E,nama_10_gdp_all!$A:$A,M55,nama_10_gdp_all!$B:$B,Data_gdp_all!$A$91,nama_10_gdp_all!$C:$C,Data_gdp_all!$B$53,nama_10_gdp_all!$D:$D,Data_gdp_all!$B$52)</f>
        <v>552155.1</v>
      </c>
      <c r="N91" s="204">
        <f>SUMIFS(nama_10_gdp_all!$E:$E,nama_10_gdp_all!$A:$A,N55,nama_10_gdp_all!$B:$B,Data_gdp_all!$A$91,nama_10_gdp_all!$C:$C,Data_gdp_all!$B$53,nama_10_gdp_all!$D:$D,Data_gdp_all!$B$52)</f>
        <v>613997.1</v>
      </c>
      <c r="O91" s="204">
        <f>SUMIFS(nama_10_gdp_all!$E:$E,nama_10_gdp_all!$A:$A,O55,nama_10_gdp_all!$B:$B,Data_gdp_all!$A$91,nama_10_gdp_all!$C:$C,Data_gdp_all!$B$53,nama_10_gdp_all!$D:$D,Data_gdp_all!$B$52)</f>
        <v>643398.30000000005</v>
      </c>
      <c r="P91" s="204">
        <f>SUMIFS(nama_10_gdp_all!$E:$E,nama_10_gdp_all!$A:$A,P55,nama_10_gdp_all!$B:$B,Data_gdp_all!$A$91,nama_10_gdp_all!$C:$C,Data_gdp_all!$B$53,nama_10_gdp_all!$D:$D,Data_gdp_all!$B$52)</f>
        <v>697995.9</v>
      </c>
      <c r="Q91" s="204">
        <f>SUMIFS(nama_10_gdp_all!$E:$E,nama_10_gdp_all!$A:$A,Q55,nama_10_gdp_all!$B:$B,Data_gdp_all!$A$91,nama_10_gdp_all!$C:$C,Data_gdp_all!$B$53,nama_10_gdp_all!$D:$D,Data_gdp_all!$B$52)</f>
        <v>732474.9</v>
      </c>
      <c r="R91" s="204">
        <f>SUMIFS(nama_10_gdp_all!$E:$E,nama_10_gdp_all!$A:$A,R55,nama_10_gdp_all!$B:$B,Data_gdp_all!$A$91,nama_10_gdp_all!$C:$C,Data_gdp_all!$B$53,nama_10_gdp_all!$D:$D,Data_gdp_all!$B$52)</f>
        <v>777042.3</v>
      </c>
      <c r="S91" s="204">
        <f>SUMIFS(nama_10_gdp_all!$E:$E,nama_10_gdp_all!$A:$A,S55,nama_10_gdp_all!$B:$B,Data_gdp_all!$A$91,nama_10_gdp_all!$C:$C,Data_gdp_all!$B$53,nama_10_gdp_all!$D:$D,Data_gdp_all!$B$52)</f>
        <v>802864</v>
      </c>
      <c r="T91" s="204">
        <f>SUMIFS(nama_10_gdp_all!$E:$E,nama_10_gdp_all!$A:$A,T55,nama_10_gdp_all!$B:$B,Data_gdp_all!$A$91,nama_10_gdp_all!$C:$C,Data_gdp_all!$B$53,nama_10_gdp_all!$D:$D,Data_gdp_all!$B$52)</f>
        <v>863094.9</v>
      </c>
      <c r="U91" s="204">
        <f>SUMIFS(nama_10_gdp_all!$E:$E,nama_10_gdp_all!$A:$A,U55,nama_10_gdp_all!$B:$B,Data_gdp_all!$A$91,nama_10_gdp_all!$C:$C,Data_gdp_all!$B$53,nama_10_gdp_all!$D:$D,Data_gdp_all!$B$52)</f>
        <v>889101.4</v>
      </c>
      <c r="V91" s="204">
        <f>SUMIFS(nama_10_gdp_all!$E:$E,nama_10_gdp_all!$A:$A,V55,nama_10_gdp_all!$B:$B,Data_gdp_all!$A$91,nama_10_gdp_all!$C:$C,Data_gdp_all!$B$53,nama_10_gdp_all!$D:$D,Data_gdp_all!$B$52)</f>
        <v>896378.8</v>
      </c>
      <c r="W91" s="204">
        <f>SUMIFS(nama_10_gdp_all!$E:$E,nama_10_gdp_all!$A:$A,W55,nama_10_gdp_all!$B:$B,Data_gdp_all!$A$91,nama_10_gdp_all!$C:$C,Data_gdp_all!$B$53,nama_10_gdp_all!$D:$D,Data_gdp_all!$B$52)</f>
        <v>913050.3</v>
      </c>
      <c r="X91" s="204">
        <f>SUMIFS(nama_10_gdp_all!$E:$E,nama_10_gdp_all!$A:$A,X55,nama_10_gdp_all!$B:$B,Data_gdp_all!$A$91,nama_10_gdp_all!$C:$C,Data_gdp_all!$B$53,nama_10_gdp_all!$D:$D,Data_gdp_all!$B$52)</f>
        <v>1017497.8</v>
      </c>
      <c r="Y91" s="204">
        <f>SUMIFS(nama_10_gdp_all!$E:$E,nama_10_gdp_all!$A:$A,$Y$55,nama_10_gdp_all!$B:$B,Data_gdp_all!$A91,nama_10_gdp_all!$C:$C,Data_gdp_all!$B$53,nama_10_gdp_all!$D:$D,Data_gdp_all!$B$52)</f>
        <v>1073800.3</v>
      </c>
      <c r="Z91" s="204">
        <f>SUMIFS(nama_10_gdp_all!$E:$E,nama_10_gdp_all!$A:$A,$Z$55,nama_10_gdp_all!$B:$B,Data_gdp_all!$A91,nama_10_gdp_all!$C:$C,Data_gdp_all!$B$53,nama_10_gdp_all!$D:$D,Data_gdp_all!$B$52)</f>
        <v>1122302.6000000001</v>
      </c>
      <c r="AB91" s="185">
        <f t="shared" si="0"/>
        <v>4.9176790244652269E-2</v>
      </c>
      <c r="AD91" s="187"/>
    </row>
    <row r="92" spans="1:30" x14ac:dyDescent="0.2">
      <c r="A92" s="211" t="s">
        <v>80</v>
      </c>
      <c r="B92" s="211" t="s">
        <v>79</v>
      </c>
      <c r="C92" s="204">
        <f>SUMIFS(nama_10_gdp_all!$E:$E,nama_10_gdp_all!$A:$A,C55,nama_10_gdp_all!$B:$B,Data_gdp_all!$A$92,nama_10_gdp_all!$C:$C,Data_gdp_all!$B$53,nama_10_gdp_all!$D:$D,Data_gdp_all!$B$52)</f>
        <v>9626.5</v>
      </c>
      <c r="D92" s="204">
        <f>SUMIFS(nama_10_gdp_all!$E:$E,nama_10_gdp_all!$A:$A,D55,nama_10_gdp_all!$B:$B,Data_gdp_all!$A$92,nama_10_gdp_all!$C:$C,Data_gdp_all!$B$53,nama_10_gdp_all!$D:$D,Data_gdp_all!$B$52)</f>
        <v>9859.7999999999993</v>
      </c>
      <c r="E92" s="204">
        <f>SUMIFS(nama_10_gdp_all!$E:$E,nama_10_gdp_all!$A:$A,E55,nama_10_gdp_all!$B:$B,Data_gdp_all!$A$92,nama_10_gdp_all!$C:$C,Data_gdp_all!$B$53,nama_10_gdp_all!$D:$D,Data_gdp_all!$B$52)</f>
        <v>10355.5</v>
      </c>
      <c r="F92" s="204">
        <f>SUMIFS(nama_10_gdp_all!$E:$E,nama_10_gdp_all!$A:$A,F55,nama_10_gdp_all!$B:$B,Data_gdp_all!$A$92,nama_10_gdp_all!$C:$C,Data_gdp_all!$B$53,nama_10_gdp_all!$D:$D,Data_gdp_all!$B$52)</f>
        <v>10755.9</v>
      </c>
      <c r="G92" s="204">
        <f>SUMIFS(nama_10_gdp_all!$E:$E,nama_10_gdp_all!$A:$A,G55,nama_10_gdp_all!$B:$B,Data_gdp_all!$A$92,nama_10_gdp_all!$C:$C,Data_gdp_all!$B$53,nama_10_gdp_all!$D:$D,Data_gdp_all!$B$52)</f>
        <v>11436.3</v>
      </c>
      <c r="H92" s="204">
        <f>SUMIFS(nama_10_gdp_all!$E:$E,nama_10_gdp_all!$A:$A,H55,nama_10_gdp_all!$B:$B,Data_gdp_all!$A$92,nama_10_gdp_all!$C:$C,Data_gdp_all!$B$53,nama_10_gdp_all!$D:$D,Data_gdp_all!$B$52)</f>
        <v>11882</v>
      </c>
      <c r="I92" s="204">
        <f>SUMIFS(nama_10_gdp_all!$E:$E,nama_10_gdp_all!$A:$A,I55,nama_10_gdp_all!$B:$B,Data_gdp_all!$A$92,nama_10_gdp_all!$C:$C,Data_gdp_all!$B$53,nama_10_gdp_all!$D:$D,Data_gdp_all!$B$52)</f>
        <v>12525.2</v>
      </c>
      <c r="J92" s="204">
        <f>SUMIFS(nama_10_gdp_all!$E:$E,nama_10_gdp_all!$A:$A,J55,nama_10_gdp_all!$B:$B,Data_gdp_all!$A$92,nama_10_gdp_all!$C:$C,Data_gdp_all!$B$53,nama_10_gdp_all!$D:$D,Data_gdp_all!$B$52)</f>
        <v>13259.1</v>
      </c>
      <c r="K92" s="204">
        <f>SUMIFS(nama_10_gdp_all!$E:$E,nama_10_gdp_all!$A:$A,K55,nama_10_gdp_all!$B:$B,Data_gdp_all!$A$92,nama_10_gdp_all!$C:$C,Data_gdp_all!$B$53,nama_10_gdp_all!$D:$D,Data_gdp_all!$B$52)</f>
        <v>13980.7</v>
      </c>
      <c r="L92" s="204">
        <f>SUMIFS(nama_10_gdp_all!$E:$E,nama_10_gdp_all!$A:$A,L55,nama_10_gdp_all!$B:$B,Data_gdp_all!$A$92,nama_10_gdp_all!$C:$C,Data_gdp_all!$B$53,nama_10_gdp_all!$D:$D,Data_gdp_all!$B$52)</f>
        <v>13560.6</v>
      </c>
      <c r="M92" s="204">
        <f>SUMIFS(nama_10_gdp_all!$E:$E,nama_10_gdp_all!$A:$A,M55,nama_10_gdp_all!$B:$B,Data_gdp_all!$A$92,nama_10_gdp_all!$C:$C,Data_gdp_all!$B$53,nama_10_gdp_all!$D:$D,Data_gdp_all!$B$52)</f>
        <v>13678</v>
      </c>
      <c r="N92" s="204">
        <f>SUMIFS(nama_10_gdp_all!$E:$E,nama_10_gdp_all!$A:$A,N55,nama_10_gdp_all!$B:$B,Data_gdp_all!$A$92,nama_10_gdp_all!$C:$C,Data_gdp_all!$B$53,nama_10_gdp_all!$D:$D,Data_gdp_all!$B$52)</f>
        <v>13809.2</v>
      </c>
      <c r="O92" s="204">
        <f>SUMIFS(nama_10_gdp_all!$E:$E,nama_10_gdp_all!$A:$A,O55,nama_10_gdp_all!$B:$B,Data_gdp_all!$A$92,nama_10_gdp_all!$C:$C,Data_gdp_all!$B$53,nama_10_gdp_all!$D:$D,Data_gdp_all!$B$52)</f>
        <v>13695.8</v>
      </c>
      <c r="P92" s="204">
        <f>SUMIFS(nama_10_gdp_all!$E:$E,nama_10_gdp_all!$A:$A,P55,nama_10_gdp_all!$B:$B,Data_gdp_all!$A$92,nama_10_gdp_all!$C:$C,Data_gdp_all!$B$53,nama_10_gdp_all!$D:$D,Data_gdp_all!$B$52)</f>
        <v>14017.6</v>
      </c>
      <c r="Q92" s="204">
        <f>SUMIFS(nama_10_gdp_all!$E:$E,nama_10_gdp_all!$A:$A,Q55,nama_10_gdp_all!$B:$B,Data_gdp_all!$A$92,nama_10_gdp_all!$C:$C,Data_gdp_all!$B$53,nama_10_gdp_all!$D:$D,Data_gdp_all!$B$52)</f>
        <v>14179.3</v>
      </c>
      <c r="R92" s="204">
        <f>SUMIFS(nama_10_gdp_all!$E:$E,nama_10_gdp_all!$A:$A,R55,nama_10_gdp_all!$B:$B,Data_gdp_all!$A$92,nama_10_gdp_all!$C:$C,Data_gdp_all!$B$53,nama_10_gdp_all!$D:$D,Data_gdp_all!$B$52)</f>
        <v>14791.1</v>
      </c>
      <c r="S92" s="204">
        <f>SUMIFS(nama_10_gdp_all!$E:$E,nama_10_gdp_all!$A:$A,S55,nama_10_gdp_all!$B:$B,Data_gdp_all!$A$92,nama_10_gdp_all!$C:$C,Data_gdp_all!$B$53,nama_10_gdp_all!$D:$D,Data_gdp_all!$B$52)</f>
        <v>15270.7</v>
      </c>
      <c r="T92" s="204">
        <f>SUMIFS(nama_10_gdp_all!$E:$E,nama_10_gdp_all!$A:$A,T55,nama_10_gdp_all!$B:$B,Data_gdp_all!$A$92,nama_10_gdp_all!$C:$C,Data_gdp_all!$B$53,nama_10_gdp_all!$D:$D,Data_gdp_all!$B$52)</f>
        <v>15766.1</v>
      </c>
      <c r="U92" s="204">
        <f>SUMIFS(nama_10_gdp_all!$E:$E,nama_10_gdp_all!$A:$A,U55,nama_10_gdp_all!$B:$B,Data_gdp_all!$A$92,nama_10_gdp_all!$C:$C,Data_gdp_all!$B$53,nama_10_gdp_all!$D:$D,Data_gdp_all!$B$52)</f>
        <v>16369.8</v>
      </c>
      <c r="V92" s="204">
        <f>SUMIFS(nama_10_gdp_all!$E:$E,nama_10_gdp_all!$A:$A,V55,nama_10_gdp_all!$B:$B,Data_gdp_all!$A$92,nama_10_gdp_all!$C:$C,Data_gdp_all!$B$53,nama_10_gdp_all!$D:$D,Data_gdp_all!$B$52)</f>
        <v>16842.2</v>
      </c>
      <c r="W92" s="204">
        <f>SUMIFS(nama_10_gdp_all!$E:$E,nama_10_gdp_all!$A:$A,W55,nama_10_gdp_all!$B:$B,Data_gdp_all!$A$92,nama_10_gdp_all!$C:$C,Data_gdp_all!$B$53,nama_10_gdp_all!$D:$D,Data_gdp_all!$B$52)</f>
        <v>16334.4</v>
      </c>
      <c r="X92" s="204">
        <f>SUMIFS(nama_10_gdp_all!$E:$E,nama_10_gdp_all!$A:$A,X55,nama_10_gdp_all!$B:$B,Data_gdp_all!$A$92,nama_10_gdp_all!$C:$C,Data_gdp_all!$B$53,nama_10_gdp_all!$D:$D,Data_gdp_all!$B$52)</f>
        <v>17541.8</v>
      </c>
      <c r="Y92" s="204">
        <f>SUMIFS(nama_10_gdp_all!$E:$E,nama_10_gdp_all!$A:$A,$Y$55,nama_10_gdp_all!$B:$B,Data_gdp_all!$A92,nama_10_gdp_all!$C:$C,Data_gdp_all!$B$53,nama_10_gdp_all!$D:$D,Data_gdp_all!$B$52)</f>
        <v>18283.2</v>
      </c>
      <c r="Z92" s="204">
        <f>SUMIFS(nama_10_gdp_all!$E:$E,nama_10_gdp_all!$A:$A,$Z$55,nama_10_gdp_all!$B:$B,Data_gdp_all!$A92,nama_10_gdp_all!$C:$C,Data_gdp_all!$B$53,nama_10_gdp_all!$D:$D,Data_gdp_all!$B$52)</f>
        <v>18589.400000000001</v>
      </c>
      <c r="AB92" s="185">
        <f t="shared" si="0"/>
        <v>2.9025067909199898E-2</v>
      </c>
      <c r="AD92" s="187"/>
    </row>
    <row r="93" spans="1:30" x14ac:dyDescent="0.2">
      <c r="AB93" s="199" t="s">
        <v>130</v>
      </c>
    </row>
    <row r="94" spans="1:30" x14ac:dyDescent="0.2">
      <c r="A94" s="209" t="s">
        <v>78</v>
      </c>
      <c r="V94" s="235"/>
      <c r="W94" s="235"/>
      <c r="X94" s="235"/>
      <c r="Y94" s="235"/>
      <c r="Z94" s="235"/>
    </row>
    <row r="95" spans="1:30" x14ac:dyDescent="0.2">
      <c r="A95" s="209" t="s">
        <v>70</v>
      </c>
      <c r="B95" s="209" t="s">
        <v>77</v>
      </c>
      <c r="V95" s="236"/>
      <c r="W95" s="237"/>
      <c r="X95" s="237"/>
      <c r="Y95" s="237"/>
      <c r="Z95" s="237"/>
      <c r="AD95" s="238"/>
    </row>
    <row r="98" spans="1:26" x14ac:dyDescent="0.2">
      <c r="A98" s="200" t="s">
        <v>104</v>
      </c>
      <c r="B98" s="200" t="s">
        <v>103</v>
      </c>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row>
    <row r="99" spans="1:26" x14ac:dyDescent="0.2">
      <c r="A99" s="200" t="s">
        <v>135</v>
      </c>
      <c r="B99" s="200" t="s">
        <v>136</v>
      </c>
      <c r="C99" s="204"/>
      <c r="D99" s="205">
        <f t="shared" ref="D99:Z114" si="1">D56/C56-1</f>
        <v>2.1302167785400394E-2</v>
      </c>
      <c r="E99" s="205">
        <f t="shared" si="1"/>
        <v>1.056578605002656E-2</v>
      </c>
      <c r="F99" s="205">
        <f t="shared" si="1"/>
        <v>8.4645095315443175E-3</v>
      </c>
      <c r="G99" s="205">
        <f t="shared" si="1"/>
        <v>2.5221405451648637E-2</v>
      </c>
      <c r="H99" s="205">
        <f t="shared" si="1"/>
        <v>1.8751380197445933E-2</v>
      </c>
      <c r="I99" s="205">
        <f t="shared" si="1"/>
        <v>3.4620406503202306E-2</v>
      </c>
      <c r="J99" s="205">
        <f t="shared" si="1"/>
        <v>3.1255150183358671E-2</v>
      </c>
      <c r="K99" s="205">
        <f t="shared" si="1"/>
        <v>6.2396298583491383E-3</v>
      </c>
      <c r="L99" s="205">
        <f t="shared" si="1"/>
        <v>-4.2987673683921979E-2</v>
      </c>
      <c r="M99" s="205">
        <f t="shared" si="1"/>
        <v>2.169532585206202E-2</v>
      </c>
      <c r="N99" s="205">
        <f t="shared" si="1"/>
        <v>1.8735690994366783E-2</v>
      </c>
      <c r="O99" s="205">
        <f t="shared" si="1"/>
        <v>-7.2216172382881805E-3</v>
      </c>
      <c r="P99" s="205">
        <f t="shared" si="1"/>
        <v>-9.2156063728843218E-4</v>
      </c>
      <c r="Q99" s="205">
        <f t="shared" si="1"/>
        <v>1.5777342029533514E-2</v>
      </c>
      <c r="R99" s="205">
        <f t="shared" si="1"/>
        <v>2.2823593120815833E-2</v>
      </c>
      <c r="S99" s="205">
        <f t="shared" si="1"/>
        <v>1.9825696772471701E-2</v>
      </c>
      <c r="T99" s="205">
        <f t="shared" si="1"/>
        <v>2.8134856189056867E-2</v>
      </c>
      <c r="U99" s="205">
        <f t="shared" si="1"/>
        <v>2.0645255131941376E-2</v>
      </c>
      <c r="V99" s="205">
        <f t="shared" si="1"/>
        <v>1.8261062942412476E-2</v>
      </c>
      <c r="W99" s="205">
        <f t="shared" si="1"/>
        <v>-5.6261391288039087E-2</v>
      </c>
      <c r="X99" s="205">
        <f t="shared" si="1"/>
        <v>5.9713928698422292E-2</v>
      </c>
      <c r="Y99" s="205">
        <f t="shared" si="1"/>
        <v>3.4133143816747147E-2</v>
      </c>
      <c r="Z99" s="205">
        <f t="shared" si="1"/>
        <v>4.739648455505785E-3</v>
      </c>
    </row>
    <row r="100" spans="1:26" x14ac:dyDescent="0.2">
      <c r="A100" s="200" t="s">
        <v>33</v>
      </c>
      <c r="B100" s="200" t="s">
        <v>2</v>
      </c>
      <c r="C100" s="204"/>
      <c r="D100" s="205">
        <f t="shared" ref="D100:U100" si="2">D57/C57-1</f>
        <v>1.0996188877784974E-2</v>
      </c>
      <c r="E100" s="205">
        <f t="shared" si="2"/>
        <v>1.7068845845335412E-2</v>
      </c>
      <c r="F100" s="205">
        <f t="shared" si="2"/>
        <v>1.0379825490290484E-2</v>
      </c>
      <c r="G100" s="205">
        <f t="shared" si="2"/>
        <v>3.571204343358203E-2</v>
      </c>
      <c r="H100" s="205">
        <f t="shared" si="2"/>
        <v>2.3217370538192839E-2</v>
      </c>
      <c r="I100" s="205">
        <f t="shared" si="2"/>
        <v>2.5523499436635122E-2</v>
      </c>
      <c r="J100" s="205">
        <f t="shared" si="2"/>
        <v>3.6768811359497278E-2</v>
      </c>
      <c r="K100" s="205">
        <f t="shared" si="2"/>
        <v>4.4692873527589771E-3</v>
      </c>
      <c r="L100" s="205">
        <f t="shared" si="2"/>
        <v>-2.0207430616940747E-2</v>
      </c>
      <c r="M100" s="205">
        <f t="shared" si="2"/>
        <v>2.8642927076415248E-2</v>
      </c>
      <c r="N100" s="205">
        <f t="shared" si="2"/>
        <v>1.6945138986133257E-2</v>
      </c>
      <c r="O100" s="205">
        <f t="shared" si="2"/>
        <v>7.3921728305867962E-3</v>
      </c>
      <c r="P100" s="205">
        <f t="shared" si="2"/>
        <v>4.5924219290771617E-3</v>
      </c>
      <c r="Q100" s="205">
        <f t="shared" si="2"/>
        <v>1.5785331432261351E-2</v>
      </c>
      <c r="R100" s="205">
        <f t="shared" si="2"/>
        <v>2.041459009199631E-2</v>
      </c>
      <c r="S100" s="205">
        <f t="shared" si="2"/>
        <v>1.2666864090209451E-2</v>
      </c>
      <c r="T100" s="205">
        <f t="shared" si="2"/>
        <v>1.6195802783877999E-2</v>
      </c>
      <c r="U100" s="205">
        <f t="shared" si="2"/>
        <v>1.7929451930207563E-2</v>
      </c>
      <c r="V100" s="205">
        <f t="shared" si="1"/>
        <v>2.2408353310313878E-2</v>
      </c>
      <c r="W100" s="205">
        <f t="shared" si="1"/>
        <v>-5.304473365260709E-2</v>
      </c>
      <c r="X100" s="205">
        <f t="shared" si="1"/>
        <v>6.9279836028761199E-2</v>
      </c>
      <c r="Y100" s="205">
        <f t="shared" si="1"/>
        <v>3.014721974927026E-2</v>
      </c>
      <c r="Z100" s="205">
        <f t="shared" si="1"/>
        <v>1.365055230549217E-2</v>
      </c>
    </row>
    <row r="101" spans="1:26" x14ac:dyDescent="0.2">
      <c r="A101" s="200" t="s">
        <v>34</v>
      </c>
      <c r="B101" s="200" t="s">
        <v>3</v>
      </c>
      <c r="C101" s="204"/>
      <c r="D101" s="205">
        <f t="shared" ref="D101:U101" si="3">D58/C58-1</f>
        <v>3.8239780465197715E-2</v>
      </c>
      <c r="E101" s="205">
        <f t="shared" si="3"/>
        <v>5.8717879323616273E-2</v>
      </c>
      <c r="F101" s="205">
        <f t="shared" si="3"/>
        <v>5.2370534395240753E-2</v>
      </c>
      <c r="G101" s="205">
        <f t="shared" si="3"/>
        <v>6.5105333223972606E-2</v>
      </c>
      <c r="H101" s="205">
        <f t="shared" si="3"/>
        <v>7.0562032034878319E-2</v>
      </c>
      <c r="I101" s="205">
        <f t="shared" si="3"/>
        <v>6.8027643751936706E-2</v>
      </c>
      <c r="J101" s="205">
        <f t="shared" si="3"/>
        <v>6.6544055744796715E-2</v>
      </c>
      <c r="K101" s="205">
        <f t="shared" si="3"/>
        <v>6.1294427955913111E-2</v>
      </c>
      <c r="L101" s="205">
        <f t="shared" si="3"/>
        <v>-3.3471328760947494E-2</v>
      </c>
      <c r="M101" s="205">
        <f t="shared" si="3"/>
        <v>1.5553635061383408E-2</v>
      </c>
      <c r="N101" s="205">
        <f t="shared" si="3"/>
        <v>2.0901625966976978E-2</v>
      </c>
      <c r="O101" s="205">
        <f t="shared" si="3"/>
        <v>7.4883700748380466E-3</v>
      </c>
      <c r="P101" s="205">
        <f t="shared" si="3"/>
        <v>-5.426627194791922E-3</v>
      </c>
      <c r="Q101" s="205">
        <f t="shared" si="3"/>
        <v>9.4925745959102414E-3</v>
      </c>
      <c r="R101" s="205">
        <f t="shared" si="3"/>
        <v>3.3976100006998911E-2</v>
      </c>
      <c r="S101" s="205">
        <f t="shared" si="3"/>
        <v>3.0267829459056816E-2</v>
      </c>
      <c r="T101" s="205">
        <f t="shared" si="3"/>
        <v>2.7458460495083159E-2</v>
      </c>
      <c r="U101" s="205">
        <f t="shared" si="3"/>
        <v>2.6949479781186225E-2</v>
      </c>
      <c r="V101" s="205">
        <f t="shared" si="1"/>
        <v>4.0350619952155276E-2</v>
      </c>
      <c r="W101" s="205">
        <f t="shared" si="1"/>
        <v>-3.9660198860893892E-2</v>
      </c>
      <c r="X101" s="205">
        <f t="shared" si="1"/>
        <v>7.6617183479156026E-2</v>
      </c>
      <c r="Y101" s="205">
        <f t="shared" si="1"/>
        <v>3.9262919266952689E-2</v>
      </c>
      <c r="Z101" s="205">
        <f t="shared" si="1"/>
        <v>1.8463948942042396E-2</v>
      </c>
    </row>
    <row r="102" spans="1:26" x14ac:dyDescent="0.2">
      <c r="A102" s="200" t="s">
        <v>35</v>
      </c>
      <c r="B102" s="200" t="s">
        <v>128</v>
      </c>
      <c r="C102" s="204"/>
      <c r="D102" s="205">
        <f t="shared" ref="D102:U102" si="4">D59/C59-1</f>
        <v>2.9171627168001368E-2</v>
      </c>
      <c r="E102" s="205">
        <f t="shared" si="4"/>
        <v>1.5135244706978135E-2</v>
      </c>
      <c r="F102" s="205">
        <f t="shared" si="4"/>
        <v>3.3008362866726371E-2</v>
      </c>
      <c r="G102" s="205">
        <f t="shared" si="4"/>
        <v>4.7362905261409072E-2</v>
      </c>
      <c r="H102" s="205">
        <f t="shared" si="4"/>
        <v>6.3750665419973318E-2</v>
      </c>
      <c r="I102" s="205">
        <f t="shared" si="4"/>
        <v>6.6231380736339052E-2</v>
      </c>
      <c r="J102" s="205">
        <f t="shared" si="4"/>
        <v>5.4888106344193055E-2</v>
      </c>
      <c r="K102" s="205">
        <f t="shared" si="4"/>
        <v>2.6123168105028238E-2</v>
      </c>
      <c r="L102" s="205">
        <f t="shared" si="4"/>
        <v>-4.7983545587878207E-2</v>
      </c>
      <c r="M102" s="205">
        <f t="shared" si="4"/>
        <v>2.7146472061378102E-2</v>
      </c>
      <c r="N102" s="205">
        <f t="shared" si="4"/>
        <v>1.7723952301604395E-2</v>
      </c>
      <c r="O102" s="205">
        <f t="shared" si="4"/>
        <v>-7.7064194986270484E-3</v>
      </c>
      <c r="P102" s="205">
        <f t="shared" si="4"/>
        <v>-4.1831923733792742E-4</v>
      </c>
      <c r="Q102" s="205">
        <f t="shared" si="4"/>
        <v>2.245206194974303E-2</v>
      </c>
      <c r="R102" s="205">
        <f t="shared" si="4"/>
        <v>4.9588018024172786E-2</v>
      </c>
      <c r="S102" s="205">
        <f t="shared" si="4"/>
        <v>2.5808184378689036E-2</v>
      </c>
      <c r="T102" s="205">
        <f t="shared" si="4"/>
        <v>5.1736054143326271E-2</v>
      </c>
      <c r="U102" s="205">
        <f t="shared" si="4"/>
        <v>2.8302779021885272E-2</v>
      </c>
      <c r="V102" s="205">
        <f t="shared" si="1"/>
        <v>3.5658123904844796E-2</v>
      </c>
      <c r="W102" s="205">
        <f t="shared" si="1"/>
        <v>-5.304915238233765E-2</v>
      </c>
      <c r="X102" s="205">
        <f t="shared" si="1"/>
        <v>4.029050730984296E-2</v>
      </c>
      <c r="Y102" s="205">
        <f t="shared" si="1"/>
        <v>2.8471672100673029E-2</v>
      </c>
      <c r="Z102" s="205">
        <f t="shared" si="1"/>
        <v>-8.5336482152131854E-4</v>
      </c>
    </row>
    <row r="103" spans="1:26" x14ac:dyDescent="0.2">
      <c r="A103" s="200" t="s">
        <v>36</v>
      </c>
      <c r="B103" s="200" t="s">
        <v>4</v>
      </c>
      <c r="C103" s="204"/>
      <c r="D103" s="205">
        <f t="shared" ref="D103:U103" si="5">D60/C60-1</f>
        <v>9.5001135731982433E-3</v>
      </c>
      <c r="E103" s="205">
        <f t="shared" si="5"/>
        <v>4.5652988859767873E-3</v>
      </c>
      <c r="F103" s="205">
        <f t="shared" si="5"/>
        <v>4.4111572566134516E-3</v>
      </c>
      <c r="G103" s="205">
        <f t="shared" si="5"/>
        <v>2.7763193660936158E-2</v>
      </c>
      <c r="H103" s="205">
        <f t="shared" si="5"/>
        <v>2.3596312089969818E-2</v>
      </c>
      <c r="I103" s="205">
        <f t="shared" si="5"/>
        <v>3.8164840744191242E-2</v>
      </c>
      <c r="J103" s="205">
        <f t="shared" si="5"/>
        <v>9.8716709296546856E-3</v>
      </c>
      <c r="K103" s="205">
        <f t="shared" si="5"/>
        <v>-4.1716760414653997E-3</v>
      </c>
      <c r="L103" s="205">
        <f t="shared" si="5"/>
        <v>-4.9744718263436294E-2</v>
      </c>
      <c r="M103" s="205">
        <f t="shared" si="5"/>
        <v>1.5828951708040995E-2</v>
      </c>
      <c r="N103" s="205">
        <f t="shared" si="5"/>
        <v>1.310784765551376E-2</v>
      </c>
      <c r="O103" s="205">
        <f t="shared" si="5"/>
        <v>-5.431062674077225E-5</v>
      </c>
      <c r="P103" s="205">
        <f t="shared" si="5"/>
        <v>1.3926617350452641E-2</v>
      </c>
      <c r="Q103" s="205">
        <f t="shared" si="5"/>
        <v>1.2780232430029681E-2</v>
      </c>
      <c r="R103" s="205">
        <f t="shared" si="5"/>
        <v>2.1044102587186808E-2</v>
      </c>
      <c r="S103" s="205">
        <f t="shared" si="5"/>
        <v>3.0730400855275342E-2</v>
      </c>
      <c r="T103" s="205">
        <f t="shared" si="5"/>
        <v>3.0564846576959681E-2</v>
      </c>
      <c r="U103" s="205">
        <f t="shared" si="5"/>
        <v>1.8600103481860364E-2</v>
      </c>
      <c r="V103" s="205">
        <f t="shared" si="1"/>
        <v>1.7113809447330874E-2</v>
      </c>
      <c r="W103" s="205">
        <f t="shared" si="1"/>
        <v>-1.7800981402492977E-2</v>
      </c>
      <c r="X103" s="205">
        <f t="shared" si="1"/>
        <v>7.3820621809770115E-2</v>
      </c>
      <c r="Y103" s="205">
        <f t="shared" si="1"/>
        <v>1.5401756040742232E-2</v>
      </c>
      <c r="Z103" s="205">
        <f t="shared" si="1"/>
        <v>2.4951995611027344E-2</v>
      </c>
    </row>
    <row r="104" spans="1:26" x14ac:dyDescent="0.2">
      <c r="A104" s="200" t="s">
        <v>37</v>
      </c>
      <c r="B104" s="200" t="s">
        <v>5</v>
      </c>
      <c r="C104" s="204"/>
      <c r="D104" s="205">
        <f t="shared" ref="D104:U104" si="6">D61/C61-1</f>
        <v>1.6814700527349791E-2</v>
      </c>
      <c r="E104" s="205">
        <f t="shared" si="6"/>
        <v>-1.9797344766034897E-3</v>
      </c>
      <c r="F104" s="205">
        <f t="shared" si="6"/>
        <v>-7.0011744649366436E-3</v>
      </c>
      <c r="G104" s="205">
        <f t="shared" si="6"/>
        <v>1.1750881224839471E-2</v>
      </c>
      <c r="H104" s="205">
        <f t="shared" si="6"/>
        <v>7.3170600654528517E-3</v>
      </c>
      <c r="I104" s="205">
        <f t="shared" si="6"/>
        <v>3.8164434515673529E-2</v>
      </c>
      <c r="J104" s="205">
        <f t="shared" si="6"/>
        <v>2.9764539975355664E-2</v>
      </c>
      <c r="K104" s="205">
        <f t="shared" si="6"/>
        <v>9.5987913356483379E-3</v>
      </c>
      <c r="L104" s="205">
        <f t="shared" si="6"/>
        <v>-5.6938363364028577E-2</v>
      </c>
      <c r="M104" s="205">
        <f t="shared" si="6"/>
        <v>4.1798843703360733E-2</v>
      </c>
      <c r="N104" s="205">
        <f t="shared" si="6"/>
        <v>3.9251894004040944E-2</v>
      </c>
      <c r="O104" s="205">
        <f t="shared" si="6"/>
        <v>4.1850036585246997E-3</v>
      </c>
      <c r="P104" s="205">
        <f t="shared" si="6"/>
        <v>4.3758923137793282E-3</v>
      </c>
      <c r="Q104" s="205">
        <f t="shared" si="6"/>
        <v>2.2095458460272832E-2</v>
      </c>
      <c r="R104" s="205">
        <f t="shared" si="6"/>
        <v>1.4919298256911073E-2</v>
      </c>
      <c r="S104" s="205">
        <f t="shared" si="6"/>
        <v>2.2299995373705306E-2</v>
      </c>
      <c r="T104" s="205">
        <f t="shared" si="6"/>
        <v>2.6802330621705117E-2</v>
      </c>
      <c r="U104" s="205">
        <f t="shared" si="6"/>
        <v>9.8123101654066236E-3</v>
      </c>
      <c r="V104" s="205">
        <f t="shared" si="1"/>
        <v>1.0754731944887963E-2</v>
      </c>
      <c r="W104" s="205">
        <f t="shared" si="1"/>
        <v>-3.826769274034536E-2</v>
      </c>
      <c r="X104" s="205">
        <f t="shared" si="1"/>
        <v>3.1638176666043627E-2</v>
      </c>
      <c r="Y104" s="205">
        <f t="shared" si="1"/>
        <v>1.8062102331634522E-2</v>
      </c>
      <c r="Z104" s="205">
        <f t="shared" si="1"/>
        <v>-1.9404983065297587E-3</v>
      </c>
    </row>
    <row r="105" spans="1:26" x14ac:dyDescent="0.2">
      <c r="A105" s="200" t="s">
        <v>38</v>
      </c>
      <c r="B105" s="200" t="s">
        <v>6</v>
      </c>
      <c r="C105" s="204"/>
      <c r="D105" s="205">
        <f t="shared" ref="D105:U105" si="7">D62/C62-1</f>
        <v>6.0036042357744401E-2</v>
      </c>
      <c r="E105" s="205">
        <f t="shared" si="7"/>
        <v>6.7716286662103053E-2</v>
      </c>
      <c r="F105" s="205">
        <f t="shared" si="7"/>
        <v>7.5997435518074807E-2</v>
      </c>
      <c r="G105" s="205">
        <f t="shared" si="7"/>
        <v>6.8043424171391864E-2</v>
      </c>
      <c r="H105" s="205">
        <f t="shared" si="7"/>
        <v>9.5262325433122186E-2</v>
      </c>
      <c r="I105" s="205">
        <f t="shared" si="7"/>
        <v>9.7656403051657792E-2</v>
      </c>
      <c r="J105" s="205">
        <f t="shared" si="7"/>
        <v>7.5791416799249278E-2</v>
      </c>
      <c r="K105" s="205">
        <f t="shared" si="7"/>
        <v>-5.1320822687908607E-2</v>
      </c>
      <c r="L105" s="205">
        <f t="shared" si="7"/>
        <v>-0.14628759868092334</v>
      </c>
      <c r="M105" s="205">
        <f t="shared" si="7"/>
        <v>2.4440776767215455E-2</v>
      </c>
      <c r="N105" s="205">
        <f t="shared" si="7"/>
        <v>7.2629943212330961E-2</v>
      </c>
      <c r="O105" s="205">
        <f t="shared" si="7"/>
        <v>3.228211833758543E-2</v>
      </c>
      <c r="P105" s="205">
        <f t="shared" si="7"/>
        <v>1.4586300125895235E-2</v>
      </c>
      <c r="Q105" s="205">
        <f t="shared" si="7"/>
        <v>3.0111015617451109E-2</v>
      </c>
      <c r="R105" s="205">
        <f t="shared" si="7"/>
        <v>1.8532780410742467E-2</v>
      </c>
      <c r="S105" s="205">
        <f t="shared" si="7"/>
        <v>3.1553845109881129E-2</v>
      </c>
      <c r="T105" s="205">
        <f t="shared" si="7"/>
        <v>5.792109912415877E-2</v>
      </c>
      <c r="U105" s="205">
        <f t="shared" si="7"/>
        <v>3.7841270969260599E-2</v>
      </c>
      <c r="V105" s="205">
        <f t="shared" si="1"/>
        <v>4.0338766898759371E-2</v>
      </c>
      <c r="W105" s="205">
        <f t="shared" si="1"/>
        <v>-9.6545823272191633E-3</v>
      </c>
      <c r="X105" s="205">
        <f t="shared" si="1"/>
        <v>7.2490134994807942E-2</v>
      </c>
      <c r="Y105" s="205">
        <f t="shared" si="1"/>
        <v>-4.6087946646423683E-3</v>
      </c>
      <c r="Z105" s="205">
        <f t="shared" si="1"/>
        <v>-3.0056962320825442E-2</v>
      </c>
    </row>
    <row r="106" spans="1:26" x14ac:dyDescent="0.2">
      <c r="A106" s="200" t="s">
        <v>39</v>
      </c>
      <c r="B106" s="200" t="s">
        <v>7</v>
      </c>
      <c r="C106" s="204"/>
      <c r="D106" s="205">
        <f t="shared" ref="D106:U106" si="8">D63/C63-1</f>
        <v>5.3057843537504867E-2</v>
      </c>
      <c r="E106" s="205">
        <f t="shared" si="8"/>
        <v>5.8993537478989388E-2</v>
      </c>
      <c r="F106" s="205">
        <f t="shared" si="8"/>
        <v>3.0140859827445965E-2</v>
      </c>
      <c r="G106" s="205">
        <f t="shared" si="8"/>
        <v>6.7884877225419693E-2</v>
      </c>
      <c r="H106" s="205">
        <f t="shared" si="8"/>
        <v>5.7395641582246526E-2</v>
      </c>
      <c r="I106" s="205">
        <f t="shared" si="8"/>
        <v>4.9878373545750199E-2</v>
      </c>
      <c r="J106" s="205">
        <f t="shared" si="8"/>
        <v>5.310119106286626E-2</v>
      </c>
      <c r="K106" s="205">
        <f t="shared" si="8"/>
        <v>-4.4840622496542415E-2</v>
      </c>
      <c r="L106" s="205">
        <f t="shared" si="8"/>
        <v>-5.0958023638357552E-2</v>
      </c>
      <c r="M106" s="205">
        <f t="shared" si="8"/>
        <v>1.6829748318763826E-2</v>
      </c>
      <c r="N106" s="205">
        <f t="shared" si="8"/>
        <v>1.2807447932915439E-2</v>
      </c>
      <c r="O106" s="205">
        <f t="shared" si="8"/>
        <v>-1.2970667176419592E-3</v>
      </c>
      <c r="P106" s="205">
        <f t="shared" si="8"/>
        <v>1.1746495400017487E-2</v>
      </c>
      <c r="Q106" s="205">
        <f t="shared" si="8"/>
        <v>8.8289636027143681E-2</v>
      </c>
      <c r="R106" s="205">
        <f t="shared" si="8"/>
        <v>0.24475268795871008</v>
      </c>
      <c r="S106" s="205">
        <f t="shared" si="8"/>
        <v>1.7655711351661552E-2</v>
      </c>
      <c r="T106" s="205">
        <f t="shared" si="8"/>
        <v>9.3112598784602651E-2</v>
      </c>
      <c r="U106" s="205">
        <f t="shared" si="8"/>
        <v>8.4702870621113924E-2</v>
      </c>
      <c r="V106" s="205">
        <f t="shared" si="1"/>
        <v>5.2977289381897608E-2</v>
      </c>
      <c r="W106" s="205">
        <f t="shared" si="1"/>
        <v>6.6172045226798648E-2</v>
      </c>
      <c r="X106" s="205">
        <f t="shared" si="1"/>
        <v>0.15125197503333743</v>
      </c>
      <c r="Y106" s="205">
        <f t="shared" si="1"/>
        <v>9.4330329777881028E-2</v>
      </c>
      <c r="Z106" s="205">
        <f t="shared" si="1"/>
        <v>-3.1987876658565173E-2</v>
      </c>
    </row>
    <row r="107" spans="1:26" x14ac:dyDescent="0.2">
      <c r="A107" s="200" t="s">
        <v>40</v>
      </c>
      <c r="B107" s="200" t="s">
        <v>8</v>
      </c>
      <c r="C107" s="204"/>
      <c r="D107" s="205">
        <f t="shared" ref="D107:U107" si="9">D64/C64-1</f>
        <v>4.1316128193675139E-2</v>
      </c>
      <c r="E107" s="205">
        <f t="shared" si="9"/>
        <v>3.9228317928782008E-2</v>
      </c>
      <c r="F107" s="205">
        <f t="shared" si="9"/>
        <v>5.7945596671082678E-2</v>
      </c>
      <c r="G107" s="205">
        <f t="shared" si="9"/>
        <v>5.0610069673453939E-2</v>
      </c>
      <c r="H107" s="205">
        <f t="shared" si="9"/>
        <v>5.9911168093775835E-3</v>
      </c>
      <c r="I107" s="205">
        <f t="shared" si="9"/>
        <v>5.6524307869333601E-2</v>
      </c>
      <c r="J107" s="205">
        <f t="shared" si="9"/>
        <v>3.2737411827757246E-2</v>
      </c>
      <c r="K107" s="205">
        <f t="shared" si="9"/>
        <v>-3.3514714937200596E-3</v>
      </c>
      <c r="L107" s="205">
        <f t="shared" si="9"/>
        <v>-4.3007431181831701E-2</v>
      </c>
      <c r="M107" s="205">
        <f t="shared" si="9"/>
        <v>-5.4778050116079169E-2</v>
      </c>
      <c r="N107" s="205">
        <f t="shared" si="9"/>
        <v>-0.10149324727954689</v>
      </c>
      <c r="O107" s="205">
        <f t="shared" si="9"/>
        <v>-7.0867123049929703E-2</v>
      </c>
      <c r="P107" s="205">
        <f t="shared" si="9"/>
        <v>-2.5159906439490398E-2</v>
      </c>
      <c r="Q107" s="205">
        <f t="shared" si="9"/>
        <v>4.7572559951829518E-3</v>
      </c>
      <c r="R107" s="205">
        <f t="shared" si="9"/>
        <v>-1.960779875438079E-3</v>
      </c>
      <c r="S107" s="205">
        <f t="shared" si="9"/>
        <v>-4.8721741758325221E-3</v>
      </c>
      <c r="T107" s="205">
        <f t="shared" si="9"/>
        <v>1.0921909684712405E-2</v>
      </c>
      <c r="U107" s="205">
        <f t="shared" si="9"/>
        <v>1.668409172248797E-2</v>
      </c>
      <c r="V107" s="205">
        <f t="shared" si="1"/>
        <v>1.8795177249763872E-2</v>
      </c>
      <c r="W107" s="205">
        <f t="shared" si="1"/>
        <v>-9.3164491114507753E-2</v>
      </c>
      <c r="X107" s="205">
        <f t="shared" si="1"/>
        <v>8.3799164264507287E-2</v>
      </c>
      <c r="Y107" s="205">
        <f t="shared" si="1"/>
        <v>5.5573210675158746E-2</v>
      </c>
      <c r="Z107" s="205">
        <f t="shared" si="1"/>
        <v>2.0114980208109978E-2</v>
      </c>
    </row>
    <row r="108" spans="1:26" x14ac:dyDescent="0.2">
      <c r="A108" s="200" t="s">
        <v>41</v>
      </c>
      <c r="B108" s="200" t="s">
        <v>9</v>
      </c>
      <c r="C108" s="204"/>
      <c r="D108" s="205">
        <f t="shared" ref="D108:U108" si="10">D65/C65-1</f>
        <v>3.9330027648927235E-2</v>
      </c>
      <c r="E108" s="205">
        <f t="shared" si="10"/>
        <v>2.7309483293099568E-2</v>
      </c>
      <c r="F108" s="205">
        <f t="shared" si="10"/>
        <v>2.9819363164467205E-2</v>
      </c>
      <c r="G108" s="205">
        <f t="shared" si="10"/>
        <v>3.1227335166262415E-2</v>
      </c>
      <c r="H108" s="205">
        <f t="shared" si="10"/>
        <v>3.6520841919014391E-2</v>
      </c>
      <c r="I108" s="205">
        <f t="shared" si="10"/>
        <v>4.1026857407270523E-2</v>
      </c>
      <c r="J108" s="205">
        <f t="shared" si="10"/>
        <v>3.6047384619981804E-2</v>
      </c>
      <c r="K108" s="205">
        <f t="shared" si="10"/>
        <v>8.8706704557641736E-3</v>
      </c>
      <c r="L108" s="205">
        <f t="shared" si="10"/>
        <v>-3.7631070424473001E-2</v>
      </c>
      <c r="M108" s="205">
        <f t="shared" si="10"/>
        <v>1.6291951775821989E-3</v>
      </c>
      <c r="N108" s="205">
        <f t="shared" si="10"/>
        <v>-8.1438477664892428E-3</v>
      </c>
      <c r="O108" s="205">
        <f t="shared" si="10"/>
        <v>-2.9589221323002457E-2</v>
      </c>
      <c r="P108" s="205">
        <f t="shared" si="10"/>
        <v>-1.4033418679063825E-2</v>
      </c>
      <c r="Q108" s="205">
        <f t="shared" si="10"/>
        <v>1.3957753672797502E-2</v>
      </c>
      <c r="R108" s="205">
        <f t="shared" si="10"/>
        <v>3.8385188766748346E-2</v>
      </c>
      <c r="S108" s="205">
        <f t="shared" si="10"/>
        <v>3.0377741417244586E-2</v>
      </c>
      <c r="T108" s="205">
        <f t="shared" si="10"/>
        <v>2.9757607292486332E-2</v>
      </c>
      <c r="U108" s="205">
        <f t="shared" si="10"/>
        <v>2.2844694194762205E-2</v>
      </c>
      <c r="V108" s="205">
        <f t="shared" si="1"/>
        <v>1.983966223088296E-2</v>
      </c>
      <c r="W108" s="205">
        <f t="shared" si="1"/>
        <v>-0.11167297859698322</v>
      </c>
      <c r="X108" s="205">
        <f t="shared" si="1"/>
        <v>6.4031736148454144E-2</v>
      </c>
      <c r="Y108" s="205">
        <f t="shared" si="1"/>
        <v>5.7706476761805181E-2</v>
      </c>
      <c r="Z108" s="205">
        <f t="shared" si="1"/>
        <v>2.5032943598547464E-2</v>
      </c>
    </row>
    <row r="109" spans="1:26" x14ac:dyDescent="0.2">
      <c r="A109" s="200" t="s">
        <v>42</v>
      </c>
      <c r="B109" s="200" t="s">
        <v>10</v>
      </c>
      <c r="C109" s="204"/>
      <c r="D109" s="205">
        <f t="shared" ref="D109:U109" si="11">D66/C66-1</f>
        <v>1.8994253572321096E-2</v>
      </c>
      <c r="E109" s="205">
        <f t="shared" si="11"/>
        <v>1.0677953749075764E-2</v>
      </c>
      <c r="F109" s="205">
        <f t="shared" si="11"/>
        <v>9.6782235556158724E-3</v>
      </c>
      <c r="G109" s="205">
        <f t="shared" si="11"/>
        <v>2.8682360151261355E-2</v>
      </c>
      <c r="H109" s="205">
        <f t="shared" si="11"/>
        <v>1.8885359751431796E-2</v>
      </c>
      <c r="I109" s="205">
        <f t="shared" si="11"/>
        <v>2.7140881972005149E-2</v>
      </c>
      <c r="J109" s="205">
        <f t="shared" si="11"/>
        <v>2.530468800720076E-2</v>
      </c>
      <c r="K109" s="205">
        <f t="shared" si="11"/>
        <v>3.8019805570725929E-3</v>
      </c>
      <c r="L109" s="205">
        <f t="shared" si="11"/>
        <v>-2.8245777874074118E-2</v>
      </c>
      <c r="M109" s="205">
        <f t="shared" si="11"/>
        <v>2.0003463337297189E-2</v>
      </c>
      <c r="N109" s="205">
        <f t="shared" si="11"/>
        <v>2.4375786359199125E-2</v>
      </c>
      <c r="O109" s="205">
        <f t="shared" si="11"/>
        <v>1.8383504424879238E-3</v>
      </c>
      <c r="P109" s="205">
        <f t="shared" si="11"/>
        <v>7.8175436373089102E-3</v>
      </c>
      <c r="Q109" s="205">
        <f t="shared" si="11"/>
        <v>9.9784081453122564E-3</v>
      </c>
      <c r="R109" s="205">
        <f t="shared" si="11"/>
        <v>1.0667458158042598E-2</v>
      </c>
      <c r="S109" s="205">
        <f t="shared" si="11"/>
        <v>8.6002011445434068E-3</v>
      </c>
      <c r="T109" s="205">
        <f t="shared" si="11"/>
        <v>2.0836319932874936E-2</v>
      </c>
      <c r="U109" s="205">
        <f t="shared" si="11"/>
        <v>1.6458806702432049E-2</v>
      </c>
      <c r="V109" s="205">
        <f t="shared" si="1"/>
        <v>2.027441599553037E-2</v>
      </c>
      <c r="W109" s="205">
        <f t="shared" si="1"/>
        <v>-7.4406392304580349E-2</v>
      </c>
      <c r="X109" s="205">
        <f t="shared" si="1"/>
        <v>6.8823593109606396E-2</v>
      </c>
      <c r="Y109" s="205">
        <f t="shared" si="1"/>
        <v>2.5708403728201601E-2</v>
      </c>
      <c r="Z109" s="205">
        <f t="shared" si="1"/>
        <v>9.3648124654097664E-3</v>
      </c>
    </row>
    <row r="110" spans="1:26" x14ac:dyDescent="0.2">
      <c r="A110" s="200" t="s">
        <v>43</v>
      </c>
      <c r="B110" s="200" t="s">
        <v>30</v>
      </c>
      <c r="C110" s="204"/>
      <c r="D110" s="205">
        <f t="shared" ref="D110:U110" si="12">D67/C67-1</f>
        <v>3.120795504652496E-2</v>
      </c>
      <c r="E110" s="205">
        <f t="shared" si="12"/>
        <v>5.8208092010229473E-2</v>
      </c>
      <c r="F110" s="205">
        <f t="shared" si="12"/>
        <v>5.5995752010671751E-2</v>
      </c>
      <c r="G110" s="205">
        <f t="shared" si="12"/>
        <v>4.1799633538803338E-2</v>
      </c>
      <c r="H110" s="205">
        <f t="shared" si="12"/>
        <v>4.3075032256241652E-2</v>
      </c>
      <c r="I110" s="205">
        <f t="shared" si="12"/>
        <v>5.0767574302682306E-2</v>
      </c>
      <c r="J110" s="205">
        <f t="shared" si="12"/>
        <v>5.0750789456724954E-2</v>
      </c>
      <c r="K110" s="205">
        <f t="shared" si="12"/>
        <v>2.0194833737107398E-2</v>
      </c>
      <c r="L110" s="205">
        <f t="shared" si="12"/>
        <v>-7.2152428894638021E-2</v>
      </c>
      <c r="M110" s="205">
        <f t="shared" si="12"/>
        <v>-1.2248168498168677E-2</v>
      </c>
      <c r="N110" s="205">
        <f t="shared" si="12"/>
        <v>-5.8162798986305386E-4</v>
      </c>
      <c r="O110" s="205">
        <f t="shared" si="12"/>
        <v>-2.2983300187498168E-2</v>
      </c>
      <c r="P110" s="205">
        <f t="shared" si="12"/>
        <v>-3.0678555913347116E-3</v>
      </c>
      <c r="Q110" s="205">
        <f t="shared" si="12"/>
        <v>-3.4164727445888943E-3</v>
      </c>
      <c r="R110" s="205">
        <f t="shared" si="12"/>
        <v>2.5491632388572771E-2</v>
      </c>
      <c r="S110" s="205">
        <f t="shared" si="12"/>
        <v>3.6491312900425399E-2</v>
      </c>
      <c r="T110" s="205">
        <f t="shared" si="12"/>
        <v>3.3648014792573067E-2</v>
      </c>
      <c r="U110" s="205">
        <f t="shared" si="12"/>
        <v>2.9834487625549855E-2</v>
      </c>
      <c r="V110" s="205">
        <f t="shared" si="1"/>
        <v>3.4426363399130189E-2</v>
      </c>
      <c r="W110" s="205">
        <f t="shared" si="1"/>
        <v>-8.5204349860672712E-2</v>
      </c>
      <c r="X110" s="205">
        <f t="shared" si="1"/>
        <v>0.1304111688377303</v>
      </c>
      <c r="Y110" s="205">
        <f t="shared" si="1"/>
        <v>7.0271850662773305E-2</v>
      </c>
      <c r="Z110" s="205">
        <f t="shared" si="1"/>
        <v>3.0609634935908181E-2</v>
      </c>
    </row>
    <row r="111" spans="1:26" x14ac:dyDescent="0.2">
      <c r="A111" s="200" t="s">
        <v>44</v>
      </c>
      <c r="B111" s="200" t="s">
        <v>11</v>
      </c>
      <c r="C111" s="204"/>
      <c r="D111" s="205">
        <f t="shared" ref="D111:U111" si="13">D68/C68-1</f>
        <v>1.9513715560523837E-2</v>
      </c>
      <c r="E111" s="205">
        <f t="shared" si="13"/>
        <v>2.539429989684594E-3</v>
      </c>
      <c r="F111" s="205">
        <f t="shared" si="13"/>
        <v>1.3862689077650536E-3</v>
      </c>
      <c r="G111" s="205">
        <f t="shared" si="13"/>
        <v>1.4235941581790756E-2</v>
      </c>
      <c r="H111" s="205">
        <f t="shared" si="13"/>
        <v>8.1784897365060338E-3</v>
      </c>
      <c r="I111" s="205">
        <f t="shared" si="13"/>
        <v>1.7906396808179403E-2</v>
      </c>
      <c r="J111" s="205">
        <f t="shared" si="13"/>
        <v>1.487072980367854E-2</v>
      </c>
      <c r="K111" s="205">
        <f t="shared" si="13"/>
        <v>-9.6201284057929604E-3</v>
      </c>
      <c r="L111" s="205">
        <f t="shared" si="13"/>
        <v>-5.2809372082931016E-2</v>
      </c>
      <c r="M111" s="205">
        <f t="shared" si="13"/>
        <v>1.7132958391692155E-2</v>
      </c>
      <c r="N111" s="205">
        <f t="shared" si="13"/>
        <v>7.073333470344334E-3</v>
      </c>
      <c r="O111" s="205">
        <f t="shared" si="13"/>
        <v>-2.9809057682377182E-2</v>
      </c>
      <c r="P111" s="205">
        <f t="shared" si="13"/>
        <v>-1.8410654508824731E-2</v>
      </c>
      <c r="Q111" s="205">
        <f t="shared" si="13"/>
        <v>-4.5475423638197121E-5</v>
      </c>
      <c r="R111" s="205">
        <f t="shared" si="13"/>
        <v>7.7830435071657433E-3</v>
      </c>
      <c r="S111" s="205">
        <f t="shared" si="13"/>
        <v>1.2934627315590808E-2</v>
      </c>
      <c r="T111" s="205">
        <f t="shared" si="13"/>
        <v>1.6678590410685867E-2</v>
      </c>
      <c r="U111" s="205">
        <f t="shared" si="13"/>
        <v>9.2581094101273909E-3</v>
      </c>
      <c r="V111" s="205">
        <f t="shared" si="1"/>
        <v>4.831983165971554E-3</v>
      </c>
      <c r="W111" s="205">
        <f t="shared" si="1"/>
        <v>-8.9741921206069941E-2</v>
      </c>
      <c r="X111" s="205">
        <f t="shared" si="1"/>
        <v>8.3102399077016997E-2</v>
      </c>
      <c r="Y111" s="205">
        <f t="shared" si="1"/>
        <v>3.9858974425165838E-2</v>
      </c>
      <c r="Z111" s="205">
        <f t="shared" si="1"/>
        <v>9.2069221376029908E-3</v>
      </c>
    </row>
    <row r="112" spans="1:26" x14ac:dyDescent="0.2">
      <c r="A112" s="200" t="s">
        <v>45</v>
      </c>
      <c r="B112" s="200" t="s">
        <v>12</v>
      </c>
      <c r="C112" s="204"/>
      <c r="D112" s="205">
        <f t="shared" ref="D112:U112" si="14">D69/C69-1</f>
        <v>3.9523772113386313E-2</v>
      </c>
      <c r="E112" s="205">
        <f t="shared" si="14"/>
        <v>3.7224065791372052E-2</v>
      </c>
      <c r="F112" s="205">
        <f t="shared" si="14"/>
        <v>2.6237174519272211E-2</v>
      </c>
      <c r="G112" s="205">
        <f t="shared" si="14"/>
        <v>5.0261408377977101E-2</v>
      </c>
      <c r="H112" s="205">
        <f t="shared" si="14"/>
        <v>4.8525968399122377E-2</v>
      </c>
      <c r="I112" s="205">
        <f t="shared" si="14"/>
        <v>4.7141777004096941E-2</v>
      </c>
      <c r="J112" s="205">
        <f t="shared" si="14"/>
        <v>5.0975058212430646E-2</v>
      </c>
      <c r="K112" s="205">
        <f t="shared" si="14"/>
        <v>3.6476835159216847E-2</v>
      </c>
      <c r="L112" s="205">
        <f t="shared" si="14"/>
        <v>-2.0158058084804642E-2</v>
      </c>
      <c r="M112" s="205">
        <f t="shared" si="14"/>
        <v>2.2838233983082379E-2</v>
      </c>
      <c r="N112" s="205">
        <f t="shared" si="14"/>
        <v>4.1631631836918093E-3</v>
      </c>
      <c r="O112" s="205">
        <f t="shared" si="14"/>
        <v>-3.4474307654603242E-2</v>
      </c>
      <c r="P112" s="205">
        <f t="shared" si="14"/>
        <v>-6.5868516794991172E-2</v>
      </c>
      <c r="Q112" s="205">
        <f t="shared" si="14"/>
        <v>-1.776414111679725E-2</v>
      </c>
      <c r="R112" s="205">
        <f t="shared" si="14"/>
        <v>3.4188231225865895E-2</v>
      </c>
      <c r="S112" s="205">
        <f t="shared" si="14"/>
        <v>6.5737118400374328E-2</v>
      </c>
      <c r="T112" s="205">
        <f t="shared" si="14"/>
        <v>5.7331701858417405E-2</v>
      </c>
      <c r="U112" s="205">
        <f t="shared" si="14"/>
        <v>5.6483120839556422E-2</v>
      </c>
      <c r="V112" s="205">
        <f t="shared" si="1"/>
        <v>5.5368569863731842E-2</v>
      </c>
      <c r="W112" s="205">
        <f t="shared" si="1"/>
        <v>-3.4433202780205008E-2</v>
      </c>
      <c r="X112" s="205">
        <f t="shared" si="1"/>
        <v>9.9114328764102755E-2</v>
      </c>
      <c r="Y112" s="205">
        <f t="shared" si="1"/>
        <v>5.0580112344523087E-2</v>
      </c>
      <c r="Z112" s="205">
        <f t="shared" si="1"/>
        <v>2.4665229187718296E-2</v>
      </c>
    </row>
    <row r="113" spans="1:26" x14ac:dyDescent="0.2">
      <c r="A113" s="200" t="s">
        <v>46</v>
      </c>
      <c r="B113" s="200" t="s">
        <v>13</v>
      </c>
      <c r="C113" s="204"/>
      <c r="D113" s="205">
        <f t="shared" ref="D113:U113" si="15">D70/C70-1</f>
        <v>6.3229043272245766E-2</v>
      </c>
      <c r="E113" s="205">
        <f t="shared" si="15"/>
        <v>7.0885545011272422E-2</v>
      </c>
      <c r="F113" s="205">
        <f t="shared" si="15"/>
        <v>8.4228886168910666E-2</v>
      </c>
      <c r="G113" s="205">
        <f t="shared" si="15"/>
        <v>8.2838967504501593E-2</v>
      </c>
      <c r="H113" s="205">
        <f t="shared" si="15"/>
        <v>0.10720447875562322</v>
      </c>
      <c r="I113" s="205">
        <f t="shared" si="15"/>
        <v>0.11971940396883318</v>
      </c>
      <c r="J113" s="205">
        <f t="shared" si="15"/>
        <v>9.9418081519042634E-2</v>
      </c>
      <c r="K113" s="205">
        <f t="shared" si="15"/>
        <v>-3.2492093055274118E-2</v>
      </c>
      <c r="L113" s="205">
        <f t="shared" si="15"/>
        <v>-0.14259851452469141</v>
      </c>
      <c r="M113" s="205">
        <f t="shared" si="15"/>
        <v>-4.455806148228747E-2</v>
      </c>
      <c r="N113" s="205">
        <f t="shared" si="15"/>
        <v>2.5737901883296388E-2</v>
      </c>
      <c r="O113" s="205">
        <f t="shared" si="15"/>
        <v>7.0421541370891516E-2</v>
      </c>
      <c r="P113" s="205">
        <f t="shared" si="15"/>
        <v>2.0079368218433924E-2</v>
      </c>
      <c r="Q113" s="205">
        <f t="shared" si="15"/>
        <v>1.9020662082751771E-2</v>
      </c>
      <c r="R113" s="205">
        <f t="shared" si="15"/>
        <v>3.8853258135297386E-2</v>
      </c>
      <c r="S113" s="205">
        <f t="shared" si="15"/>
        <v>2.3685399294321563E-2</v>
      </c>
      <c r="T113" s="205">
        <f t="shared" si="15"/>
        <v>3.3127800239324934E-2</v>
      </c>
      <c r="U113" s="205">
        <f t="shared" si="15"/>
        <v>3.990395345436637E-2</v>
      </c>
      <c r="V113" s="205">
        <f t="shared" si="1"/>
        <v>5.8761711638370961E-3</v>
      </c>
      <c r="W113" s="205">
        <f t="shared" si="1"/>
        <v>-3.5139350775479028E-2</v>
      </c>
      <c r="X113" s="205">
        <f t="shared" si="1"/>
        <v>6.731737074881794E-2</v>
      </c>
      <c r="Y113" s="205">
        <f t="shared" si="1"/>
        <v>2.9546039094650256E-2</v>
      </c>
      <c r="Z113" s="205">
        <f t="shared" si="1"/>
        <v>-2.8243588809432341E-3</v>
      </c>
    </row>
    <row r="114" spans="1:26" x14ac:dyDescent="0.2">
      <c r="A114" s="200" t="s">
        <v>47</v>
      </c>
      <c r="B114" s="200" t="s">
        <v>14</v>
      </c>
      <c r="C114" s="204"/>
      <c r="D114" s="205">
        <f t="shared" ref="D114:U114" si="16">D71/C71-1</f>
        <v>6.5260954975765229E-2</v>
      </c>
      <c r="E114" s="205">
        <f t="shared" si="16"/>
        <v>6.7517977611387003E-2</v>
      </c>
      <c r="F114" s="205">
        <f t="shared" si="16"/>
        <v>0.10565721627111602</v>
      </c>
      <c r="G114" s="205">
        <f t="shared" si="16"/>
        <v>6.5694691429266872E-2</v>
      </c>
      <c r="H114" s="205">
        <f t="shared" si="16"/>
        <v>7.7326005436984646E-2</v>
      </c>
      <c r="I114" s="205">
        <f t="shared" si="16"/>
        <v>7.4138532342221009E-2</v>
      </c>
      <c r="J114" s="205">
        <f t="shared" si="16"/>
        <v>0.11107468112265195</v>
      </c>
      <c r="K114" s="205">
        <f t="shared" si="16"/>
        <v>2.6145775735367804E-2</v>
      </c>
      <c r="L114" s="205">
        <f t="shared" si="16"/>
        <v>-0.14838525947248371</v>
      </c>
      <c r="M114" s="205">
        <f t="shared" si="16"/>
        <v>1.6510284504068551E-2</v>
      </c>
      <c r="N114" s="205">
        <f t="shared" si="16"/>
        <v>6.0391926671784057E-2</v>
      </c>
      <c r="O114" s="205">
        <f t="shared" si="16"/>
        <v>3.8438727063138778E-2</v>
      </c>
      <c r="P114" s="205">
        <f t="shared" si="16"/>
        <v>3.5498695159348781E-2</v>
      </c>
      <c r="Q114" s="205">
        <f t="shared" si="16"/>
        <v>3.5370720793345134E-2</v>
      </c>
      <c r="R114" s="205">
        <f t="shared" si="16"/>
        <v>2.0246089289324143E-2</v>
      </c>
      <c r="S114" s="205">
        <f t="shared" si="16"/>
        <v>2.5188977579748251E-2</v>
      </c>
      <c r="T114" s="205">
        <f t="shared" si="16"/>
        <v>4.2824606126457443E-2</v>
      </c>
      <c r="U114" s="205">
        <f t="shared" si="16"/>
        <v>3.9933877673696383E-2</v>
      </c>
      <c r="V114" s="205">
        <f t="shared" si="1"/>
        <v>4.6656583269910623E-2</v>
      </c>
      <c r="W114" s="205">
        <f t="shared" si="1"/>
        <v>-2.4621700231941546E-4</v>
      </c>
      <c r="X114" s="205">
        <f t="shared" si="1"/>
        <v>6.284683141950298E-2</v>
      </c>
      <c r="Y114" s="205">
        <f t="shared" si="1"/>
        <v>2.4401547077141483E-2</v>
      </c>
      <c r="Z114" s="205">
        <f t="shared" si="1"/>
        <v>-3.3612237391182909E-3</v>
      </c>
    </row>
    <row r="115" spans="1:26" x14ac:dyDescent="0.2">
      <c r="A115" s="200" t="s">
        <v>48</v>
      </c>
      <c r="B115" s="200" t="s">
        <v>15</v>
      </c>
      <c r="C115" s="204"/>
      <c r="D115" s="205">
        <f t="shared" ref="D115:X130" si="17">D72/C72-1</f>
        <v>3.0743269241340077E-2</v>
      </c>
      <c r="E115" s="205">
        <f t="shared" si="17"/>
        <v>3.2255398119657164E-2</v>
      </c>
      <c r="F115" s="205">
        <f t="shared" si="17"/>
        <v>2.61924134991669E-2</v>
      </c>
      <c r="G115" s="205">
        <f t="shared" si="17"/>
        <v>4.2318293373607707E-2</v>
      </c>
      <c r="H115" s="205">
        <f t="shared" si="17"/>
        <v>2.4830530782178784E-2</v>
      </c>
      <c r="I115" s="205">
        <f t="shared" si="17"/>
        <v>6.0166977323979687E-2</v>
      </c>
      <c r="J115" s="205">
        <f t="shared" si="17"/>
        <v>8.0986525954541255E-2</v>
      </c>
      <c r="K115" s="205">
        <f t="shared" si="17"/>
        <v>-3.0020273965842836E-3</v>
      </c>
      <c r="L115" s="205">
        <f t="shared" si="17"/>
        <v>-3.2389590783660993E-2</v>
      </c>
      <c r="M115" s="205">
        <f t="shared" si="17"/>
        <v>3.7604465730125103E-2</v>
      </c>
      <c r="N115" s="205">
        <f t="shared" si="17"/>
        <v>1.0443370801288321E-2</v>
      </c>
      <c r="O115" s="205">
        <f t="shared" si="17"/>
        <v>1.6497255539743794E-2</v>
      </c>
      <c r="P115" s="205">
        <f t="shared" si="17"/>
        <v>3.1719048428547225E-2</v>
      </c>
      <c r="Q115" s="205">
        <f t="shared" si="17"/>
        <v>2.6231160649382135E-2</v>
      </c>
      <c r="R115" s="205">
        <f t="shared" si="17"/>
        <v>2.26970931627275E-2</v>
      </c>
      <c r="S115" s="205">
        <f t="shared" si="17"/>
        <v>4.9781778757090001E-2</v>
      </c>
      <c r="T115" s="205">
        <f t="shared" si="17"/>
        <v>1.3172618126029434E-2</v>
      </c>
      <c r="U115" s="205">
        <f t="shared" si="17"/>
        <v>1.2192135976786034E-2</v>
      </c>
      <c r="V115" s="205">
        <f t="shared" si="17"/>
        <v>2.9158460345454662E-2</v>
      </c>
      <c r="W115" s="205">
        <f t="shared" si="17"/>
        <v>-9.0984863639395064E-3</v>
      </c>
      <c r="X115" s="205">
        <f t="shared" si="17"/>
        <v>7.168476267702073E-2</v>
      </c>
      <c r="Y115" s="205">
        <f t="shared" ref="Y115:Z135" si="18">Y72/X72-1</f>
        <v>1.3801482811722332E-2</v>
      </c>
      <c r="Z115" s="205">
        <f t="shared" si="18"/>
        <v>-1.0956528471335103E-2</v>
      </c>
    </row>
    <row r="116" spans="1:26" x14ac:dyDescent="0.2">
      <c r="A116" s="200" t="s">
        <v>49</v>
      </c>
      <c r="B116" s="200" t="s">
        <v>16</v>
      </c>
      <c r="C116" s="204"/>
      <c r="D116" s="205">
        <f t="shared" ref="D116:U116" si="19">D73/C73-1</f>
        <v>4.0741629519744249E-2</v>
      </c>
      <c r="E116" s="205">
        <f t="shared" si="19"/>
        <v>4.7412538225587442E-2</v>
      </c>
      <c r="F116" s="205">
        <f t="shared" si="19"/>
        <v>4.0742379635147596E-2</v>
      </c>
      <c r="G116" s="205">
        <f t="shared" si="19"/>
        <v>5.0046096635212756E-2</v>
      </c>
      <c r="H116" s="205">
        <f t="shared" si="19"/>
        <v>4.2942282414510258E-2</v>
      </c>
      <c r="I116" s="205">
        <f t="shared" si="19"/>
        <v>3.9461221129355906E-2</v>
      </c>
      <c r="J116" s="205">
        <f t="shared" si="19"/>
        <v>2.7740604700134952E-3</v>
      </c>
      <c r="K116" s="205">
        <f t="shared" si="19"/>
        <v>1.0038912836369596E-2</v>
      </c>
      <c r="L116" s="205">
        <f t="shared" si="19"/>
        <v>-6.597891721155702E-2</v>
      </c>
      <c r="M116" s="205">
        <f t="shared" si="19"/>
        <v>1.076324821935204E-2</v>
      </c>
      <c r="N116" s="205">
        <f t="shared" si="19"/>
        <v>1.8667988340481445E-2</v>
      </c>
      <c r="O116" s="205">
        <f t="shared" si="19"/>
        <v>-1.2501794435275659E-2</v>
      </c>
      <c r="P116" s="205">
        <f t="shared" si="19"/>
        <v>1.8025181593338324E-2</v>
      </c>
      <c r="Q116" s="205">
        <f t="shared" si="19"/>
        <v>4.2321957390529352E-2</v>
      </c>
      <c r="R116" s="205">
        <f t="shared" si="19"/>
        <v>3.7072793975670981E-2</v>
      </c>
      <c r="S116" s="205">
        <f t="shared" si="19"/>
        <v>2.2009734819267601E-2</v>
      </c>
      <c r="T116" s="205">
        <f t="shared" si="19"/>
        <v>4.2720139494333065E-2</v>
      </c>
      <c r="U116" s="205">
        <f t="shared" si="19"/>
        <v>5.3623188405797162E-2</v>
      </c>
      <c r="V116" s="205">
        <f t="shared" si="17"/>
        <v>4.864288229785374E-2</v>
      </c>
      <c r="W116" s="205">
        <f t="shared" si="17"/>
        <v>-4.4870737788179182E-2</v>
      </c>
      <c r="X116" s="205">
        <f t="shared" si="17"/>
        <v>7.061233145728596E-2</v>
      </c>
      <c r="Y116" s="205">
        <f t="shared" si="18"/>
        <v>4.5833808904908846E-2</v>
      </c>
      <c r="Z116" s="205">
        <f t="shared" si="18"/>
        <v>-9.076519899905322E-3</v>
      </c>
    </row>
    <row r="117" spans="1:26" x14ac:dyDescent="0.2">
      <c r="A117" s="200" t="s">
        <v>50</v>
      </c>
      <c r="B117" s="200" t="s">
        <v>17</v>
      </c>
      <c r="C117" s="204"/>
      <c r="D117" s="205">
        <f t="shared" ref="D117:U117" si="20">D74/C74-1</f>
        <v>-1.1747964789198484E-2</v>
      </c>
      <c r="E117" s="205">
        <f t="shared" si="20"/>
        <v>2.5650470481867194E-2</v>
      </c>
      <c r="F117" s="205">
        <f t="shared" si="20"/>
        <v>4.074569852100951E-2</v>
      </c>
      <c r="G117" s="205">
        <f t="shared" si="20"/>
        <v>1.395990839790473E-3</v>
      </c>
      <c r="H117" s="205">
        <f t="shared" si="20"/>
        <v>3.3832996569710172E-2</v>
      </c>
      <c r="I117" s="205">
        <f t="shared" si="20"/>
        <v>2.5104919473357246E-2</v>
      </c>
      <c r="J117" s="205">
        <f t="shared" si="20"/>
        <v>4.7753473248596023E-2</v>
      </c>
      <c r="K117" s="205">
        <f t="shared" si="20"/>
        <v>3.8255914008830327E-2</v>
      </c>
      <c r="L117" s="205">
        <f t="shared" si="20"/>
        <v>-1.1331059875276939E-2</v>
      </c>
      <c r="M117" s="205">
        <f t="shared" si="20"/>
        <v>5.5435693770699235E-2</v>
      </c>
      <c r="N117" s="205">
        <f t="shared" si="20"/>
        <v>4.6612762522297846E-3</v>
      </c>
      <c r="O117" s="205">
        <f t="shared" si="20"/>
        <v>4.1186609815839548E-2</v>
      </c>
      <c r="P117" s="205">
        <f t="shared" si="20"/>
        <v>5.473057917076396E-2</v>
      </c>
      <c r="Q117" s="205">
        <f t="shared" si="20"/>
        <v>7.6331193353474269E-2</v>
      </c>
      <c r="R117" s="205">
        <f t="shared" si="20"/>
        <v>9.6081312223148307E-2</v>
      </c>
      <c r="S117" s="205">
        <f t="shared" si="20"/>
        <v>3.381115768203502E-2</v>
      </c>
      <c r="T117" s="205">
        <f t="shared" si="20"/>
        <v>0.10870175234888291</v>
      </c>
      <c r="U117" s="205">
        <f t="shared" si="20"/>
        <v>7.4157146472800806E-2</v>
      </c>
      <c r="V117" s="205">
        <f t="shared" si="17"/>
        <v>7.1474999593753585E-2</v>
      </c>
      <c r="W117" s="205">
        <f t="shared" si="17"/>
        <v>-8.1713744075829431E-2</v>
      </c>
      <c r="X117" s="205">
        <f t="shared" si="17"/>
        <v>0.12540978868529051</v>
      </c>
      <c r="Y117" s="205">
        <f t="shared" si="18"/>
        <v>8.0727294072758582E-2</v>
      </c>
      <c r="Z117" s="205">
        <f t="shared" si="18"/>
        <v>5.7411330183042786E-2</v>
      </c>
    </row>
    <row r="118" spans="1:26" x14ac:dyDescent="0.2">
      <c r="A118" s="200" t="s">
        <v>51</v>
      </c>
      <c r="B118" s="200" t="s">
        <v>18</v>
      </c>
      <c r="C118" s="204"/>
      <c r="D118" s="205">
        <f t="shared" ref="D118:U118" si="21">D75/C75-1</f>
        <v>2.32695503089273E-2</v>
      </c>
      <c r="E118" s="205">
        <f t="shared" si="21"/>
        <v>2.1727796534525279E-3</v>
      </c>
      <c r="F118" s="205">
        <f t="shared" si="21"/>
        <v>1.5563211778064634E-3</v>
      </c>
      <c r="G118" s="205">
        <f t="shared" si="21"/>
        <v>1.9849482012837427E-2</v>
      </c>
      <c r="H118" s="205">
        <f t="shared" si="21"/>
        <v>2.0508732433451859E-2</v>
      </c>
      <c r="I118" s="205">
        <f t="shared" si="21"/>
        <v>3.4610046758142277E-2</v>
      </c>
      <c r="J118" s="205">
        <f t="shared" si="21"/>
        <v>3.7728289919088498E-2</v>
      </c>
      <c r="K118" s="205">
        <f t="shared" si="21"/>
        <v>2.1703266158200618E-2</v>
      </c>
      <c r="L118" s="205">
        <f t="shared" si="21"/>
        <v>-3.6668872974946143E-2</v>
      </c>
      <c r="M118" s="205">
        <f t="shared" si="21"/>
        <v>1.3427394305271401E-2</v>
      </c>
      <c r="N118" s="205">
        <f t="shared" si="21"/>
        <v>1.5511940830846616E-2</v>
      </c>
      <c r="O118" s="205">
        <f t="shared" si="21"/>
        <v>-1.0303563844781483E-2</v>
      </c>
      <c r="P118" s="205">
        <f t="shared" si="21"/>
        <v>-1.3017095396137268E-3</v>
      </c>
      <c r="Q118" s="205">
        <f t="shared" si="21"/>
        <v>1.4233909033128045E-2</v>
      </c>
      <c r="R118" s="205">
        <f t="shared" si="21"/>
        <v>1.9591745421827511E-2</v>
      </c>
      <c r="S118" s="205">
        <f t="shared" si="21"/>
        <v>2.1917137192612346E-2</v>
      </c>
      <c r="T118" s="205">
        <f t="shared" si="21"/>
        <v>2.910905916772899E-2</v>
      </c>
      <c r="U118" s="205">
        <f t="shared" si="21"/>
        <v>2.3609097800654455E-2</v>
      </c>
      <c r="V118" s="205">
        <f t="shared" si="17"/>
        <v>1.9555895296213377E-2</v>
      </c>
      <c r="W118" s="205">
        <f t="shared" si="17"/>
        <v>-3.8860859296670047E-2</v>
      </c>
      <c r="X118" s="205">
        <f t="shared" si="17"/>
        <v>6.1918589315232309E-2</v>
      </c>
      <c r="Y118" s="205">
        <f t="shared" si="18"/>
        <v>4.3289228963571347E-2</v>
      </c>
      <c r="Z118" s="205">
        <f t="shared" si="18"/>
        <v>1.1600726672991168E-3</v>
      </c>
    </row>
    <row r="119" spans="1:26" x14ac:dyDescent="0.2">
      <c r="A119" s="200" t="s">
        <v>52</v>
      </c>
      <c r="B119" s="200" t="s">
        <v>19</v>
      </c>
      <c r="C119" s="204"/>
      <c r="D119" s="205">
        <f t="shared" ref="D119:U119" si="22">D76/C76-1</f>
        <v>1.2671645335118997E-2</v>
      </c>
      <c r="E119" s="205">
        <f t="shared" si="22"/>
        <v>1.6515468222273011E-2</v>
      </c>
      <c r="F119" s="205">
        <f t="shared" si="22"/>
        <v>9.4146056270123513E-3</v>
      </c>
      <c r="G119" s="205">
        <f t="shared" si="22"/>
        <v>2.7351446164868287E-2</v>
      </c>
      <c r="H119" s="205">
        <f t="shared" si="22"/>
        <v>2.2440717795699561E-2</v>
      </c>
      <c r="I119" s="205">
        <f t="shared" si="22"/>
        <v>3.4540216724850081E-2</v>
      </c>
      <c r="J119" s="205">
        <f t="shared" si="22"/>
        <v>3.7274248911996155E-2</v>
      </c>
      <c r="K119" s="205">
        <f t="shared" si="22"/>
        <v>1.4604174987093321E-2</v>
      </c>
      <c r="L119" s="205">
        <f t="shared" si="22"/>
        <v>-3.7645841784016199E-2</v>
      </c>
      <c r="M119" s="205">
        <f t="shared" si="22"/>
        <v>1.837112496991522E-2</v>
      </c>
      <c r="N119" s="205">
        <f t="shared" si="22"/>
        <v>2.922778557575878E-2</v>
      </c>
      <c r="O119" s="205">
        <f t="shared" si="22"/>
        <v>6.804604894484978E-3</v>
      </c>
      <c r="P119" s="205">
        <f t="shared" si="22"/>
        <v>2.5495846954015633E-4</v>
      </c>
      <c r="Q119" s="205">
        <f t="shared" si="22"/>
        <v>6.6127580242714146E-3</v>
      </c>
      <c r="R119" s="205">
        <f t="shared" si="22"/>
        <v>1.014489819451625E-2</v>
      </c>
      <c r="S119" s="205">
        <f t="shared" si="22"/>
        <v>1.9894605732955428E-2</v>
      </c>
      <c r="T119" s="205">
        <f t="shared" si="22"/>
        <v>2.258555022623443E-2</v>
      </c>
      <c r="U119" s="205">
        <f t="shared" si="22"/>
        <v>2.425382643291929E-2</v>
      </c>
      <c r="V119" s="205">
        <f t="shared" si="17"/>
        <v>1.4505238244405083E-2</v>
      </c>
      <c r="W119" s="205">
        <f t="shared" si="17"/>
        <v>-6.6329894674546197E-2</v>
      </c>
      <c r="X119" s="205">
        <f t="shared" si="17"/>
        <v>4.2378785804036978E-2</v>
      </c>
      <c r="Y119" s="205">
        <f t="shared" si="18"/>
        <v>4.8064410854666617E-2</v>
      </c>
      <c r="Z119" s="205">
        <f t="shared" si="18"/>
        <v>-7.9301763984034324E-3</v>
      </c>
    </row>
    <row r="120" spans="1:26" x14ac:dyDescent="0.2">
      <c r="A120" s="200" t="s">
        <v>62</v>
      </c>
      <c r="B120" s="200" t="s">
        <v>20</v>
      </c>
      <c r="C120" s="204"/>
      <c r="D120" s="205">
        <f t="shared" ref="D120:U120" si="23">D77/C77-1</f>
        <v>1.2585814164976394E-2</v>
      </c>
      <c r="E120" s="205">
        <f t="shared" si="23"/>
        <v>2.0358528262122144E-2</v>
      </c>
      <c r="F120" s="205">
        <f t="shared" si="23"/>
        <v>3.498415529038934E-2</v>
      </c>
      <c r="G120" s="205">
        <f t="shared" si="23"/>
        <v>4.9828197102126159E-2</v>
      </c>
      <c r="H120" s="205">
        <f t="shared" si="23"/>
        <v>3.5068408310342747E-2</v>
      </c>
      <c r="I120" s="205">
        <f t="shared" si="23"/>
        <v>6.1311626781115125E-2</v>
      </c>
      <c r="J120" s="205">
        <f t="shared" si="23"/>
        <v>7.061531655710751E-2</v>
      </c>
      <c r="K120" s="205">
        <f t="shared" si="23"/>
        <v>4.1999842618775762E-2</v>
      </c>
      <c r="L120" s="205">
        <f t="shared" si="23"/>
        <v>2.8321572399732986E-2</v>
      </c>
      <c r="M120" s="205">
        <f t="shared" si="23"/>
        <v>2.9346530373697943E-2</v>
      </c>
      <c r="N120" s="205">
        <f t="shared" si="23"/>
        <v>5.0421791154986462E-2</v>
      </c>
      <c r="O120" s="205">
        <f t="shared" si="23"/>
        <v>1.5452305462591687E-2</v>
      </c>
      <c r="P120" s="205">
        <f t="shared" si="23"/>
        <v>8.5656002138347898E-3</v>
      </c>
      <c r="Q120" s="205">
        <f t="shared" si="23"/>
        <v>3.8369644402092229E-2</v>
      </c>
      <c r="R120" s="205">
        <f t="shared" si="23"/>
        <v>4.3832836026770128E-2</v>
      </c>
      <c r="S120" s="205">
        <f t="shared" si="23"/>
        <v>2.953508163372609E-2</v>
      </c>
      <c r="T120" s="205">
        <f t="shared" si="23"/>
        <v>5.1400154294693801E-2</v>
      </c>
      <c r="U120" s="205">
        <f t="shared" si="23"/>
        <v>5.9452036952698295E-2</v>
      </c>
      <c r="V120" s="205">
        <f t="shared" si="17"/>
        <v>4.4500367693673271E-2</v>
      </c>
      <c r="W120" s="205">
        <f t="shared" si="17"/>
        <v>-2.0201082440848617E-2</v>
      </c>
      <c r="X120" s="205">
        <f t="shared" si="17"/>
        <v>6.9350275654326943E-2</v>
      </c>
      <c r="Y120" s="205">
        <f t="shared" si="18"/>
        <v>5.6375689882635971E-2</v>
      </c>
      <c r="Z120" s="205">
        <f t="shared" si="18"/>
        <v>1.6054538754453063E-3</v>
      </c>
    </row>
    <row r="121" spans="1:26" x14ac:dyDescent="0.2">
      <c r="A121" s="200" t="s">
        <v>53</v>
      </c>
      <c r="B121" s="200" t="s">
        <v>21</v>
      </c>
      <c r="C121" s="204"/>
      <c r="D121" s="205">
        <f t="shared" ref="D121:U121" si="24">D78/C78-1</f>
        <v>1.9436658179861288E-2</v>
      </c>
      <c r="E121" s="205">
        <f t="shared" si="24"/>
        <v>7.7091556564010677E-3</v>
      </c>
      <c r="F121" s="205">
        <f t="shared" si="24"/>
        <v>-9.3054191236052741E-3</v>
      </c>
      <c r="G121" s="205">
        <f t="shared" si="24"/>
        <v>1.7887682960788354E-2</v>
      </c>
      <c r="H121" s="205">
        <f t="shared" si="24"/>
        <v>7.8183710121073613E-3</v>
      </c>
      <c r="I121" s="205">
        <f t="shared" si="24"/>
        <v>1.6250655955249327E-2</v>
      </c>
      <c r="J121" s="205">
        <f t="shared" si="24"/>
        <v>2.5065438762781556E-2</v>
      </c>
      <c r="K121" s="205">
        <f t="shared" si="24"/>
        <v>3.192326600541362E-3</v>
      </c>
      <c r="L121" s="205">
        <f t="shared" si="24"/>
        <v>-3.1220686406063902E-2</v>
      </c>
      <c r="M121" s="205">
        <f t="shared" si="24"/>
        <v>1.7376664273141884E-2</v>
      </c>
      <c r="N121" s="205">
        <f t="shared" si="24"/>
        <v>-1.6961974129455104E-2</v>
      </c>
      <c r="O121" s="205">
        <f t="shared" si="24"/>
        <v>-4.0572705585089741E-2</v>
      </c>
      <c r="P121" s="205">
        <f t="shared" si="24"/>
        <v>-9.2266148697146555E-3</v>
      </c>
      <c r="Q121" s="205">
        <f t="shared" si="24"/>
        <v>7.9218230926052513E-3</v>
      </c>
      <c r="R121" s="205">
        <f t="shared" si="24"/>
        <v>1.7920773404369372E-2</v>
      </c>
      <c r="S121" s="205">
        <f t="shared" si="24"/>
        <v>2.0194398630707155E-2</v>
      </c>
      <c r="T121" s="205">
        <f t="shared" si="24"/>
        <v>3.5063902294286686E-2</v>
      </c>
      <c r="U121" s="205">
        <f t="shared" si="24"/>
        <v>2.8493274265680935E-2</v>
      </c>
      <c r="V121" s="205">
        <f t="shared" si="17"/>
        <v>2.6827265121173838E-2</v>
      </c>
      <c r="W121" s="205">
        <f t="shared" si="17"/>
        <v>-8.3005013611796352E-2</v>
      </c>
      <c r="X121" s="205">
        <f t="shared" si="17"/>
        <v>5.737434636166272E-2</v>
      </c>
      <c r="Y121" s="205">
        <f t="shared" si="18"/>
        <v>6.8274915192833241E-2</v>
      </c>
      <c r="Z121" s="205">
        <f t="shared" si="18"/>
        <v>2.2669619915352657E-2</v>
      </c>
    </row>
    <row r="122" spans="1:26" x14ac:dyDescent="0.2">
      <c r="A122" s="200" t="s">
        <v>54</v>
      </c>
      <c r="B122" s="200" t="s">
        <v>22</v>
      </c>
      <c r="C122" s="204"/>
      <c r="D122" s="205">
        <f t="shared" ref="D122:U122" si="25">D79/C79-1</f>
        <v>5.2182150861275645E-2</v>
      </c>
      <c r="E122" s="205">
        <f t="shared" si="25"/>
        <v>5.702969767252819E-2</v>
      </c>
      <c r="F122" s="205">
        <f t="shared" si="25"/>
        <v>2.3411048917011401E-2</v>
      </c>
      <c r="G122" s="205">
        <f t="shared" si="25"/>
        <v>0.10428146512076975</v>
      </c>
      <c r="H122" s="205">
        <f t="shared" si="25"/>
        <v>4.6681539799987792E-2</v>
      </c>
      <c r="I122" s="205">
        <f t="shared" si="25"/>
        <v>8.0288102284211238E-2</v>
      </c>
      <c r="J122" s="205">
        <f t="shared" si="25"/>
        <v>7.2338049370602509E-2</v>
      </c>
      <c r="K122" s="205">
        <f t="shared" si="25"/>
        <v>9.3074867810755801E-2</v>
      </c>
      <c r="L122" s="205">
        <f t="shared" si="25"/>
        <v>-5.517409013184893E-2</v>
      </c>
      <c r="M122" s="205">
        <f t="shared" si="25"/>
        <v>-3.901254881297711E-2</v>
      </c>
      <c r="N122" s="205">
        <f t="shared" si="25"/>
        <v>4.5170960482388667E-2</v>
      </c>
      <c r="O122" s="205">
        <f t="shared" si="25"/>
        <v>1.9250024312504221E-2</v>
      </c>
      <c r="P122" s="205">
        <f t="shared" si="25"/>
        <v>2.6997934503467658E-3</v>
      </c>
      <c r="Q122" s="205">
        <f t="shared" si="25"/>
        <v>4.1206073927145148E-2</v>
      </c>
      <c r="R122" s="205">
        <f t="shared" si="25"/>
        <v>3.1605043471656824E-2</v>
      </c>
      <c r="S122" s="205">
        <f t="shared" si="25"/>
        <v>2.8576098742387313E-2</v>
      </c>
      <c r="T122" s="205">
        <f t="shared" si="25"/>
        <v>8.1964866481225584E-2</v>
      </c>
      <c r="U122" s="205">
        <f t="shared" si="25"/>
        <v>6.028985052269964E-2</v>
      </c>
      <c r="V122" s="205">
        <f t="shared" si="17"/>
        <v>3.8532020840008396E-2</v>
      </c>
      <c r="W122" s="205">
        <f t="shared" si="17"/>
        <v>-3.6775037673604016E-2</v>
      </c>
      <c r="X122" s="205">
        <f t="shared" si="17"/>
        <v>5.7088644057494697E-2</v>
      </c>
      <c r="Y122" s="205">
        <f t="shared" si="18"/>
        <v>4.1070650899467376E-2</v>
      </c>
      <c r="Z122" s="205">
        <f t="shared" si="18"/>
        <v>2.148443034369607E-2</v>
      </c>
    </row>
    <row r="123" spans="1:26" x14ac:dyDescent="0.2">
      <c r="A123" s="200" t="s">
        <v>55</v>
      </c>
      <c r="B123" s="200" t="s">
        <v>23</v>
      </c>
      <c r="C123" s="204"/>
      <c r="D123" s="205">
        <f t="shared" ref="D123:U123" si="26">D80/C80-1</f>
        <v>3.2164104255114401E-2</v>
      </c>
      <c r="E123" s="205">
        <f t="shared" si="26"/>
        <v>3.5055375113146381E-2</v>
      </c>
      <c r="F123" s="205">
        <f t="shared" si="26"/>
        <v>2.9604861267401805E-2</v>
      </c>
      <c r="G123" s="205">
        <f t="shared" si="26"/>
        <v>4.3592578020097639E-2</v>
      </c>
      <c r="H123" s="205">
        <f t="shared" si="26"/>
        <v>3.7977486400277538E-2</v>
      </c>
      <c r="I123" s="205">
        <f t="shared" si="26"/>
        <v>5.7464902418634223E-2</v>
      </c>
      <c r="J123" s="205">
        <f t="shared" si="26"/>
        <v>6.9801866835321524E-2</v>
      </c>
      <c r="K123" s="205">
        <f t="shared" si="26"/>
        <v>3.5096794579401402E-2</v>
      </c>
      <c r="L123" s="205">
        <f t="shared" si="26"/>
        <v>-7.5482149275483579E-2</v>
      </c>
      <c r="M123" s="205">
        <f t="shared" si="26"/>
        <v>1.3436615442787847E-2</v>
      </c>
      <c r="N123" s="205">
        <f t="shared" si="26"/>
        <v>8.6130109541313615E-3</v>
      </c>
      <c r="O123" s="205">
        <f t="shared" si="26"/>
        <v>-2.6394696051997402E-2</v>
      </c>
      <c r="P123" s="205">
        <f t="shared" si="26"/>
        <v>-1.029344478544858E-2</v>
      </c>
      <c r="Q123" s="205">
        <f t="shared" si="26"/>
        <v>2.768150186814311E-2</v>
      </c>
      <c r="R123" s="205">
        <f t="shared" si="26"/>
        <v>2.2100624794475499E-2</v>
      </c>
      <c r="S123" s="205">
        <f t="shared" si="26"/>
        <v>3.1920643663487347E-2</v>
      </c>
      <c r="T123" s="205">
        <f t="shared" si="26"/>
        <v>4.8153284380237915E-2</v>
      </c>
      <c r="U123" s="205">
        <f t="shared" si="26"/>
        <v>4.4544230119409667E-2</v>
      </c>
      <c r="V123" s="205">
        <f t="shared" si="17"/>
        <v>3.5224727932147593E-2</v>
      </c>
      <c r="W123" s="205">
        <f t="shared" si="17"/>
        <v>-4.2408371202535045E-2</v>
      </c>
      <c r="X123" s="205">
        <f t="shared" si="17"/>
        <v>8.2285404371886139E-2</v>
      </c>
      <c r="Y123" s="205">
        <f t="shared" si="18"/>
        <v>2.4607707824609859E-2</v>
      </c>
      <c r="Z123" s="205">
        <f t="shared" si="18"/>
        <v>1.5870219816429332E-2</v>
      </c>
    </row>
    <row r="124" spans="1:26" x14ac:dyDescent="0.2">
      <c r="A124" s="200" t="s">
        <v>63</v>
      </c>
      <c r="B124" s="200" t="s">
        <v>24</v>
      </c>
      <c r="C124" s="204"/>
      <c r="D124" s="205">
        <f t="shared" ref="D124:U124" si="27">D81/C81-1</f>
        <v>3.2538276589209048E-2</v>
      </c>
      <c r="E124" s="205">
        <f t="shared" si="27"/>
        <v>4.5095122524074327E-2</v>
      </c>
      <c r="F124" s="205">
        <f t="shared" si="27"/>
        <v>5.4989672848688498E-2</v>
      </c>
      <c r="G124" s="205">
        <f t="shared" si="27"/>
        <v>5.278886280779127E-2</v>
      </c>
      <c r="H124" s="205">
        <f t="shared" si="27"/>
        <v>6.6234749781761248E-2</v>
      </c>
      <c r="I124" s="205">
        <f t="shared" si="27"/>
        <v>8.4932531836370284E-2</v>
      </c>
      <c r="J124" s="205">
        <f t="shared" si="27"/>
        <v>0.10832079774642644</v>
      </c>
      <c r="K124" s="205">
        <f t="shared" si="27"/>
        <v>5.5748029129059073E-2</v>
      </c>
      <c r="L124" s="205">
        <f t="shared" si="27"/>
        <v>-5.4555420305948843E-2</v>
      </c>
      <c r="M124" s="205">
        <f t="shared" si="27"/>
        <v>6.7166100725057687E-2</v>
      </c>
      <c r="N124" s="205">
        <f t="shared" si="27"/>
        <v>2.6715526838994252E-2</v>
      </c>
      <c r="O124" s="205">
        <f t="shared" si="27"/>
        <v>1.3186792043121232E-2</v>
      </c>
      <c r="P124" s="205">
        <f t="shared" si="27"/>
        <v>6.3278519079186246E-3</v>
      </c>
      <c r="Q124" s="205">
        <f t="shared" si="27"/>
        <v>2.6971944325377972E-2</v>
      </c>
      <c r="R124" s="205">
        <f t="shared" si="27"/>
        <v>5.167136549537199E-2</v>
      </c>
      <c r="S124" s="205">
        <f t="shared" si="27"/>
        <v>1.9440631006165221E-2</v>
      </c>
      <c r="T124" s="205">
        <f t="shared" si="27"/>
        <v>2.9380402699682007E-2</v>
      </c>
      <c r="U124" s="205">
        <f t="shared" si="27"/>
        <v>4.0303935606943453E-2</v>
      </c>
      <c r="V124" s="205">
        <f t="shared" si="17"/>
        <v>2.5111892309011452E-2</v>
      </c>
      <c r="W124" s="205">
        <f t="shared" si="17"/>
        <v>-3.329686592148251E-2</v>
      </c>
      <c r="X124" s="205">
        <f t="shared" si="17"/>
        <v>4.7712710853520024E-2</v>
      </c>
      <c r="Y124" s="205">
        <f t="shared" si="18"/>
        <v>1.8699769762594576E-2</v>
      </c>
      <c r="Z124" s="205">
        <f t="shared" si="18"/>
        <v>1.596452999213116E-2</v>
      </c>
    </row>
    <row r="125" spans="1:26" x14ac:dyDescent="0.2">
      <c r="A125" s="200" t="s">
        <v>56</v>
      </c>
      <c r="B125" s="200" t="s">
        <v>25</v>
      </c>
      <c r="C125" s="204"/>
      <c r="D125" s="205">
        <f t="shared" ref="D125:U125" si="28">D82/C82-1</f>
        <v>2.6100191239207371E-2</v>
      </c>
      <c r="E125" s="205">
        <f t="shared" si="28"/>
        <v>1.7071489619806535E-2</v>
      </c>
      <c r="F125" s="205">
        <f t="shared" si="28"/>
        <v>2.0037842028506114E-2</v>
      </c>
      <c r="G125" s="205">
        <f t="shared" si="28"/>
        <v>3.9920912903208761E-2</v>
      </c>
      <c r="H125" s="205">
        <f t="shared" si="28"/>
        <v>2.7798505555612252E-2</v>
      </c>
      <c r="I125" s="205">
        <f t="shared" si="28"/>
        <v>4.0274096580257268E-2</v>
      </c>
      <c r="J125" s="205">
        <f t="shared" si="28"/>
        <v>5.2993365073902066E-2</v>
      </c>
      <c r="K125" s="205">
        <f t="shared" si="28"/>
        <v>7.8399506087651893E-3</v>
      </c>
      <c r="L125" s="205">
        <f t="shared" si="28"/>
        <v>-8.0744474323113047E-2</v>
      </c>
      <c r="M125" s="205">
        <f t="shared" si="28"/>
        <v>3.1859586540770257E-2</v>
      </c>
      <c r="N125" s="205">
        <f t="shared" si="28"/>
        <v>2.5476648384262779E-2</v>
      </c>
      <c r="O125" s="205">
        <f t="shared" si="28"/>
        <v>-1.3975457281778181E-2</v>
      </c>
      <c r="P125" s="205">
        <f t="shared" si="28"/>
        <v>-9.0169631619484436E-3</v>
      </c>
      <c r="Q125" s="205">
        <f t="shared" si="28"/>
        <v>-3.6490815688207112E-3</v>
      </c>
      <c r="R125" s="205">
        <f t="shared" si="28"/>
        <v>5.4365921176549037E-3</v>
      </c>
      <c r="S125" s="205">
        <f t="shared" si="28"/>
        <v>2.8114577666343399E-2</v>
      </c>
      <c r="T125" s="205">
        <f t="shared" si="28"/>
        <v>3.1924096296841675E-2</v>
      </c>
      <c r="U125" s="205">
        <f t="shared" si="28"/>
        <v>1.1397180134304907E-2</v>
      </c>
      <c r="V125" s="205">
        <f t="shared" si="17"/>
        <v>1.2247489220622354E-2</v>
      </c>
      <c r="W125" s="205">
        <f t="shared" si="17"/>
        <v>-2.3549651567944196E-2</v>
      </c>
      <c r="X125" s="205">
        <f t="shared" si="17"/>
        <v>2.8381796041803353E-2</v>
      </c>
      <c r="Y125" s="205">
        <f t="shared" si="18"/>
        <v>1.3354673051232613E-2</v>
      </c>
      <c r="Z125" s="205">
        <f t="shared" si="18"/>
        <v>-1.1595009309392834E-2</v>
      </c>
    </row>
    <row r="126" spans="1:26" x14ac:dyDescent="0.2">
      <c r="A126" s="200" t="s">
        <v>57</v>
      </c>
      <c r="B126" s="200" t="s">
        <v>26</v>
      </c>
      <c r="C126" s="204"/>
      <c r="D126" s="205">
        <f t="shared" ref="D126:U126" si="29">D83/C83-1</f>
        <v>1.3607639380715408E-2</v>
      </c>
      <c r="E126" s="205">
        <f t="shared" si="29"/>
        <v>2.2776854884482445E-2</v>
      </c>
      <c r="F126" s="205">
        <f t="shared" si="29"/>
        <v>1.880943035912841E-2</v>
      </c>
      <c r="G126" s="205">
        <f t="shared" si="29"/>
        <v>4.179528349136552E-2</v>
      </c>
      <c r="H126" s="205">
        <f t="shared" si="29"/>
        <v>2.7931849326862102E-2</v>
      </c>
      <c r="I126" s="205">
        <f t="shared" si="29"/>
        <v>4.6759772317810588E-2</v>
      </c>
      <c r="J126" s="205">
        <f t="shared" si="29"/>
        <v>3.2249256203553234E-2</v>
      </c>
      <c r="K126" s="205">
        <f t="shared" si="29"/>
        <v>-9.2313734310172091E-3</v>
      </c>
      <c r="L126" s="205">
        <f t="shared" si="29"/>
        <v>-4.255572797555307E-2</v>
      </c>
      <c r="M126" s="205">
        <f t="shared" si="29"/>
        <v>5.7507392996108964E-2</v>
      </c>
      <c r="N126" s="205">
        <f t="shared" si="29"/>
        <v>3.163914066579987E-2</v>
      </c>
      <c r="O126" s="205">
        <f t="shared" si="29"/>
        <v>-4.1446388854676774E-3</v>
      </c>
      <c r="P126" s="205">
        <f t="shared" si="29"/>
        <v>1.1377085809013421E-2</v>
      </c>
      <c r="Q126" s="205">
        <f t="shared" si="29"/>
        <v>2.2957614840601659E-2</v>
      </c>
      <c r="R126" s="205">
        <f t="shared" si="29"/>
        <v>4.4101516244920758E-2</v>
      </c>
      <c r="S126" s="205">
        <f t="shared" si="29"/>
        <v>2.3497442773223298E-2</v>
      </c>
      <c r="T126" s="205">
        <f t="shared" si="29"/>
        <v>1.8251415330160947E-2</v>
      </c>
      <c r="U126" s="205">
        <f t="shared" si="29"/>
        <v>1.9029666436835679E-2</v>
      </c>
      <c r="V126" s="205">
        <f t="shared" si="17"/>
        <v>2.549645821821378E-2</v>
      </c>
      <c r="W126" s="205">
        <f t="shared" si="17"/>
        <v>-2.0053213835597217E-2</v>
      </c>
      <c r="X126" s="205">
        <f t="shared" si="17"/>
        <v>5.9374975406349284E-2</v>
      </c>
      <c r="Y126" s="205">
        <f t="shared" si="18"/>
        <v>1.4592859322646534E-2</v>
      </c>
      <c r="Z126" s="205">
        <f t="shared" si="18"/>
        <v>-1.6890765726274015E-3</v>
      </c>
    </row>
    <row r="127" spans="1:26" x14ac:dyDescent="0.2">
      <c r="A127" s="200" t="s">
        <v>137</v>
      </c>
      <c r="B127" s="200" t="s">
        <v>138</v>
      </c>
      <c r="C127" s="204"/>
      <c r="D127" s="205">
        <f>D84/C84-1</f>
        <v>4.0135030250890713E-2</v>
      </c>
      <c r="E127" s="205">
        <f t="shared" ref="E127" si="30">E84/D84-1</f>
        <v>5.6009565678631912E-3</v>
      </c>
      <c r="F127" s="205">
        <f t="shared" ref="F127" si="31">F84/E84-1</f>
        <v>2.1420780660504013E-2</v>
      </c>
      <c r="G127" s="205">
        <f t="shared" ref="G127" si="32">G84/F84-1</f>
        <v>7.8021881838074458E-2</v>
      </c>
      <c r="H127" s="205">
        <f t="shared" ref="H127" si="33">H84/G84-1</f>
        <v>6.1251664447403487E-2</v>
      </c>
      <c r="I127" s="205">
        <f t="shared" ref="I127" si="34">I84/H84-1</f>
        <v>6.3163693117483266E-2</v>
      </c>
      <c r="J127" s="205">
        <f t="shared" ref="J127" si="35">J84/I84-1</f>
        <v>8.4554273049135098E-2</v>
      </c>
      <c r="K127" s="205">
        <f t="shared" ref="K127" si="36">K84/J84-1</f>
        <v>2.2094828615788931E-2</v>
      </c>
      <c r="L127" s="205">
        <f t="shared" ref="L127" si="37">L84/K84-1</f>
        <v>-7.6640440393653808E-2</v>
      </c>
      <c r="M127" s="205">
        <f t="shared" ref="M127" si="38">M84/L84-1</f>
        <v>-2.8325763860571729E-2</v>
      </c>
      <c r="N127" s="205">
        <f t="shared" ref="N127" si="39">N84/M84-1</f>
        <v>1.8457553415479389E-2</v>
      </c>
      <c r="O127" s="205">
        <f t="shared" ref="O127" si="40">O84/N84-1</f>
        <v>1.0635123614663344E-2</v>
      </c>
      <c r="P127" s="205">
        <f t="shared" ref="P127" si="41">P84/O84-1</f>
        <v>4.5523243144449665E-2</v>
      </c>
      <c r="Q127" s="205">
        <f t="shared" ref="Q127" si="42">Q84/P84-1</f>
        <v>1.6875878251632059E-2</v>
      </c>
      <c r="R127" s="205">
        <f t="shared" ref="R127" si="43">R84/Q84-1</f>
        <v>4.4365689651752582E-2</v>
      </c>
      <c r="S127" s="205">
        <f t="shared" ref="S127" si="44">S84/R84-1</f>
        <v>6.3037739074281562E-2</v>
      </c>
      <c r="T127" s="205">
        <f t="shared" ref="T127" si="45">T84/S84-1</f>
        <v>4.1945089631350019E-2</v>
      </c>
      <c r="U127" s="205">
        <f t="shared" ref="U127" si="46">U84/T84-1</f>
        <v>4.8893131298120229E-2</v>
      </c>
      <c r="V127" s="205">
        <f t="shared" si="17"/>
        <v>1.8609644318745344E-2</v>
      </c>
      <c r="W127" s="205">
        <f t="shared" si="17"/>
        <v>-6.940328051272715E-2</v>
      </c>
      <c r="X127" s="205">
        <f t="shared" si="17"/>
        <v>5.1486355196063149E-2</v>
      </c>
      <c r="Y127" s="205">
        <f t="shared" si="18"/>
        <v>8.8816598780787848E-2</v>
      </c>
      <c r="Z127" s="205">
        <f t="shared" si="18"/>
        <v>4.0637710268641714E-2</v>
      </c>
    </row>
    <row r="128" spans="1:26" x14ac:dyDescent="0.2">
      <c r="A128" s="200" t="s">
        <v>65</v>
      </c>
      <c r="B128" s="200" t="s">
        <v>73</v>
      </c>
      <c r="C128" s="204"/>
      <c r="D128" s="205">
        <f t="shared" ref="D128:U128" si="47">D85/C85-1</f>
        <v>2.0671167340189367E-2</v>
      </c>
      <c r="E128" s="205">
        <f t="shared" si="47"/>
        <v>1.3775627456046324E-2</v>
      </c>
      <c r="F128" s="205">
        <f t="shared" si="47"/>
        <v>9.4492146950706513E-3</v>
      </c>
      <c r="G128" s="205">
        <f t="shared" si="47"/>
        <v>4.0145900133032875E-2</v>
      </c>
      <c r="H128" s="205">
        <f t="shared" si="47"/>
        <v>2.6851237846322373E-2</v>
      </c>
      <c r="I128" s="205">
        <f t="shared" si="47"/>
        <v>2.461462616738519E-2</v>
      </c>
      <c r="J128" s="205">
        <f t="shared" si="47"/>
        <v>2.914035754070321E-2</v>
      </c>
      <c r="K128" s="205">
        <f t="shared" si="47"/>
        <v>4.8192136925735429E-3</v>
      </c>
      <c r="L128" s="205">
        <f t="shared" si="47"/>
        <v>-1.9403484067179178E-2</v>
      </c>
      <c r="M128" s="205">
        <f t="shared" si="47"/>
        <v>7.8702251840920834E-3</v>
      </c>
      <c r="N128" s="205">
        <f t="shared" si="47"/>
        <v>1.10565501243991E-2</v>
      </c>
      <c r="O128" s="205">
        <f t="shared" si="47"/>
        <v>2.7179827332654449E-2</v>
      </c>
      <c r="P128" s="205">
        <f t="shared" si="47"/>
        <v>1.0161740053509005E-2</v>
      </c>
      <c r="Q128" s="205">
        <f t="shared" si="47"/>
        <v>2.0481307912661117E-2</v>
      </c>
      <c r="R128" s="205">
        <f t="shared" si="47"/>
        <v>1.8573354806205478E-2</v>
      </c>
      <c r="S128" s="205">
        <f t="shared" si="47"/>
        <v>1.1647525265420233E-2</v>
      </c>
      <c r="T128" s="205">
        <f t="shared" si="47"/>
        <v>2.4637220363987966E-2</v>
      </c>
      <c r="U128" s="205">
        <f t="shared" si="47"/>
        <v>8.2891115904959456E-3</v>
      </c>
      <c r="V128" s="205">
        <f t="shared" si="17"/>
        <v>1.1237765457330351E-2</v>
      </c>
      <c r="W128" s="205">
        <f t="shared" si="17"/>
        <v>-1.278170735303219E-2</v>
      </c>
      <c r="X128" s="205">
        <f t="shared" si="17"/>
        <v>3.9086832164087815E-2</v>
      </c>
      <c r="Y128" s="205">
        <f t="shared" si="18"/>
        <v>3.0056402894089729E-2</v>
      </c>
      <c r="Z128" s="205">
        <f t="shared" si="18"/>
        <v>4.7964939894695746E-3</v>
      </c>
    </row>
    <row r="129" spans="1:26" x14ac:dyDescent="0.2">
      <c r="A129" s="200" t="s">
        <v>66</v>
      </c>
      <c r="B129" s="200" t="s">
        <v>74</v>
      </c>
      <c r="C129" s="204"/>
      <c r="D129" s="205">
        <f t="shared" ref="D129:U129" si="48">D86/C86-1</f>
        <v>1.5756515911494517E-2</v>
      </c>
      <c r="E129" s="205">
        <f t="shared" si="48"/>
        <v>-7.3215211692156945E-4</v>
      </c>
      <c r="F129" s="205">
        <f t="shared" si="48"/>
        <v>-3.2394284245196303E-4</v>
      </c>
      <c r="G129" s="205">
        <f t="shared" si="48"/>
        <v>2.7017125411045173E-2</v>
      </c>
      <c r="H129" s="205">
        <f t="shared" si="48"/>
        <v>2.7496949774119539E-2</v>
      </c>
      <c r="I129" s="205">
        <f t="shared" si="48"/>
        <v>4.0736349336806033E-2</v>
      </c>
      <c r="J129" s="205">
        <f t="shared" si="48"/>
        <v>3.9163653735777348E-2</v>
      </c>
      <c r="K129" s="205">
        <f t="shared" si="48"/>
        <v>2.8079833007254917E-2</v>
      </c>
      <c r="L129" s="205">
        <f t="shared" si="48"/>
        <v>-2.2973803808707838E-2</v>
      </c>
      <c r="M129" s="205">
        <f t="shared" si="48"/>
        <v>3.2434054830313253E-2</v>
      </c>
      <c r="N129" s="205">
        <f t="shared" si="48"/>
        <v>1.8131031520468577E-2</v>
      </c>
      <c r="O129" s="205">
        <f t="shared" si="48"/>
        <v>1.1792508983639038E-2</v>
      </c>
      <c r="P129" s="205">
        <f t="shared" si="48"/>
        <v>1.7921573520317313E-2</v>
      </c>
      <c r="Q129" s="205">
        <f t="shared" si="48"/>
        <v>2.3498787008627176E-2</v>
      </c>
      <c r="R129" s="205">
        <f t="shared" si="48"/>
        <v>1.6446231505261144E-2</v>
      </c>
      <c r="S129" s="205">
        <f t="shared" si="48"/>
        <v>2.0686848185554663E-2</v>
      </c>
      <c r="T129" s="205">
        <f t="shared" si="48"/>
        <v>1.3627984268716142E-2</v>
      </c>
      <c r="U129" s="205">
        <f t="shared" si="48"/>
        <v>2.8604513066885717E-2</v>
      </c>
      <c r="V129" s="205">
        <f t="shared" si="17"/>
        <v>1.1419795092642682E-2</v>
      </c>
      <c r="W129" s="205">
        <f t="shared" si="17"/>
        <v>-2.1417277177886107E-2</v>
      </c>
      <c r="X129" s="205">
        <f t="shared" si="17"/>
        <v>5.39188262538699E-2</v>
      </c>
      <c r="Y129" s="205">
        <f t="shared" si="18"/>
        <v>2.5683272426473946E-2</v>
      </c>
      <c r="Z129" s="205">
        <f t="shared" si="18"/>
        <v>7.1606293435009238E-3</v>
      </c>
    </row>
    <row r="130" spans="1:26" x14ac:dyDescent="0.2">
      <c r="A130" s="200" t="s">
        <v>58</v>
      </c>
      <c r="B130" s="200" t="s">
        <v>27</v>
      </c>
      <c r="C130" s="204"/>
      <c r="D130" s="205">
        <f t="shared" ref="D130:U130" si="49">D87/C87-1</f>
        <v>2.7303343274518888E-2</v>
      </c>
      <c r="E130" s="205">
        <f t="shared" si="49"/>
        <v>2.1787439643464079E-2</v>
      </c>
      <c r="F130" s="205">
        <f t="shared" si="49"/>
        <v>3.3218821120122755E-2</v>
      </c>
      <c r="G130" s="205">
        <f t="shared" si="49"/>
        <v>2.286279761234189E-2</v>
      </c>
      <c r="H130" s="205">
        <f t="shared" si="49"/>
        <v>2.9556893800249506E-2</v>
      </c>
      <c r="I130" s="205">
        <f t="shared" si="49"/>
        <v>2.6938021647747723E-2</v>
      </c>
      <c r="J130" s="205">
        <f t="shared" si="49"/>
        <v>2.3605775421324804E-2</v>
      </c>
      <c r="K130" s="205">
        <f t="shared" si="49"/>
        <v>-2.7878238336157546E-3</v>
      </c>
      <c r="L130" s="205">
        <f t="shared" si="49"/>
        <v>-4.1139470910967035E-2</v>
      </c>
      <c r="M130" s="205">
        <f t="shared" si="49"/>
        <v>2.0740475248541834E-2</v>
      </c>
      <c r="N130" s="205">
        <f t="shared" si="49"/>
        <v>1.2757093211876347E-2</v>
      </c>
      <c r="O130" s="205">
        <f t="shared" si="49"/>
        <v>1.4303946947028967E-2</v>
      </c>
      <c r="P130" s="205">
        <f t="shared" si="49"/>
        <v>2.186114880061929E-2</v>
      </c>
      <c r="Q130" s="205">
        <f t="shared" si="49"/>
        <v>2.8627281315607878E-2</v>
      </c>
      <c r="R130" s="205">
        <f t="shared" si="49"/>
        <v>2.3630716192171608E-2</v>
      </c>
      <c r="S130" s="205">
        <f t="shared" si="49"/>
        <v>1.7223849890905196E-2</v>
      </c>
      <c r="T130" s="205">
        <f t="shared" si="49"/>
        <v>1.7403094345185721E-2</v>
      </c>
      <c r="U130" s="205">
        <f t="shared" si="49"/>
        <v>1.2525904814814748E-2</v>
      </c>
      <c r="V130" s="205">
        <f t="shared" si="17"/>
        <v>1.3708155115361276E-2</v>
      </c>
      <c r="W130" s="205" t="s">
        <v>70</v>
      </c>
      <c r="X130" s="205" t="s">
        <v>70</v>
      </c>
      <c r="Y130" s="205" t="s">
        <v>70</v>
      </c>
      <c r="Z130" s="205" t="s">
        <v>70</v>
      </c>
    </row>
    <row r="131" spans="1:26" x14ac:dyDescent="0.2">
      <c r="A131" s="200" t="s">
        <v>67</v>
      </c>
      <c r="B131" s="200" t="s">
        <v>129</v>
      </c>
      <c r="C131" s="204"/>
      <c r="D131" s="205">
        <f t="shared" ref="D131:X135" si="50">D88/C88-1</f>
        <v>-3.067996131657047E-2</v>
      </c>
      <c r="E131" s="205">
        <f t="shared" si="50"/>
        <v>1.4931021433240543E-2</v>
      </c>
      <c r="F131" s="205">
        <f t="shared" si="50"/>
        <v>2.223653435476769E-2</v>
      </c>
      <c r="G131" s="205">
        <f t="shared" si="50"/>
        <v>4.6738733958948231E-2</v>
      </c>
      <c r="H131" s="205">
        <f t="shared" si="50"/>
        <v>4.7233617917729287E-2</v>
      </c>
      <c r="I131" s="205">
        <f t="shared" si="50"/>
        <v>5.1380170914316015E-2</v>
      </c>
      <c r="J131" s="205">
        <f t="shared" si="50"/>
        <v>6.4722637817930861E-2</v>
      </c>
      <c r="K131" s="205">
        <f t="shared" si="50"/>
        <v>5.4721595438515847E-2</v>
      </c>
      <c r="L131" s="205">
        <f t="shared" si="50"/>
        <v>-3.5869384199536114E-3</v>
      </c>
      <c r="M131" s="205">
        <f t="shared" si="50"/>
        <v>3.3594322520924091E-2</v>
      </c>
      <c r="N131" s="205">
        <f t="shared" si="50"/>
        <v>2.3397268452869602E-2</v>
      </c>
      <c r="O131" s="205">
        <f t="shared" si="50"/>
        <v>-4.5578851412944044E-3</v>
      </c>
      <c r="P131" s="205">
        <f t="shared" si="50"/>
        <v>2.9242979242979139E-2</v>
      </c>
      <c r="Q131" s="205">
        <f t="shared" si="50"/>
        <v>3.6301085473634309E-2</v>
      </c>
      <c r="R131" s="205">
        <f t="shared" si="50"/>
        <v>3.855532024497732E-2</v>
      </c>
      <c r="S131" s="205">
        <f t="shared" si="50"/>
        <v>2.8482303274803611E-2</v>
      </c>
      <c r="T131" s="205">
        <f t="shared" si="50"/>
        <v>1.0813765312355894E-2</v>
      </c>
      <c r="U131" s="205">
        <f t="shared" si="50"/>
        <v>2.880741337630921E-2</v>
      </c>
      <c r="V131" s="205">
        <f t="shared" si="50"/>
        <v>3.9110405738254084E-2</v>
      </c>
      <c r="W131" s="205">
        <f t="shared" si="50"/>
        <v>-4.6891736422422281E-2</v>
      </c>
      <c r="X131" s="205">
        <f t="shared" si="50"/>
        <v>4.5109261186264238E-2</v>
      </c>
      <c r="Y131" s="205">
        <f t="shared" si="18"/>
        <v>2.2213371832528583E-2</v>
      </c>
      <c r="Z131" s="205">
        <f t="shared" si="18"/>
        <v>1.0276040753511406E-2</v>
      </c>
    </row>
    <row r="132" spans="1:26" x14ac:dyDescent="0.2">
      <c r="A132" s="200" t="s">
        <v>82</v>
      </c>
      <c r="B132" s="200" t="s">
        <v>81</v>
      </c>
      <c r="C132" s="204"/>
      <c r="D132" s="205">
        <f t="shared" ref="D132:U132" si="51">D89/C89-1</f>
        <v>8.2930402930402991E-2</v>
      </c>
      <c r="E132" s="205">
        <f t="shared" si="51"/>
        <v>4.53592206737925E-2</v>
      </c>
      <c r="F132" s="205">
        <f t="shared" si="51"/>
        <v>5.5282316777220508E-2</v>
      </c>
      <c r="G132" s="205">
        <f t="shared" si="51"/>
        <v>5.5161206248945938E-2</v>
      </c>
      <c r="H132" s="205">
        <f t="shared" si="51"/>
        <v>5.5256084271703587E-2</v>
      </c>
      <c r="I132" s="205">
        <f t="shared" si="51"/>
        <v>5.9026821611499747E-2</v>
      </c>
      <c r="J132" s="205">
        <f t="shared" si="51"/>
        <v>5.9832282389650882E-2</v>
      </c>
      <c r="K132" s="205">
        <f t="shared" si="51"/>
        <v>7.5002760160457482E-2</v>
      </c>
      <c r="L132" s="205">
        <f t="shared" si="51"/>
        <v>3.3538359712886878E-2</v>
      </c>
      <c r="M132" s="205">
        <f t="shared" si="51"/>
        <v>3.7076294578778812E-2</v>
      </c>
      <c r="N132" s="205">
        <f t="shared" si="51"/>
        <v>2.5455668171365353E-2</v>
      </c>
      <c r="O132" s="205">
        <f t="shared" si="51"/>
        <v>1.4171658758915795E-2</v>
      </c>
      <c r="P132" s="205">
        <f t="shared" si="51"/>
        <v>1.0011875025592865E-2</v>
      </c>
      <c r="Q132" s="205">
        <f t="shared" si="51"/>
        <v>1.7747461028561951E-2</v>
      </c>
      <c r="R132" s="205">
        <f t="shared" si="51"/>
        <v>2.2188362064673006E-2</v>
      </c>
      <c r="S132" s="205">
        <f t="shared" si="51"/>
        <v>3.3154392494227469E-2</v>
      </c>
      <c r="T132" s="205">
        <f t="shared" si="51"/>
        <v>3.8021953151522014E-2</v>
      </c>
      <c r="U132" s="205">
        <f t="shared" si="51"/>
        <v>4.019041389585376E-2</v>
      </c>
      <c r="V132" s="205">
        <f t="shared" ref="V132:V133" si="52">V89/U89-1</f>
        <v>2.0873362445414934E-2</v>
      </c>
      <c r="W132" s="205">
        <f t="shared" si="50"/>
        <v>-3.4810505603558917E-2</v>
      </c>
      <c r="X132" s="205" t="s">
        <v>70</v>
      </c>
      <c r="Y132" s="205" t="s">
        <v>70</v>
      </c>
      <c r="Z132" s="205" t="s">
        <v>70</v>
      </c>
    </row>
    <row r="133" spans="1:26" x14ac:dyDescent="0.2">
      <c r="A133" s="200" t="s">
        <v>68</v>
      </c>
      <c r="B133" s="200" t="s">
        <v>75</v>
      </c>
      <c r="C133" s="204"/>
      <c r="D133" s="205">
        <f t="shared" ref="D133:U133" si="53">D90/C90-1</f>
        <v>6.8787936223227986E-2</v>
      </c>
      <c r="E133" s="205">
        <f t="shared" si="53"/>
        <v>6.380273100429501E-2</v>
      </c>
      <c r="F133" s="205">
        <f t="shared" si="53"/>
        <v>4.3879193975962405E-2</v>
      </c>
      <c r="G133" s="205">
        <f t="shared" si="53"/>
        <v>9.0281997351406185E-2</v>
      </c>
      <c r="H133" s="205">
        <f t="shared" si="53"/>
        <v>5.5301712281052628E-2</v>
      </c>
      <c r="I133" s="205">
        <f t="shared" si="53"/>
        <v>5.1076679338792674E-2</v>
      </c>
      <c r="J133" s="205">
        <f t="shared" si="53"/>
        <v>6.4395610766312172E-2</v>
      </c>
      <c r="K133" s="205">
        <f t="shared" si="53"/>
        <v>5.6556957888653114E-2</v>
      </c>
      <c r="L133" s="205">
        <f t="shared" si="53"/>
        <v>-2.7318914460494947E-2</v>
      </c>
      <c r="M133" s="205">
        <f t="shared" si="53"/>
        <v>7.3108325751618519E-3</v>
      </c>
      <c r="N133" s="205">
        <f t="shared" si="53"/>
        <v>2.0364437793029433E-2</v>
      </c>
      <c r="O133" s="205">
        <f t="shared" si="53"/>
        <v>-6.8149981523019099E-3</v>
      </c>
      <c r="P133" s="205">
        <f t="shared" si="53"/>
        <v>2.8923808205270074E-2</v>
      </c>
      <c r="Q133" s="205">
        <f t="shared" si="53"/>
        <v>-1.5894284785216928E-2</v>
      </c>
      <c r="R133" s="205">
        <f t="shared" si="53"/>
        <v>1.8059488067634799E-2</v>
      </c>
      <c r="S133" s="205">
        <f t="shared" si="53"/>
        <v>3.3388173541278432E-2</v>
      </c>
      <c r="T133" s="205">
        <f t="shared" si="53"/>
        <v>2.1010735511121315E-2</v>
      </c>
      <c r="U133" s="205">
        <f t="shared" si="53"/>
        <v>4.4951537410997222E-2</v>
      </c>
      <c r="V133" s="205">
        <f t="shared" si="52"/>
        <v>4.3317277678240673E-2</v>
      </c>
      <c r="W133" s="205">
        <f t="shared" si="50"/>
        <v>-9.0315361881713185E-3</v>
      </c>
      <c r="X133" s="205">
        <f t="shared" si="50"/>
        <v>7.7257843604106036E-2</v>
      </c>
      <c r="Y133" s="205">
        <f t="shared" si="18"/>
        <v>2.5499171749715943E-2</v>
      </c>
      <c r="Z133" s="205">
        <f t="shared" si="18"/>
        <v>2.5278402374752096E-2</v>
      </c>
    </row>
    <row r="134" spans="1:26" x14ac:dyDescent="0.2">
      <c r="A134" s="200" t="s">
        <v>69</v>
      </c>
      <c r="B134" s="200" t="s">
        <v>236</v>
      </c>
      <c r="C134" s="204"/>
      <c r="D134" s="205">
        <f t="shared" ref="D134:U134" si="54">D91/C91-1</f>
        <v>-5.7500160600708505E-2</v>
      </c>
      <c r="E134" s="205">
        <f t="shared" si="54"/>
        <v>6.4477141340767874E-2</v>
      </c>
      <c r="F134" s="205">
        <f t="shared" si="54"/>
        <v>5.7632125417038438E-2</v>
      </c>
      <c r="G134" s="205">
        <f t="shared" si="54"/>
        <v>9.7959387357710925E-2</v>
      </c>
      <c r="H134" s="205">
        <f t="shared" si="54"/>
        <v>8.9923172757474967E-2</v>
      </c>
      <c r="I134" s="205">
        <f t="shared" si="54"/>
        <v>6.9479821081533499E-2</v>
      </c>
      <c r="J134" s="205">
        <f t="shared" si="54"/>
        <v>5.0435070719897945E-2</v>
      </c>
      <c r="K134" s="205">
        <f t="shared" si="54"/>
        <v>8.1502256833385633E-3</v>
      </c>
      <c r="L134" s="205">
        <f t="shared" si="54"/>
        <v>-4.8231463777948402E-2</v>
      </c>
      <c r="M134" s="205">
        <f t="shared" si="54"/>
        <v>8.4270921679699962E-2</v>
      </c>
      <c r="N134" s="205">
        <f t="shared" si="54"/>
        <v>0.11200113881045382</v>
      </c>
      <c r="O134" s="205">
        <f t="shared" si="54"/>
        <v>4.7884916720290827E-2</v>
      </c>
      <c r="P134" s="205">
        <f t="shared" si="54"/>
        <v>8.4858166395528123E-2</v>
      </c>
      <c r="Q134" s="205">
        <f t="shared" si="54"/>
        <v>4.9397138292646137E-2</v>
      </c>
      <c r="R134" s="205">
        <f t="shared" si="54"/>
        <v>6.0844951820192117E-2</v>
      </c>
      <c r="S134" s="205">
        <f t="shared" si="54"/>
        <v>3.3230752045287471E-2</v>
      </c>
      <c r="T134" s="205">
        <f t="shared" si="54"/>
        <v>7.5020053209509996E-2</v>
      </c>
      <c r="U134" s="205">
        <f t="shared" si="54"/>
        <v>3.0131680768823887E-2</v>
      </c>
      <c r="V134" s="205">
        <f>V91/U91-1</f>
        <v>8.1851181428800324E-3</v>
      </c>
      <c r="W134" s="205">
        <f t="shared" si="50"/>
        <v>1.8598721879633962E-2</v>
      </c>
      <c r="X134" s="205">
        <f t="shared" si="50"/>
        <v>0.1143940262655847</v>
      </c>
      <c r="Y134" s="205">
        <f t="shared" si="18"/>
        <v>5.5334271975821414E-2</v>
      </c>
      <c r="Z134" s="205">
        <f t="shared" si="18"/>
        <v>4.5168827015600543E-2</v>
      </c>
    </row>
    <row r="135" spans="1:26" x14ac:dyDescent="0.2">
      <c r="A135" s="200" t="s">
        <v>80</v>
      </c>
      <c r="B135" s="200" t="s">
        <v>79</v>
      </c>
      <c r="C135" s="204"/>
      <c r="D135" s="205">
        <f t="shared" ref="D135:V135" si="55">D92/C92-1</f>
        <v>2.4235184127148868E-2</v>
      </c>
      <c r="E135" s="205">
        <f t="shared" si="55"/>
        <v>5.0274853445303247E-2</v>
      </c>
      <c r="F135" s="205">
        <f t="shared" si="55"/>
        <v>3.8665443484138917E-2</v>
      </c>
      <c r="G135" s="205">
        <f t="shared" si="55"/>
        <v>6.3258304744372884E-2</v>
      </c>
      <c r="H135" s="205">
        <f t="shared" si="55"/>
        <v>3.8972394917936803E-2</v>
      </c>
      <c r="I135" s="205">
        <f t="shared" si="55"/>
        <v>5.4132300959434554E-2</v>
      </c>
      <c r="J135" s="205">
        <f t="shared" si="55"/>
        <v>5.859387474850708E-2</v>
      </c>
      <c r="K135" s="205">
        <f t="shared" si="55"/>
        <v>5.442300005279388E-2</v>
      </c>
      <c r="L135" s="205">
        <f t="shared" si="55"/>
        <v>-3.0048566953013833E-2</v>
      </c>
      <c r="M135" s="205">
        <f t="shared" si="55"/>
        <v>8.6574340368419378E-3</v>
      </c>
      <c r="N135" s="205">
        <f t="shared" si="55"/>
        <v>9.5920456207048144E-3</v>
      </c>
      <c r="O135" s="205">
        <f t="shared" si="55"/>
        <v>-8.211916693219079E-3</v>
      </c>
      <c r="P135" s="205">
        <f t="shared" si="55"/>
        <v>2.3496254326143884E-2</v>
      </c>
      <c r="Q135" s="205">
        <f t="shared" si="55"/>
        <v>1.1535498230795582E-2</v>
      </c>
      <c r="R135" s="205">
        <f t="shared" si="55"/>
        <v>4.3147405019994034E-2</v>
      </c>
      <c r="S135" s="205">
        <f t="shared" si="55"/>
        <v>3.2424904165342605E-2</v>
      </c>
      <c r="T135" s="205">
        <f t="shared" si="55"/>
        <v>3.2441210946452914E-2</v>
      </c>
      <c r="U135" s="205">
        <f t="shared" si="55"/>
        <v>3.8291016801872191E-2</v>
      </c>
      <c r="V135" s="205">
        <f t="shared" si="55"/>
        <v>2.8858019035052473E-2</v>
      </c>
      <c r="W135" s="205">
        <f t="shared" si="50"/>
        <v>-3.0150455403688436E-2</v>
      </c>
      <c r="X135" s="205">
        <f t="shared" si="50"/>
        <v>7.3917621706337533E-2</v>
      </c>
      <c r="Y135" s="205">
        <f t="shared" si="18"/>
        <v>4.2264761883045177E-2</v>
      </c>
      <c r="Z135" s="205">
        <f t="shared" si="18"/>
        <v>1.6747615297103335E-2</v>
      </c>
    </row>
  </sheetData>
  <phoneticPr fontId="12"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99CCFF"/>
  </sheetPr>
  <dimension ref="A1:AA95"/>
  <sheetViews>
    <sheetView topLeftCell="A25" zoomScale="80" zoomScaleNormal="80" workbookViewId="0">
      <selection activeCell="BT55" sqref="BT55:DC81"/>
    </sheetView>
  </sheetViews>
  <sheetFormatPr defaultColWidth="9.140625" defaultRowHeight="12.75" x14ac:dyDescent="0.2"/>
  <cols>
    <col min="1" max="1" width="15.5703125" style="210" customWidth="1"/>
    <col min="2" max="2" width="45" style="210" customWidth="1"/>
    <col min="3" max="21" width="13" style="210" customWidth="1"/>
    <col min="22" max="22" width="11.5703125" style="210" bestFit="1" customWidth="1"/>
    <col min="23" max="23" width="12" style="210" bestFit="1" customWidth="1"/>
    <col min="24" max="24" width="11.85546875" style="210" customWidth="1"/>
    <col min="25" max="25" width="11.5703125" style="210" bestFit="1" customWidth="1"/>
    <col min="26" max="26" width="12.42578125" style="210" customWidth="1"/>
    <col min="27" max="16384" width="9.140625" style="210"/>
  </cols>
  <sheetData>
    <row r="1" spans="1:26" x14ac:dyDescent="0.2">
      <c r="A1" s="209" t="s">
        <v>124</v>
      </c>
      <c r="G1" s="174" t="s">
        <v>280</v>
      </c>
      <c r="H1" s="41"/>
    </row>
    <row r="2" spans="1:26" x14ac:dyDescent="0.2">
      <c r="A2" s="239"/>
      <c r="G2" s="176" t="s">
        <v>70</v>
      </c>
      <c r="H2" s="41" t="s">
        <v>198</v>
      </c>
    </row>
    <row r="3" spans="1:26" x14ac:dyDescent="0.2">
      <c r="A3" s="209" t="s">
        <v>111</v>
      </c>
      <c r="B3" s="2">
        <v>45484.958333333336</v>
      </c>
    </row>
    <row r="4" spans="1:26" x14ac:dyDescent="0.2">
      <c r="A4" s="209" t="s">
        <v>110</v>
      </c>
      <c r="B4" s="2">
        <v>45485</v>
      </c>
    </row>
    <row r="5" spans="1:26" x14ac:dyDescent="0.2">
      <c r="A5" s="209" t="s">
        <v>109</v>
      </c>
      <c r="B5" s="209" t="s">
        <v>108</v>
      </c>
    </row>
    <row r="7" spans="1:26" x14ac:dyDescent="0.2">
      <c r="A7" s="209" t="s">
        <v>123</v>
      </c>
      <c r="B7" s="209" t="s">
        <v>190</v>
      </c>
      <c r="C7" s="210" t="s">
        <v>201</v>
      </c>
    </row>
    <row r="9" spans="1:26" x14ac:dyDescent="0.2">
      <c r="A9" s="211" t="s">
        <v>104</v>
      </c>
      <c r="B9" s="211" t="s">
        <v>103</v>
      </c>
      <c r="C9" s="211" t="s">
        <v>102</v>
      </c>
      <c r="D9" s="211" t="s">
        <v>101</v>
      </c>
      <c r="E9" s="211" t="s">
        <v>100</v>
      </c>
      <c r="F9" s="211" t="s">
        <v>99</v>
      </c>
      <c r="G9" s="211" t="s">
        <v>98</v>
      </c>
      <c r="H9" s="211" t="s">
        <v>97</v>
      </c>
      <c r="I9" s="211" t="s">
        <v>96</v>
      </c>
      <c r="J9" s="211" t="s">
        <v>95</v>
      </c>
      <c r="K9" s="211" t="s">
        <v>94</v>
      </c>
      <c r="L9" s="211" t="s">
        <v>93</v>
      </c>
      <c r="M9" s="211" t="s">
        <v>92</v>
      </c>
      <c r="N9" s="211" t="s">
        <v>91</v>
      </c>
      <c r="O9" s="211" t="s">
        <v>90</v>
      </c>
      <c r="P9" s="211" t="s">
        <v>89</v>
      </c>
      <c r="Q9" s="211" t="s">
        <v>88</v>
      </c>
      <c r="R9" s="211" t="s">
        <v>87</v>
      </c>
      <c r="S9" s="211" t="s">
        <v>86</v>
      </c>
      <c r="T9" s="211" t="s">
        <v>85</v>
      </c>
      <c r="U9" s="211" t="s">
        <v>84</v>
      </c>
      <c r="V9" s="211" t="s">
        <v>168</v>
      </c>
      <c r="W9" s="211" t="s">
        <v>203</v>
      </c>
      <c r="X9" s="211" t="s">
        <v>221</v>
      </c>
      <c r="Y9" s="211" t="s">
        <v>233</v>
      </c>
      <c r="Z9" s="211" t="s">
        <v>251</v>
      </c>
    </row>
    <row r="10" spans="1:26" x14ac:dyDescent="0.2">
      <c r="A10" s="211" t="s">
        <v>135</v>
      </c>
      <c r="B10" s="183" t="s">
        <v>136</v>
      </c>
      <c r="C10" s="204">
        <f>SUMIFS(demo_gind!$D:$D,demo_gind!$A:$A,C9,demo_gind!$B:$B,Data_demo_gind!$A$10,demo_gind!$C:$C,Data_demo_gind!$B$7)</f>
        <v>428473834</v>
      </c>
      <c r="D10" s="204">
        <f>SUMIFS(demo_gind!$D:$D,demo_gind!$A:$A,D9,demo_gind!$B:$B,Data_demo_gind!$A$10,demo_gind!$C:$C,Data_demo_gind!$B$7)</f>
        <v>429240746</v>
      </c>
      <c r="E10" s="204">
        <f>SUMIFS(demo_gind!$D:$D,demo_gind!$A:$A,E9,demo_gind!$B:$B,Data_demo_gind!$A$10,demo_gind!$C:$C,Data_demo_gind!$B$7)</f>
        <v>429723142</v>
      </c>
      <c r="F10" s="204">
        <f>SUMIFS(demo_gind!$D:$D,demo_gind!$A:$A,F9,demo_gind!$B:$B,Data_demo_gind!$A$10,demo_gind!$C:$C,Data_demo_gind!$B$7)</f>
        <v>431190184</v>
      </c>
      <c r="G10" s="204">
        <f>SUMIFS(demo_gind!$D:$D,demo_gind!$A:$A,G9,demo_gind!$B:$B,Data_demo_gind!$A$10,demo_gind!$C:$C,Data_demo_gind!$B$7)</f>
        <v>432762039</v>
      </c>
      <c r="H10" s="204">
        <f>SUMIFS(demo_gind!$D:$D,demo_gind!$A:$A,H9,demo_gind!$B:$B,Data_demo_gind!$A$10,demo_gind!$C:$C,Data_demo_gind!$B$7)</f>
        <v>434416272</v>
      </c>
      <c r="I10" s="204">
        <f>SUMIFS(demo_gind!$D:$D,demo_gind!$A:$A,I9,demo_gind!$B:$B,Data_demo_gind!$A$10,demo_gind!$C:$C,Data_demo_gind!$B$7)</f>
        <v>435816236</v>
      </c>
      <c r="J10" s="204">
        <f>SUMIFS(demo_gind!$D:$D,demo_gind!$A:$A,J9,demo_gind!$B:$B,Data_demo_gind!$A$10,demo_gind!$C:$C,Data_demo_gind!$B$7)</f>
        <v>437227496</v>
      </c>
      <c r="K10" s="204">
        <f>SUMIFS(demo_gind!$D:$D,demo_gind!$A:$A,K9,demo_gind!$B:$B,Data_demo_gind!$A$10,demo_gind!$C:$C,Data_demo_gind!$B$7)</f>
        <v>438725386</v>
      </c>
      <c r="L10" s="204">
        <f>SUMIFS(demo_gind!$D:$D,demo_gind!$A:$A,L9,demo_gind!$B:$B,Data_demo_gind!$A$10,demo_gind!$C:$C,Data_demo_gind!$B$7)</f>
        <v>440047892</v>
      </c>
      <c r="M10" s="204">
        <f>SUMIFS(demo_gind!$D:$D,demo_gind!$A:$A,M9,demo_gind!$B:$B,Data_demo_gind!$A$10,demo_gind!$C:$C,Data_demo_gind!$B$7)</f>
        <v>440660421</v>
      </c>
      <c r="N10" s="204">
        <f>SUMIFS(demo_gind!$D:$D,demo_gind!$A:$A,N9,demo_gind!$B:$B,Data_demo_gind!$A$10,demo_gind!$C:$C,Data_demo_gind!$B$7)</f>
        <v>439942305</v>
      </c>
      <c r="O10" s="204">
        <f>SUMIFS(demo_gind!$D:$D,demo_gind!$A:$A,O9,demo_gind!$B:$B,Data_demo_gind!$A$10,demo_gind!$C:$C,Data_demo_gind!$B$7)</f>
        <v>440552661</v>
      </c>
      <c r="P10" s="204">
        <f>SUMIFS(demo_gind!$D:$D,demo_gind!$A:$A,P9,demo_gind!$B:$B,Data_demo_gind!$A$10,demo_gind!$C:$C,Data_demo_gind!$B$7)</f>
        <v>441257711</v>
      </c>
      <c r="Q10" s="204">
        <f>SUMIFS(demo_gind!$D:$D,demo_gind!$A:$A,Q9,demo_gind!$B:$B,Data_demo_gind!$A$10,demo_gind!$C:$C,Data_demo_gind!$B$7)</f>
        <v>442883888</v>
      </c>
      <c r="R10" s="204">
        <f>SUMIFS(demo_gind!$D:$D,demo_gind!$A:$A,R9,demo_gind!$B:$B,Data_demo_gind!$A$10,demo_gind!$C:$C,Data_demo_gind!$B$7)</f>
        <v>443666812</v>
      </c>
      <c r="S10" s="204">
        <f>SUMIFS(demo_gind!$D:$D,demo_gind!$A:$A,S9,demo_gind!$B:$B,Data_demo_gind!$A$10,demo_gind!$C:$C,Data_demo_gind!$B$7)</f>
        <v>444802830</v>
      </c>
      <c r="T10" s="204">
        <f>SUMIFS(demo_gind!$D:$D,demo_gind!$A:$A,T9,demo_gind!$B:$B,Data_demo_gind!$A$10,demo_gind!$C:$C,Data_demo_gind!$B$7)</f>
        <v>445534430</v>
      </c>
      <c r="U10" s="204">
        <f>SUMIFS(demo_gind!$D:$D,demo_gind!$A:$A,U9,demo_gind!$B:$B,Data_demo_gind!$A$10,demo_gind!$C:$C,Data_demo_gind!$B$7)</f>
        <v>446208557</v>
      </c>
      <c r="V10" s="204">
        <f>SUMIFS(demo_gind!$D:$D,demo_gind!$A:$A,V9,demo_gind!$B:$B,Data_demo_gind!$A$10,demo_gind!$C:$C,Data_demo_gind!$B$7)</f>
        <v>446559279</v>
      </c>
      <c r="W10" s="204">
        <f>SUMIFS(demo_gind!$D:$D,demo_gind!$A:$A,W9,demo_gind!$B:$B,Data_demo_gind!$A$10,demo_gind!$C:$C,Data_demo_gind!$B$7)</f>
        <v>447473351</v>
      </c>
      <c r="X10" s="204">
        <f>SUMIFS(demo_gind!$D:$D,demo_gind!$A:$A,X9,demo_gind!$B:$B,Data_demo_gind!$A$10,demo_gind!$C:$C,Data_demo_gind!$B$7)</f>
        <v>446305790</v>
      </c>
      <c r="Y10" s="204">
        <f>SUMIFS(demo_gind!$D:$D,demo_gind!$A:$A,$Y$9,demo_gind!$B:$B,Data_demo_gind!$A10,demo_gind!$C:$C,Data_demo_gind!$B$7)</f>
        <v>446055933</v>
      </c>
      <c r="Z10" s="204">
        <f>SUMIFS(demo_gind!$D:$D,demo_gind!$A:$A,$Z$9,demo_gind!$B:$B,Data_demo_gind!$A10,demo_gind!$C:$C,Data_demo_gind!$B$7)</f>
        <v>447559233</v>
      </c>
    </row>
    <row r="11" spans="1:26" x14ac:dyDescent="0.2">
      <c r="A11" s="211" t="s">
        <v>33</v>
      </c>
      <c r="B11" s="211" t="s">
        <v>2</v>
      </c>
      <c r="C11" s="204">
        <f>SUMIFS(demo_gind!$D:$D,demo_gind!$A:$A,C9,demo_gind!$B:$B,Data_demo_gind!$A$11,demo_gind!$C:$C,Data_demo_gind!$B$7)</f>
        <v>10239085</v>
      </c>
      <c r="D11" s="204">
        <f>SUMIFS(demo_gind!$D:$D,demo_gind!$A:$A,D9,demo_gind!$B:$B,Data_demo_gind!$A$11,demo_gind!$C:$C,Data_demo_gind!$B$7)</f>
        <v>10263414</v>
      </c>
      <c r="E11" s="204">
        <f>SUMIFS(demo_gind!$D:$D,demo_gind!$A:$A,E9,demo_gind!$B:$B,Data_demo_gind!$A$11,demo_gind!$C:$C,Data_demo_gind!$B$7)</f>
        <v>10309725</v>
      </c>
      <c r="F11" s="204">
        <f>SUMIFS(demo_gind!$D:$D,demo_gind!$A:$A,F9,demo_gind!$B:$B,Data_demo_gind!$A$11,demo_gind!$C:$C,Data_demo_gind!$B$7)</f>
        <v>10355844</v>
      </c>
      <c r="G11" s="204">
        <f>SUMIFS(demo_gind!$D:$D,demo_gind!$A:$A,G9,demo_gind!$B:$B,Data_demo_gind!$A$11,demo_gind!$C:$C,Data_demo_gind!$B$7)</f>
        <v>10396421</v>
      </c>
      <c r="H11" s="204">
        <f>SUMIFS(demo_gind!$D:$D,demo_gind!$A:$A,H9,demo_gind!$B:$B,Data_demo_gind!$A$11,demo_gind!$C:$C,Data_demo_gind!$B$7)</f>
        <v>10445852</v>
      </c>
      <c r="I11" s="204">
        <f>SUMIFS(demo_gind!$D:$D,demo_gind!$A:$A,I9,demo_gind!$B:$B,Data_demo_gind!$A$11,demo_gind!$C:$C,Data_demo_gind!$B$7)</f>
        <v>10511382</v>
      </c>
      <c r="J11" s="204">
        <f>SUMIFS(demo_gind!$D:$D,demo_gind!$A:$A,J9,demo_gind!$B:$B,Data_demo_gind!$A$11,demo_gind!$C:$C,Data_demo_gind!$B$7)</f>
        <v>10584534</v>
      </c>
      <c r="K11" s="204">
        <f>SUMIFS(demo_gind!$D:$D,demo_gind!$A:$A,K9,demo_gind!$B:$B,Data_demo_gind!$A$11,demo_gind!$C:$C,Data_demo_gind!$B$7)</f>
        <v>10666866</v>
      </c>
      <c r="L11" s="204">
        <f>SUMIFS(demo_gind!$D:$D,demo_gind!$A:$A,L9,demo_gind!$B:$B,Data_demo_gind!$A$11,demo_gind!$C:$C,Data_demo_gind!$B$7)</f>
        <v>10753080</v>
      </c>
      <c r="M11" s="204">
        <f>SUMIFS(demo_gind!$D:$D,demo_gind!$A:$A,M9,demo_gind!$B:$B,Data_demo_gind!$A$11,demo_gind!$C:$C,Data_demo_gind!$B$7)</f>
        <v>10839905</v>
      </c>
      <c r="N11" s="204">
        <f>SUMIFS(demo_gind!$D:$D,demo_gind!$A:$A,N9,demo_gind!$B:$B,Data_demo_gind!$A$11,demo_gind!$C:$C,Data_demo_gind!$B$7)</f>
        <v>11000638</v>
      </c>
      <c r="O11" s="204">
        <f>SUMIFS(demo_gind!$D:$D,demo_gind!$A:$A,O9,demo_gind!$B:$B,Data_demo_gind!$A$11,demo_gind!$C:$C,Data_demo_gind!$B$7)</f>
        <v>11075889</v>
      </c>
      <c r="P11" s="204">
        <f>SUMIFS(demo_gind!$D:$D,demo_gind!$A:$A,P9,demo_gind!$B:$B,Data_demo_gind!$A$11,demo_gind!$C:$C,Data_demo_gind!$B$7)</f>
        <v>11137974</v>
      </c>
      <c r="Q11" s="204">
        <f>SUMIFS(demo_gind!$D:$D,demo_gind!$A:$A,Q9,demo_gind!$B:$B,Data_demo_gind!$A$11,demo_gind!$C:$C,Data_demo_gind!$B$7)</f>
        <v>11180840</v>
      </c>
      <c r="R11" s="204">
        <f>SUMIFS(demo_gind!$D:$D,demo_gind!$A:$A,R9,demo_gind!$B:$B,Data_demo_gind!$A$11,demo_gind!$C:$C,Data_demo_gind!$B$7)</f>
        <v>11237274</v>
      </c>
      <c r="S11" s="204">
        <f>SUMIFS(demo_gind!$D:$D,demo_gind!$A:$A,S9,demo_gind!$B:$B,Data_demo_gind!$A$11,demo_gind!$C:$C,Data_demo_gind!$B$7)</f>
        <v>11311117</v>
      </c>
      <c r="T11" s="204">
        <f>SUMIFS(demo_gind!$D:$D,demo_gind!$A:$A,T9,demo_gind!$B:$B,Data_demo_gind!$A$11,demo_gind!$C:$C,Data_demo_gind!$B$7)</f>
        <v>11351727</v>
      </c>
      <c r="U11" s="204">
        <f>SUMIFS(demo_gind!$D:$D,demo_gind!$A:$A,U9,demo_gind!$B:$B,Data_demo_gind!$A$11,demo_gind!$C:$C,Data_demo_gind!$B$7)</f>
        <v>11398589</v>
      </c>
      <c r="V11" s="204">
        <f>SUMIFS(demo_gind!$D:$D,demo_gind!$A:$A,V9,demo_gind!$B:$B,Data_demo_gind!$A$11,demo_gind!$C:$C,Data_demo_gind!$B$7)</f>
        <v>11455519</v>
      </c>
      <c r="W11" s="204">
        <f>SUMIFS(demo_gind!$D:$D,demo_gind!$A:$A,W9,demo_gind!$B:$B,Data_demo_gind!$A$11,demo_gind!$C:$C,Data_demo_gind!$B$7)</f>
        <v>11522440</v>
      </c>
      <c r="X11" s="204">
        <f>SUMIFS(demo_gind!$D:$D,demo_gind!$A:$A,X9,demo_gind!$B:$B,Data_demo_gind!$A$11,demo_gind!$C:$C,Data_demo_gind!$B$7)</f>
        <v>11554767</v>
      </c>
      <c r="Y11" s="204">
        <f>SUMIFS(demo_gind!$D:$D,demo_gind!$A:$A,$Y$9,demo_gind!$B:$B,Data_demo_gind!$A11,demo_gind!$C:$C,Data_demo_gind!$B$7)</f>
        <v>11617623</v>
      </c>
      <c r="Z11" s="204">
        <f>SUMIFS(demo_gind!$D:$D,demo_gind!$A:$A,$Z$9,demo_gind!$B:$B,Data_demo_gind!$A11,demo_gind!$C:$C,Data_demo_gind!$B$7)</f>
        <v>11742796</v>
      </c>
    </row>
    <row r="12" spans="1:26" x14ac:dyDescent="0.2">
      <c r="A12" s="211" t="s">
        <v>34</v>
      </c>
      <c r="B12" s="211" t="s">
        <v>3</v>
      </c>
      <c r="C12" s="204">
        <f>SUMIFS(demo_gind!$D:$D,demo_gind!$A:$A,C9,demo_gind!$B:$B,Data_demo_gind!$A$12,demo_gind!$C:$C,Data_demo_gind!$B$7)</f>
        <v>8190876</v>
      </c>
      <c r="D12" s="204">
        <f>SUMIFS(demo_gind!$D:$D,demo_gind!$A:$A,D9,demo_gind!$B:$B,Data_demo_gind!$A$12,demo_gind!$C:$C,Data_demo_gind!$B$7)</f>
        <v>8149468</v>
      </c>
      <c r="E12" s="204">
        <f>SUMIFS(demo_gind!$D:$D,demo_gind!$A:$A,E9,demo_gind!$B:$B,Data_demo_gind!$A$12,demo_gind!$C:$C,Data_demo_gind!$B$7)</f>
        <v>7868815</v>
      </c>
      <c r="F12" s="204">
        <f>SUMIFS(demo_gind!$D:$D,demo_gind!$A:$A,F9,demo_gind!$B:$B,Data_demo_gind!$A$12,demo_gind!$C:$C,Data_demo_gind!$B$7)</f>
        <v>7805506</v>
      </c>
      <c r="G12" s="204">
        <f>SUMIFS(demo_gind!$D:$D,demo_gind!$A:$A,G9,demo_gind!$B:$B,Data_demo_gind!$A$12,demo_gind!$C:$C,Data_demo_gind!$B$7)</f>
        <v>7745147</v>
      </c>
      <c r="H12" s="204">
        <f>SUMIFS(demo_gind!$D:$D,demo_gind!$A:$A,H9,demo_gind!$B:$B,Data_demo_gind!$A$12,demo_gind!$C:$C,Data_demo_gind!$B$7)</f>
        <v>7688573</v>
      </c>
      <c r="I12" s="204">
        <f>SUMIFS(demo_gind!$D:$D,demo_gind!$A:$A,I9,demo_gind!$B:$B,Data_demo_gind!$A$12,demo_gind!$C:$C,Data_demo_gind!$B$7)</f>
        <v>7629371</v>
      </c>
      <c r="J12" s="204">
        <f>SUMIFS(demo_gind!$D:$D,demo_gind!$A:$A,J9,demo_gind!$B:$B,Data_demo_gind!$A$12,demo_gind!$C:$C,Data_demo_gind!$B$7)</f>
        <v>7572673</v>
      </c>
      <c r="K12" s="204">
        <f>SUMIFS(demo_gind!$D:$D,demo_gind!$A:$A,K9,demo_gind!$B:$B,Data_demo_gind!$A$12,demo_gind!$C:$C,Data_demo_gind!$B$7)</f>
        <v>7518002</v>
      </c>
      <c r="L12" s="204">
        <f>SUMIFS(demo_gind!$D:$D,demo_gind!$A:$A,L9,demo_gind!$B:$B,Data_demo_gind!$A$12,demo_gind!$C:$C,Data_demo_gind!$B$7)</f>
        <v>7467119</v>
      </c>
      <c r="M12" s="204">
        <f>SUMIFS(demo_gind!$D:$D,demo_gind!$A:$A,M9,demo_gind!$B:$B,Data_demo_gind!$A$12,demo_gind!$C:$C,Data_demo_gind!$B$7)</f>
        <v>7421766</v>
      </c>
      <c r="N12" s="204">
        <f>SUMIFS(demo_gind!$D:$D,demo_gind!$A:$A,N9,demo_gind!$B:$B,Data_demo_gind!$A$12,demo_gind!$C:$C,Data_demo_gind!$B$7)</f>
        <v>7369431</v>
      </c>
      <c r="O12" s="204">
        <f>SUMIFS(demo_gind!$D:$D,demo_gind!$A:$A,O9,demo_gind!$B:$B,Data_demo_gind!$A$12,demo_gind!$C:$C,Data_demo_gind!$B$7)</f>
        <v>7327224</v>
      </c>
      <c r="P12" s="204">
        <f>SUMIFS(demo_gind!$D:$D,demo_gind!$A:$A,P9,demo_gind!$B:$B,Data_demo_gind!$A$12,demo_gind!$C:$C,Data_demo_gind!$B$7)</f>
        <v>7284552</v>
      </c>
      <c r="Q12" s="204">
        <f>SUMIFS(demo_gind!$D:$D,demo_gind!$A:$A,Q9,demo_gind!$B:$B,Data_demo_gind!$A$12,demo_gind!$C:$C,Data_demo_gind!$B$7)</f>
        <v>7245677</v>
      </c>
      <c r="R12" s="204">
        <f>SUMIFS(demo_gind!$D:$D,demo_gind!$A:$A,R9,demo_gind!$B:$B,Data_demo_gind!$A$12,demo_gind!$C:$C,Data_demo_gind!$B$7)</f>
        <v>7202198</v>
      </c>
      <c r="S12" s="204">
        <f>SUMIFS(demo_gind!$D:$D,demo_gind!$A:$A,S9,demo_gind!$B:$B,Data_demo_gind!$A$12,demo_gind!$C:$C,Data_demo_gind!$B$7)</f>
        <v>7153784</v>
      </c>
      <c r="T12" s="204">
        <f>SUMIFS(demo_gind!$D:$D,demo_gind!$A:$A,T9,demo_gind!$B:$B,Data_demo_gind!$A$12,demo_gind!$C:$C,Data_demo_gind!$B$7)</f>
        <v>7101859</v>
      </c>
      <c r="U12" s="204">
        <f>SUMIFS(demo_gind!$D:$D,demo_gind!$A:$A,U9,demo_gind!$B:$B,Data_demo_gind!$A$12,demo_gind!$C:$C,Data_demo_gind!$B$7)</f>
        <v>7050034</v>
      </c>
      <c r="V12" s="204">
        <f>SUMIFS(demo_gind!$D:$D,demo_gind!$A:$A,V9,demo_gind!$B:$B,Data_demo_gind!$A$12,demo_gind!$C:$C,Data_demo_gind!$B$7)</f>
        <v>7000039</v>
      </c>
      <c r="W12" s="204">
        <f>SUMIFS(demo_gind!$D:$D,demo_gind!$A:$A,W9,demo_gind!$B:$B,Data_demo_gind!$A$12,demo_gind!$C:$C,Data_demo_gind!$B$7)</f>
        <v>6951482</v>
      </c>
      <c r="X12" s="204">
        <f>SUMIFS(demo_gind!$D:$D,demo_gind!$A:$A,X9,demo_gind!$B:$B,Data_demo_gind!$A$12,demo_gind!$C:$C,Data_demo_gind!$B$7)</f>
        <v>6916548</v>
      </c>
      <c r="Y12" s="204">
        <f>SUMIFS(demo_gind!$D:$D,demo_gind!$A:$A,$Y$9,demo_gind!$B:$B,Data_demo_gind!$A12,demo_gind!$C:$C,Data_demo_gind!$B$7)</f>
        <v>6838937</v>
      </c>
      <c r="Z12" s="204">
        <f>SUMIFS(demo_gind!$D:$D,demo_gind!$A:$A,$Z$9,demo_gind!$B:$B,Data_demo_gind!$A12,demo_gind!$C:$C,Data_demo_gind!$B$7)</f>
        <v>6447710</v>
      </c>
    </row>
    <row r="13" spans="1:26" x14ac:dyDescent="0.2">
      <c r="A13" s="211" t="s">
        <v>35</v>
      </c>
      <c r="B13" s="211" t="s">
        <v>128</v>
      </c>
      <c r="C13" s="204">
        <f>SUMIFS(demo_gind!$D:$D,demo_gind!$A:$A,C9,demo_gind!$B:$B,Data_demo_gind!$A$13,demo_gind!$C:$C,Data_demo_gind!$B$7)</f>
        <v>10278098</v>
      </c>
      <c r="D13" s="204">
        <f>SUMIFS(demo_gind!$D:$D,demo_gind!$A:$A,D9,demo_gind!$B:$B,Data_demo_gind!$A$13,demo_gind!$C:$C,Data_demo_gind!$B$7)</f>
        <v>10232027</v>
      </c>
      <c r="E13" s="204">
        <f>SUMIFS(demo_gind!$D:$D,demo_gind!$A:$A,E9,demo_gind!$B:$B,Data_demo_gind!$A$13,demo_gind!$C:$C,Data_demo_gind!$B$7)</f>
        <v>10201182</v>
      </c>
      <c r="F13" s="204">
        <f>SUMIFS(demo_gind!$D:$D,demo_gind!$A:$A,F9,demo_gind!$B:$B,Data_demo_gind!$A$13,demo_gind!$C:$C,Data_demo_gind!$B$7)</f>
        <v>10192649</v>
      </c>
      <c r="G13" s="204">
        <f>SUMIFS(demo_gind!$D:$D,demo_gind!$A:$A,G9,demo_gind!$B:$B,Data_demo_gind!$A$13,demo_gind!$C:$C,Data_demo_gind!$B$7)</f>
        <v>10195347</v>
      </c>
      <c r="H13" s="204">
        <f>SUMIFS(demo_gind!$D:$D,demo_gind!$A:$A,H9,demo_gind!$B:$B,Data_demo_gind!$A$13,demo_gind!$C:$C,Data_demo_gind!$B$7)</f>
        <v>10198855</v>
      </c>
      <c r="I13" s="204">
        <f>SUMIFS(demo_gind!$D:$D,demo_gind!$A:$A,I9,demo_gind!$B:$B,Data_demo_gind!$A$13,demo_gind!$C:$C,Data_demo_gind!$B$7)</f>
        <v>10223577</v>
      </c>
      <c r="J13" s="204">
        <f>SUMIFS(demo_gind!$D:$D,demo_gind!$A:$A,J9,demo_gind!$B:$B,Data_demo_gind!$A$13,demo_gind!$C:$C,Data_demo_gind!$B$7)</f>
        <v>10254233</v>
      </c>
      <c r="K13" s="204">
        <f>SUMIFS(demo_gind!$D:$D,demo_gind!$A:$A,K9,demo_gind!$B:$B,Data_demo_gind!$A$13,demo_gind!$C:$C,Data_demo_gind!$B$7)</f>
        <v>10343422</v>
      </c>
      <c r="L13" s="204">
        <f>SUMIFS(demo_gind!$D:$D,demo_gind!$A:$A,L9,demo_gind!$B:$B,Data_demo_gind!$A$13,demo_gind!$C:$C,Data_demo_gind!$B$7)</f>
        <v>10425783</v>
      </c>
      <c r="M13" s="204">
        <f>SUMIFS(demo_gind!$D:$D,demo_gind!$A:$A,M9,demo_gind!$B:$B,Data_demo_gind!$A$13,demo_gind!$C:$C,Data_demo_gind!$B$7)</f>
        <v>10462088</v>
      </c>
      <c r="N13" s="204">
        <f>SUMIFS(demo_gind!$D:$D,demo_gind!$A:$A,N9,demo_gind!$B:$B,Data_demo_gind!$A$13,demo_gind!$C:$C,Data_demo_gind!$B$7)</f>
        <v>10486731</v>
      </c>
      <c r="O13" s="204">
        <f>SUMIFS(demo_gind!$D:$D,demo_gind!$A:$A,O9,demo_gind!$B:$B,Data_demo_gind!$A$13,demo_gind!$C:$C,Data_demo_gind!$B$7)</f>
        <v>10505445</v>
      </c>
      <c r="P13" s="204">
        <f>SUMIFS(demo_gind!$D:$D,demo_gind!$A:$A,P9,demo_gind!$B:$B,Data_demo_gind!$A$13,demo_gind!$C:$C,Data_demo_gind!$B$7)</f>
        <v>10516125</v>
      </c>
      <c r="Q13" s="204">
        <f>SUMIFS(demo_gind!$D:$D,demo_gind!$A:$A,Q9,demo_gind!$B:$B,Data_demo_gind!$A$13,demo_gind!$C:$C,Data_demo_gind!$B$7)</f>
        <v>10512419</v>
      </c>
      <c r="R13" s="204">
        <f>SUMIFS(demo_gind!$D:$D,demo_gind!$A:$A,R9,demo_gind!$B:$B,Data_demo_gind!$A$13,demo_gind!$C:$C,Data_demo_gind!$B$7)</f>
        <v>10538275</v>
      </c>
      <c r="S13" s="204">
        <f>SUMIFS(demo_gind!$D:$D,demo_gind!$A:$A,S9,demo_gind!$B:$B,Data_demo_gind!$A$13,demo_gind!$C:$C,Data_demo_gind!$B$7)</f>
        <v>10553843</v>
      </c>
      <c r="T13" s="204">
        <f>SUMIFS(demo_gind!$D:$D,demo_gind!$A:$A,T9,demo_gind!$B:$B,Data_demo_gind!$A$13,demo_gind!$C:$C,Data_demo_gind!$B$7)</f>
        <v>10578820</v>
      </c>
      <c r="U13" s="204">
        <f>SUMIFS(demo_gind!$D:$D,demo_gind!$A:$A,U9,demo_gind!$B:$B,Data_demo_gind!$A$13,demo_gind!$C:$C,Data_demo_gind!$B$7)</f>
        <v>10610055</v>
      </c>
      <c r="V13" s="204">
        <f>SUMIFS(demo_gind!$D:$D,demo_gind!$A:$A,V9,demo_gind!$B:$B,Data_demo_gind!$A$13,demo_gind!$C:$C,Data_demo_gind!$B$7)</f>
        <v>10649800</v>
      </c>
      <c r="W13" s="204">
        <f>SUMIFS(demo_gind!$D:$D,demo_gind!$A:$A,W9,demo_gind!$B:$B,Data_demo_gind!$A$13,demo_gind!$C:$C,Data_demo_gind!$B$7)</f>
        <v>10693939</v>
      </c>
      <c r="X13" s="204">
        <f>SUMIFS(demo_gind!$D:$D,demo_gind!$A:$A,X9,demo_gind!$B:$B,Data_demo_gind!$A$13,demo_gind!$C:$C,Data_demo_gind!$B$7)</f>
        <v>10494836</v>
      </c>
      <c r="Y13" s="204">
        <f>SUMIFS(demo_gind!$D:$D,demo_gind!$A:$A,$Y$9,demo_gind!$B:$B,Data_demo_gind!$A13,demo_gind!$C:$C,Data_demo_gind!$B$7)</f>
        <v>10516707</v>
      </c>
      <c r="Z13" s="204">
        <f>SUMIFS(demo_gind!$D:$D,demo_gind!$A:$A,$Z$9,demo_gind!$B:$B,Data_demo_gind!$A13,demo_gind!$C:$C,Data_demo_gind!$B$7)</f>
        <v>10827529</v>
      </c>
    </row>
    <row r="14" spans="1:26" x14ac:dyDescent="0.2">
      <c r="A14" s="211" t="s">
        <v>36</v>
      </c>
      <c r="B14" s="211" t="s">
        <v>4</v>
      </c>
      <c r="C14" s="204">
        <f>SUMIFS(demo_gind!$D:$D,demo_gind!$A:$A,C9,demo_gind!$B:$B,Data_demo_gind!$A$14,demo_gind!$C:$C,Data_demo_gind!$B$7)</f>
        <v>5330020</v>
      </c>
      <c r="D14" s="204">
        <f>SUMIFS(demo_gind!$D:$D,demo_gind!$A:$A,D9,demo_gind!$B:$B,Data_demo_gind!$A$14,demo_gind!$C:$C,Data_demo_gind!$B$7)</f>
        <v>5349212</v>
      </c>
      <c r="E14" s="204">
        <f>SUMIFS(demo_gind!$D:$D,demo_gind!$A:$A,E9,demo_gind!$B:$B,Data_demo_gind!$A$14,demo_gind!$C:$C,Data_demo_gind!$B$7)</f>
        <v>5368354</v>
      </c>
      <c r="F14" s="204">
        <f>SUMIFS(demo_gind!$D:$D,demo_gind!$A:$A,F9,demo_gind!$B:$B,Data_demo_gind!$A$14,demo_gind!$C:$C,Data_demo_gind!$B$7)</f>
        <v>5383507</v>
      </c>
      <c r="G14" s="204">
        <f>SUMIFS(demo_gind!$D:$D,demo_gind!$A:$A,G9,demo_gind!$B:$B,Data_demo_gind!$A$14,demo_gind!$C:$C,Data_demo_gind!$B$7)</f>
        <v>5397640</v>
      </c>
      <c r="H14" s="204">
        <f>SUMIFS(demo_gind!$D:$D,demo_gind!$A:$A,H9,demo_gind!$B:$B,Data_demo_gind!$A$14,demo_gind!$C:$C,Data_demo_gind!$B$7)</f>
        <v>5411405</v>
      </c>
      <c r="I14" s="204">
        <f>SUMIFS(demo_gind!$D:$D,demo_gind!$A:$A,I9,demo_gind!$B:$B,Data_demo_gind!$A$14,demo_gind!$C:$C,Data_demo_gind!$B$7)</f>
        <v>5427459</v>
      </c>
      <c r="J14" s="204">
        <f>SUMIFS(demo_gind!$D:$D,demo_gind!$A:$A,J9,demo_gind!$B:$B,Data_demo_gind!$A$14,demo_gind!$C:$C,Data_demo_gind!$B$7)</f>
        <v>5447084</v>
      </c>
      <c r="K14" s="204">
        <f>SUMIFS(demo_gind!$D:$D,demo_gind!$A:$A,K9,demo_gind!$B:$B,Data_demo_gind!$A$14,demo_gind!$C:$C,Data_demo_gind!$B$7)</f>
        <v>5475791</v>
      </c>
      <c r="L14" s="204">
        <f>SUMIFS(demo_gind!$D:$D,demo_gind!$A:$A,L9,demo_gind!$B:$B,Data_demo_gind!$A$14,demo_gind!$C:$C,Data_demo_gind!$B$7)</f>
        <v>5511451</v>
      </c>
      <c r="M14" s="204">
        <f>SUMIFS(demo_gind!$D:$D,demo_gind!$A:$A,M9,demo_gind!$B:$B,Data_demo_gind!$A$14,demo_gind!$C:$C,Data_demo_gind!$B$7)</f>
        <v>5534738</v>
      </c>
      <c r="N14" s="204">
        <f>SUMIFS(demo_gind!$D:$D,demo_gind!$A:$A,N9,demo_gind!$B:$B,Data_demo_gind!$A$14,demo_gind!$C:$C,Data_demo_gind!$B$7)</f>
        <v>5560628</v>
      </c>
      <c r="O14" s="204">
        <f>SUMIFS(demo_gind!$D:$D,demo_gind!$A:$A,O9,demo_gind!$B:$B,Data_demo_gind!$A$14,demo_gind!$C:$C,Data_demo_gind!$B$7)</f>
        <v>5580516</v>
      </c>
      <c r="P14" s="204">
        <f>SUMIFS(demo_gind!$D:$D,demo_gind!$A:$A,P9,demo_gind!$B:$B,Data_demo_gind!$A$14,demo_gind!$C:$C,Data_demo_gind!$B$7)</f>
        <v>5602628</v>
      </c>
      <c r="Q14" s="204">
        <f>SUMIFS(demo_gind!$D:$D,demo_gind!$A:$A,Q9,demo_gind!$B:$B,Data_demo_gind!$A$14,demo_gind!$C:$C,Data_demo_gind!$B$7)</f>
        <v>5627235</v>
      </c>
      <c r="R14" s="204">
        <f>SUMIFS(demo_gind!$D:$D,demo_gind!$A:$A,R9,demo_gind!$B:$B,Data_demo_gind!$A$14,demo_gind!$C:$C,Data_demo_gind!$B$7)</f>
        <v>5659715</v>
      </c>
      <c r="S14" s="204">
        <f>SUMIFS(demo_gind!$D:$D,demo_gind!$A:$A,S9,demo_gind!$B:$B,Data_demo_gind!$A$14,demo_gind!$C:$C,Data_demo_gind!$B$7)</f>
        <v>5707251</v>
      </c>
      <c r="T14" s="204">
        <f>SUMIFS(demo_gind!$D:$D,demo_gind!$A:$A,T9,demo_gind!$B:$B,Data_demo_gind!$A$14,demo_gind!$C:$C,Data_demo_gind!$B$7)</f>
        <v>5748769</v>
      </c>
      <c r="U14" s="204">
        <f>SUMIFS(demo_gind!$D:$D,demo_gind!$A:$A,U9,demo_gind!$B:$B,Data_demo_gind!$A$14,demo_gind!$C:$C,Data_demo_gind!$B$7)</f>
        <v>5781190</v>
      </c>
      <c r="V14" s="204">
        <f>SUMIFS(demo_gind!$D:$D,demo_gind!$A:$A,V9,demo_gind!$B:$B,Data_demo_gind!$A$14,demo_gind!$C:$C,Data_demo_gind!$B$7)</f>
        <v>5806081</v>
      </c>
      <c r="W14" s="204">
        <f>SUMIFS(demo_gind!$D:$D,demo_gind!$A:$A,W9,demo_gind!$B:$B,Data_demo_gind!$A$14,demo_gind!$C:$C,Data_demo_gind!$B$7)</f>
        <v>5822763</v>
      </c>
      <c r="X14" s="204">
        <f>SUMIFS(demo_gind!$D:$D,demo_gind!$A:$A,X9,demo_gind!$B:$B,Data_demo_gind!$A$14,demo_gind!$C:$C,Data_demo_gind!$B$7)</f>
        <v>5840045</v>
      </c>
      <c r="Y14" s="204">
        <f>SUMIFS(demo_gind!$D:$D,demo_gind!$A:$A,$Y$9,demo_gind!$B:$B,Data_demo_gind!$A14,demo_gind!$C:$C,Data_demo_gind!$B$7)</f>
        <v>5873420</v>
      </c>
      <c r="Z14" s="204">
        <f>SUMIFS(demo_gind!$D:$D,demo_gind!$A:$A,$Z$9,demo_gind!$B:$B,Data_demo_gind!$A14,demo_gind!$C:$C,Data_demo_gind!$B$7)</f>
        <v>5932654</v>
      </c>
    </row>
    <row r="15" spans="1:26" x14ac:dyDescent="0.2">
      <c r="A15" s="211" t="s">
        <v>37</v>
      </c>
      <c r="B15" s="211" t="s">
        <v>5</v>
      </c>
      <c r="C15" s="204">
        <f>SUMIFS(demo_gind!$D:$D,demo_gind!$A:$A,C9,demo_gind!$B:$B,Data_demo_gind!$A$15,demo_gind!$C:$C,Data_demo_gind!$B$7)</f>
        <v>82163475</v>
      </c>
      <c r="D15" s="204">
        <f>SUMIFS(demo_gind!$D:$D,demo_gind!$A:$A,D9,demo_gind!$B:$B,Data_demo_gind!$A$15,demo_gind!$C:$C,Data_demo_gind!$B$7)</f>
        <v>82259540</v>
      </c>
      <c r="E15" s="204">
        <f>SUMIFS(demo_gind!$D:$D,demo_gind!$A:$A,E9,demo_gind!$B:$B,Data_demo_gind!$A$15,demo_gind!$C:$C,Data_demo_gind!$B$7)</f>
        <v>82440309</v>
      </c>
      <c r="F15" s="204">
        <f>SUMIFS(demo_gind!$D:$D,demo_gind!$A:$A,F9,demo_gind!$B:$B,Data_demo_gind!$A$15,demo_gind!$C:$C,Data_demo_gind!$B$7)</f>
        <v>82536680</v>
      </c>
      <c r="G15" s="204">
        <f>SUMIFS(demo_gind!$D:$D,demo_gind!$A:$A,G9,demo_gind!$B:$B,Data_demo_gind!$A$15,demo_gind!$C:$C,Data_demo_gind!$B$7)</f>
        <v>82531671</v>
      </c>
      <c r="H15" s="204">
        <f>SUMIFS(demo_gind!$D:$D,demo_gind!$A:$A,H9,demo_gind!$B:$B,Data_demo_gind!$A$15,demo_gind!$C:$C,Data_demo_gind!$B$7)</f>
        <v>82500849</v>
      </c>
      <c r="I15" s="204">
        <f>SUMIFS(demo_gind!$D:$D,demo_gind!$A:$A,I9,demo_gind!$B:$B,Data_demo_gind!$A$15,demo_gind!$C:$C,Data_demo_gind!$B$7)</f>
        <v>82437995</v>
      </c>
      <c r="J15" s="204">
        <f>SUMIFS(demo_gind!$D:$D,demo_gind!$A:$A,J9,demo_gind!$B:$B,Data_demo_gind!$A$15,demo_gind!$C:$C,Data_demo_gind!$B$7)</f>
        <v>82314906</v>
      </c>
      <c r="K15" s="204">
        <f>SUMIFS(demo_gind!$D:$D,demo_gind!$A:$A,K9,demo_gind!$B:$B,Data_demo_gind!$A$15,demo_gind!$C:$C,Data_demo_gind!$B$7)</f>
        <v>82217837</v>
      </c>
      <c r="L15" s="204">
        <f>SUMIFS(demo_gind!$D:$D,demo_gind!$A:$A,L9,demo_gind!$B:$B,Data_demo_gind!$A$15,demo_gind!$C:$C,Data_demo_gind!$B$7)</f>
        <v>82002356</v>
      </c>
      <c r="M15" s="204">
        <f>SUMIFS(demo_gind!$D:$D,demo_gind!$A:$A,M9,demo_gind!$B:$B,Data_demo_gind!$A$15,demo_gind!$C:$C,Data_demo_gind!$B$7)</f>
        <v>81802257</v>
      </c>
      <c r="N15" s="204">
        <f>SUMIFS(demo_gind!$D:$D,demo_gind!$A:$A,N9,demo_gind!$B:$B,Data_demo_gind!$A$15,demo_gind!$C:$C,Data_demo_gind!$B$7)</f>
        <v>80222065</v>
      </c>
      <c r="O15" s="204">
        <f>SUMIFS(demo_gind!$D:$D,demo_gind!$A:$A,O9,demo_gind!$B:$B,Data_demo_gind!$A$15,demo_gind!$C:$C,Data_demo_gind!$B$7)</f>
        <v>80327900</v>
      </c>
      <c r="P15" s="204">
        <f>SUMIFS(demo_gind!$D:$D,demo_gind!$A:$A,P9,demo_gind!$B:$B,Data_demo_gind!$A$15,demo_gind!$C:$C,Data_demo_gind!$B$7)</f>
        <v>80523746</v>
      </c>
      <c r="Q15" s="204">
        <f>SUMIFS(demo_gind!$D:$D,demo_gind!$A:$A,Q9,demo_gind!$B:$B,Data_demo_gind!$A$15,demo_gind!$C:$C,Data_demo_gind!$B$7)</f>
        <v>80767463</v>
      </c>
      <c r="R15" s="204">
        <f>SUMIFS(demo_gind!$D:$D,demo_gind!$A:$A,R9,demo_gind!$B:$B,Data_demo_gind!$A$15,demo_gind!$C:$C,Data_demo_gind!$B$7)</f>
        <v>81197537</v>
      </c>
      <c r="S15" s="204">
        <f>SUMIFS(demo_gind!$D:$D,demo_gind!$A:$A,S9,demo_gind!$B:$B,Data_demo_gind!$A$15,demo_gind!$C:$C,Data_demo_gind!$B$7)</f>
        <v>82175684</v>
      </c>
      <c r="T15" s="204">
        <f>SUMIFS(demo_gind!$D:$D,demo_gind!$A:$A,T9,demo_gind!$B:$B,Data_demo_gind!$A$15,demo_gind!$C:$C,Data_demo_gind!$B$7)</f>
        <v>82521653</v>
      </c>
      <c r="U15" s="204">
        <f>SUMIFS(demo_gind!$D:$D,demo_gind!$A:$A,U9,demo_gind!$B:$B,Data_demo_gind!$A$15,demo_gind!$C:$C,Data_demo_gind!$B$7)</f>
        <v>82792351</v>
      </c>
      <c r="V15" s="204">
        <f>SUMIFS(demo_gind!$D:$D,demo_gind!$A:$A,V9,demo_gind!$B:$B,Data_demo_gind!$A$15,demo_gind!$C:$C,Data_demo_gind!$B$7)</f>
        <v>83019213</v>
      </c>
      <c r="W15" s="204">
        <f>SUMIFS(demo_gind!$D:$D,demo_gind!$A:$A,W9,demo_gind!$B:$B,Data_demo_gind!$A$15,demo_gind!$C:$C,Data_demo_gind!$B$7)</f>
        <v>83166711</v>
      </c>
      <c r="X15" s="204">
        <f>SUMIFS(demo_gind!$D:$D,demo_gind!$A:$A,X9,demo_gind!$B:$B,Data_demo_gind!$A$15,demo_gind!$C:$C,Data_demo_gind!$B$7)</f>
        <v>83155031</v>
      </c>
      <c r="Y15" s="204">
        <f>SUMIFS(demo_gind!$D:$D,demo_gind!$A:$A,$Y$9,demo_gind!$B:$B,Data_demo_gind!$A15,demo_gind!$C:$C,Data_demo_gind!$B$7)</f>
        <v>83237124</v>
      </c>
      <c r="Z15" s="204">
        <f>SUMIFS(demo_gind!$D:$D,demo_gind!$A:$A,$Z$9,demo_gind!$B:$B,Data_demo_gind!$A15,demo_gind!$C:$C,Data_demo_gind!$B$7)</f>
        <v>83115000</v>
      </c>
    </row>
    <row r="16" spans="1:26" x14ac:dyDescent="0.2">
      <c r="A16" s="211" t="s">
        <v>38</v>
      </c>
      <c r="B16" s="211" t="s">
        <v>6</v>
      </c>
      <c r="C16" s="204">
        <f>SUMIFS(demo_gind!$D:$D,demo_gind!$A:$A,C9,demo_gind!$B:$B,Data_demo_gind!$A$16,demo_gind!$C:$C,Data_demo_gind!$B$7)</f>
        <v>1401250</v>
      </c>
      <c r="D16" s="204">
        <f>SUMIFS(demo_gind!$D:$D,demo_gind!$A:$A,D9,demo_gind!$B:$B,Data_demo_gind!$A$16,demo_gind!$C:$C,Data_demo_gind!$B$7)</f>
        <v>1392720</v>
      </c>
      <c r="E16" s="204">
        <f>SUMIFS(demo_gind!$D:$D,demo_gind!$A:$A,E9,demo_gind!$B:$B,Data_demo_gind!$A$16,demo_gind!$C:$C,Data_demo_gind!$B$7)</f>
        <v>1383510</v>
      </c>
      <c r="F16" s="204">
        <f>SUMIFS(demo_gind!$D:$D,demo_gind!$A:$A,F9,demo_gind!$B:$B,Data_demo_gind!$A$16,demo_gind!$C:$C,Data_demo_gind!$B$7)</f>
        <v>1375190</v>
      </c>
      <c r="G16" s="204">
        <f>SUMIFS(demo_gind!$D:$D,demo_gind!$A:$A,G9,demo_gind!$B:$B,Data_demo_gind!$A$16,demo_gind!$C:$C,Data_demo_gind!$B$7)</f>
        <v>1366250</v>
      </c>
      <c r="H16" s="204">
        <f>SUMIFS(demo_gind!$D:$D,demo_gind!$A:$A,H9,demo_gind!$B:$B,Data_demo_gind!$A$16,demo_gind!$C:$C,Data_demo_gind!$B$7)</f>
        <v>1358850</v>
      </c>
      <c r="I16" s="204">
        <f>SUMIFS(demo_gind!$D:$D,demo_gind!$A:$A,I9,demo_gind!$B:$B,Data_demo_gind!$A$16,demo_gind!$C:$C,Data_demo_gind!$B$7)</f>
        <v>1350700</v>
      </c>
      <c r="J16" s="204">
        <f>SUMIFS(demo_gind!$D:$D,demo_gind!$A:$A,J9,demo_gind!$B:$B,Data_demo_gind!$A$16,demo_gind!$C:$C,Data_demo_gind!$B$7)</f>
        <v>1342920</v>
      </c>
      <c r="K16" s="204">
        <f>SUMIFS(demo_gind!$D:$D,demo_gind!$A:$A,K9,demo_gind!$B:$B,Data_demo_gind!$A$16,demo_gind!$C:$C,Data_demo_gind!$B$7)</f>
        <v>1338440</v>
      </c>
      <c r="L16" s="204">
        <f>SUMIFS(demo_gind!$D:$D,demo_gind!$A:$A,L9,demo_gind!$B:$B,Data_demo_gind!$A$16,demo_gind!$C:$C,Data_demo_gind!$B$7)</f>
        <v>1335740</v>
      </c>
      <c r="M16" s="204">
        <f>SUMIFS(demo_gind!$D:$D,demo_gind!$A:$A,M9,demo_gind!$B:$B,Data_demo_gind!$A$16,demo_gind!$C:$C,Data_demo_gind!$B$7)</f>
        <v>1333290</v>
      </c>
      <c r="N16" s="204">
        <f>SUMIFS(demo_gind!$D:$D,demo_gind!$A:$A,N9,demo_gind!$B:$B,Data_demo_gind!$A$16,demo_gind!$C:$C,Data_demo_gind!$B$7)</f>
        <v>1329660</v>
      </c>
      <c r="O16" s="204">
        <f>SUMIFS(demo_gind!$D:$D,demo_gind!$A:$A,O9,demo_gind!$B:$B,Data_demo_gind!$A$16,demo_gind!$C:$C,Data_demo_gind!$B$7)</f>
        <v>1325217</v>
      </c>
      <c r="P16" s="204">
        <f>SUMIFS(demo_gind!$D:$D,demo_gind!$A:$A,P9,demo_gind!$B:$B,Data_demo_gind!$A$16,demo_gind!$C:$C,Data_demo_gind!$B$7)</f>
        <v>1320174</v>
      </c>
      <c r="Q16" s="204">
        <f>SUMIFS(demo_gind!$D:$D,demo_gind!$A:$A,Q9,demo_gind!$B:$B,Data_demo_gind!$A$16,demo_gind!$C:$C,Data_demo_gind!$B$7)</f>
        <v>1315819</v>
      </c>
      <c r="R16" s="204">
        <f>SUMIFS(demo_gind!$D:$D,demo_gind!$A:$A,R9,demo_gind!$B:$B,Data_demo_gind!$A$16,demo_gind!$C:$C,Data_demo_gind!$B$7)</f>
        <v>1314870</v>
      </c>
      <c r="S16" s="204">
        <f>SUMIFS(demo_gind!$D:$D,demo_gind!$A:$A,S9,demo_gind!$B:$B,Data_demo_gind!$A$16,demo_gind!$C:$C,Data_demo_gind!$B$7)</f>
        <v>1315944</v>
      </c>
      <c r="T16" s="204">
        <f>SUMIFS(demo_gind!$D:$D,demo_gind!$A:$A,T9,demo_gind!$B:$B,Data_demo_gind!$A$16,demo_gind!$C:$C,Data_demo_gind!$B$7)</f>
        <v>1315635</v>
      </c>
      <c r="U16" s="204">
        <f>SUMIFS(demo_gind!$D:$D,demo_gind!$A:$A,U9,demo_gind!$B:$B,Data_demo_gind!$A$16,demo_gind!$C:$C,Data_demo_gind!$B$7)</f>
        <v>1319133</v>
      </c>
      <c r="V16" s="204">
        <f>SUMIFS(demo_gind!$D:$D,demo_gind!$A:$A,V9,demo_gind!$B:$B,Data_demo_gind!$A$16,demo_gind!$C:$C,Data_demo_gind!$B$7)</f>
        <v>1324820</v>
      </c>
      <c r="W16" s="204">
        <f>SUMIFS(demo_gind!$D:$D,demo_gind!$A:$A,W9,demo_gind!$B:$B,Data_demo_gind!$A$16,demo_gind!$C:$C,Data_demo_gind!$B$7)</f>
        <v>1328976</v>
      </c>
      <c r="X16" s="204">
        <f>SUMIFS(demo_gind!$D:$D,demo_gind!$A:$A,X9,demo_gind!$B:$B,Data_demo_gind!$A$16,demo_gind!$C:$C,Data_demo_gind!$B$7)</f>
        <v>1330068</v>
      </c>
      <c r="Y16" s="204">
        <f>SUMIFS(demo_gind!$D:$D,demo_gind!$A:$A,$Y$9,demo_gind!$B:$B,Data_demo_gind!$A16,demo_gind!$C:$C,Data_demo_gind!$B$7)</f>
        <v>1331796</v>
      </c>
      <c r="Z16" s="204">
        <f>SUMIFS(demo_gind!$D:$D,demo_gind!$A:$A,$Z$9,demo_gind!$B:$B,Data_demo_gind!$A16,demo_gind!$C:$C,Data_demo_gind!$B$7)</f>
        <v>1365884</v>
      </c>
    </row>
    <row r="17" spans="1:26" x14ac:dyDescent="0.2">
      <c r="A17" s="211" t="s">
        <v>39</v>
      </c>
      <c r="B17" s="211" t="s">
        <v>7</v>
      </c>
      <c r="C17" s="204">
        <f>SUMIFS(demo_gind!$D:$D,demo_gind!$A:$A,C9,demo_gind!$B:$B,Data_demo_gind!$A$17,demo_gind!$C:$C,Data_demo_gind!$B$7)</f>
        <v>3777565</v>
      </c>
      <c r="D17" s="204">
        <f>SUMIFS(demo_gind!$D:$D,demo_gind!$A:$A,D9,demo_gind!$B:$B,Data_demo_gind!$A$17,demo_gind!$C:$C,Data_demo_gind!$B$7)</f>
        <v>3832783</v>
      </c>
      <c r="E17" s="204">
        <f>SUMIFS(demo_gind!$D:$D,demo_gind!$A:$A,E9,demo_gind!$B:$B,Data_demo_gind!$A$17,demo_gind!$C:$C,Data_demo_gind!$B$7)</f>
        <v>3899702</v>
      </c>
      <c r="F17" s="204">
        <f>SUMIFS(demo_gind!$D:$D,demo_gind!$A:$A,F9,demo_gind!$B:$B,Data_demo_gind!$A$17,demo_gind!$C:$C,Data_demo_gind!$B$7)</f>
        <v>3964191</v>
      </c>
      <c r="G17" s="204">
        <f>SUMIFS(demo_gind!$D:$D,demo_gind!$A:$A,G9,demo_gind!$B:$B,Data_demo_gind!$A$17,demo_gind!$C:$C,Data_demo_gind!$B$7)</f>
        <v>4028851</v>
      </c>
      <c r="H17" s="204">
        <f>SUMIFS(demo_gind!$D:$D,demo_gind!$A:$A,H9,demo_gind!$B:$B,Data_demo_gind!$A$17,demo_gind!$C:$C,Data_demo_gind!$B$7)</f>
        <v>4111672</v>
      </c>
      <c r="I17" s="204">
        <f>SUMIFS(demo_gind!$D:$D,demo_gind!$A:$A,I9,demo_gind!$B:$B,Data_demo_gind!$A$17,demo_gind!$C:$C,Data_demo_gind!$B$7)</f>
        <v>4208156</v>
      </c>
      <c r="J17" s="204">
        <f>SUMIFS(demo_gind!$D:$D,demo_gind!$A:$A,J9,demo_gind!$B:$B,Data_demo_gind!$A$17,demo_gind!$C:$C,Data_demo_gind!$B$7)</f>
        <v>4340118</v>
      </c>
      <c r="K17" s="204">
        <f>SUMIFS(demo_gind!$D:$D,demo_gind!$A:$A,K9,demo_gind!$B:$B,Data_demo_gind!$A$17,demo_gind!$C:$C,Data_demo_gind!$B$7)</f>
        <v>4457765</v>
      </c>
      <c r="L17" s="204">
        <f>SUMIFS(demo_gind!$D:$D,demo_gind!$A:$A,L9,demo_gind!$B:$B,Data_demo_gind!$A$17,demo_gind!$C:$C,Data_demo_gind!$B$7)</f>
        <v>4521322</v>
      </c>
      <c r="M17" s="204">
        <f>SUMIFS(demo_gind!$D:$D,demo_gind!$A:$A,M9,demo_gind!$B:$B,Data_demo_gind!$A$17,demo_gind!$C:$C,Data_demo_gind!$B$7)</f>
        <v>4549428</v>
      </c>
      <c r="N17" s="204">
        <f>SUMIFS(demo_gind!$D:$D,demo_gind!$A:$A,N9,demo_gind!$B:$B,Data_demo_gind!$A$17,demo_gind!$C:$C,Data_demo_gind!$B$7)</f>
        <v>4570881</v>
      </c>
      <c r="O17" s="204">
        <f>SUMIFS(demo_gind!$D:$D,demo_gind!$A:$A,O9,demo_gind!$B:$B,Data_demo_gind!$A$17,demo_gind!$C:$C,Data_demo_gind!$B$7)</f>
        <v>4589287</v>
      </c>
      <c r="P17" s="204">
        <f>SUMIFS(demo_gind!$D:$D,demo_gind!$A:$A,P9,demo_gind!$B:$B,Data_demo_gind!$A$17,demo_gind!$C:$C,Data_demo_gind!$B$7)</f>
        <v>4609779</v>
      </c>
      <c r="Q17" s="204">
        <f>SUMIFS(demo_gind!$D:$D,demo_gind!$A:$A,Q9,demo_gind!$B:$B,Data_demo_gind!$A$17,demo_gind!$C:$C,Data_demo_gind!$B$7)</f>
        <v>4637852</v>
      </c>
      <c r="R17" s="204">
        <f>SUMIFS(demo_gind!$D:$D,demo_gind!$A:$A,R9,demo_gind!$B:$B,Data_demo_gind!$A$17,demo_gind!$C:$C,Data_demo_gind!$B$7)</f>
        <v>4677627</v>
      </c>
      <c r="S17" s="204">
        <f>SUMIFS(demo_gind!$D:$D,demo_gind!$A:$A,S9,demo_gind!$B:$B,Data_demo_gind!$A$17,demo_gind!$C:$C,Data_demo_gind!$B$7)</f>
        <v>4726286</v>
      </c>
      <c r="T17" s="204">
        <f>SUMIFS(demo_gind!$D:$D,demo_gind!$A:$A,T9,demo_gind!$B:$B,Data_demo_gind!$A$17,demo_gind!$C:$C,Data_demo_gind!$B$7)</f>
        <v>4784383</v>
      </c>
      <c r="U17" s="204">
        <f>SUMIFS(demo_gind!$D:$D,demo_gind!$A:$A,U9,demo_gind!$B:$B,Data_demo_gind!$A$17,demo_gind!$C:$C,Data_demo_gind!$B$7)</f>
        <v>4830392</v>
      </c>
      <c r="V17" s="204">
        <f>SUMIFS(demo_gind!$D:$D,demo_gind!$A:$A,V9,demo_gind!$B:$B,Data_demo_gind!$A$17,demo_gind!$C:$C,Data_demo_gind!$B$7)</f>
        <v>4904240</v>
      </c>
      <c r="W17" s="204">
        <f>SUMIFS(demo_gind!$D:$D,demo_gind!$A:$A,W9,demo_gind!$B:$B,Data_demo_gind!$A$17,demo_gind!$C:$C,Data_demo_gind!$B$7)</f>
        <v>4964440</v>
      </c>
      <c r="X17" s="204">
        <f>SUMIFS(demo_gind!$D:$D,demo_gind!$A:$A,X9,demo_gind!$B:$B,Data_demo_gind!$A$17,demo_gind!$C:$C,Data_demo_gind!$B$7)</f>
        <v>5006324</v>
      </c>
      <c r="Y17" s="204">
        <f>SUMIFS(demo_gind!$D:$D,demo_gind!$A:$A,$Y$9,demo_gind!$B:$B,Data_demo_gind!$A17,demo_gind!$C:$C,Data_demo_gind!$B$7)</f>
        <v>5060004</v>
      </c>
      <c r="Z17" s="204">
        <f>SUMIFS(demo_gind!$D:$D,demo_gind!$A:$A,$Z$9,demo_gind!$B:$B,Data_demo_gind!$A17,demo_gind!$C:$C,Data_demo_gind!$B$7)</f>
        <v>5271395</v>
      </c>
    </row>
    <row r="18" spans="1:26" x14ac:dyDescent="0.2">
      <c r="A18" s="211" t="s">
        <v>40</v>
      </c>
      <c r="B18" s="211" t="s">
        <v>8</v>
      </c>
      <c r="C18" s="204">
        <f>SUMIFS(demo_gind!$D:$D,demo_gind!$A:$A,C9,demo_gind!$B:$B,Data_demo_gind!$A$18,demo_gind!$C:$C,Data_demo_gind!$B$7)</f>
        <v>10775627</v>
      </c>
      <c r="D18" s="204">
        <f>SUMIFS(demo_gind!$D:$D,demo_gind!$A:$A,D9,demo_gind!$B:$B,Data_demo_gind!$A$18,demo_gind!$C:$C,Data_demo_gind!$B$7)</f>
        <v>10835989</v>
      </c>
      <c r="E18" s="204">
        <f>SUMIFS(demo_gind!$D:$D,demo_gind!$A:$A,E9,demo_gind!$B:$B,Data_demo_gind!$A$18,demo_gind!$C:$C,Data_demo_gind!$B$7)</f>
        <v>10888274</v>
      </c>
      <c r="F18" s="204">
        <f>SUMIFS(demo_gind!$D:$D,demo_gind!$A:$A,F9,demo_gind!$B:$B,Data_demo_gind!$A$18,demo_gind!$C:$C,Data_demo_gind!$B$7)</f>
        <v>10915770</v>
      </c>
      <c r="G18" s="204">
        <f>SUMIFS(demo_gind!$D:$D,demo_gind!$A:$A,G9,demo_gind!$B:$B,Data_demo_gind!$A$18,demo_gind!$C:$C,Data_demo_gind!$B$7)</f>
        <v>10940369</v>
      </c>
      <c r="H18" s="204">
        <f>SUMIFS(demo_gind!$D:$D,demo_gind!$A:$A,H9,demo_gind!$B:$B,Data_demo_gind!$A$18,demo_gind!$C:$C,Data_demo_gind!$B$7)</f>
        <v>10969912</v>
      </c>
      <c r="I18" s="204">
        <f>SUMIFS(demo_gind!$D:$D,demo_gind!$A:$A,I9,demo_gind!$B:$B,Data_demo_gind!$A$18,demo_gind!$C:$C,Data_demo_gind!$B$7)</f>
        <v>11004716</v>
      </c>
      <c r="J18" s="204">
        <f>SUMIFS(demo_gind!$D:$D,demo_gind!$A:$A,J9,demo_gind!$B:$B,Data_demo_gind!$A$18,demo_gind!$C:$C,Data_demo_gind!$B$7)</f>
        <v>11036008</v>
      </c>
      <c r="K18" s="204">
        <f>SUMIFS(demo_gind!$D:$D,demo_gind!$A:$A,K9,demo_gind!$B:$B,Data_demo_gind!$A$18,demo_gind!$C:$C,Data_demo_gind!$B$7)</f>
        <v>11060937</v>
      </c>
      <c r="L18" s="204">
        <f>SUMIFS(demo_gind!$D:$D,demo_gind!$A:$A,L9,demo_gind!$B:$B,Data_demo_gind!$A$18,demo_gind!$C:$C,Data_demo_gind!$B$7)</f>
        <v>11094745</v>
      </c>
      <c r="M18" s="204">
        <f>SUMIFS(demo_gind!$D:$D,demo_gind!$A:$A,M9,demo_gind!$B:$B,Data_demo_gind!$A$18,demo_gind!$C:$C,Data_demo_gind!$B$7)</f>
        <v>11119289</v>
      </c>
      <c r="N18" s="204">
        <f>SUMIFS(demo_gind!$D:$D,demo_gind!$A:$A,N9,demo_gind!$B:$B,Data_demo_gind!$A$18,demo_gind!$C:$C,Data_demo_gind!$B$7)</f>
        <v>11123392</v>
      </c>
      <c r="O18" s="204">
        <f>SUMIFS(demo_gind!$D:$D,demo_gind!$A:$A,O9,demo_gind!$B:$B,Data_demo_gind!$A$18,demo_gind!$C:$C,Data_demo_gind!$B$7)</f>
        <v>11086406</v>
      </c>
      <c r="P18" s="204">
        <f>SUMIFS(demo_gind!$D:$D,demo_gind!$A:$A,P9,demo_gind!$B:$B,Data_demo_gind!$A$18,demo_gind!$C:$C,Data_demo_gind!$B$7)</f>
        <v>11003615</v>
      </c>
      <c r="Q18" s="204">
        <f>SUMIFS(demo_gind!$D:$D,demo_gind!$A:$A,Q9,demo_gind!$B:$B,Data_demo_gind!$A$18,demo_gind!$C:$C,Data_demo_gind!$B$7)</f>
        <v>10926807</v>
      </c>
      <c r="R18" s="204">
        <f>SUMIFS(demo_gind!$D:$D,demo_gind!$A:$A,R9,demo_gind!$B:$B,Data_demo_gind!$A$18,demo_gind!$C:$C,Data_demo_gind!$B$7)</f>
        <v>10858018</v>
      </c>
      <c r="S18" s="204">
        <f>SUMIFS(demo_gind!$D:$D,demo_gind!$A:$A,S9,demo_gind!$B:$B,Data_demo_gind!$A$18,demo_gind!$C:$C,Data_demo_gind!$B$7)</f>
        <v>10783748</v>
      </c>
      <c r="T18" s="204">
        <f>SUMIFS(demo_gind!$D:$D,demo_gind!$A:$A,T9,demo_gind!$B:$B,Data_demo_gind!$A$18,demo_gind!$C:$C,Data_demo_gind!$B$7)</f>
        <v>10768193</v>
      </c>
      <c r="U18" s="204">
        <f>SUMIFS(demo_gind!$D:$D,demo_gind!$A:$A,U9,demo_gind!$B:$B,Data_demo_gind!$A$18,demo_gind!$C:$C,Data_demo_gind!$B$7)</f>
        <v>10741165</v>
      </c>
      <c r="V18" s="204">
        <f>SUMIFS(demo_gind!$D:$D,demo_gind!$A:$A,V9,demo_gind!$B:$B,Data_demo_gind!$A$18,demo_gind!$C:$C,Data_demo_gind!$B$7)</f>
        <v>10724599</v>
      </c>
      <c r="W18" s="204">
        <f>SUMIFS(demo_gind!$D:$D,demo_gind!$A:$A,W9,demo_gind!$B:$B,Data_demo_gind!$A$18,demo_gind!$C:$C,Data_demo_gind!$B$7)</f>
        <v>10718565</v>
      </c>
      <c r="X18" s="204">
        <f>SUMIFS(demo_gind!$D:$D,demo_gind!$A:$A,X9,demo_gind!$B:$B,Data_demo_gind!$A$18,demo_gind!$C:$C,Data_demo_gind!$B$7)</f>
        <v>10678632</v>
      </c>
      <c r="Y18" s="204">
        <f>SUMIFS(demo_gind!$D:$D,demo_gind!$A:$A,$Y$9,demo_gind!$B:$B,Data_demo_gind!$A18,demo_gind!$C:$C,Data_demo_gind!$B$7)</f>
        <v>10459782</v>
      </c>
      <c r="Z18" s="204">
        <f>SUMIFS(demo_gind!$D:$D,demo_gind!$A:$A,$Z$9,demo_gind!$B:$B,Data_demo_gind!$A18,demo_gind!$C:$C,Data_demo_gind!$B$7)</f>
        <v>10413982</v>
      </c>
    </row>
    <row r="19" spans="1:26" x14ac:dyDescent="0.2">
      <c r="A19" s="211" t="s">
        <v>41</v>
      </c>
      <c r="B19" s="211" t="s">
        <v>9</v>
      </c>
      <c r="C19" s="204">
        <f>SUMIFS(demo_gind!$D:$D,demo_gind!$A:$A,C9,demo_gind!$B:$B,Data_demo_gind!$A$19,demo_gind!$C:$C,Data_demo_gind!$B$7)</f>
        <v>40470182</v>
      </c>
      <c r="D19" s="204">
        <f>SUMIFS(demo_gind!$D:$D,demo_gind!$A:$A,D9,demo_gind!$B:$B,Data_demo_gind!$A$19,demo_gind!$C:$C,Data_demo_gind!$B$7)</f>
        <v>40665545</v>
      </c>
      <c r="E19" s="204">
        <f>SUMIFS(demo_gind!$D:$D,demo_gind!$A:$A,E9,demo_gind!$B:$B,Data_demo_gind!$A$19,demo_gind!$C:$C,Data_demo_gind!$B$7)</f>
        <v>41035278</v>
      </c>
      <c r="F19" s="204">
        <f>SUMIFS(demo_gind!$D:$D,demo_gind!$A:$A,F9,demo_gind!$B:$B,Data_demo_gind!$A$19,demo_gind!$C:$C,Data_demo_gind!$B$7)</f>
        <v>41827838</v>
      </c>
      <c r="G19" s="204">
        <f>SUMIFS(demo_gind!$D:$D,demo_gind!$A:$A,G9,demo_gind!$B:$B,Data_demo_gind!$A$19,demo_gind!$C:$C,Data_demo_gind!$B$7)</f>
        <v>42547451</v>
      </c>
      <c r="H19" s="204">
        <f>SUMIFS(demo_gind!$D:$D,demo_gind!$A:$A,H9,demo_gind!$B:$B,Data_demo_gind!$A$19,demo_gind!$C:$C,Data_demo_gind!$B$7)</f>
        <v>43296338</v>
      </c>
      <c r="I19" s="204">
        <f>SUMIFS(demo_gind!$D:$D,demo_gind!$A:$A,I9,demo_gind!$B:$B,Data_demo_gind!$A$19,demo_gind!$C:$C,Data_demo_gind!$B$7)</f>
        <v>44009971</v>
      </c>
      <c r="J19" s="204">
        <f>SUMIFS(demo_gind!$D:$D,demo_gind!$A:$A,J9,demo_gind!$B:$B,Data_demo_gind!$A$19,demo_gind!$C:$C,Data_demo_gind!$B$7)</f>
        <v>44784666</v>
      </c>
      <c r="K19" s="204">
        <f>SUMIFS(demo_gind!$D:$D,demo_gind!$A:$A,K9,demo_gind!$B:$B,Data_demo_gind!$A$19,demo_gind!$C:$C,Data_demo_gind!$B$7)</f>
        <v>45668939</v>
      </c>
      <c r="L19" s="204">
        <f>SUMIFS(demo_gind!$D:$D,demo_gind!$A:$A,L9,demo_gind!$B:$B,Data_demo_gind!$A$19,demo_gind!$C:$C,Data_demo_gind!$B$7)</f>
        <v>46239273</v>
      </c>
      <c r="M19" s="204">
        <f>SUMIFS(demo_gind!$D:$D,demo_gind!$A:$A,M9,demo_gind!$B:$B,Data_demo_gind!$A$19,demo_gind!$C:$C,Data_demo_gind!$B$7)</f>
        <v>46486619</v>
      </c>
      <c r="N19" s="204">
        <f>SUMIFS(demo_gind!$D:$D,demo_gind!$A:$A,N9,demo_gind!$B:$B,Data_demo_gind!$A$19,demo_gind!$C:$C,Data_demo_gind!$B$7)</f>
        <v>46667174</v>
      </c>
      <c r="O19" s="204">
        <f>SUMIFS(demo_gind!$D:$D,demo_gind!$A:$A,O9,demo_gind!$B:$B,Data_demo_gind!$A$19,demo_gind!$C:$C,Data_demo_gind!$B$7)</f>
        <v>46818219</v>
      </c>
      <c r="P19" s="204">
        <f>SUMIFS(demo_gind!$D:$D,demo_gind!$A:$A,P9,demo_gind!$B:$B,Data_demo_gind!$A$19,demo_gind!$C:$C,Data_demo_gind!$B$7)</f>
        <v>46727890</v>
      </c>
      <c r="Q19" s="204">
        <f>SUMIFS(demo_gind!$D:$D,demo_gind!$A:$A,Q9,demo_gind!$B:$B,Data_demo_gind!$A$19,demo_gind!$C:$C,Data_demo_gind!$B$7)</f>
        <v>46512199</v>
      </c>
      <c r="R19" s="204">
        <f>SUMIFS(demo_gind!$D:$D,demo_gind!$A:$A,R9,demo_gind!$B:$B,Data_demo_gind!$A$19,demo_gind!$C:$C,Data_demo_gind!$B$7)</f>
        <v>46449565</v>
      </c>
      <c r="S19" s="204">
        <f>SUMIFS(demo_gind!$D:$D,demo_gind!$A:$A,S9,demo_gind!$B:$B,Data_demo_gind!$A$19,demo_gind!$C:$C,Data_demo_gind!$B$7)</f>
        <v>46440099</v>
      </c>
      <c r="T19" s="204">
        <f>SUMIFS(demo_gind!$D:$D,demo_gind!$A:$A,T9,demo_gind!$B:$B,Data_demo_gind!$A$19,demo_gind!$C:$C,Data_demo_gind!$B$7)</f>
        <v>46528024</v>
      </c>
      <c r="U19" s="204">
        <f>SUMIFS(demo_gind!$D:$D,demo_gind!$A:$A,U9,demo_gind!$B:$B,Data_demo_gind!$A$19,demo_gind!$C:$C,Data_demo_gind!$B$7)</f>
        <v>46658447</v>
      </c>
      <c r="V19" s="204">
        <f>SUMIFS(demo_gind!$D:$D,demo_gind!$A:$A,V9,demo_gind!$B:$B,Data_demo_gind!$A$19,demo_gind!$C:$C,Data_demo_gind!$B$7)</f>
        <v>46937060</v>
      </c>
      <c r="W19" s="204">
        <f>SUMIFS(demo_gind!$D:$D,demo_gind!$A:$A,W9,demo_gind!$B:$B,Data_demo_gind!$A$19,demo_gind!$C:$C,Data_demo_gind!$B$7)</f>
        <v>47332614</v>
      </c>
      <c r="X19" s="204">
        <f>SUMIFS(demo_gind!$D:$D,demo_gind!$A:$A,X9,demo_gind!$B:$B,Data_demo_gind!$A$19,demo_gind!$C:$C,Data_demo_gind!$B$7)</f>
        <v>47398695</v>
      </c>
      <c r="Y19" s="204">
        <f>SUMIFS(demo_gind!$D:$D,demo_gind!$A:$A,$Y$9,demo_gind!$B:$B,Data_demo_gind!$A19,demo_gind!$C:$C,Data_demo_gind!$B$7)</f>
        <v>47432893</v>
      </c>
      <c r="Z19" s="204">
        <f>SUMIFS(demo_gind!$D:$D,demo_gind!$A:$A,$Z$9,demo_gind!$B:$B,Data_demo_gind!$A19,demo_gind!$C:$C,Data_demo_gind!$B$7)</f>
        <v>48085361</v>
      </c>
    </row>
    <row r="20" spans="1:26" x14ac:dyDescent="0.2">
      <c r="A20" s="211" t="s">
        <v>42</v>
      </c>
      <c r="B20" s="211" t="s">
        <v>10</v>
      </c>
      <c r="C20" s="204">
        <f>SUMIFS(demo_gind!$D:$D,demo_gind!$A:$A,C9,demo_gind!$B:$B,Data_demo_gind!$A$20,demo_gind!$C:$C,Data_demo_gind!$B$7)</f>
        <v>60545022</v>
      </c>
      <c r="D20" s="204">
        <f>SUMIFS(demo_gind!$D:$D,demo_gind!$A:$A,D9,demo_gind!$B:$B,Data_demo_gind!$A$20,demo_gind!$C:$C,Data_demo_gind!$B$7)</f>
        <v>60979315</v>
      </c>
      <c r="E20" s="204">
        <f>SUMIFS(demo_gind!$D:$D,demo_gind!$A:$A,E9,demo_gind!$B:$B,Data_demo_gind!$A$20,demo_gind!$C:$C,Data_demo_gind!$B$7)</f>
        <v>61424036</v>
      </c>
      <c r="F20" s="204">
        <f>SUMIFS(demo_gind!$D:$D,demo_gind!$A:$A,F9,demo_gind!$B:$B,Data_demo_gind!$A$20,demo_gind!$C:$C,Data_demo_gind!$B$7)</f>
        <v>61864088</v>
      </c>
      <c r="G20" s="204">
        <f>SUMIFS(demo_gind!$D:$D,demo_gind!$A:$A,G9,demo_gind!$B:$B,Data_demo_gind!$A$20,demo_gind!$C:$C,Data_demo_gind!$B$7)</f>
        <v>62292241</v>
      </c>
      <c r="H20" s="204">
        <f>SUMIFS(demo_gind!$D:$D,demo_gind!$A:$A,H9,demo_gind!$B:$B,Data_demo_gind!$A$20,demo_gind!$C:$C,Data_demo_gind!$B$7)</f>
        <v>62772870</v>
      </c>
      <c r="I20" s="204">
        <f>SUMIFS(demo_gind!$D:$D,demo_gind!$A:$A,I9,demo_gind!$B:$B,Data_demo_gind!$A$20,demo_gind!$C:$C,Data_demo_gind!$B$7)</f>
        <v>63229635</v>
      </c>
      <c r="J20" s="204">
        <f>SUMIFS(demo_gind!$D:$D,demo_gind!$A:$A,J9,demo_gind!$B:$B,Data_demo_gind!$A$20,demo_gind!$C:$C,Data_demo_gind!$B$7)</f>
        <v>63645065</v>
      </c>
      <c r="K20" s="204">
        <f>SUMIFS(demo_gind!$D:$D,demo_gind!$A:$A,K9,demo_gind!$B:$B,Data_demo_gind!$A$20,demo_gind!$C:$C,Data_demo_gind!$B$7)</f>
        <v>64007193</v>
      </c>
      <c r="L20" s="204">
        <f>SUMIFS(demo_gind!$D:$D,demo_gind!$A:$A,L9,demo_gind!$B:$B,Data_demo_gind!$A$20,demo_gind!$C:$C,Data_demo_gind!$B$7)</f>
        <v>64350226</v>
      </c>
      <c r="M20" s="204">
        <f>SUMIFS(demo_gind!$D:$D,demo_gind!$A:$A,M9,demo_gind!$B:$B,Data_demo_gind!$A$20,demo_gind!$C:$C,Data_demo_gind!$B$7)</f>
        <v>64658856</v>
      </c>
      <c r="N20" s="204">
        <f>SUMIFS(demo_gind!$D:$D,demo_gind!$A:$A,N9,demo_gind!$B:$B,Data_demo_gind!$A$20,demo_gind!$C:$C,Data_demo_gind!$B$7)</f>
        <v>64978721</v>
      </c>
      <c r="O20" s="204">
        <f>SUMIFS(demo_gind!$D:$D,demo_gind!$A:$A,O9,demo_gind!$B:$B,Data_demo_gind!$A$20,demo_gind!$C:$C,Data_demo_gind!$B$7)</f>
        <v>65276983</v>
      </c>
      <c r="P20" s="204">
        <f>SUMIFS(demo_gind!$D:$D,demo_gind!$A:$A,P9,demo_gind!$B:$B,Data_demo_gind!$A$20,demo_gind!$C:$C,Data_demo_gind!$B$7)</f>
        <v>65600350</v>
      </c>
      <c r="Q20" s="204">
        <f>SUMIFS(demo_gind!$D:$D,demo_gind!$A:$A,Q9,demo_gind!$B:$B,Data_demo_gind!$A$20,demo_gind!$C:$C,Data_demo_gind!$B$7)</f>
        <v>66165980</v>
      </c>
      <c r="R20" s="204">
        <f>SUMIFS(demo_gind!$D:$D,demo_gind!$A:$A,R9,demo_gind!$B:$B,Data_demo_gind!$A$20,demo_gind!$C:$C,Data_demo_gind!$B$7)</f>
        <v>66458153</v>
      </c>
      <c r="S20" s="204">
        <f>SUMIFS(demo_gind!$D:$D,demo_gind!$A:$A,S9,demo_gind!$B:$B,Data_demo_gind!$A$20,demo_gind!$C:$C,Data_demo_gind!$B$7)</f>
        <v>66638391</v>
      </c>
      <c r="T20" s="204">
        <f>SUMIFS(demo_gind!$D:$D,demo_gind!$A:$A,T9,demo_gind!$B:$B,Data_demo_gind!$A$20,demo_gind!$C:$C,Data_demo_gind!$B$7)</f>
        <v>66809816</v>
      </c>
      <c r="U20" s="204">
        <f>SUMIFS(demo_gind!$D:$D,demo_gind!$A:$A,U9,demo_gind!$B:$B,Data_demo_gind!$A$20,demo_gind!$C:$C,Data_demo_gind!$B$7)</f>
        <v>67026224</v>
      </c>
      <c r="V20" s="204">
        <f>SUMIFS(demo_gind!$D:$D,demo_gind!$A:$A,V9,demo_gind!$B:$B,Data_demo_gind!$A$20,demo_gind!$C:$C,Data_demo_gind!$B$7)</f>
        <v>67290471</v>
      </c>
      <c r="W20" s="204">
        <f>SUMIFS(demo_gind!$D:$D,demo_gind!$A:$A,W9,demo_gind!$B:$B,Data_demo_gind!$A$20,demo_gind!$C:$C,Data_demo_gind!$B$7)</f>
        <v>67473651</v>
      </c>
      <c r="X20" s="204">
        <f>SUMIFS(demo_gind!$D:$D,demo_gind!$A:$A,X9,demo_gind!$B:$B,Data_demo_gind!$A$20,demo_gind!$C:$C,Data_demo_gind!$B$7)</f>
        <v>67728568</v>
      </c>
      <c r="Y20" s="204">
        <f>SUMIFS(demo_gind!$D:$D,demo_gind!$A:$A,$Y$9,demo_gind!$B:$B,Data_demo_gind!$A20,demo_gind!$C:$C,Data_demo_gind!$B$7)</f>
        <v>67957053</v>
      </c>
      <c r="Z20" s="204">
        <f>SUMIFS(demo_gind!$D:$D,demo_gind!$A:$A,$Z$9,demo_gind!$B:$B,Data_demo_gind!$A20,demo_gind!$C:$C,Data_demo_gind!$B$7)</f>
        <v>68172977</v>
      </c>
    </row>
    <row r="21" spans="1:26" x14ac:dyDescent="0.2">
      <c r="A21" s="211" t="s">
        <v>43</v>
      </c>
      <c r="B21" s="211" t="s">
        <v>30</v>
      </c>
      <c r="C21" s="204">
        <f>SUMIFS(demo_gind!$D:$D,demo_gind!$A:$A,C9,demo_gind!$B:$B,Data_demo_gind!$A$21,demo_gind!$C:$C,Data_demo_gind!$B$7)</f>
        <v>4497735</v>
      </c>
      <c r="D21" s="204">
        <f>SUMIFS(demo_gind!$D:$D,demo_gind!$A:$A,D9,demo_gind!$B:$B,Data_demo_gind!$A$21,demo_gind!$C:$C,Data_demo_gind!$B$7)</f>
        <v>4295406</v>
      </c>
      <c r="E21" s="204">
        <f>SUMIFS(demo_gind!$D:$D,demo_gind!$A:$A,E9,demo_gind!$B:$B,Data_demo_gind!$A$21,demo_gind!$C:$C,Data_demo_gind!$B$7)</f>
        <v>4305494</v>
      </c>
      <c r="F21" s="204">
        <f>SUMIFS(demo_gind!$D:$D,demo_gind!$A:$A,F9,demo_gind!$B:$B,Data_demo_gind!$A$21,demo_gind!$C:$C,Data_demo_gind!$B$7)</f>
        <v>4305384</v>
      </c>
      <c r="G21" s="204">
        <f>SUMIFS(demo_gind!$D:$D,demo_gind!$A:$A,G9,demo_gind!$B:$B,Data_demo_gind!$A$21,demo_gind!$C:$C,Data_demo_gind!$B$7)</f>
        <v>4305725</v>
      </c>
      <c r="H21" s="204">
        <f>SUMIFS(demo_gind!$D:$D,demo_gind!$A:$A,H9,demo_gind!$B:$B,Data_demo_gind!$A$21,demo_gind!$C:$C,Data_demo_gind!$B$7)</f>
        <v>4310861</v>
      </c>
      <c r="I21" s="204">
        <f>SUMIFS(demo_gind!$D:$D,demo_gind!$A:$A,I9,demo_gind!$B:$B,Data_demo_gind!$A$21,demo_gind!$C:$C,Data_demo_gind!$B$7)</f>
        <v>4312487</v>
      </c>
      <c r="J21" s="204">
        <f>SUMIFS(demo_gind!$D:$D,demo_gind!$A:$A,J9,demo_gind!$B:$B,Data_demo_gind!$A$21,demo_gind!$C:$C,Data_demo_gind!$B$7)</f>
        <v>4313530</v>
      </c>
      <c r="K21" s="204">
        <f>SUMIFS(demo_gind!$D:$D,demo_gind!$A:$A,K9,demo_gind!$B:$B,Data_demo_gind!$A$21,demo_gind!$C:$C,Data_demo_gind!$B$7)</f>
        <v>4311967</v>
      </c>
      <c r="L21" s="204">
        <f>SUMIFS(demo_gind!$D:$D,demo_gind!$A:$A,L9,demo_gind!$B:$B,Data_demo_gind!$A$21,demo_gind!$C:$C,Data_demo_gind!$B$7)</f>
        <v>4309796</v>
      </c>
      <c r="M21" s="204">
        <f>SUMIFS(demo_gind!$D:$D,demo_gind!$A:$A,M9,demo_gind!$B:$B,Data_demo_gind!$A$21,demo_gind!$C:$C,Data_demo_gind!$B$7)</f>
        <v>4302847</v>
      </c>
      <c r="N21" s="204">
        <f>SUMIFS(demo_gind!$D:$D,demo_gind!$A:$A,N9,demo_gind!$B:$B,Data_demo_gind!$A$21,demo_gind!$C:$C,Data_demo_gind!$B$7)</f>
        <v>4289857</v>
      </c>
      <c r="O21" s="204">
        <f>SUMIFS(demo_gind!$D:$D,demo_gind!$A:$A,O9,demo_gind!$B:$B,Data_demo_gind!$A$21,demo_gind!$C:$C,Data_demo_gind!$B$7)</f>
        <v>4275984</v>
      </c>
      <c r="P21" s="204">
        <f>SUMIFS(demo_gind!$D:$D,demo_gind!$A:$A,P9,demo_gind!$B:$B,Data_demo_gind!$A$21,demo_gind!$C:$C,Data_demo_gind!$B$7)</f>
        <v>4262140</v>
      </c>
      <c r="Q21" s="204">
        <f>SUMIFS(demo_gind!$D:$D,demo_gind!$A:$A,Q9,demo_gind!$B:$B,Data_demo_gind!$A$21,demo_gind!$C:$C,Data_demo_gind!$B$7)</f>
        <v>4246809</v>
      </c>
      <c r="R21" s="204">
        <f>SUMIFS(demo_gind!$D:$D,demo_gind!$A:$A,R9,demo_gind!$B:$B,Data_demo_gind!$A$21,demo_gind!$C:$C,Data_demo_gind!$B$7)</f>
        <v>4225316</v>
      </c>
      <c r="S21" s="204">
        <f>SUMIFS(demo_gind!$D:$D,demo_gind!$A:$A,S9,demo_gind!$B:$B,Data_demo_gind!$A$21,demo_gind!$C:$C,Data_demo_gind!$B$7)</f>
        <v>4190669</v>
      </c>
      <c r="T21" s="204">
        <f>SUMIFS(demo_gind!$D:$D,demo_gind!$A:$A,T9,demo_gind!$B:$B,Data_demo_gind!$A$21,demo_gind!$C:$C,Data_demo_gind!$B$7)</f>
        <v>4154213</v>
      </c>
      <c r="U21" s="204">
        <f>SUMIFS(demo_gind!$D:$D,demo_gind!$A:$A,U9,demo_gind!$B:$B,Data_demo_gind!$A$21,demo_gind!$C:$C,Data_demo_gind!$B$7)</f>
        <v>4105493</v>
      </c>
      <c r="V21" s="204">
        <f>SUMIFS(demo_gind!$D:$D,demo_gind!$A:$A,V9,demo_gind!$B:$B,Data_demo_gind!$A$21,demo_gind!$C:$C,Data_demo_gind!$B$7)</f>
        <v>4076246</v>
      </c>
      <c r="W21" s="204">
        <f>SUMIFS(demo_gind!$D:$D,demo_gind!$A:$A,W9,demo_gind!$B:$B,Data_demo_gind!$A$21,demo_gind!$C:$C,Data_demo_gind!$B$7)</f>
        <v>4058165</v>
      </c>
      <c r="X21" s="204">
        <f>SUMIFS(demo_gind!$D:$D,demo_gind!$A:$A,X9,demo_gind!$B:$B,Data_demo_gind!$A$21,demo_gind!$C:$C,Data_demo_gind!$B$7)</f>
        <v>4036355</v>
      </c>
      <c r="Y21" s="204">
        <f>SUMIFS(demo_gind!$D:$D,demo_gind!$A:$A,$Y$9,demo_gind!$B:$B,Data_demo_gind!$A21,demo_gind!$C:$C,Data_demo_gind!$B$7)</f>
        <v>3862305</v>
      </c>
      <c r="Z21" s="204">
        <f>SUMIFS(demo_gind!$D:$D,demo_gind!$A:$A,$Z$9,demo_gind!$B:$B,Data_demo_gind!$A21,demo_gind!$C:$C,Data_demo_gind!$B$7)</f>
        <v>3850894</v>
      </c>
    </row>
    <row r="22" spans="1:26" x14ac:dyDescent="0.2">
      <c r="A22" s="211" t="s">
        <v>44</v>
      </c>
      <c r="B22" s="211" t="s">
        <v>11</v>
      </c>
      <c r="C22" s="204">
        <f>SUMIFS(demo_gind!$D:$D,demo_gind!$A:$A,C9,demo_gind!$B:$B,Data_demo_gind!$A$22,demo_gind!$C:$C,Data_demo_gind!$B$7)</f>
        <v>56923524</v>
      </c>
      <c r="D22" s="204">
        <f>SUMIFS(demo_gind!$D:$D,demo_gind!$A:$A,D9,demo_gind!$B:$B,Data_demo_gind!$A$22,demo_gind!$C:$C,Data_demo_gind!$B$7)</f>
        <v>56960692</v>
      </c>
      <c r="E22" s="204">
        <f>SUMIFS(demo_gind!$D:$D,demo_gind!$A:$A,E9,demo_gind!$B:$B,Data_demo_gind!$A$22,demo_gind!$C:$C,Data_demo_gind!$B$7)</f>
        <v>56987507</v>
      </c>
      <c r="F22" s="204">
        <f>SUMIFS(demo_gind!$D:$D,demo_gind!$A:$A,F9,demo_gind!$B:$B,Data_demo_gind!$A$22,demo_gind!$C:$C,Data_demo_gind!$B$7)</f>
        <v>57130506</v>
      </c>
      <c r="G22" s="204">
        <f>SUMIFS(demo_gind!$D:$D,demo_gind!$A:$A,G9,demo_gind!$B:$B,Data_demo_gind!$A$22,demo_gind!$C:$C,Data_demo_gind!$B$7)</f>
        <v>57495900</v>
      </c>
      <c r="H22" s="204">
        <f>SUMIFS(demo_gind!$D:$D,demo_gind!$A:$A,H9,demo_gind!$B:$B,Data_demo_gind!$A$22,demo_gind!$C:$C,Data_demo_gind!$B$7)</f>
        <v>57874753</v>
      </c>
      <c r="I22" s="204">
        <f>SUMIFS(demo_gind!$D:$D,demo_gind!$A:$A,I9,demo_gind!$B:$B,Data_demo_gind!$A$22,demo_gind!$C:$C,Data_demo_gind!$B$7)</f>
        <v>58064214</v>
      </c>
      <c r="J22" s="204">
        <f>SUMIFS(demo_gind!$D:$D,demo_gind!$A:$A,J9,demo_gind!$B:$B,Data_demo_gind!$A$22,demo_gind!$C:$C,Data_demo_gind!$B$7)</f>
        <v>58223744</v>
      </c>
      <c r="K22" s="204">
        <f>SUMIFS(demo_gind!$D:$D,demo_gind!$A:$A,K9,demo_gind!$B:$B,Data_demo_gind!$A$22,demo_gind!$C:$C,Data_demo_gind!$B$7)</f>
        <v>58652875</v>
      </c>
      <c r="L22" s="204">
        <f>SUMIFS(demo_gind!$D:$D,demo_gind!$A:$A,L9,demo_gind!$B:$B,Data_demo_gind!$A$22,demo_gind!$C:$C,Data_demo_gind!$B$7)</f>
        <v>59000586</v>
      </c>
      <c r="M22" s="204">
        <f>SUMIFS(demo_gind!$D:$D,demo_gind!$A:$A,M9,demo_gind!$B:$B,Data_demo_gind!$A$22,demo_gind!$C:$C,Data_demo_gind!$B$7)</f>
        <v>59190143</v>
      </c>
      <c r="N22" s="204">
        <f>SUMIFS(demo_gind!$D:$D,demo_gind!$A:$A,N9,demo_gind!$B:$B,Data_demo_gind!$A$22,demo_gind!$C:$C,Data_demo_gind!$B$7)</f>
        <v>59364690</v>
      </c>
      <c r="O22" s="204">
        <f>SUMIFS(demo_gind!$D:$D,demo_gind!$A:$A,O9,demo_gind!$B:$B,Data_demo_gind!$A$22,demo_gind!$C:$C,Data_demo_gind!$B$7)</f>
        <v>59394207</v>
      </c>
      <c r="P22" s="204">
        <f>SUMIFS(demo_gind!$D:$D,demo_gind!$A:$A,P9,demo_gind!$B:$B,Data_demo_gind!$A$22,demo_gind!$C:$C,Data_demo_gind!$B$7)</f>
        <v>59685227</v>
      </c>
      <c r="Q22" s="204">
        <f>SUMIFS(demo_gind!$D:$D,demo_gind!$A:$A,Q9,demo_gind!$B:$B,Data_demo_gind!$A$22,demo_gind!$C:$C,Data_demo_gind!$B$7)</f>
        <v>60782668</v>
      </c>
      <c r="R22" s="204">
        <f>SUMIFS(demo_gind!$D:$D,demo_gind!$A:$A,R9,demo_gind!$B:$B,Data_demo_gind!$A$22,demo_gind!$C:$C,Data_demo_gind!$B$7)</f>
        <v>60795612</v>
      </c>
      <c r="S22" s="204">
        <f>SUMIFS(demo_gind!$D:$D,demo_gind!$A:$A,S9,demo_gind!$B:$B,Data_demo_gind!$A$22,demo_gind!$C:$C,Data_demo_gind!$B$7)</f>
        <v>60665551</v>
      </c>
      <c r="T22" s="204">
        <f>SUMIFS(demo_gind!$D:$D,demo_gind!$A:$A,T9,demo_gind!$B:$B,Data_demo_gind!$A$22,demo_gind!$C:$C,Data_demo_gind!$B$7)</f>
        <v>60589445</v>
      </c>
      <c r="U22" s="204">
        <f>SUMIFS(demo_gind!$D:$D,demo_gind!$A:$A,U9,demo_gind!$B:$B,Data_demo_gind!$A$22,demo_gind!$C:$C,Data_demo_gind!$B$7)</f>
        <v>60483973</v>
      </c>
      <c r="V22" s="204">
        <f>SUMIFS(demo_gind!$D:$D,demo_gind!$A:$A,V9,demo_gind!$B:$B,Data_demo_gind!$A$22,demo_gind!$C:$C,Data_demo_gind!$B$7)</f>
        <v>59816673</v>
      </c>
      <c r="W22" s="204">
        <f>SUMIFS(demo_gind!$D:$D,demo_gind!$A:$A,W9,demo_gind!$B:$B,Data_demo_gind!$A$22,demo_gind!$C:$C,Data_demo_gind!$B$7)</f>
        <v>59641488</v>
      </c>
      <c r="X22" s="204">
        <f>SUMIFS(demo_gind!$D:$D,demo_gind!$A:$A,X9,demo_gind!$B:$B,Data_demo_gind!$A$22,demo_gind!$C:$C,Data_demo_gind!$B$7)</f>
        <v>59236213</v>
      </c>
      <c r="Y22" s="204">
        <f>SUMIFS(demo_gind!$D:$D,demo_gind!$A:$A,$Y$9,demo_gind!$B:$B,Data_demo_gind!$A22,demo_gind!$C:$C,Data_demo_gind!$B$7)</f>
        <v>59030133</v>
      </c>
      <c r="Z22" s="204">
        <f>SUMIFS(demo_gind!$D:$D,demo_gind!$A:$A,$Z$9,demo_gind!$B:$B,Data_demo_gind!$A22,demo_gind!$C:$C,Data_demo_gind!$B$7)</f>
        <v>58997201</v>
      </c>
    </row>
    <row r="23" spans="1:26" x14ac:dyDescent="0.2">
      <c r="A23" s="211" t="s">
        <v>45</v>
      </c>
      <c r="B23" s="211" t="s">
        <v>12</v>
      </c>
      <c r="C23" s="204">
        <f>SUMIFS(demo_gind!$D:$D,demo_gind!$A:$A,C9,demo_gind!$B:$B,Data_demo_gind!$A$23,demo_gind!$C:$C,Data_demo_gind!$B$7)</f>
        <v>690497</v>
      </c>
      <c r="D23" s="204">
        <f>SUMIFS(demo_gind!$D:$D,demo_gind!$A:$A,D9,demo_gind!$B:$B,Data_demo_gind!$A$23,demo_gind!$C:$C,Data_demo_gind!$B$7)</f>
        <v>697549</v>
      </c>
      <c r="E23" s="204">
        <f>SUMIFS(demo_gind!$D:$D,demo_gind!$A:$A,E9,demo_gind!$B:$B,Data_demo_gind!$A$23,demo_gind!$C:$C,Data_demo_gind!$B$7)</f>
        <v>705539</v>
      </c>
      <c r="F23" s="204">
        <f>SUMIFS(demo_gind!$D:$D,demo_gind!$A:$A,F9,demo_gind!$B:$B,Data_demo_gind!$A$23,demo_gind!$C:$C,Data_demo_gind!$B$7)</f>
        <v>713720</v>
      </c>
      <c r="G23" s="204">
        <f>SUMIFS(demo_gind!$D:$D,demo_gind!$A:$A,G9,demo_gind!$B:$B,Data_demo_gind!$A$23,demo_gind!$C:$C,Data_demo_gind!$B$7)</f>
        <v>722893</v>
      </c>
      <c r="H23" s="204">
        <f>SUMIFS(demo_gind!$D:$D,demo_gind!$A:$A,H9,demo_gind!$B:$B,Data_demo_gind!$A$23,demo_gind!$C:$C,Data_demo_gind!$B$7)</f>
        <v>733067</v>
      </c>
      <c r="I23" s="204">
        <f>SUMIFS(demo_gind!$D:$D,demo_gind!$A:$A,I9,demo_gind!$B:$B,Data_demo_gind!$A$23,demo_gind!$C:$C,Data_demo_gind!$B$7)</f>
        <v>744013</v>
      </c>
      <c r="J23" s="204">
        <f>SUMIFS(demo_gind!$D:$D,demo_gind!$A:$A,J9,demo_gind!$B:$B,Data_demo_gind!$A$23,demo_gind!$C:$C,Data_demo_gind!$B$7)</f>
        <v>757916</v>
      </c>
      <c r="K23" s="204">
        <f>SUMIFS(demo_gind!$D:$D,demo_gind!$A:$A,K9,demo_gind!$B:$B,Data_demo_gind!$A$23,demo_gind!$C:$C,Data_demo_gind!$B$7)</f>
        <v>776333</v>
      </c>
      <c r="L23" s="204">
        <f>SUMIFS(demo_gind!$D:$D,demo_gind!$A:$A,L9,demo_gind!$B:$B,Data_demo_gind!$A$23,demo_gind!$C:$C,Data_demo_gind!$B$7)</f>
        <v>796930</v>
      </c>
      <c r="M23" s="204">
        <f>SUMIFS(demo_gind!$D:$D,demo_gind!$A:$A,M9,demo_gind!$B:$B,Data_demo_gind!$A$23,demo_gind!$C:$C,Data_demo_gind!$B$7)</f>
        <v>819140</v>
      </c>
      <c r="N23" s="204">
        <f>SUMIFS(demo_gind!$D:$D,demo_gind!$A:$A,N9,demo_gind!$B:$B,Data_demo_gind!$A$23,demo_gind!$C:$C,Data_demo_gind!$B$7)</f>
        <v>839751</v>
      </c>
      <c r="O23" s="204">
        <f>SUMIFS(demo_gind!$D:$D,demo_gind!$A:$A,O9,demo_gind!$B:$B,Data_demo_gind!$A$23,demo_gind!$C:$C,Data_demo_gind!$B$7)</f>
        <v>862011</v>
      </c>
      <c r="P23" s="204">
        <f>SUMIFS(demo_gind!$D:$D,demo_gind!$A:$A,P9,demo_gind!$B:$B,Data_demo_gind!$A$23,demo_gind!$C:$C,Data_demo_gind!$B$7)</f>
        <v>865878</v>
      </c>
      <c r="Q23" s="204">
        <f>SUMIFS(demo_gind!$D:$D,demo_gind!$A:$A,Q9,demo_gind!$B:$B,Data_demo_gind!$A$23,demo_gind!$C:$C,Data_demo_gind!$B$7)</f>
        <v>858000</v>
      </c>
      <c r="R23" s="204">
        <f>SUMIFS(demo_gind!$D:$D,demo_gind!$A:$A,R9,demo_gind!$B:$B,Data_demo_gind!$A$23,demo_gind!$C:$C,Data_demo_gind!$B$7)</f>
        <v>847008</v>
      </c>
      <c r="S23" s="204">
        <f>SUMIFS(demo_gind!$D:$D,demo_gind!$A:$A,S9,demo_gind!$B:$B,Data_demo_gind!$A$23,demo_gind!$C:$C,Data_demo_gind!$B$7)</f>
        <v>848319</v>
      </c>
      <c r="T23" s="204">
        <f>SUMIFS(demo_gind!$D:$D,demo_gind!$A:$A,T9,demo_gind!$B:$B,Data_demo_gind!$A$23,demo_gind!$C:$C,Data_demo_gind!$B$7)</f>
        <v>854802</v>
      </c>
      <c r="U23" s="204">
        <f>SUMIFS(demo_gind!$D:$D,demo_gind!$A:$A,U9,demo_gind!$B:$B,Data_demo_gind!$A$23,demo_gind!$C:$C,Data_demo_gind!$B$7)</f>
        <v>864236</v>
      </c>
      <c r="V23" s="204">
        <f>SUMIFS(demo_gind!$D:$D,demo_gind!$A:$A,V9,demo_gind!$B:$B,Data_demo_gind!$A$23,demo_gind!$C:$C,Data_demo_gind!$B$7)</f>
        <v>875899</v>
      </c>
      <c r="W23" s="204">
        <f>SUMIFS(demo_gind!$D:$D,demo_gind!$A:$A,W9,demo_gind!$B:$B,Data_demo_gind!$A$23,demo_gind!$C:$C,Data_demo_gind!$B$7)</f>
        <v>888005</v>
      </c>
      <c r="X23" s="204">
        <f>SUMIFS(demo_gind!$D:$D,demo_gind!$A:$A,X9,demo_gind!$B:$B,Data_demo_gind!$A$23,demo_gind!$C:$C,Data_demo_gind!$B$7)</f>
        <v>896007</v>
      </c>
      <c r="Y23" s="204">
        <f>SUMIFS(demo_gind!$D:$D,demo_gind!$A:$A,$Y$9,demo_gind!$B:$B,Data_demo_gind!$A23,demo_gind!$C:$C,Data_demo_gind!$B$7)</f>
        <v>904705</v>
      </c>
      <c r="Z23" s="204">
        <f>SUMIFS(demo_gind!$D:$D,demo_gind!$A:$A,$Z$9,demo_gind!$B:$B,Data_demo_gind!$A23,demo_gind!$C:$C,Data_demo_gind!$B$7)</f>
        <v>920701</v>
      </c>
    </row>
    <row r="24" spans="1:26" x14ac:dyDescent="0.2">
      <c r="A24" s="211" t="s">
        <v>46</v>
      </c>
      <c r="B24" s="211" t="s">
        <v>13</v>
      </c>
      <c r="C24" s="204">
        <f>SUMIFS(demo_gind!$D:$D,demo_gind!$A:$A,C9,demo_gind!$B:$B,Data_demo_gind!$A$24,demo_gind!$C:$C,Data_demo_gind!$B$7)</f>
        <v>2381715</v>
      </c>
      <c r="D24" s="204">
        <f>SUMIFS(demo_gind!$D:$D,demo_gind!$A:$A,D9,demo_gind!$B:$B,Data_demo_gind!$A$24,demo_gind!$C:$C,Data_demo_gind!$B$7)</f>
        <v>2353384</v>
      </c>
      <c r="E24" s="204">
        <f>SUMIFS(demo_gind!$D:$D,demo_gind!$A:$A,E9,demo_gind!$B:$B,Data_demo_gind!$A$24,demo_gind!$C:$C,Data_demo_gind!$B$7)</f>
        <v>2320956</v>
      </c>
      <c r="F24" s="204">
        <f>SUMIFS(demo_gind!$D:$D,demo_gind!$A:$A,F9,demo_gind!$B:$B,Data_demo_gind!$A$24,demo_gind!$C:$C,Data_demo_gind!$B$7)</f>
        <v>2299390</v>
      </c>
      <c r="G24" s="204">
        <f>SUMIFS(demo_gind!$D:$D,demo_gind!$A:$A,G9,demo_gind!$B:$B,Data_demo_gind!$A$24,demo_gind!$C:$C,Data_demo_gind!$B$7)</f>
        <v>2276520</v>
      </c>
      <c r="H24" s="204">
        <f>SUMIFS(demo_gind!$D:$D,demo_gind!$A:$A,H9,demo_gind!$B:$B,Data_demo_gind!$A$24,demo_gind!$C:$C,Data_demo_gind!$B$7)</f>
        <v>2249724</v>
      </c>
      <c r="I24" s="204">
        <f>SUMIFS(demo_gind!$D:$D,demo_gind!$A:$A,I9,demo_gind!$B:$B,Data_demo_gind!$A$24,demo_gind!$C:$C,Data_demo_gind!$B$7)</f>
        <v>2227874</v>
      </c>
      <c r="J24" s="204">
        <f>SUMIFS(demo_gind!$D:$D,demo_gind!$A:$A,J9,demo_gind!$B:$B,Data_demo_gind!$A$24,demo_gind!$C:$C,Data_demo_gind!$B$7)</f>
        <v>2208840</v>
      </c>
      <c r="K24" s="204">
        <f>SUMIFS(demo_gind!$D:$D,demo_gind!$A:$A,K9,demo_gind!$B:$B,Data_demo_gind!$A$24,demo_gind!$C:$C,Data_demo_gind!$B$7)</f>
        <v>2191810</v>
      </c>
      <c r="L24" s="204">
        <f>SUMIFS(demo_gind!$D:$D,demo_gind!$A:$A,L9,demo_gind!$B:$B,Data_demo_gind!$A$24,demo_gind!$C:$C,Data_demo_gind!$B$7)</f>
        <v>2162834</v>
      </c>
      <c r="M24" s="204">
        <f>SUMIFS(demo_gind!$D:$D,demo_gind!$A:$A,M9,demo_gind!$B:$B,Data_demo_gind!$A$24,demo_gind!$C:$C,Data_demo_gind!$B$7)</f>
        <v>2120504</v>
      </c>
      <c r="N24" s="204">
        <f>SUMIFS(demo_gind!$D:$D,demo_gind!$A:$A,N9,demo_gind!$B:$B,Data_demo_gind!$A$24,demo_gind!$C:$C,Data_demo_gind!$B$7)</f>
        <v>2074605</v>
      </c>
      <c r="O24" s="204">
        <f>SUMIFS(demo_gind!$D:$D,demo_gind!$A:$A,O9,demo_gind!$B:$B,Data_demo_gind!$A$24,demo_gind!$C:$C,Data_demo_gind!$B$7)</f>
        <v>2044813</v>
      </c>
      <c r="P24" s="204">
        <f>SUMIFS(demo_gind!$D:$D,demo_gind!$A:$A,P9,demo_gind!$B:$B,Data_demo_gind!$A$24,demo_gind!$C:$C,Data_demo_gind!$B$7)</f>
        <v>2023825</v>
      </c>
      <c r="Q24" s="204">
        <f>SUMIFS(demo_gind!$D:$D,demo_gind!$A:$A,Q9,demo_gind!$B:$B,Data_demo_gind!$A$24,demo_gind!$C:$C,Data_demo_gind!$B$7)</f>
        <v>2001468</v>
      </c>
      <c r="R24" s="204">
        <f>SUMIFS(demo_gind!$D:$D,demo_gind!$A:$A,R9,demo_gind!$B:$B,Data_demo_gind!$A$24,demo_gind!$C:$C,Data_demo_gind!$B$7)</f>
        <v>1986096</v>
      </c>
      <c r="S24" s="204">
        <f>SUMIFS(demo_gind!$D:$D,demo_gind!$A:$A,S9,demo_gind!$B:$B,Data_demo_gind!$A$24,demo_gind!$C:$C,Data_demo_gind!$B$7)</f>
        <v>1968957</v>
      </c>
      <c r="T24" s="204">
        <f>SUMIFS(demo_gind!$D:$D,demo_gind!$A:$A,T9,demo_gind!$B:$B,Data_demo_gind!$A$24,demo_gind!$C:$C,Data_demo_gind!$B$7)</f>
        <v>1950116</v>
      </c>
      <c r="U24" s="204">
        <f>SUMIFS(demo_gind!$D:$D,demo_gind!$A:$A,U9,demo_gind!$B:$B,Data_demo_gind!$A$24,demo_gind!$C:$C,Data_demo_gind!$B$7)</f>
        <v>1934379</v>
      </c>
      <c r="V24" s="204">
        <f>SUMIFS(demo_gind!$D:$D,demo_gind!$A:$A,V9,demo_gind!$B:$B,Data_demo_gind!$A$24,demo_gind!$C:$C,Data_demo_gind!$B$7)</f>
        <v>1919968</v>
      </c>
      <c r="W24" s="204">
        <f>SUMIFS(demo_gind!$D:$D,demo_gind!$A:$A,W9,demo_gind!$B:$B,Data_demo_gind!$A$24,demo_gind!$C:$C,Data_demo_gind!$B$7)</f>
        <v>1907675</v>
      </c>
      <c r="X24" s="204">
        <f>SUMIFS(demo_gind!$D:$D,demo_gind!$A:$A,X9,demo_gind!$B:$B,Data_demo_gind!$A$24,demo_gind!$C:$C,Data_demo_gind!$B$7)</f>
        <v>1893223</v>
      </c>
      <c r="Y24" s="204">
        <f>SUMIFS(demo_gind!$D:$D,demo_gind!$A:$A,$Y$9,demo_gind!$B:$B,Data_demo_gind!$A24,demo_gind!$C:$C,Data_demo_gind!$B$7)</f>
        <v>1875757</v>
      </c>
      <c r="Z24" s="204">
        <f>SUMIFS(demo_gind!$D:$D,demo_gind!$A:$A,$Z$9,demo_gind!$B:$B,Data_demo_gind!$A24,demo_gind!$C:$C,Data_demo_gind!$B$7)</f>
        <v>1883008</v>
      </c>
    </row>
    <row r="25" spans="1:26" x14ac:dyDescent="0.2">
      <c r="A25" s="211" t="s">
        <v>47</v>
      </c>
      <c r="B25" s="211" t="s">
        <v>14</v>
      </c>
      <c r="C25" s="204">
        <f>SUMIFS(demo_gind!$D:$D,demo_gind!$A:$A,C9,demo_gind!$B:$B,Data_demo_gind!$A$25,demo_gind!$C:$C,Data_demo_gind!$B$7)</f>
        <v>3512074</v>
      </c>
      <c r="D25" s="204">
        <f>SUMIFS(demo_gind!$D:$D,demo_gind!$A:$A,D9,demo_gind!$B:$B,Data_demo_gind!$A$25,demo_gind!$C:$C,Data_demo_gind!$B$7)</f>
        <v>3486998</v>
      </c>
      <c r="E25" s="204">
        <f>SUMIFS(demo_gind!$D:$D,demo_gind!$A:$A,E9,demo_gind!$B:$B,Data_demo_gind!$A$25,demo_gind!$C:$C,Data_demo_gind!$B$7)</f>
        <v>3454637</v>
      </c>
      <c r="F25" s="204">
        <f>SUMIFS(demo_gind!$D:$D,demo_gind!$A:$A,F9,demo_gind!$B:$B,Data_demo_gind!$A$25,demo_gind!$C:$C,Data_demo_gind!$B$7)</f>
        <v>3431497</v>
      </c>
      <c r="G25" s="204">
        <f>SUMIFS(demo_gind!$D:$D,demo_gind!$A:$A,G9,demo_gind!$B:$B,Data_demo_gind!$A$25,demo_gind!$C:$C,Data_demo_gind!$B$7)</f>
        <v>3398929</v>
      </c>
      <c r="H25" s="204">
        <f>SUMIFS(demo_gind!$D:$D,demo_gind!$A:$A,H9,demo_gind!$B:$B,Data_demo_gind!$A$25,demo_gind!$C:$C,Data_demo_gind!$B$7)</f>
        <v>3355220</v>
      </c>
      <c r="I25" s="204">
        <f>SUMIFS(demo_gind!$D:$D,demo_gind!$A:$A,I9,demo_gind!$B:$B,Data_demo_gind!$A$25,demo_gind!$C:$C,Data_demo_gind!$B$7)</f>
        <v>3289835</v>
      </c>
      <c r="J25" s="204">
        <f>SUMIFS(demo_gind!$D:$D,demo_gind!$A:$A,J9,demo_gind!$B:$B,Data_demo_gind!$A$25,demo_gind!$C:$C,Data_demo_gind!$B$7)</f>
        <v>3249983</v>
      </c>
      <c r="K25" s="204">
        <f>SUMIFS(demo_gind!$D:$D,demo_gind!$A:$A,K9,demo_gind!$B:$B,Data_demo_gind!$A$25,demo_gind!$C:$C,Data_demo_gind!$B$7)</f>
        <v>3212605</v>
      </c>
      <c r="L25" s="204">
        <f>SUMIFS(demo_gind!$D:$D,demo_gind!$A:$A,L9,demo_gind!$B:$B,Data_demo_gind!$A$25,demo_gind!$C:$C,Data_demo_gind!$B$7)</f>
        <v>3183856</v>
      </c>
      <c r="M25" s="204">
        <f>SUMIFS(demo_gind!$D:$D,demo_gind!$A:$A,M9,demo_gind!$B:$B,Data_demo_gind!$A$25,demo_gind!$C:$C,Data_demo_gind!$B$7)</f>
        <v>3141976</v>
      </c>
      <c r="N25" s="204">
        <f>SUMIFS(demo_gind!$D:$D,demo_gind!$A:$A,N9,demo_gind!$B:$B,Data_demo_gind!$A$25,demo_gind!$C:$C,Data_demo_gind!$B$7)</f>
        <v>3052588</v>
      </c>
      <c r="O25" s="204">
        <f>SUMIFS(demo_gind!$D:$D,demo_gind!$A:$A,O9,demo_gind!$B:$B,Data_demo_gind!$A$25,demo_gind!$C:$C,Data_demo_gind!$B$7)</f>
        <v>3003641</v>
      </c>
      <c r="P25" s="204">
        <f>SUMIFS(demo_gind!$D:$D,demo_gind!$A:$A,P9,demo_gind!$B:$B,Data_demo_gind!$A$25,demo_gind!$C:$C,Data_demo_gind!$B$7)</f>
        <v>2971905</v>
      </c>
      <c r="Q25" s="204">
        <f>SUMIFS(demo_gind!$D:$D,demo_gind!$A:$A,Q9,demo_gind!$B:$B,Data_demo_gind!$A$25,demo_gind!$C:$C,Data_demo_gind!$B$7)</f>
        <v>2943472</v>
      </c>
      <c r="R25" s="204">
        <f>SUMIFS(demo_gind!$D:$D,demo_gind!$A:$A,R9,demo_gind!$B:$B,Data_demo_gind!$A$25,demo_gind!$C:$C,Data_demo_gind!$B$7)</f>
        <v>2921262</v>
      </c>
      <c r="S25" s="204">
        <f>SUMIFS(demo_gind!$D:$D,demo_gind!$A:$A,S9,demo_gind!$B:$B,Data_demo_gind!$A$25,demo_gind!$C:$C,Data_demo_gind!$B$7)</f>
        <v>2888558</v>
      </c>
      <c r="T25" s="204">
        <f>SUMIFS(demo_gind!$D:$D,demo_gind!$A:$A,T9,demo_gind!$B:$B,Data_demo_gind!$A$25,demo_gind!$C:$C,Data_demo_gind!$B$7)</f>
        <v>2847904</v>
      </c>
      <c r="U25" s="204">
        <f>SUMIFS(demo_gind!$D:$D,demo_gind!$A:$A,U9,demo_gind!$B:$B,Data_demo_gind!$A$25,demo_gind!$C:$C,Data_demo_gind!$B$7)</f>
        <v>2808901</v>
      </c>
      <c r="V25" s="204">
        <f>SUMIFS(demo_gind!$D:$D,demo_gind!$A:$A,V9,demo_gind!$B:$B,Data_demo_gind!$A$25,demo_gind!$C:$C,Data_demo_gind!$B$7)</f>
        <v>2794184</v>
      </c>
      <c r="W25" s="204">
        <f>SUMIFS(demo_gind!$D:$D,demo_gind!$A:$A,W9,demo_gind!$B:$B,Data_demo_gind!$A$25,demo_gind!$C:$C,Data_demo_gind!$B$7)</f>
        <v>2794090</v>
      </c>
      <c r="X25" s="204">
        <f>SUMIFS(demo_gind!$D:$D,demo_gind!$A:$A,X9,demo_gind!$B:$B,Data_demo_gind!$A$25,demo_gind!$C:$C,Data_demo_gind!$B$7)</f>
        <v>2795680</v>
      </c>
      <c r="Y25" s="204">
        <f>SUMIFS(demo_gind!$D:$D,demo_gind!$A:$A,$Y$9,demo_gind!$B:$B,Data_demo_gind!$A25,demo_gind!$C:$C,Data_demo_gind!$B$7)</f>
        <v>2805998</v>
      </c>
      <c r="Z25" s="204">
        <f>SUMIFS(demo_gind!$D:$D,demo_gind!$A:$A,$Z$9,demo_gind!$B:$B,Data_demo_gind!$A25,demo_gind!$C:$C,Data_demo_gind!$B$7)</f>
        <v>2857279</v>
      </c>
    </row>
    <row r="26" spans="1:26" x14ac:dyDescent="0.2">
      <c r="A26" s="211" t="s">
        <v>48</v>
      </c>
      <c r="B26" s="211" t="s">
        <v>15</v>
      </c>
      <c r="C26" s="204">
        <f>SUMIFS(demo_gind!$D:$D,demo_gind!$A:$A,C9,demo_gind!$B:$B,Data_demo_gind!$A$26,demo_gind!$C:$C,Data_demo_gind!$B$7)</f>
        <v>433600</v>
      </c>
      <c r="D26" s="204">
        <f>SUMIFS(demo_gind!$D:$D,demo_gind!$A:$A,D9,demo_gind!$B:$B,Data_demo_gind!$A$26,demo_gind!$C:$C,Data_demo_gind!$B$7)</f>
        <v>439000</v>
      </c>
      <c r="E26" s="204">
        <f>SUMIFS(demo_gind!$D:$D,demo_gind!$A:$A,E9,demo_gind!$B:$B,Data_demo_gind!$A$26,demo_gind!$C:$C,Data_demo_gind!$B$7)</f>
        <v>444050</v>
      </c>
      <c r="F26" s="204">
        <f>SUMIFS(demo_gind!$D:$D,demo_gind!$A:$A,F9,demo_gind!$B:$B,Data_demo_gind!$A$26,demo_gind!$C:$C,Data_demo_gind!$B$7)</f>
        <v>448300</v>
      </c>
      <c r="G26" s="204">
        <f>SUMIFS(demo_gind!$D:$D,demo_gind!$A:$A,G9,demo_gind!$B:$B,Data_demo_gind!$A$26,demo_gind!$C:$C,Data_demo_gind!$B$7)</f>
        <v>454960</v>
      </c>
      <c r="H26" s="204">
        <f>SUMIFS(demo_gind!$D:$D,demo_gind!$A:$A,H9,demo_gind!$B:$B,Data_demo_gind!$A$26,demo_gind!$C:$C,Data_demo_gind!$B$7)</f>
        <v>461230</v>
      </c>
      <c r="I26" s="204">
        <f>SUMIFS(demo_gind!$D:$D,demo_gind!$A:$A,I9,demo_gind!$B:$B,Data_demo_gind!$A$26,demo_gind!$C:$C,Data_demo_gind!$B$7)</f>
        <v>469086</v>
      </c>
      <c r="J26" s="204">
        <f>SUMIFS(demo_gind!$D:$D,demo_gind!$A:$A,J9,demo_gind!$B:$B,Data_demo_gind!$A$26,demo_gind!$C:$C,Data_demo_gind!$B$7)</f>
        <v>476187</v>
      </c>
      <c r="K26" s="204">
        <f>SUMIFS(demo_gind!$D:$D,demo_gind!$A:$A,K9,demo_gind!$B:$B,Data_demo_gind!$A$26,demo_gind!$C:$C,Data_demo_gind!$B$7)</f>
        <v>483799</v>
      </c>
      <c r="L26" s="204">
        <f>SUMIFS(demo_gind!$D:$D,demo_gind!$A:$A,L9,demo_gind!$B:$B,Data_demo_gind!$A$26,demo_gind!$C:$C,Data_demo_gind!$B$7)</f>
        <v>493500</v>
      </c>
      <c r="M26" s="204">
        <f>SUMIFS(demo_gind!$D:$D,demo_gind!$A:$A,M9,demo_gind!$B:$B,Data_demo_gind!$A$26,demo_gind!$C:$C,Data_demo_gind!$B$7)</f>
        <v>502066</v>
      </c>
      <c r="N26" s="204">
        <f>SUMIFS(demo_gind!$D:$D,demo_gind!$A:$A,N9,demo_gind!$B:$B,Data_demo_gind!$A$26,demo_gind!$C:$C,Data_demo_gind!$B$7)</f>
        <v>511840</v>
      </c>
      <c r="O26" s="204">
        <f>SUMIFS(demo_gind!$D:$D,demo_gind!$A:$A,O9,demo_gind!$B:$B,Data_demo_gind!$A$26,demo_gind!$C:$C,Data_demo_gind!$B$7)</f>
        <v>524853</v>
      </c>
      <c r="P26" s="204">
        <f>SUMIFS(demo_gind!$D:$D,demo_gind!$A:$A,P9,demo_gind!$B:$B,Data_demo_gind!$A$26,demo_gind!$C:$C,Data_demo_gind!$B$7)</f>
        <v>537039</v>
      </c>
      <c r="Q26" s="204">
        <f>SUMIFS(demo_gind!$D:$D,demo_gind!$A:$A,Q9,demo_gind!$B:$B,Data_demo_gind!$A$26,demo_gind!$C:$C,Data_demo_gind!$B$7)</f>
        <v>549680</v>
      </c>
      <c r="R26" s="204">
        <f>SUMIFS(demo_gind!$D:$D,demo_gind!$A:$A,R9,demo_gind!$B:$B,Data_demo_gind!$A$26,demo_gind!$C:$C,Data_demo_gind!$B$7)</f>
        <v>562958</v>
      </c>
      <c r="S26" s="204">
        <f>SUMIFS(demo_gind!$D:$D,demo_gind!$A:$A,S9,demo_gind!$B:$B,Data_demo_gind!$A$26,demo_gind!$C:$C,Data_demo_gind!$B$7)</f>
        <v>576249</v>
      </c>
      <c r="T26" s="204">
        <f>SUMIFS(demo_gind!$D:$D,demo_gind!$A:$A,T9,demo_gind!$B:$B,Data_demo_gind!$A$26,demo_gind!$C:$C,Data_demo_gind!$B$7)</f>
        <v>590667</v>
      </c>
      <c r="U26" s="204">
        <f>SUMIFS(demo_gind!$D:$D,demo_gind!$A:$A,U9,demo_gind!$B:$B,Data_demo_gind!$A$26,demo_gind!$C:$C,Data_demo_gind!$B$7)</f>
        <v>602005</v>
      </c>
      <c r="V26" s="204">
        <f>SUMIFS(demo_gind!$D:$D,demo_gind!$A:$A,V9,demo_gind!$B:$B,Data_demo_gind!$A$26,demo_gind!$C:$C,Data_demo_gind!$B$7)</f>
        <v>613894</v>
      </c>
      <c r="W26" s="204">
        <f>SUMIFS(demo_gind!$D:$D,demo_gind!$A:$A,W9,demo_gind!$B:$B,Data_demo_gind!$A$26,demo_gind!$C:$C,Data_demo_gind!$B$7)</f>
        <v>626108</v>
      </c>
      <c r="X26" s="204">
        <f>SUMIFS(demo_gind!$D:$D,demo_gind!$A:$A,X9,demo_gind!$B:$B,Data_demo_gind!$A$26,demo_gind!$C:$C,Data_demo_gind!$B$7)</f>
        <v>634730</v>
      </c>
      <c r="Y26" s="204">
        <f>SUMIFS(demo_gind!$D:$D,demo_gind!$A:$A,$Y$9,demo_gind!$B:$B,Data_demo_gind!$A26,demo_gind!$C:$C,Data_demo_gind!$B$7)</f>
        <v>645397</v>
      </c>
      <c r="Z26" s="204">
        <f>SUMIFS(demo_gind!$D:$D,demo_gind!$A:$A,$Z$9,demo_gind!$B:$B,Data_demo_gind!$A26,demo_gind!$C:$C,Data_demo_gind!$B$7)</f>
        <v>660809</v>
      </c>
    </row>
    <row r="27" spans="1:26" x14ac:dyDescent="0.2">
      <c r="A27" s="211" t="s">
        <v>49</v>
      </c>
      <c r="B27" s="211" t="s">
        <v>16</v>
      </c>
      <c r="C27" s="204">
        <f>SUMIFS(demo_gind!$D:$D,demo_gind!$A:$A,C9,demo_gind!$B:$B,Data_demo_gind!$A$27,demo_gind!$C:$C,Data_demo_gind!$B$7)</f>
        <v>10221644</v>
      </c>
      <c r="D27" s="204">
        <f>SUMIFS(demo_gind!$D:$D,demo_gind!$A:$A,D9,demo_gind!$B:$B,Data_demo_gind!$A$27,demo_gind!$C:$C,Data_demo_gind!$B$7)</f>
        <v>10200298</v>
      </c>
      <c r="E27" s="204">
        <f>SUMIFS(demo_gind!$D:$D,demo_gind!$A:$A,E9,demo_gind!$B:$B,Data_demo_gind!$A$27,demo_gind!$C:$C,Data_demo_gind!$B$7)</f>
        <v>10174853</v>
      </c>
      <c r="F27" s="204">
        <f>SUMIFS(demo_gind!$D:$D,demo_gind!$A:$A,F9,demo_gind!$B:$B,Data_demo_gind!$A$27,demo_gind!$C:$C,Data_demo_gind!$B$7)</f>
        <v>10142362</v>
      </c>
      <c r="G27" s="204">
        <f>SUMIFS(demo_gind!$D:$D,demo_gind!$A:$A,G9,demo_gind!$B:$B,Data_demo_gind!$A$27,demo_gind!$C:$C,Data_demo_gind!$B$7)</f>
        <v>10116742</v>
      </c>
      <c r="H27" s="204">
        <f>SUMIFS(demo_gind!$D:$D,demo_gind!$A:$A,H9,demo_gind!$B:$B,Data_demo_gind!$A$27,demo_gind!$C:$C,Data_demo_gind!$B$7)</f>
        <v>10097549</v>
      </c>
      <c r="I27" s="204">
        <f>SUMIFS(demo_gind!$D:$D,demo_gind!$A:$A,I9,demo_gind!$B:$B,Data_demo_gind!$A$27,demo_gind!$C:$C,Data_demo_gind!$B$7)</f>
        <v>10076581</v>
      </c>
      <c r="J27" s="204">
        <f>SUMIFS(demo_gind!$D:$D,demo_gind!$A:$A,J9,demo_gind!$B:$B,Data_demo_gind!$A$27,demo_gind!$C:$C,Data_demo_gind!$B$7)</f>
        <v>10066158</v>
      </c>
      <c r="K27" s="204">
        <f>SUMIFS(demo_gind!$D:$D,demo_gind!$A:$A,K9,demo_gind!$B:$B,Data_demo_gind!$A$27,demo_gind!$C:$C,Data_demo_gind!$B$7)</f>
        <v>10045401</v>
      </c>
      <c r="L27" s="204">
        <f>SUMIFS(demo_gind!$D:$D,demo_gind!$A:$A,L9,demo_gind!$B:$B,Data_demo_gind!$A$27,demo_gind!$C:$C,Data_demo_gind!$B$7)</f>
        <v>10030975</v>
      </c>
      <c r="M27" s="204">
        <f>SUMIFS(demo_gind!$D:$D,demo_gind!$A:$A,M9,demo_gind!$B:$B,Data_demo_gind!$A$27,demo_gind!$C:$C,Data_demo_gind!$B$7)</f>
        <v>10014324</v>
      </c>
      <c r="N27" s="204">
        <f>SUMIFS(demo_gind!$D:$D,demo_gind!$A:$A,N9,demo_gind!$B:$B,Data_demo_gind!$A$27,demo_gind!$C:$C,Data_demo_gind!$B$7)</f>
        <v>9985722</v>
      </c>
      <c r="O27" s="204">
        <f>SUMIFS(demo_gind!$D:$D,demo_gind!$A:$A,O9,demo_gind!$B:$B,Data_demo_gind!$A$27,demo_gind!$C:$C,Data_demo_gind!$B$7)</f>
        <v>9931925</v>
      </c>
      <c r="P27" s="204">
        <f>SUMIFS(demo_gind!$D:$D,demo_gind!$A:$A,P9,demo_gind!$B:$B,Data_demo_gind!$A$27,demo_gind!$C:$C,Data_demo_gind!$B$7)</f>
        <v>9908798</v>
      </c>
      <c r="Q27" s="204">
        <f>SUMIFS(demo_gind!$D:$D,demo_gind!$A:$A,Q9,demo_gind!$B:$B,Data_demo_gind!$A$27,demo_gind!$C:$C,Data_demo_gind!$B$7)</f>
        <v>9877365</v>
      </c>
      <c r="R27" s="204">
        <f>SUMIFS(demo_gind!$D:$D,demo_gind!$A:$A,R9,demo_gind!$B:$B,Data_demo_gind!$A$27,demo_gind!$C:$C,Data_demo_gind!$B$7)</f>
        <v>9855571</v>
      </c>
      <c r="S27" s="204">
        <f>SUMIFS(demo_gind!$D:$D,demo_gind!$A:$A,S9,demo_gind!$B:$B,Data_demo_gind!$A$27,demo_gind!$C:$C,Data_demo_gind!$B$7)</f>
        <v>9830485</v>
      </c>
      <c r="T27" s="204">
        <f>SUMIFS(demo_gind!$D:$D,demo_gind!$A:$A,T9,demo_gind!$B:$B,Data_demo_gind!$A$27,demo_gind!$C:$C,Data_demo_gind!$B$7)</f>
        <v>9797561</v>
      </c>
      <c r="U27" s="204">
        <f>SUMIFS(demo_gind!$D:$D,demo_gind!$A:$A,U9,demo_gind!$B:$B,Data_demo_gind!$A$27,demo_gind!$C:$C,Data_demo_gind!$B$7)</f>
        <v>9778371</v>
      </c>
      <c r="V27" s="204">
        <f>SUMIFS(demo_gind!$D:$D,demo_gind!$A:$A,V9,demo_gind!$B:$B,Data_demo_gind!$A$27,demo_gind!$C:$C,Data_demo_gind!$B$7)</f>
        <v>9772756</v>
      </c>
      <c r="W27" s="204">
        <f>SUMIFS(demo_gind!$D:$D,demo_gind!$A:$A,W9,demo_gind!$B:$B,Data_demo_gind!$A$27,demo_gind!$C:$C,Data_demo_gind!$B$7)</f>
        <v>9769526</v>
      </c>
      <c r="X27" s="204">
        <f>SUMIFS(demo_gind!$D:$D,demo_gind!$A:$A,X9,demo_gind!$B:$B,Data_demo_gind!$A$27,demo_gind!$C:$C,Data_demo_gind!$B$7)</f>
        <v>9730772</v>
      </c>
      <c r="Y27" s="204">
        <f>SUMIFS(demo_gind!$D:$D,demo_gind!$A:$A,$Y$9,demo_gind!$B:$B,Data_demo_gind!$A27,demo_gind!$C:$C,Data_demo_gind!$B$7)</f>
        <v>9689010</v>
      </c>
      <c r="Z27" s="204">
        <f>SUMIFS(demo_gind!$D:$D,demo_gind!$A:$A,$Z$9,demo_gind!$B:$B,Data_demo_gind!$A27,demo_gind!$C:$C,Data_demo_gind!$B$7)</f>
        <v>9599744</v>
      </c>
    </row>
    <row r="28" spans="1:26" x14ac:dyDescent="0.2">
      <c r="A28" s="211" t="s">
        <v>50</v>
      </c>
      <c r="B28" s="211" t="s">
        <v>17</v>
      </c>
      <c r="C28" s="204">
        <f>SUMIFS(demo_gind!$D:$D,demo_gind!$A:$A,C9,demo_gind!$B:$B,Data_demo_gind!$A$28,demo_gind!$C:$C,Data_demo_gind!$B$7)</f>
        <v>388759</v>
      </c>
      <c r="D28" s="204">
        <f>SUMIFS(demo_gind!$D:$D,demo_gind!$A:$A,D9,demo_gind!$B:$B,Data_demo_gind!$A$28,demo_gind!$C:$C,Data_demo_gind!$B$7)</f>
        <v>391415</v>
      </c>
      <c r="E28" s="204">
        <f>SUMIFS(demo_gind!$D:$D,demo_gind!$A:$A,E9,demo_gind!$B:$B,Data_demo_gind!$A$28,demo_gind!$C:$C,Data_demo_gind!$B$7)</f>
        <v>394641</v>
      </c>
      <c r="F28" s="204">
        <f>SUMIFS(demo_gind!$D:$D,demo_gind!$A:$A,F9,demo_gind!$B:$B,Data_demo_gind!$A$28,demo_gind!$C:$C,Data_demo_gind!$B$7)</f>
        <v>397296</v>
      </c>
      <c r="G28" s="204">
        <f>SUMIFS(demo_gind!$D:$D,demo_gind!$A:$A,G9,demo_gind!$B:$B,Data_demo_gind!$A$28,demo_gind!$C:$C,Data_demo_gind!$B$7)</f>
        <v>399867</v>
      </c>
      <c r="H28" s="204">
        <f>SUMIFS(demo_gind!$D:$D,demo_gind!$A:$A,H9,demo_gind!$B:$B,Data_demo_gind!$A$28,demo_gind!$C:$C,Data_demo_gind!$B$7)</f>
        <v>402668</v>
      </c>
      <c r="I28" s="204">
        <f>SUMIFS(demo_gind!$D:$D,demo_gind!$A:$A,I9,demo_gind!$B:$B,Data_demo_gind!$A$28,demo_gind!$C:$C,Data_demo_gind!$B$7)</f>
        <v>404999</v>
      </c>
      <c r="J28" s="204">
        <f>SUMIFS(demo_gind!$D:$D,demo_gind!$A:$A,J9,demo_gind!$B:$B,Data_demo_gind!$A$28,demo_gind!$C:$C,Data_demo_gind!$B$7)</f>
        <v>405616</v>
      </c>
      <c r="K28" s="204">
        <f>SUMIFS(demo_gind!$D:$D,demo_gind!$A:$A,K9,demo_gind!$B:$B,Data_demo_gind!$A$28,demo_gind!$C:$C,Data_demo_gind!$B$7)</f>
        <v>407832</v>
      </c>
      <c r="L28" s="204">
        <f>SUMIFS(demo_gind!$D:$D,demo_gind!$A:$A,L9,demo_gind!$B:$B,Data_demo_gind!$A$28,demo_gind!$C:$C,Data_demo_gind!$B$7)</f>
        <v>410926</v>
      </c>
      <c r="M28" s="204">
        <f>SUMIFS(demo_gind!$D:$D,demo_gind!$A:$A,M9,demo_gind!$B:$B,Data_demo_gind!$A$28,demo_gind!$C:$C,Data_demo_gind!$B$7)</f>
        <v>414027</v>
      </c>
      <c r="N28" s="204">
        <f>SUMIFS(demo_gind!$D:$D,demo_gind!$A:$A,N9,demo_gind!$B:$B,Data_demo_gind!$A$28,demo_gind!$C:$C,Data_demo_gind!$B$7)</f>
        <v>414989</v>
      </c>
      <c r="O28" s="204">
        <f>SUMIFS(demo_gind!$D:$D,demo_gind!$A:$A,O9,demo_gind!$B:$B,Data_demo_gind!$A$28,demo_gind!$C:$C,Data_demo_gind!$B$7)</f>
        <v>417546</v>
      </c>
      <c r="P28" s="204">
        <f>SUMIFS(demo_gind!$D:$D,demo_gind!$A:$A,P9,demo_gind!$B:$B,Data_demo_gind!$A$28,demo_gind!$C:$C,Data_demo_gind!$B$7)</f>
        <v>422509</v>
      </c>
      <c r="Q28" s="204">
        <f>SUMIFS(demo_gind!$D:$D,demo_gind!$A:$A,Q9,demo_gind!$B:$B,Data_demo_gind!$A$28,demo_gind!$C:$C,Data_demo_gind!$B$7)</f>
        <v>429424</v>
      </c>
      <c r="R28" s="204">
        <f>SUMIFS(demo_gind!$D:$D,demo_gind!$A:$A,R9,demo_gind!$B:$B,Data_demo_gind!$A$28,demo_gind!$C:$C,Data_demo_gind!$B$7)</f>
        <v>439691</v>
      </c>
      <c r="S28" s="204">
        <f>SUMIFS(demo_gind!$D:$D,demo_gind!$A:$A,S9,demo_gind!$B:$B,Data_demo_gind!$A$28,demo_gind!$C:$C,Data_demo_gind!$B$7)</f>
        <v>450415</v>
      </c>
      <c r="T28" s="204">
        <f>SUMIFS(demo_gind!$D:$D,demo_gind!$A:$A,T9,demo_gind!$B:$B,Data_demo_gind!$A$28,demo_gind!$C:$C,Data_demo_gind!$B$7)</f>
        <v>460297</v>
      </c>
      <c r="U28" s="204">
        <f>SUMIFS(demo_gind!$D:$D,demo_gind!$A:$A,U9,demo_gind!$B:$B,Data_demo_gind!$A$28,demo_gind!$C:$C,Data_demo_gind!$B$7)</f>
        <v>475701</v>
      </c>
      <c r="V28" s="204">
        <f>SUMIFS(demo_gind!$D:$D,demo_gind!$A:$A,V9,demo_gind!$B:$B,Data_demo_gind!$A$28,demo_gind!$C:$C,Data_demo_gind!$B$7)</f>
        <v>493559</v>
      </c>
      <c r="W28" s="204">
        <f>SUMIFS(demo_gind!$D:$D,demo_gind!$A:$A,W9,demo_gind!$B:$B,Data_demo_gind!$A$28,demo_gind!$C:$C,Data_demo_gind!$B$7)</f>
        <v>514564</v>
      </c>
      <c r="X28" s="204">
        <f>SUMIFS(demo_gind!$D:$D,demo_gind!$A:$A,X9,demo_gind!$B:$B,Data_demo_gind!$A$28,demo_gind!$C:$C,Data_demo_gind!$B$7)</f>
        <v>516100</v>
      </c>
      <c r="Y28" s="204">
        <f>SUMIFS(demo_gind!$D:$D,demo_gind!$A:$A,$Y$9,demo_gind!$B:$B,Data_demo_gind!$A28,demo_gind!$C:$C,Data_demo_gind!$B$7)</f>
        <v>520971</v>
      </c>
      <c r="Z28" s="204">
        <f>SUMIFS(demo_gind!$D:$D,demo_gind!$A:$A,$Z$9,demo_gind!$B:$B,Data_demo_gind!$A28,demo_gind!$C:$C,Data_demo_gind!$B$7)</f>
        <v>542051</v>
      </c>
    </row>
    <row r="29" spans="1:26" x14ac:dyDescent="0.2">
      <c r="A29" s="211" t="s">
        <v>51</v>
      </c>
      <c r="B29" s="211" t="s">
        <v>18</v>
      </c>
      <c r="C29" s="204">
        <f>SUMIFS(demo_gind!$D:$D,demo_gind!$A:$A,C9,demo_gind!$B:$B,Data_demo_gind!$A$29,demo_gind!$C:$C,Data_demo_gind!$B$7)</f>
        <v>15863950</v>
      </c>
      <c r="D29" s="204">
        <f>SUMIFS(demo_gind!$D:$D,demo_gind!$A:$A,D9,demo_gind!$B:$B,Data_demo_gind!$A$29,demo_gind!$C:$C,Data_demo_gind!$B$7)</f>
        <v>15987075</v>
      </c>
      <c r="E29" s="204">
        <f>SUMIFS(demo_gind!$D:$D,demo_gind!$A:$A,E9,demo_gind!$B:$B,Data_demo_gind!$A$29,demo_gind!$C:$C,Data_demo_gind!$B$7)</f>
        <v>16105285</v>
      </c>
      <c r="F29" s="204">
        <f>SUMIFS(demo_gind!$D:$D,demo_gind!$A:$A,F9,demo_gind!$B:$B,Data_demo_gind!$A$29,demo_gind!$C:$C,Data_demo_gind!$B$7)</f>
        <v>16192572</v>
      </c>
      <c r="G29" s="204">
        <f>SUMIFS(demo_gind!$D:$D,demo_gind!$A:$A,G9,demo_gind!$B:$B,Data_demo_gind!$A$29,demo_gind!$C:$C,Data_demo_gind!$B$7)</f>
        <v>16258032</v>
      </c>
      <c r="H29" s="204">
        <f>SUMIFS(demo_gind!$D:$D,demo_gind!$A:$A,H9,demo_gind!$B:$B,Data_demo_gind!$A$29,demo_gind!$C:$C,Data_demo_gind!$B$7)</f>
        <v>16305526</v>
      </c>
      <c r="I29" s="204">
        <f>SUMIFS(demo_gind!$D:$D,demo_gind!$A:$A,I9,demo_gind!$B:$B,Data_demo_gind!$A$29,demo_gind!$C:$C,Data_demo_gind!$B$7)</f>
        <v>16334210</v>
      </c>
      <c r="J29" s="204">
        <f>SUMIFS(demo_gind!$D:$D,demo_gind!$A:$A,J9,demo_gind!$B:$B,Data_demo_gind!$A$29,demo_gind!$C:$C,Data_demo_gind!$B$7)</f>
        <v>16357992</v>
      </c>
      <c r="K29" s="204">
        <f>SUMIFS(demo_gind!$D:$D,demo_gind!$A:$A,K9,demo_gind!$B:$B,Data_demo_gind!$A$29,demo_gind!$C:$C,Data_demo_gind!$B$7)</f>
        <v>16405399</v>
      </c>
      <c r="L29" s="204">
        <f>SUMIFS(demo_gind!$D:$D,demo_gind!$A:$A,L9,demo_gind!$B:$B,Data_demo_gind!$A$29,demo_gind!$C:$C,Data_demo_gind!$B$7)</f>
        <v>16485787</v>
      </c>
      <c r="M29" s="204">
        <f>SUMIFS(demo_gind!$D:$D,demo_gind!$A:$A,M9,demo_gind!$B:$B,Data_demo_gind!$A$29,demo_gind!$C:$C,Data_demo_gind!$B$7)</f>
        <v>16574989</v>
      </c>
      <c r="N29" s="204">
        <f>SUMIFS(demo_gind!$D:$D,demo_gind!$A:$A,N9,demo_gind!$B:$B,Data_demo_gind!$A$29,demo_gind!$C:$C,Data_demo_gind!$B$7)</f>
        <v>16655799</v>
      </c>
      <c r="O29" s="204">
        <f>SUMIFS(demo_gind!$D:$D,demo_gind!$A:$A,O9,demo_gind!$B:$B,Data_demo_gind!$A$29,demo_gind!$C:$C,Data_demo_gind!$B$7)</f>
        <v>16730348</v>
      </c>
      <c r="P29" s="204">
        <f>SUMIFS(demo_gind!$D:$D,demo_gind!$A:$A,P9,demo_gind!$B:$B,Data_demo_gind!$A$29,demo_gind!$C:$C,Data_demo_gind!$B$7)</f>
        <v>16779575</v>
      </c>
      <c r="Q29" s="204">
        <f>SUMIFS(demo_gind!$D:$D,demo_gind!$A:$A,Q9,demo_gind!$B:$B,Data_demo_gind!$A$29,demo_gind!$C:$C,Data_demo_gind!$B$7)</f>
        <v>16829289</v>
      </c>
      <c r="R29" s="204">
        <f>SUMIFS(demo_gind!$D:$D,demo_gind!$A:$A,R9,demo_gind!$B:$B,Data_demo_gind!$A$29,demo_gind!$C:$C,Data_demo_gind!$B$7)</f>
        <v>16900726</v>
      </c>
      <c r="S29" s="204">
        <f>SUMIFS(demo_gind!$D:$D,demo_gind!$A:$A,S9,demo_gind!$B:$B,Data_demo_gind!$A$29,demo_gind!$C:$C,Data_demo_gind!$B$7)</f>
        <v>16979120</v>
      </c>
      <c r="T29" s="204">
        <f>SUMIFS(demo_gind!$D:$D,demo_gind!$A:$A,T9,demo_gind!$B:$B,Data_demo_gind!$A$29,demo_gind!$C:$C,Data_demo_gind!$B$7)</f>
        <v>17081507</v>
      </c>
      <c r="U29" s="204">
        <f>SUMIFS(demo_gind!$D:$D,demo_gind!$A:$A,U9,demo_gind!$B:$B,Data_demo_gind!$A$29,demo_gind!$C:$C,Data_demo_gind!$B$7)</f>
        <v>17181084</v>
      </c>
      <c r="V29" s="204">
        <f>SUMIFS(demo_gind!$D:$D,demo_gind!$A:$A,V9,demo_gind!$B:$B,Data_demo_gind!$A$29,demo_gind!$C:$C,Data_demo_gind!$B$7)</f>
        <v>17282163</v>
      </c>
      <c r="W29" s="204">
        <f>SUMIFS(demo_gind!$D:$D,demo_gind!$A:$A,W9,demo_gind!$B:$B,Data_demo_gind!$A$29,demo_gind!$C:$C,Data_demo_gind!$B$7)</f>
        <v>17407585</v>
      </c>
      <c r="X29" s="204">
        <f>SUMIFS(demo_gind!$D:$D,demo_gind!$A:$A,X9,demo_gind!$B:$B,Data_demo_gind!$A$29,demo_gind!$C:$C,Data_demo_gind!$B$7)</f>
        <v>17475415</v>
      </c>
      <c r="Y29" s="204">
        <f>SUMIFS(demo_gind!$D:$D,demo_gind!$A:$A,$Y$9,demo_gind!$B:$B,Data_demo_gind!$A29,demo_gind!$C:$C,Data_demo_gind!$B$7)</f>
        <v>17590672</v>
      </c>
      <c r="Z29" s="204">
        <f>SUMIFS(demo_gind!$D:$D,demo_gind!$A:$A,$Z$9,demo_gind!$B:$B,Data_demo_gind!$A29,demo_gind!$C:$C,Data_demo_gind!$B$7)</f>
        <v>17811291</v>
      </c>
    </row>
    <row r="30" spans="1:26" x14ac:dyDescent="0.2">
      <c r="A30" s="211" t="s">
        <v>52</v>
      </c>
      <c r="B30" s="211" t="s">
        <v>19</v>
      </c>
      <c r="C30" s="204">
        <f>SUMIFS(demo_gind!$D:$D,demo_gind!$A:$A,C9,demo_gind!$B:$B,Data_demo_gind!$A$30,demo_gind!$C:$C,Data_demo_gind!$B$7)</f>
        <v>8002186</v>
      </c>
      <c r="D30" s="204">
        <f>SUMIFS(demo_gind!$D:$D,demo_gind!$A:$A,D9,demo_gind!$B:$B,Data_demo_gind!$A$30,demo_gind!$C:$C,Data_demo_gind!$B$7)</f>
        <v>8020946</v>
      </c>
      <c r="E30" s="204">
        <f>SUMIFS(demo_gind!$D:$D,demo_gind!$A:$A,E9,demo_gind!$B:$B,Data_demo_gind!$A$30,demo_gind!$C:$C,Data_demo_gind!$B$7)</f>
        <v>8063640</v>
      </c>
      <c r="F30" s="204">
        <f>SUMIFS(demo_gind!$D:$D,demo_gind!$A:$A,F9,demo_gind!$B:$B,Data_demo_gind!$A$30,demo_gind!$C:$C,Data_demo_gind!$B$7)</f>
        <v>8100273</v>
      </c>
      <c r="G30" s="204">
        <f>SUMIFS(demo_gind!$D:$D,demo_gind!$A:$A,G9,demo_gind!$B:$B,Data_demo_gind!$A$30,demo_gind!$C:$C,Data_demo_gind!$B$7)</f>
        <v>8142573</v>
      </c>
      <c r="H30" s="204">
        <f>SUMIFS(demo_gind!$D:$D,demo_gind!$A:$A,H9,demo_gind!$B:$B,Data_demo_gind!$A$30,demo_gind!$C:$C,Data_demo_gind!$B$7)</f>
        <v>8201359</v>
      </c>
      <c r="I30" s="204">
        <f>SUMIFS(demo_gind!$D:$D,demo_gind!$A:$A,I9,demo_gind!$B:$B,Data_demo_gind!$A$30,demo_gind!$C:$C,Data_demo_gind!$B$7)</f>
        <v>8254298</v>
      </c>
      <c r="J30" s="204">
        <f>SUMIFS(demo_gind!$D:$D,demo_gind!$A:$A,J9,demo_gind!$B:$B,Data_demo_gind!$A$30,demo_gind!$C:$C,Data_demo_gind!$B$7)</f>
        <v>8282984</v>
      </c>
      <c r="K30" s="204">
        <f>SUMIFS(demo_gind!$D:$D,demo_gind!$A:$A,K9,demo_gind!$B:$B,Data_demo_gind!$A$30,demo_gind!$C:$C,Data_demo_gind!$B$7)</f>
        <v>8307989</v>
      </c>
      <c r="L30" s="204">
        <f>SUMIFS(demo_gind!$D:$D,demo_gind!$A:$A,L9,demo_gind!$B:$B,Data_demo_gind!$A$30,demo_gind!$C:$C,Data_demo_gind!$B$7)</f>
        <v>8335003</v>
      </c>
      <c r="M30" s="204">
        <f>SUMIFS(demo_gind!$D:$D,demo_gind!$A:$A,M9,demo_gind!$B:$B,Data_demo_gind!$A$30,demo_gind!$C:$C,Data_demo_gind!$B$7)</f>
        <v>8351643</v>
      </c>
      <c r="N30" s="204">
        <f>SUMIFS(demo_gind!$D:$D,demo_gind!$A:$A,N9,demo_gind!$B:$B,Data_demo_gind!$A$30,demo_gind!$C:$C,Data_demo_gind!$B$7)</f>
        <v>8375164</v>
      </c>
      <c r="O30" s="204">
        <f>SUMIFS(demo_gind!$D:$D,demo_gind!$A:$A,O9,demo_gind!$B:$B,Data_demo_gind!$A$30,demo_gind!$C:$C,Data_demo_gind!$B$7)</f>
        <v>8408121</v>
      </c>
      <c r="P30" s="204">
        <f>SUMIFS(demo_gind!$D:$D,demo_gind!$A:$A,P9,demo_gind!$B:$B,Data_demo_gind!$A$30,demo_gind!$C:$C,Data_demo_gind!$B$7)</f>
        <v>8451860</v>
      </c>
      <c r="Q30" s="204">
        <f>SUMIFS(demo_gind!$D:$D,demo_gind!$A:$A,Q9,demo_gind!$B:$B,Data_demo_gind!$A$30,demo_gind!$C:$C,Data_demo_gind!$B$7)</f>
        <v>8507786</v>
      </c>
      <c r="R30" s="204">
        <f>SUMIFS(demo_gind!$D:$D,demo_gind!$A:$A,R9,demo_gind!$B:$B,Data_demo_gind!$A$30,demo_gind!$C:$C,Data_demo_gind!$B$7)</f>
        <v>8584926</v>
      </c>
      <c r="S30" s="204">
        <f>SUMIFS(demo_gind!$D:$D,demo_gind!$A:$A,S9,demo_gind!$B:$B,Data_demo_gind!$A$30,demo_gind!$C:$C,Data_demo_gind!$B$7)</f>
        <v>8700471</v>
      </c>
      <c r="T30" s="204">
        <f>SUMIFS(demo_gind!$D:$D,demo_gind!$A:$A,T9,demo_gind!$B:$B,Data_demo_gind!$A$30,demo_gind!$C:$C,Data_demo_gind!$B$7)</f>
        <v>8772865</v>
      </c>
      <c r="U30" s="204">
        <f>SUMIFS(demo_gind!$D:$D,demo_gind!$A:$A,U9,demo_gind!$B:$B,Data_demo_gind!$A$30,demo_gind!$C:$C,Data_demo_gind!$B$7)</f>
        <v>8822267</v>
      </c>
      <c r="V30" s="204">
        <f>SUMIFS(demo_gind!$D:$D,demo_gind!$A:$A,V9,demo_gind!$B:$B,Data_demo_gind!$A$30,demo_gind!$C:$C,Data_demo_gind!$B$7)</f>
        <v>8858775</v>
      </c>
      <c r="W30" s="204">
        <f>SUMIFS(demo_gind!$D:$D,demo_gind!$A:$A,W9,demo_gind!$B:$B,Data_demo_gind!$A$30,demo_gind!$C:$C,Data_demo_gind!$B$7)</f>
        <v>8901064</v>
      </c>
      <c r="X30" s="204">
        <f>SUMIFS(demo_gind!$D:$D,demo_gind!$A:$A,X9,demo_gind!$B:$B,Data_demo_gind!$A$30,demo_gind!$C:$C,Data_demo_gind!$B$7)</f>
        <v>8932664</v>
      </c>
      <c r="Y30" s="204">
        <f>SUMIFS(demo_gind!$D:$D,demo_gind!$A:$A,$Y$9,demo_gind!$B:$B,Data_demo_gind!$A30,demo_gind!$C:$C,Data_demo_gind!$B$7)</f>
        <v>8978929</v>
      </c>
      <c r="Z30" s="204">
        <f>SUMIFS(demo_gind!$D:$D,demo_gind!$A:$A,$Z$9,demo_gind!$B:$B,Data_demo_gind!$A30,demo_gind!$C:$C,Data_demo_gind!$B$7)</f>
        <v>9104772</v>
      </c>
    </row>
    <row r="31" spans="1:26" x14ac:dyDescent="0.2">
      <c r="A31" s="211" t="s">
        <v>62</v>
      </c>
      <c r="B31" s="211" t="s">
        <v>20</v>
      </c>
      <c r="C31" s="204">
        <f>SUMIFS(demo_gind!$D:$D,demo_gind!$A:$A,C9,demo_gind!$B:$B,Data_demo_gind!$A$31,demo_gind!$C:$C,Data_demo_gind!$B$7)</f>
        <v>38263303</v>
      </c>
      <c r="D31" s="204">
        <f>SUMIFS(demo_gind!$D:$D,demo_gind!$A:$A,D9,demo_gind!$B:$B,Data_demo_gind!$A$31,demo_gind!$C:$C,Data_demo_gind!$B$7)</f>
        <v>38253955</v>
      </c>
      <c r="E31" s="204">
        <f>SUMIFS(demo_gind!$D:$D,demo_gind!$A:$A,E9,demo_gind!$B:$B,Data_demo_gind!$A$31,demo_gind!$C:$C,Data_demo_gind!$B$7)</f>
        <v>38242197</v>
      </c>
      <c r="F31" s="204">
        <f>SUMIFS(demo_gind!$D:$D,demo_gind!$A:$A,F9,demo_gind!$B:$B,Data_demo_gind!$A$31,demo_gind!$C:$C,Data_demo_gind!$B$7)</f>
        <v>38218531</v>
      </c>
      <c r="G31" s="204">
        <f>SUMIFS(demo_gind!$D:$D,demo_gind!$A:$A,G9,demo_gind!$B:$B,Data_demo_gind!$A$31,demo_gind!$C:$C,Data_demo_gind!$B$7)</f>
        <v>38190608</v>
      </c>
      <c r="H31" s="204">
        <f>SUMIFS(demo_gind!$D:$D,demo_gind!$A:$A,H9,demo_gind!$B:$B,Data_demo_gind!$A$31,demo_gind!$C:$C,Data_demo_gind!$B$7)</f>
        <v>38173835</v>
      </c>
      <c r="I31" s="204">
        <f>SUMIFS(demo_gind!$D:$D,demo_gind!$A:$A,I9,demo_gind!$B:$B,Data_demo_gind!$A$31,demo_gind!$C:$C,Data_demo_gind!$B$7)</f>
        <v>38157055</v>
      </c>
      <c r="J31" s="204">
        <f>SUMIFS(demo_gind!$D:$D,demo_gind!$A:$A,J9,demo_gind!$B:$B,Data_demo_gind!$A$31,demo_gind!$C:$C,Data_demo_gind!$B$7)</f>
        <v>38125479</v>
      </c>
      <c r="K31" s="204">
        <f>SUMIFS(demo_gind!$D:$D,demo_gind!$A:$A,K9,demo_gind!$B:$B,Data_demo_gind!$A$31,demo_gind!$C:$C,Data_demo_gind!$B$7)</f>
        <v>38115641</v>
      </c>
      <c r="L31" s="204">
        <f>SUMIFS(demo_gind!$D:$D,demo_gind!$A:$A,L9,demo_gind!$B:$B,Data_demo_gind!$A$31,demo_gind!$C:$C,Data_demo_gind!$B$7)</f>
        <v>38135876</v>
      </c>
      <c r="M31" s="204">
        <f>SUMIFS(demo_gind!$D:$D,demo_gind!$A:$A,M9,demo_gind!$B:$B,Data_demo_gind!$A$31,demo_gind!$C:$C,Data_demo_gind!$B$7)</f>
        <v>38022869</v>
      </c>
      <c r="N31" s="204">
        <f>SUMIFS(demo_gind!$D:$D,demo_gind!$A:$A,N9,demo_gind!$B:$B,Data_demo_gind!$A$31,demo_gind!$C:$C,Data_demo_gind!$B$7)</f>
        <v>38062718</v>
      </c>
      <c r="O31" s="204">
        <f>SUMIFS(demo_gind!$D:$D,demo_gind!$A:$A,O9,demo_gind!$B:$B,Data_demo_gind!$A$31,demo_gind!$C:$C,Data_demo_gind!$B$7)</f>
        <v>38063792</v>
      </c>
      <c r="P31" s="204">
        <f>SUMIFS(demo_gind!$D:$D,demo_gind!$A:$A,P9,demo_gind!$B:$B,Data_demo_gind!$A$31,demo_gind!$C:$C,Data_demo_gind!$B$7)</f>
        <v>38062535</v>
      </c>
      <c r="Q31" s="204">
        <f>SUMIFS(demo_gind!$D:$D,demo_gind!$A:$A,Q9,demo_gind!$B:$B,Data_demo_gind!$A$31,demo_gind!$C:$C,Data_demo_gind!$B$7)</f>
        <v>38017856</v>
      </c>
      <c r="R31" s="204">
        <f>SUMIFS(demo_gind!$D:$D,demo_gind!$A:$A,R9,demo_gind!$B:$B,Data_demo_gind!$A$31,demo_gind!$C:$C,Data_demo_gind!$B$7)</f>
        <v>38005614</v>
      </c>
      <c r="S31" s="204">
        <f>SUMIFS(demo_gind!$D:$D,demo_gind!$A:$A,S9,demo_gind!$B:$B,Data_demo_gind!$A$31,demo_gind!$C:$C,Data_demo_gind!$B$7)</f>
        <v>37967209</v>
      </c>
      <c r="T31" s="204">
        <f>SUMIFS(demo_gind!$D:$D,demo_gind!$A:$A,T9,demo_gind!$B:$B,Data_demo_gind!$A$31,demo_gind!$C:$C,Data_demo_gind!$B$7)</f>
        <v>37972964</v>
      </c>
      <c r="U31" s="204">
        <f>SUMIFS(demo_gind!$D:$D,demo_gind!$A:$A,U9,demo_gind!$B:$B,Data_demo_gind!$A$31,demo_gind!$C:$C,Data_demo_gind!$B$7)</f>
        <v>37976687</v>
      </c>
      <c r="V31" s="204">
        <f>SUMIFS(demo_gind!$D:$D,demo_gind!$A:$A,V9,demo_gind!$B:$B,Data_demo_gind!$A$31,demo_gind!$C:$C,Data_demo_gind!$B$7)</f>
        <v>37972812</v>
      </c>
      <c r="W31" s="204">
        <f>SUMIFS(demo_gind!$D:$D,demo_gind!$A:$A,W9,demo_gind!$B:$B,Data_demo_gind!$A$31,demo_gind!$C:$C,Data_demo_gind!$B$7)</f>
        <v>37958138</v>
      </c>
      <c r="X31" s="204">
        <f>SUMIFS(demo_gind!$D:$D,demo_gind!$A:$A,X9,demo_gind!$B:$B,Data_demo_gind!$A$31,demo_gind!$C:$C,Data_demo_gind!$B$7)</f>
        <v>37073357</v>
      </c>
      <c r="Y31" s="204">
        <f>SUMIFS(demo_gind!$D:$D,demo_gind!$A:$A,$Y$9,demo_gind!$B:$B,Data_demo_gind!$A31,demo_gind!$C:$C,Data_demo_gind!$B$7)</f>
        <v>36889761</v>
      </c>
      <c r="Z31" s="204">
        <f>SUMIFS(demo_gind!$D:$D,demo_gind!$A:$A,$Z$9,demo_gind!$B:$B,Data_demo_gind!$A31,demo_gind!$C:$C,Data_demo_gind!$B$7)</f>
        <v>36753736</v>
      </c>
    </row>
    <row r="32" spans="1:26" x14ac:dyDescent="0.2">
      <c r="A32" s="211" t="s">
        <v>53</v>
      </c>
      <c r="B32" s="211" t="s">
        <v>21</v>
      </c>
      <c r="C32" s="204">
        <f>SUMIFS(demo_gind!$D:$D,demo_gind!$A:$A,C9,demo_gind!$B:$B,Data_demo_gind!$A$32,demo_gind!$C:$C,Data_demo_gind!$B$7)</f>
        <v>10249022</v>
      </c>
      <c r="D32" s="204">
        <f>SUMIFS(demo_gind!$D:$D,demo_gind!$A:$A,D9,demo_gind!$B:$B,Data_demo_gind!$A$32,demo_gind!$C:$C,Data_demo_gind!$B$7)</f>
        <v>10330774</v>
      </c>
      <c r="E32" s="204">
        <f>SUMIFS(demo_gind!$D:$D,demo_gind!$A:$A,E9,demo_gind!$B:$B,Data_demo_gind!$A$32,demo_gind!$C:$C,Data_demo_gind!$B$7)</f>
        <v>10394669</v>
      </c>
      <c r="F32" s="204">
        <f>SUMIFS(demo_gind!$D:$D,demo_gind!$A:$A,F9,demo_gind!$B:$B,Data_demo_gind!$A$32,demo_gind!$C:$C,Data_demo_gind!$B$7)</f>
        <v>10444592</v>
      </c>
      <c r="G32" s="204">
        <f>SUMIFS(demo_gind!$D:$D,demo_gind!$A:$A,G9,demo_gind!$B:$B,Data_demo_gind!$A$32,demo_gind!$C:$C,Data_demo_gind!$B$7)</f>
        <v>10473050</v>
      </c>
      <c r="H32" s="204">
        <f>SUMIFS(demo_gind!$D:$D,demo_gind!$A:$A,H9,demo_gind!$B:$B,Data_demo_gind!$A$32,demo_gind!$C:$C,Data_demo_gind!$B$7)</f>
        <v>10494672</v>
      </c>
      <c r="I32" s="204">
        <f>SUMIFS(demo_gind!$D:$D,demo_gind!$A:$A,I9,demo_gind!$B:$B,Data_demo_gind!$A$32,demo_gind!$C:$C,Data_demo_gind!$B$7)</f>
        <v>10511988</v>
      </c>
      <c r="J32" s="204">
        <f>SUMIFS(demo_gind!$D:$D,demo_gind!$A:$A,J9,demo_gind!$B:$B,Data_demo_gind!$A$32,demo_gind!$C:$C,Data_demo_gind!$B$7)</f>
        <v>10532588</v>
      </c>
      <c r="K32" s="204">
        <f>SUMIFS(demo_gind!$D:$D,demo_gind!$A:$A,K9,demo_gind!$B:$B,Data_demo_gind!$A$32,demo_gind!$C:$C,Data_demo_gind!$B$7)</f>
        <v>10553339</v>
      </c>
      <c r="L32" s="204">
        <f>SUMIFS(demo_gind!$D:$D,demo_gind!$A:$A,L9,demo_gind!$B:$B,Data_demo_gind!$A$32,demo_gind!$C:$C,Data_demo_gind!$B$7)</f>
        <v>10563014</v>
      </c>
      <c r="M32" s="204">
        <f>SUMIFS(demo_gind!$D:$D,demo_gind!$A:$A,M9,demo_gind!$B:$B,Data_demo_gind!$A$32,demo_gind!$C:$C,Data_demo_gind!$B$7)</f>
        <v>10573479</v>
      </c>
      <c r="N32" s="204">
        <f>SUMIFS(demo_gind!$D:$D,demo_gind!$A:$A,N9,demo_gind!$B:$B,Data_demo_gind!$A$32,demo_gind!$C:$C,Data_demo_gind!$B$7)</f>
        <v>10572721</v>
      </c>
      <c r="O32" s="204">
        <f>SUMIFS(demo_gind!$D:$D,demo_gind!$A:$A,O9,demo_gind!$B:$B,Data_demo_gind!$A$32,demo_gind!$C:$C,Data_demo_gind!$B$7)</f>
        <v>10542398</v>
      </c>
      <c r="P32" s="204">
        <f>SUMIFS(demo_gind!$D:$D,demo_gind!$A:$A,P9,demo_gind!$B:$B,Data_demo_gind!$A$32,demo_gind!$C:$C,Data_demo_gind!$B$7)</f>
        <v>10487289</v>
      </c>
      <c r="Q32" s="204">
        <f>SUMIFS(demo_gind!$D:$D,demo_gind!$A:$A,Q9,demo_gind!$B:$B,Data_demo_gind!$A$32,demo_gind!$C:$C,Data_demo_gind!$B$7)</f>
        <v>10427301</v>
      </c>
      <c r="R32" s="204">
        <f>SUMIFS(demo_gind!$D:$D,demo_gind!$A:$A,R9,demo_gind!$B:$B,Data_demo_gind!$A$32,demo_gind!$C:$C,Data_demo_gind!$B$7)</f>
        <v>10374822</v>
      </c>
      <c r="S32" s="204">
        <f>SUMIFS(demo_gind!$D:$D,demo_gind!$A:$A,S9,demo_gind!$B:$B,Data_demo_gind!$A$32,demo_gind!$C:$C,Data_demo_gind!$B$7)</f>
        <v>10341330</v>
      </c>
      <c r="T32" s="204">
        <f>SUMIFS(demo_gind!$D:$D,demo_gind!$A:$A,T9,demo_gind!$B:$B,Data_demo_gind!$A$32,demo_gind!$C:$C,Data_demo_gind!$B$7)</f>
        <v>10309573</v>
      </c>
      <c r="U32" s="204">
        <f>SUMIFS(demo_gind!$D:$D,demo_gind!$A:$A,U9,demo_gind!$B:$B,Data_demo_gind!$A$32,demo_gind!$C:$C,Data_demo_gind!$B$7)</f>
        <v>10291027</v>
      </c>
      <c r="V32" s="204">
        <f>SUMIFS(demo_gind!$D:$D,demo_gind!$A:$A,V9,demo_gind!$B:$B,Data_demo_gind!$A$32,demo_gind!$C:$C,Data_demo_gind!$B$7)</f>
        <v>10276617</v>
      </c>
      <c r="W32" s="204">
        <f>SUMIFS(demo_gind!$D:$D,demo_gind!$A:$A,W9,demo_gind!$B:$B,Data_demo_gind!$A$32,demo_gind!$C:$C,Data_demo_gind!$B$7)</f>
        <v>10295909</v>
      </c>
      <c r="X32" s="204">
        <f>SUMIFS(demo_gind!$D:$D,demo_gind!$A:$A,X9,demo_gind!$B:$B,Data_demo_gind!$A$32,demo_gind!$C:$C,Data_demo_gind!$B$7)</f>
        <v>10298252</v>
      </c>
      <c r="Y32" s="204">
        <f>SUMIFS(demo_gind!$D:$D,demo_gind!$A:$A,$Y$9,demo_gind!$B:$B,Data_demo_gind!$A32,demo_gind!$C:$C,Data_demo_gind!$B$7)</f>
        <v>10352042</v>
      </c>
      <c r="Z32" s="204">
        <f>SUMIFS(demo_gind!$D:$D,demo_gind!$A:$A,$Z$9,demo_gind!$B:$B,Data_demo_gind!$A32,demo_gind!$C:$C,Data_demo_gind!$B$7)</f>
        <v>10516621</v>
      </c>
    </row>
    <row r="33" spans="1:26" x14ac:dyDescent="0.2">
      <c r="A33" s="211" t="s">
        <v>54</v>
      </c>
      <c r="B33" s="211" t="s">
        <v>22</v>
      </c>
      <c r="C33" s="204">
        <f>SUMIFS(demo_gind!$D:$D,demo_gind!$A:$A,C9,demo_gind!$B:$B,Data_demo_gind!$A$33,demo_gind!$C:$C,Data_demo_gind!$B$7)</f>
        <v>22455485</v>
      </c>
      <c r="D33" s="204">
        <v>22430457</v>
      </c>
      <c r="E33" s="204">
        <v>21833483</v>
      </c>
      <c r="F33" s="204">
        <v>21627509</v>
      </c>
      <c r="G33" s="204">
        <v>21521142</v>
      </c>
      <c r="H33" s="204">
        <v>21382354</v>
      </c>
      <c r="I33" s="204">
        <v>21257016</v>
      </c>
      <c r="J33" s="204">
        <v>21130503</v>
      </c>
      <c r="K33" s="204">
        <v>20635460</v>
      </c>
      <c r="L33" s="204">
        <v>20440290</v>
      </c>
      <c r="M33" s="204">
        <v>20294683</v>
      </c>
      <c r="N33" s="204">
        <v>20199059</v>
      </c>
      <c r="O33" s="204">
        <v>20095996</v>
      </c>
      <c r="P33" s="204">
        <v>20020074</v>
      </c>
      <c r="Q33" s="204">
        <v>19947311</v>
      </c>
      <c r="R33" s="204">
        <v>19870647</v>
      </c>
      <c r="S33" s="204">
        <v>19760585</v>
      </c>
      <c r="T33" s="204">
        <v>19643949</v>
      </c>
      <c r="U33" s="204">
        <v>19530631</v>
      </c>
      <c r="V33" s="204">
        <v>19414458</v>
      </c>
      <c r="W33" s="204">
        <v>19414458</v>
      </c>
      <c r="X33" s="204">
        <v>19414458</v>
      </c>
      <c r="Y33" s="204">
        <f>SUMIFS(demo_gind!$D:$D,demo_gind!$A:$A,$Y$9,demo_gind!$B:$B,Data_demo_gind!$A33,demo_gind!$C:$C,Data_demo_gind!$B$7)</f>
        <v>19042455</v>
      </c>
      <c r="Z33" s="204">
        <f>SUMIFS(demo_gind!$D:$D,demo_gind!$A:$A,$Z$9,demo_gind!$B:$B,Data_demo_gind!$A33,demo_gind!$C:$C,Data_demo_gind!$B$7)</f>
        <v>19054548</v>
      </c>
    </row>
    <row r="34" spans="1:26" x14ac:dyDescent="0.2">
      <c r="A34" s="211" t="s">
        <v>55</v>
      </c>
      <c r="B34" s="211" t="s">
        <v>23</v>
      </c>
      <c r="C34" s="204">
        <f>SUMIFS(demo_gind!$D:$D,demo_gind!$A:$A,C9,demo_gind!$B:$B,Data_demo_gind!$A$34,demo_gind!$C:$C,Data_demo_gind!$B$7)</f>
        <v>1987755</v>
      </c>
      <c r="D34" s="204">
        <v>1990094</v>
      </c>
      <c r="E34" s="204">
        <v>1994026</v>
      </c>
      <c r="F34" s="204">
        <v>1995033</v>
      </c>
      <c r="G34" s="204">
        <v>1996433</v>
      </c>
      <c r="H34" s="204">
        <v>1997590</v>
      </c>
      <c r="I34" s="204">
        <v>2003358</v>
      </c>
      <c r="J34" s="204">
        <v>2010377</v>
      </c>
      <c r="K34" s="204">
        <v>2010269</v>
      </c>
      <c r="L34" s="204">
        <v>2032362</v>
      </c>
      <c r="M34" s="204">
        <v>2046976</v>
      </c>
      <c r="N34" s="204">
        <v>2050189</v>
      </c>
      <c r="O34" s="204">
        <v>2055496</v>
      </c>
      <c r="P34" s="204">
        <v>2058821</v>
      </c>
      <c r="Q34" s="204">
        <v>2061085</v>
      </c>
      <c r="R34" s="204">
        <v>2062874</v>
      </c>
      <c r="S34" s="204">
        <v>2064188</v>
      </c>
      <c r="T34" s="204">
        <v>2065895</v>
      </c>
      <c r="U34" s="204">
        <v>2066880</v>
      </c>
      <c r="V34" s="204">
        <v>2080908</v>
      </c>
      <c r="W34" s="204">
        <v>2080908</v>
      </c>
      <c r="X34" s="204">
        <v>2080908</v>
      </c>
      <c r="Y34" s="204">
        <f>SUMIFS(demo_gind!$D:$D,demo_gind!$A:$A,$Y$9,demo_gind!$B:$B,Data_demo_gind!$A34,demo_gind!$C:$C,Data_demo_gind!$B$7)</f>
        <v>2107180</v>
      </c>
      <c r="Z34" s="204">
        <f>SUMIFS(demo_gind!$D:$D,demo_gind!$A:$A,$Z$9,demo_gind!$B:$B,Data_demo_gind!$A34,demo_gind!$C:$C,Data_demo_gind!$B$7)</f>
        <v>2116972</v>
      </c>
    </row>
    <row r="35" spans="1:26" x14ac:dyDescent="0.2">
      <c r="A35" s="211" t="s">
        <v>63</v>
      </c>
      <c r="B35" s="211" t="s">
        <v>24</v>
      </c>
      <c r="C35" s="204">
        <f>SUMIFS(demo_gind!$D:$D,demo_gind!$A:$A,C9,demo_gind!$B:$B,Data_demo_gind!$A$35,demo_gind!$C:$C,Data_demo_gind!$B$7)</f>
        <v>5398657</v>
      </c>
      <c r="D35" s="204">
        <f>SUMIFS(demo_gind!$D:$D,demo_gind!$A:$A,D9,demo_gind!$B:$B,Data_demo_gind!$A$35,demo_gind!$C:$C,Data_demo_gind!$B$7)</f>
        <v>5378783</v>
      </c>
      <c r="E35" s="204">
        <f>SUMIFS(demo_gind!$D:$D,demo_gind!$A:$A,E9,demo_gind!$B:$B,Data_demo_gind!$A$35,demo_gind!$C:$C,Data_demo_gind!$B$7)</f>
        <v>5378951</v>
      </c>
      <c r="F35" s="204">
        <f>SUMIFS(demo_gind!$D:$D,demo_gind!$A:$A,F9,demo_gind!$B:$B,Data_demo_gind!$A$35,demo_gind!$C:$C,Data_demo_gind!$B$7)</f>
        <v>5374873</v>
      </c>
      <c r="G35" s="204">
        <f>SUMIFS(demo_gind!$D:$D,demo_gind!$A:$A,G9,demo_gind!$B:$B,Data_demo_gind!$A$35,demo_gind!$C:$C,Data_demo_gind!$B$7)</f>
        <v>5371875</v>
      </c>
      <c r="H35" s="204">
        <f>SUMIFS(demo_gind!$D:$D,demo_gind!$A:$A,H9,demo_gind!$B:$B,Data_demo_gind!$A$35,demo_gind!$C:$C,Data_demo_gind!$B$7)</f>
        <v>5372685</v>
      </c>
      <c r="I35" s="204">
        <f>SUMIFS(demo_gind!$D:$D,demo_gind!$A:$A,I9,demo_gind!$B:$B,Data_demo_gind!$A$35,demo_gind!$C:$C,Data_demo_gind!$B$7)</f>
        <v>5372928</v>
      </c>
      <c r="J35" s="204">
        <f>SUMIFS(demo_gind!$D:$D,demo_gind!$A:$A,J9,demo_gind!$B:$B,Data_demo_gind!$A$35,demo_gind!$C:$C,Data_demo_gind!$B$7)</f>
        <v>5373180</v>
      </c>
      <c r="K35" s="204">
        <f>SUMIFS(demo_gind!$D:$D,demo_gind!$A:$A,K9,demo_gind!$B:$B,Data_demo_gind!$A$35,demo_gind!$C:$C,Data_demo_gind!$B$7)</f>
        <v>5376064</v>
      </c>
      <c r="L35" s="204">
        <f>SUMIFS(demo_gind!$D:$D,demo_gind!$A:$A,L9,demo_gind!$B:$B,Data_demo_gind!$A$35,demo_gind!$C:$C,Data_demo_gind!$B$7)</f>
        <v>5382401</v>
      </c>
      <c r="M35" s="204">
        <f>SUMIFS(demo_gind!$D:$D,demo_gind!$A:$A,M9,demo_gind!$B:$B,Data_demo_gind!$A$35,demo_gind!$C:$C,Data_demo_gind!$B$7)</f>
        <v>5390410</v>
      </c>
      <c r="N35" s="204">
        <f>SUMIFS(demo_gind!$D:$D,demo_gind!$A:$A,N9,demo_gind!$B:$B,Data_demo_gind!$A$35,demo_gind!$C:$C,Data_demo_gind!$B$7)</f>
        <v>5392446</v>
      </c>
      <c r="O35" s="204">
        <f>SUMIFS(demo_gind!$D:$D,demo_gind!$A:$A,O9,demo_gind!$B:$B,Data_demo_gind!$A$35,demo_gind!$C:$C,Data_demo_gind!$B$7)</f>
        <v>5404322</v>
      </c>
      <c r="P35" s="204">
        <f>SUMIFS(demo_gind!$D:$D,demo_gind!$A:$A,P9,demo_gind!$B:$B,Data_demo_gind!$A$35,demo_gind!$C:$C,Data_demo_gind!$B$7)</f>
        <v>5410836</v>
      </c>
      <c r="Q35" s="204">
        <f>SUMIFS(demo_gind!$D:$D,demo_gind!$A:$A,Q9,demo_gind!$B:$B,Data_demo_gind!$A$35,demo_gind!$C:$C,Data_demo_gind!$B$7)</f>
        <v>5415949</v>
      </c>
      <c r="R35" s="204">
        <f>SUMIFS(demo_gind!$D:$D,demo_gind!$A:$A,R9,demo_gind!$B:$B,Data_demo_gind!$A$35,demo_gind!$C:$C,Data_demo_gind!$B$7)</f>
        <v>5421349</v>
      </c>
      <c r="S35" s="204">
        <f>SUMIFS(demo_gind!$D:$D,demo_gind!$A:$A,S9,demo_gind!$B:$B,Data_demo_gind!$A$35,demo_gind!$C:$C,Data_demo_gind!$B$7)</f>
        <v>5426252</v>
      </c>
      <c r="T35" s="204">
        <f>SUMIFS(demo_gind!$D:$D,demo_gind!$A:$A,T9,demo_gind!$B:$B,Data_demo_gind!$A$35,demo_gind!$C:$C,Data_demo_gind!$B$7)</f>
        <v>5435343</v>
      </c>
      <c r="U35" s="204">
        <f>SUMIFS(demo_gind!$D:$D,demo_gind!$A:$A,U9,demo_gind!$B:$B,Data_demo_gind!$A$35,demo_gind!$C:$C,Data_demo_gind!$B$7)</f>
        <v>5443120</v>
      </c>
      <c r="V35" s="204">
        <f>SUMIFS(demo_gind!$D:$D,demo_gind!$A:$A,V9,demo_gind!$B:$B,Data_demo_gind!$A$35,demo_gind!$C:$C,Data_demo_gind!$B$7)</f>
        <v>5450421</v>
      </c>
      <c r="W35" s="204">
        <f>SUMIFS(demo_gind!$D:$D,demo_gind!$A:$A,W9,demo_gind!$B:$B,Data_demo_gind!$A$35,demo_gind!$C:$C,Data_demo_gind!$B$7)</f>
        <v>5457873</v>
      </c>
      <c r="X35" s="204">
        <f>SUMIFS(demo_gind!$D:$D,demo_gind!$A:$A,X9,demo_gind!$B:$B,Data_demo_gind!$A$35,demo_gind!$C:$C,Data_demo_gind!$B$7)</f>
        <v>5459781</v>
      </c>
      <c r="Y35" s="204">
        <f>SUMIFS(demo_gind!$D:$D,demo_gind!$A:$A,$Y$9,demo_gind!$B:$B,Data_demo_gind!$A35,demo_gind!$C:$C,Data_demo_gind!$B$7)</f>
        <v>5434712</v>
      </c>
      <c r="Z35" s="204">
        <f>SUMIFS(demo_gind!$D:$D,demo_gind!$A:$A,$Z$9,demo_gind!$B:$B,Data_demo_gind!$A35,demo_gind!$C:$C,Data_demo_gind!$B$7)</f>
        <v>5428792</v>
      </c>
    </row>
    <row r="36" spans="1:26" x14ac:dyDescent="0.2">
      <c r="A36" s="211" t="s">
        <v>56</v>
      </c>
      <c r="B36" s="211" t="s">
        <v>25</v>
      </c>
      <c r="C36" s="204">
        <f>SUMIFS(demo_gind!$D:$D,demo_gind!$A:$A,C9,demo_gind!$B:$B,Data_demo_gind!$A$36,demo_gind!$C:$C,Data_demo_gind!$B$7)</f>
        <v>5171302</v>
      </c>
      <c r="D36" s="204">
        <f>SUMIFS(demo_gind!$D:$D,demo_gind!$A:$A,D9,demo_gind!$B:$B,Data_demo_gind!$A$36,demo_gind!$C:$C,Data_demo_gind!$B$7)</f>
        <v>5181115</v>
      </c>
      <c r="E36" s="204">
        <f>SUMIFS(demo_gind!$D:$D,demo_gind!$A:$A,E9,demo_gind!$B:$B,Data_demo_gind!$A$36,demo_gind!$C:$C,Data_demo_gind!$B$7)</f>
        <v>5194901</v>
      </c>
      <c r="F36" s="204">
        <f>SUMIFS(demo_gind!$D:$D,demo_gind!$A:$A,F9,demo_gind!$B:$B,Data_demo_gind!$A$36,demo_gind!$C:$C,Data_demo_gind!$B$7)</f>
        <v>5206295</v>
      </c>
      <c r="G36" s="204">
        <f>SUMIFS(demo_gind!$D:$D,demo_gind!$A:$A,G9,demo_gind!$B:$B,Data_demo_gind!$A$36,demo_gind!$C:$C,Data_demo_gind!$B$7)</f>
        <v>5219732</v>
      </c>
      <c r="H36" s="204">
        <f>SUMIFS(demo_gind!$D:$D,demo_gind!$A:$A,H9,demo_gind!$B:$B,Data_demo_gind!$A$36,demo_gind!$C:$C,Data_demo_gind!$B$7)</f>
        <v>5236611</v>
      </c>
      <c r="I36" s="204">
        <f>SUMIFS(demo_gind!$D:$D,demo_gind!$A:$A,I9,demo_gind!$B:$B,Data_demo_gind!$A$36,demo_gind!$C:$C,Data_demo_gind!$B$7)</f>
        <v>5255580</v>
      </c>
      <c r="J36" s="204">
        <f>SUMIFS(demo_gind!$D:$D,demo_gind!$A:$A,J9,demo_gind!$B:$B,Data_demo_gind!$A$36,demo_gind!$C:$C,Data_demo_gind!$B$7)</f>
        <v>5276955</v>
      </c>
      <c r="K36" s="204">
        <f>SUMIFS(demo_gind!$D:$D,demo_gind!$A:$A,K9,demo_gind!$B:$B,Data_demo_gind!$A$36,demo_gind!$C:$C,Data_demo_gind!$B$7)</f>
        <v>5300484</v>
      </c>
      <c r="L36" s="204">
        <f>SUMIFS(demo_gind!$D:$D,demo_gind!$A:$A,L9,demo_gind!$B:$B,Data_demo_gind!$A$36,demo_gind!$C:$C,Data_demo_gind!$B$7)</f>
        <v>5326314</v>
      </c>
      <c r="M36" s="204">
        <f>SUMIFS(demo_gind!$D:$D,demo_gind!$A:$A,M9,demo_gind!$B:$B,Data_demo_gind!$A$36,demo_gind!$C:$C,Data_demo_gind!$B$7)</f>
        <v>5351427</v>
      </c>
      <c r="N36" s="204">
        <f>SUMIFS(demo_gind!$D:$D,demo_gind!$A:$A,N9,demo_gind!$B:$B,Data_demo_gind!$A$36,demo_gind!$C:$C,Data_demo_gind!$B$7)</f>
        <v>5375276</v>
      </c>
      <c r="O36" s="204">
        <f>SUMIFS(demo_gind!$D:$D,demo_gind!$A:$A,O9,demo_gind!$B:$B,Data_demo_gind!$A$36,demo_gind!$C:$C,Data_demo_gind!$B$7)</f>
        <v>5401267</v>
      </c>
      <c r="P36" s="204">
        <f>SUMIFS(demo_gind!$D:$D,demo_gind!$A:$A,P9,demo_gind!$B:$B,Data_demo_gind!$A$36,demo_gind!$C:$C,Data_demo_gind!$B$7)</f>
        <v>5426674</v>
      </c>
      <c r="Q36" s="204">
        <f>SUMIFS(demo_gind!$D:$D,demo_gind!$A:$A,Q9,demo_gind!$B:$B,Data_demo_gind!$A$36,demo_gind!$C:$C,Data_demo_gind!$B$7)</f>
        <v>5451270</v>
      </c>
      <c r="R36" s="204">
        <f>SUMIFS(demo_gind!$D:$D,demo_gind!$A:$A,R9,demo_gind!$B:$B,Data_demo_gind!$A$36,demo_gind!$C:$C,Data_demo_gind!$B$7)</f>
        <v>5471753</v>
      </c>
      <c r="S36" s="204">
        <f>SUMIFS(demo_gind!$D:$D,demo_gind!$A:$A,S9,demo_gind!$B:$B,Data_demo_gind!$A$36,demo_gind!$C:$C,Data_demo_gind!$B$7)</f>
        <v>5487308</v>
      </c>
      <c r="T36" s="204">
        <f>SUMIFS(demo_gind!$D:$D,demo_gind!$A:$A,T9,demo_gind!$B:$B,Data_demo_gind!$A$36,demo_gind!$C:$C,Data_demo_gind!$B$7)</f>
        <v>5503297</v>
      </c>
      <c r="U36" s="204">
        <f>SUMIFS(demo_gind!$D:$D,demo_gind!$A:$A,U9,demo_gind!$B:$B,Data_demo_gind!$A$36,demo_gind!$C:$C,Data_demo_gind!$B$7)</f>
        <v>5513130</v>
      </c>
      <c r="V36" s="204">
        <f>SUMIFS(demo_gind!$D:$D,demo_gind!$A:$A,V9,demo_gind!$B:$B,Data_demo_gind!$A$36,demo_gind!$C:$C,Data_demo_gind!$B$7)</f>
        <v>5517919</v>
      </c>
      <c r="W36" s="204">
        <f>SUMIFS(demo_gind!$D:$D,demo_gind!$A:$A,W9,demo_gind!$B:$B,Data_demo_gind!$A$36,demo_gind!$C:$C,Data_demo_gind!$B$7)</f>
        <v>5525292</v>
      </c>
      <c r="X36" s="204">
        <f>SUMIFS(demo_gind!$D:$D,demo_gind!$A:$A,X9,demo_gind!$B:$B,Data_demo_gind!$A$36,demo_gind!$C:$C,Data_demo_gind!$B$7)</f>
        <v>5533793</v>
      </c>
      <c r="Y36" s="204">
        <f>SUMIFS(demo_gind!$D:$D,demo_gind!$A:$A,$Y$9,demo_gind!$B:$B,Data_demo_gind!$A36,demo_gind!$C:$C,Data_demo_gind!$B$7)</f>
        <v>5548241</v>
      </c>
      <c r="Z36" s="204">
        <f>SUMIFS(demo_gind!$D:$D,demo_gind!$A:$A,$Z$9,demo_gind!$B:$B,Data_demo_gind!$A36,demo_gind!$C:$C,Data_demo_gind!$B$7)</f>
        <v>5563970</v>
      </c>
    </row>
    <row r="37" spans="1:26" x14ac:dyDescent="0.2">
      <c r="A37" s="211" t="s">
        <v>57</v>
      </c>
      <c r="B37" s="211" t="s">
        <v>26</v>
      </c>
      <c r="C37" s="204">
        <f>SUMIFS(demo_gind!$D:$D,demo_gind!$A:$A,C9,demo_gind!$B:$B,Data_demo_gind!$A$37,demo_gind!$C:$C,Data_demo_gind!$B$7)</f>
        <v>8861426</v>
      </c>
      <c r="D37" s="204">
        <f>SUMIFS(demo_gind!$D:$D,demo_gind!$A:$A,D9,demo_gind!$B:$B,Data_demo_gind!$A$37,demo_gind!$C:$C,Data_demo_gind!$B$7)</f>
        <v>8882792</v>
      </c>
      <c r="E37" s="204">
        <f>SUMIFS(demo_gind!$D:$D,demo_gind!$A:$A,E9,demo_gind!$B:$B,Data_demo_gind!$A$37,demo_gind!$C:$C,Data_demo_gind!$B$7)</f>
        <v>8909128</v>
      </c>
      <c r="F37" s="204">
        <f>SUMIFS(demo_gind!$D:$D,demo_gind!$A:$A,F9,demo_gind!$B:$B,Data_demo_gind!$A$37,demo_gind!$C:$C,Data_demo_gind!$B$7)</f>
        <v>8940788</v>
      </c>
      <c r="G37" s="204">
        <f>SUMIFS(demo_gind!$D:$D,demo_gind!$A:$A,G9,demo_gind!$B:$B,Data_demo_gind!$A$37,demo_gind!$C:$C,Data_demo_gind!$B$7)</f>
        <v>8975670</v>
      </c>
      <c r="H37" s="204">
        <f>SUMIFS(demo_gind!$D:$D,demo_gind!$A:$A,H9,demo_gind!$B:$B,Data_demo_gind!$A$37,demo_gind!$C:$C,Data_demo_gind!$B$7)</f>
        <v>9011392</v>
      </c>
      <c r="I37" s="204">
        <f>SUMIFS(demo_gind!$D:$D,demo_gind!$A:$A,I9,demo_gind!$B:$B,Data_demo_gind!$A$37,demo_gind!$C:$C,Data_demo_gind!$B$7)</f>
        <v>9047752</v>
      </c>
      <c r="J37" s="204">
        <f>SUMIFS(demo_gind!$D:$D,demo_gind!$A:$A,J9,demo_gind!$B:$B,Data_demo_gind!$A$37,demo_gind!$C:$C,Data_demo_gind!$B$7)</f>
        <v>9113257</v>
      </c>
      <c r="K37" s="204">
        <f>SUMIFS(demo_gind!$D:$D,demo_gind!$A:$A,K9,demo_gind!$B:$B,Data_demo_gind!$A$37,demo_gind!$C:$C,Data_demo_gind!$B$7)</f>
        <v>9182927</v>
      </c>
      <c r="L37" s="204">
        <f>SUMIFS(demo_gind!$D:$D,demo_gind!$A:$A,L9,demo_gind!$B:$B,Data_demo_gind!$A$37,demo_gind!$C:$C,Data_demo_gind!$B$7)</f>
        <v>9256347</v>
      </c>
      <c r="M37" s="204">
        <f>SUMIFS(demo_gind!$D:$D,demo_gind!$A:$A,M9,demo_gind!$B:$B,Data_demo_gind!$A$37,demo_gind!$C:$C,Data_demo_gind!$B$7)</f>
        <v>9340682</v>
      </c>
      <c r="N37" s="204">
        <f>SUMIFS(demo_gind!$D:$D,demo_gind!$A:$A,N9,demo_gind!$B:$B,Data_demo_gind!$A$37,demo_gind!$C:$C,Data_demo_gind!$B$7)</f>
        <v>9415570</v>
      </c>
      <c r="O37" s="204">
        <f>SUMIFS(demo_gind!$D:$D,demo_gind!$A:$A,O9,demo_gind!$B:$B,Data_demo_gind!$A$37,demo_gind!$C:$C,Data_demo_gind!$B$7)</f>
        <v>9482855</v>
      </c>
      <c r="P37" s="204">
        <f>SUMIFS(demo_gind!$D:$D,demo_gind!$A:$A,P9,demo_gind!$B:$B,Data_demo_gind!$A$37,demo_gind!$C:$C,Data_demo_gind!$B$7)</f>
        <v>9555893</v>
      </c>
      <c r="Q37" s="204">
        <f>SUMIFS(demo_gind!$D:$D,demo_gind!$A:$A,Q9,demo_gind!$B:$B,Data_demo_gind!$A$37,demo_gind!$C:$C,Data_demo_gind!$B$7)</f>
        <v>9644864</v>
      </c>
      <c r="R37" s="204">
        <f>SUMIFS(demo_gind!$D:$D,demo_gind!$A:$A,R9,demo_gind!$B:$B,Data_demo_gind!$A$37,demo_gind!$C:$C,Data_demo_gind!$B$7)</f>
        <v>9747355</v>
      </c>
      <c r="S37" s="204">
        <f>SUMIFS(demo_gind!$D:$D,demo_gind!$A:$A,S9,demo_gind!$B:$B,Data_demo_gind!$A$37,demo_gind!$C:$C,Data_demo_gind!$B$7)</f>
        <v>9851017</v>
      </c>
      <c r="T37" s="204">
        <f>SUMIFS(demo_gind!$D:$D,demo_gind!$A:$A,T9,demo_gind!$B:$B,Data_demo_gind!$A$37,demo_gind!$C:$C,Data_demo_gind!$B$7)</f>
        <v>9995153</v>
      </c>
      <c r="U37" s="204">
        <f>SUMIFS(demo_gind!$D:$D,demo_gind!$A:$A,U9,demo_gind!$B:$B,Data_demo_gind!$A$37,demo_gind!$C:$C,Data_demo_gind!$B$7)</f>
        <v>10120242</v>
      </c>
      <c r="V37" s="204">
        <f>SUMIFS(demo_gind!$D:$D,demo_gind!$A:$A,V9,demo_gind!$B:$B,Data_demo_gind!$A$37,demo_gind!$C:$C,Data_demo_gind!$B$7)</f>
        <v>10230185</v>
      </c>
      <c r="W37" s="204">
        <f>SUMIFS(demo_gind!$D:$D,demo_gind!$A:$A,W9,demo_gind!$B:$B,Data_demo_gind!$A$37,demo_gind!$C:$C,Data_demo_gind!$B$7)</f>
        <v>10327589</v>
      </c>
      <c r="X37" s="204">
        <f>SUMIFS(demo_gind!$D:$D,demo_gind!$A:$A,X9,demo_gind!$B:$B,Data_demo_gind!$A$37,demo_gind!$C:$C,Data_demo_gind!$B$7)</f>
        <v>10379295</v>
      </c>
      <c r="Y37" s="204">
        <f>SUMIFS(demo_gind!$D:$D,demo_gind!$A:$A,$Y$9,demo_gind!$B:$B,Data_demo_gind!$A37,demo_gind!$C:$C,Data_demo_gind!$B$7)</f>
        <v>10452326</v>
      </c>
      <c r="Z37" s="204">
        <f>SUMIFS(demo_gind!$D:$D,demo_gind!$A:$A,$Z$9,demo_gind!$B:$B,Data_demo_gind!$A37,demo_gind!$C:$C,Data_demo_gind!$B$7)</f>
        <v>10521556</v>
      </c>
    </row>
    <row r="38" spans="1:26" x14ac:dyDescent="0.2">
      <c r="A38" s="179" t="s">
        <v>137</v>
      </c>
      <c r="B38" s="183" t="s">
        <v>138</v>
      </c>
      <c r="C38" s="204">
        <f>SUMIFS(demo_gind!$D:$D,demo_gind!$A:$A,C9,demo_gind!$B:$B,Data_demo_gind!$A$38,demo_gind!$C:$C,Data_demo_gind!$B$7)</f>
        <v>279049</v>
      </c>
      <c r="D38" s="204">
        <f>SUMIFS(demo_gind!$D:$D,demo_gind!$A:$A,D9,demo_gind!$B:$B,Data_demo_gind!$A$38,demo_gind!$C:$C,Data_demo_gind!$B$7)</f>
        <v>283361</v>
      </c>
      <c r="E38" s="204">
        <f>SUMIFS(demo_gind!$D:$D,demo_gind!$A:$A,E9,demo_gind!$B:$B,Data_demo_gind!$A$38,demo_gind!$C:$C,Data_demo_gind!$B$7)</f>
        <v>286575</v>
      </c>
      <c r="F38" s="204">
        <f>SUMIFS(demo_gind!$D:$D,demo_gind!$A:$A,F9,demo_gind!$B:$B,Data_demo_gind!$A$38,demo_gind!$C:$C,Data_demo_gind!$B$7)</f>
        <v>288471</v>
      </c>
      <c r="G38" s="204">
        <f>SUMIFS(demo_gind!$D:$D,demo_gind!$A:$A,G9,demo_gind!$B:$B,Data_demo_gind!$A$38,demo_gind!$C:$C,Data_demo_gind!$B$7)</f>
        <v>290570</v>
      </c>
      <c r="H38" s="204">
        <f>SUMIFS(demo_gind!$D:$D,demo_gind!$A:$A,H9,demo_gind!$B:$B,Data_demo_gind!$A$38,demo_gind!$C:$C,Data_demo_gind!$B$7)</f>
        <v>293577</v>
      </c>
      <c r="I38" s="204">
        <f>SUMIFS(demo_gind!$D:$D,demo_gind!$A:$A,I9,demo_gind!$B:$B,Data_demo_gind!$A$38,demo_gind!$C:$C,Data_demo_gind!$B$7)</f>
        <v>299891</v>
      </c>
      <c r="J38" s="204">
        <f>SUMIFS(demo_gind!$D:$D,demo_gind!$A:$A,J9,demo_gind!$B:$B,Data_demo_gind!$A$38,demo_gind!$C:$C,Data_demo_gind!$B$7)</f>
        <v>307672</v>
      </c>
      <c r="K38" s="204">
        <f>SUMIFS(demo_gind!$D:$D,demo_gind!$A:$A,K9,demo_gind!$B:$B,Data_demo_gind!$A$38,demo_gind!$C:$C,Data_demo_gind!$B$7)</f>
        <v>315459</v>
      </c>
      <c r="L38" s="204">
        <f>SUMIFS(demo_gind!$D:$D,demo_gind!$A:$A,L9,demo_gind!$B:$B,Data_demo_gind!$A$38,demo_gind!$C:$C,Data_demo_gind!$B$7)</f>
        <v>319368</v>
      </c>
      <c r="M38" s="204">
        <f>SUMIFS(demo_gind!$D:$D,demo_gind!$A:$A,M9,demo_gind!$B:$B,Data_demo_gind!$A$38,demo_gind!$C:$C,Data_demo_gind!$B$7)</f>
        <v>317630</v>
      </c>
      <c r="N38" s="204">
        <f>SUMIFS(demo_gind!$D:$D,demo_gind!$A:$A,N9,demo_gind!$B:$B,Data_demo_gind!$A$38,demo_gind!$C:$C,Data_demo_gind!$B$7)</f>
        <v>318452</v>
      </c>
      <c r="O38" s="204">
        <f>SUMIFS(demo_gind!$D:$D,demo_gind!$A:$A,O9,demo_gind!$B:$B,Data_demo_gind!$A$38,demo_gind!$C:$C,Data_demo_gind!$B$7)</f>
        <v>319575</v>
      </c>
      <c r="P38" s="204">
        <f>SUMIFS(demo_gind!$D:$D,demo_gind!$A:$A,P9,demo_gind!$B:$B,Data_demo_gind!$A$38,demo_gind!$C:$C,Data_demo_gind!$B$7)</f>
        <v>321857</v>
      </c>
      <c r="Q38" s="204">
        <f>SUMIFS(demo_gind!$D:$D,demo_gind!$A:$A,Q9,demo_gind!$B:$B,Data_demo_gind!$A$38,demo_gind!$C:$C,Data_demo_gind!$B$7)</f>
        <v>325671</v>
      </c>
      <c r="R38" s="204">
        <f>SUMIFS(demo_gind!$D:$D,demo_gind!$A:$A,R9,demo_gind!$B:$B,Data_demo_gind!$A$38,demo_gind!$C:$C,Data_demo_gind!$B$7)</f>
        <v>329100</v>
      </c>
      <c r="S38" s="204">
        <f>SUMIFS(demo_gind!$D:$D,demo_gind!$A:$A,S9,demo_gind!$B:$B,Data_demo_gind!$A$38,demo_gind!$C:$C,Data_demo_gind!$B$7)</f>
        <v>332529</v>
      </c>
      <c r="T38" s="204">
        <f>SUMIFS(demo_gind!$D:$D,demo_gind!$A:$A,T9,demo_gind!$B:$B,Data_demo_gind!$A$38,demo_gind!$C:$C,Data_demo_gind!$B$7)</f>
        <v>338349</v>
      </c>
      <c r="U38" s="204">
        <f>SUMIFS(demo_gind!$D:$D,demo_gind!$A:$A,U9,demo_gind!$B:$B,Data_demo_gind!$A$38,demo_gind!$C:$C,Data_demo_gind!$B$7)</f>
        <v>348450</v>
      </c>
      <c r="V38" s="204">
        <f>SUMIFS(demo_gind!$D:$D,demo_gind!$A:$A,V9,demo_gind!$B:$B,Data_demo_gind!$A$38,demo_gind!$C:$C,Data_demo_gind!$B$7)</f>
        <v>356991</v>
      </c>
      <c r="W38" s="204">
        <f>SUMIFS(demo_gind!$D:$D,demo_gind!$A:$A,W9,demo_gind!$B:$B,Data_demo_gind!$A$38,demo_gind!$C:$C,Data_demo_gind!$B$7)</f>
        <v>364134</v>
      </c>
      <c r="X38" s="204">
        <f>SUMIFS(demo_gind!$D:$D,demo_gind!$A:$A,X9,demo_gind!$B:$B,Data_demo_gind!$A$38,demo_gind!$C:$C,Data_demo_gind!$B$7)</f>
        <v>368792</v>
      </c>
      <c r="Y38" s="204">
        <f>SUMIFS(demo_gind!$D:$D,demo_gind!$A:$A,$Y$9,demo_gind!$B:$B,Data_demo_gind!$A38,demo_gind!$C:$C,Data_demo_gind!$B$7)</f>
        <v>376248</v>
      </c>
      <c r="Z38" s="204">
        <f>SUMIFS(demo_gind!$D:$D,demo_gind!$A:$A,$Z$9,demo_gind!$B:$B,Data_demo_gind!$A38,demo_gind!$C:$C,Data_demo_gind!$B$7)</f>
        <v>387758</v>
      </c>
    </row>
    <row r="39" spans="1:26" x14ac:dyDescent="0.2">
      <c r="A39" s="211" t="s">
        <v>65</v>
      </c>
      <c r="B39" s="211" t="s">
        <v>73</v>
      </c>
      <c r="C39" s="204">
        <f>SUMIFS(demo_gind!$D:$D,demo_gind!$A:$A,C9,demo_gind!$B:$B,Data_demo_gind!$A$39,demo_gind!$C:$C,Data_demo_gind!$B$7)</f>
        <v>4478497</v>
      </c>
      <c r="D39" s="204">
        <f>SUMIFS(demo_gind!$D:$D,demo_gind!$A:$A,D9,demo_gind!$B:$B,Data_demo_gind!$A$39,demo_gind!$C:$C,Data_demo_gind!$B$7)</f>
        <v>4503436</v>
      </c>
      <c r="E39" s="204">
        <f>SUMIFS(demo_gind!$D:$D,demo_gind!$A:$A,E9,demo_gind!$B:$B,Data_demo_gind!$A$39,demo_gind!$C:$C,Data_demo_gind!$B$7)</f>
        <v>4524066</v>
      </c>
      <c r="F39" s="204">
        <f>SUMIFS(demo_gind!$D:$D,demo_gind!$A:$A,F9,demo_gind!$B:$B,Data_demo_gind!$A$39,demo_gind!$C:$C,Data_demo_gind!$B$7)</f>
        <v>4552252</v>
      </c>
      <c r="G39" s="204">
        <f>SUMIFS(demo_gind!$D:$D,demo_gind!$A:$A,G9,demo_gind!$B:$B,Data_demo_gind!$A$39,demo_gind!$C:$C,Data_demo_gind!$B$7)</f>
        <v>4577457</v>
      </c>
      <c r="H39" s="204">
        <f>SUMIFS(demo_gind!$D:$D,demo_gind!$A:$A,H9,demo_gind!$B:$B,Data_demo_gind!$A$39,demo_gind!$C:$C,Data_demo_gind!$B$7)</f>
        <v>4606363</v>
      </c>
      <c r="I39" s="204">
        <f>SUMIFS(demo_gind!$D:$D,demo_gind!$A:$A,I9,demo_gind!$B:$B,Data_demo_gind!$A$39,demo_gind!$C:$C,Data_demo_gind!$B$7)</f>
        <v>4640219</v>
      </c>
      <c r="J39" s="204">
        <f>SUMIFS(demo_gind!$D:$D,demo_gind!$A:$A,J9,demo_gind!$B:$B,Data_demo_gind!$A$39,demo_gind!$C:$C,Data_demo_gind!$B$7)</f>
        <v>4681134</v>
      </c>
      <c r="K39" s="204">
        <f>SUMIFS(demo_gind!$D:$D,demo_gind!$A:$A,K9,demo_gind!$B:$B,Data_demo_gind!$A$39,demo_gind!$C:$C,Data_demo_gind!$B$7)</f>
        <v>4737171</v>
      </c>
      <c r="L39" s="204">
        <f>SUMIFS(demo_gind!$D:$D,demo_gind!$A:$A,L9,demo_gind!$B:$B,Data_demo_gind!$A$39,demo_gind!$C:$C,Data_demo_gind!$B$7)</f>
        <v>4799252</v>
      </c>
      <c r="M39" s="204">
        <f>SUMIFS(demo_gind!$D:$D,demo_gind!$A:$A,M9,demo_gind!$B:$B,Data_demo_gind!$A$39,demo_gind!$C:$C,Data_demo_gind!$B$7)</f>
        <v>4858199</v>
      </c>
      <c r="N39" s="204">
        <f>SUMIFS(demo_gind!$D:$D,demo_gind!$A:$A,N9,demo_gind!$B:$B,Data_demo_gind!$A$39,demo_gind!$C:$C,Data_demo_gind!$B$7)</f>
        <v>4920305</v>
      </c>
      <c r="O39" s="204">
        <f>SUMIFS(demo_gind!$D:$D,demo_gind!$A:$A,O9,demo_gind!$B:$B,Data_demo_gind!$A$39,demo_gind!$C:$C,Data_demo_gind!$B$7)</f>
        <v>4985870</v>
      </c>
      <c r="P39" s="204">
        <f>SUMIFS(demo_gind!$D:$D,demo_gind!$A:$A,P9,demo_gind!$B:$B,Data_demo_gind!$A$39,demo_gind!$C:$C,Data_demo_gind!$B$7)</f>
        <v>5051275</v>
      </c>
      <c r="Q39" s="204">
        <f>SUMIFS(demo_gind!$D:$D,demo_gind!$A:$A,Q9,demo_gind!$B:$B,Data_demo_gind!$A$39,demo_gind!$C:$C,Data_demo_gind!$B$7)</f>
        <v>5107970</v>
      </c>
      <c r="R39" s="204">
        <f>SUMIFS(demo_gind!$D:$D,demo_gind!$A:$A,R9,demo_gind!$B:$B,Data_demo_gind!$A$39,demo_gind!$C:$C,Data_demo_gind!$B$7)</f>
        <v>5166493</v>
      </c>
      <c r="S39" s="204">
        <f>SUMIFS(demo_gind!$D:$D,demo_gind!$A:$A,S9,demo_gind!$B:$B,Data_demo_gind!$A$39,demo_gind!$C:$C,Data_demo_gind!$B$7)</f>
        <v>5210721</v>
      </c>
      <c r="T39" s="204">
        <f>SUMIFS(demo_gind!$D:$D,demo_gind!$A:$A,T9,demo_gind!$B:$B,Data_demo_gind!$A$39,demo_gind!$C:$C,Data_demo_gind!$B$7)</f>
        <v>5258317</v>
      </c>
      <c r="U39" s="204">
        <f>SUMIFS(demo_gind!$D:$D,demo_gind!$A:$A,U9,demo_gind!$B:$B,Data_demo_gind!$A$39,demo_gind!$C:$C,Data_demo_gind!$B$7)</f>
        <v>5295619</v>
      </c>
      <c r="V39" s="204">
        <f>SUMIFS(demo_gind!$D:$D,demo_gind!$A:$A,V9,demo_gind!$B:$B,Data_demo_gind!$A$39,demo_gind!$C:$C,Data_demo_gind!$B$7)</f>
        <v>5328212</v>
      </c>
      <c r="W39" s="204">
        <f>SUMIFS(demo_gind!$D:$D,demo_gind!$A:$A,W9,demo_gind!$B:$B,Data_demo_gind!$A$39,demo_gind!$C:$C,Data_demo_gind!$B$7)</f>
        <v>5367580</v>
      </c>
      <c r="X39" s="204">
        <f>SUMIFS(demo_gind!$D:$D,demo_gind!$A:$A,X9,demo_gind!$B:$B,Data_demo_gind!$A$39,demo_gind!$C:$C,Data_demo_gind!$B$7)</f>
        <v>5391369</v>
      </c>
      <c r="Y39" s="204">
        <f>SUMIFS(demo_gind!$D:$D,demo_gind!$A:$A,$Y$9,demo_gind!$B:$B,Data_demo_gind!$A39,demo_gind!$C:$C,Data_demo_gind!$B$7)</f>
        <v>5425270</v>
      </c>
      <c r="Z39" s="204">
        <f>SUMIFS(demo_gind!$D:$D,demo_gind!$A:$A,$Z$9,demo_gind!$B:$B,Data_demo_gind!$A39,demo_gind!$C:$C,Data_demo_gind!$B$7)</f>
        <v>5488984</v>
      </c>
    </row>
    <row r="40" spans="1:26" x14ac:dyDescent="0.2">
      <c r="A40" s="211" t="s">
        <v>66</v>
      </c>
      <c r="B40" s="211" t="s">
        <v>74</v>
      </c>
      <c r="C40" s="204">
        <f>SUMIFS(demo_gind!$D:$D,demo_gind!$A:$A,C9,demo_gind!$B:$B,Data_demo_gind!$A$40,demo_gind!$C:$C,Data_demo_gind!$B$7)</f>
        <v>7164444</v>
      </c>
      <c r="D40" s="204">
        <f>SUMIFS(demo_gind!$D:$D,demo_gind!$A:$A,D9,demo_gind!$B:$B,Data_demo_gind!$A$40,demo_gind!$C:$C,Data_demo_gind!$B$7)</f>
        <v>7204055</v>
      </c>
      <c r="E40" s="204">
        <f>SUMIFS(demo_gind!$D:$D,demo_gind!$A:$A,E9,demo_gind!$B:$B,Data_demo_gind!$A$40,demo_gind!$C:$C,Data_demo_gind!$B$7)</f>
        <v>7255653</v>
      </c>
      <c r="F40" s="204">
        <f>SUMIFS(demo_gind!$D:$D,demo_gind!$A:$A,F9,demo_gind!$B:$B,Data_demo_gind!$A$40,demo_gind!$C:$C,Data_demo_gind!$B$7)</f>
        <v>7313853</v>
      </c>
      <c r="G40" s="204">
        <f>SUMIFS(demo_gind!$D:$D,demo_gind!$A:$A,G9,demo_gind!$B:$B,Data_demo_gind!$A$40,demo_gind!$C:$C,Data_demo_gind!$B$7)</f>
        <v>7364148</v>
      </c>
      <c r="H40" s="204">
        <f>SUMIFS(demo_gind!$D:$D,demo_gind!$A:$A,H9,demo_gind!$B:$B,Data_demo_gind!$A$40,demo_gind!$C:$C,Data_demo_gind!$B$7)</f>
        <v>7415102</v>
      </c>
      <c r="I40" s="204">
        <f>SUMIFS(demo_gind!$D:$D,demo_gind!$A:$A,I9,demo_gind!$B:$B,Data_demo_gind!$A$40,demo_gind!$C:$C,Data_demo_gind!$B$7)</f>
        <v>7459128</v>
      </c>
      <c r="J40" s="204">
        <f>SUMIFS(demo_gind!$D:$D,demo_gind!$A:$A,J9,demo_gind!$B:$B,Data_demo_gind!$A$40,demo_gind!$C:$C,Data_demo_gind!$B$7)</f>
        <v>7508739</v>
      </c>
      <c r="K40" s="204">
        <f>SUMIFS(demo_gind!$D:$D,demo_gind!$A:$A,K9,demo_gind!$B:$B,Data_demo_gind!$A$40,demo_gind!$C:$C,Data_demo_gind!$B$7)</f>
        <v>7593494</v>
      </c>
      <c r="L40" s="204">
        <f>SUMIFS(demo_gind!$D:$D,demo_gind!$A:$A,L9,demo_gind!$B:$B,Data_demo_gind!$A$40,demo_gind!$C:$C,Data_demo_gind!$B$7)</f>
        <v>7701856</v>
      </c>
      <c r="M40" s="204">
        <f>SUMIFS(demo_gind!$D:$D,demo_gind!$A:$A,M9,demo_gind!$B:$B,Data_demo_gind!$A$40,demo_gind!$C:$C,Data_demo_gind!$B$7)</f>
        <v>7785806</v>
      </c>
      <c r="N40" s="204">
        <f>SUMIFS(demo_gind!$D:$D,demo_gind!$A:$A,N9,demo_gind!$B:$B,Data_demo_gind!$A$40,demo_gind!$C:$C,Data_demo_gind!$B$7)</f>
        <v>7870134</v>
      </c>
      <c r="O40" s="204">
        <f>SUMIFS(demo_gind!$D:$D,demo_gind!$A:$A,O9,demo_gind!$B:$B,Data_demo_gind!$A$40,demo_gind!$C:$C,Data_demo_gind!$B$7)</f>
        <v>7954662</v>
      </c>
      <c r="P40" s="204">
        <f>SUMIFS(demo_gind!$D:$D,demo_gind!$A:$A,P9,demo_gind!$B:$B,Data_demo_gind!$A$40,demo_gind!$C:$C,Data_demo_gind!$B$7)</f>
        <v>8039060</v>
      </c>
      <c r="Q40" s="204">
        <f>SUMIFS(demo_gind!$D:$D,demo_gind!$A:$A,Q9,demo_gind!$B:$B,Data_demo_gind!$A$40,demo_gind!$C:$C,Data_demo_gind!$B$7)</f>
        <v>8139631</v>
      </c>
      <c r="R40" s="204">
        <f>SUMIFS(demo_gind!$D:$D,demo_gind!$A:$A,R9,demo_gind!$B:$B,Data_demo_gind!$A$40,demo_gind!$C:$C,Data_demo_gind!$B$7)</f>
        <v>8237666</v>
      </c>
      <c r="S40" s="204">
        <f>SUMIFS(demo_gind!$D:$D,demo_gind!$A:$A,S9,demo_gind!$B:$B,Data_demo_gind!$A$40,demo_gind!$C:$C,Data_demo_gind!$B$7)</f>
        <v>8327126</v>
      </c>
      <c r="T40" s="204">
        <f>SUMIFS(demo_gind!$D:$D,demo_gind!$A:$A,T9,demo_gind!$B:$B,Data_demo_gind!$A$40,demo_gind!$C:$C,Data_demo_gind!$B$7)</f>
        <v>8419550</v>
      </c>
      <c r="U40" s="204">
        <f>SUMIFS(demo_gind!$D:$D,demo_gind!$A:$A,U9,demo_gind!$B:$B,Data_demo_gind!$A$40,demo_gind!$C:$C,Data_demo_gind!$B$7)</f>
        <v>8484130</v>
      </c>
      <c r="V40" s="204">
        <f>SUMIFS(demo_gind!$D:$D,demo_gind!$A:$A,V9,demo_gind!$B:$B,Data_demo_gind!$A$40,demo_gind!$C:$C,Data_demo_gind!$B$7)</f>
        <v>8544527</v>
      </c>
      <c r="W40" s="204">
        <f>SUMIFS(demo_gind!$D:$D,demo_gind!$A:$A,W9,demo_gind!$B:$B,Data_demo_gind!$A$40,demo_gind!$C:$C,Data_demo_gind!$B$7)</f>
        <v>8606033</v>
      </c>
      <c r="X40" s="204">
        <f>SUMIFS(demo_gind!$D:$D,demo_gind!$A:$A,X9,demo_gind!$B:$B,Data_demo_gind!$A$40,demo_gind!$C:$C,Data_demo_gind!$B$7)</f>
        <v>8670300</v>
      </c>
      <c r="Y40" s="204">
        <f>SUMIFS(demo_gind!$D:$D,demo_gind!$A:$A,$Y$9,demo_gind!$B:$B,Data_demo_gind!$A40,demo_gind!$C:$C,Data_demo_gind!$B$7)</f>
        <v>8738791</v>
      </c>
      <c r="Z40" s="204">
        <f>SUMIFS(demo_gind!$D:$D,demo_gind!$A:$A,$Z$9,demo_gind!$B:$B,Data_demo_gind!$A40,demo_gind!$C:$C,Data_demo_gind!$B$7)</f>
        <v>8815385</v>
      </c>
    </row>
    <row r="41" spans="1:26" x14ac:dyDescent="0.2">
      <c r="A41" s="211" t="s">
        <v>58</v>
      </c>
      <c r="B41" s="211" t="s">
        <v>27</v>
      </c>
      <c r="C41" s="204">
        <f>SUMIFS(demo_gind!$D:$D,demo_gind!$A:$A,C9,demo_gind!$B:$B,Data_demo_gind!$A$41,demo_gind!$C:$C,Data_demo_gind!$B$7)</f>
        <v>58785246</v>
      </c>
      <c r="D41" s="204">
        <f>SUMIFS(demo_gind!$D:$D,demo_gind!$A:$A,D9,demo_gind!$B:$B,Data_demo_gind!$A$41,demo_gind!$C:$C,Data_demo_gind!$B$7)</f>
        <v>58999781</v>
      </c>
      <c r="E41" s="204">
        <f>SUMIFS(demo_gind!$D:$D,demo_gind!$A:$A,E9,demo_gind!$B:$B,Data_demo_gind!$A$41,demo_gind!$C:$C,Data_demo_gind!$B$7)</f>
        <v>59239564</v>
      </c>
      <c r="F41" s="204">
        <f>SUMIFS(demo_gind!$D:$D,demo_gind!$A:$A,F9,demo_gind!$B:$B,Data_demo_gind!$A$41,demo_gind!$C:$C,Data_demo_gind!$B$7)</f>
        <v>59501394</v>
      </c>
      <c r="G41" s="204">
        <f>SUMIFS(demo_gind!$D:$D,demo_gind!$A:$A,G9,demo_gind!$B:$B,Data_demo_gind!$A$41,demo_gind!$C:$C,Data_demo_gind!$B$7)</f>
        <v>59793759</v>
      </c>
      <c r="H41" s="204">
        <f>SUMIFS(demo_gind!$D:$D,demo_gind!$A:$A,H9,demo_gind!$B:$B,Data_demo_gind!$A$41,demo_gind!$C:$C,Data_demo_gind!$B$7)</f>
        <v>60182050</v>
      </c>
      <c r="I41" s="204">
        <f>SUMIFS(demo_gind!$D:$D,demo_gind!$A:$A,I9,demo_gind!$B:$B,Data_demo_gind!$A$41,demo_gind!$C:$C,Data_demo_gind!$B$7)</f>
        <v>60620361</v>
      </c>
      <c r="J41" s="204">
        <f>SUMIFS(demo_gind!$D:$D,demo_gind!$A:$A,J9,demo_gind!$B:$B,Data_demo_gind!$A$41,demo_gind!$C:$C,Data_demo_gind!$B$7)</f>
        <v>61073279</v>
      </c>
      <c r="K41" s="204">
        <f>SUMIFS(demo_gind!$D:$D,demo_gind!$A:$A,K9,demo_gind!$B:$B,Data_demo_gind!$A$41,demo_gind!$C:$C,Data_demo_gind!$B$7)</f>
        <v>61571647</v>
      </c>
      <c r="L41" s="204">
        <f>SUMIFS(demo_gind!$D:$D,demo_gind!$A:$A,L9,demo_gind!$B:$B,Data_demo_gind!$A$41,demo_gind!$C:$C,Data_demo_gind!$B$7)</f>
        <v>62042343</v>
      </c>
      <c r="M41" s="204">
        <f>SUMIFS(demo_gind!$D:$D,demo_gind!$A:$A,M9,demo_gind!$B:$B,Data_demo_gind!$A$41,demo_gind!$C:$C,Data_demo_gind!$B$7)</f>
        <v>62510197</v>
      </c>
      <c r="N41" s="204">
        <f>SUMIFS(demo_gind!$D:$D,demo_gind!$A:$A,N9,demo_gind!$B:$B,Data_demo_gind!$A$41,demo_gind!$C:$C,Data_demo_gind!$B$7)</f>
        <v>63022532</v>
      </c>
      <c r="O41" s="204">
        <f>SUMIFS(demo_gind!$D:$D,demo_gind!$A:$A,O9,demo_gind!$B:$B,Data_demo_gind!$A$41,demo_gind!$C:$C,Data_demo_gind!$B$7)</f>
        <v>63495088</v>
      </c>
      <c r="P41" s="204">
        <f>SUMIFS(demo_gind!$D:$D,demo_gind!$A:$A,P9,demo_gind!$B:$B,Data_demo_gind!$A$41,demo_gind!$C:$C,Data_demo_gind!$B$7)</f>
        <v>63905342</v>
      </c>
      <c r="Q41" s="204">
        <f>SUMIFS(demo_gind!$D:$D,demo_gind!$A:$A,Q9,demo_gind!$B:$B,Data_demo_gind!$A$41,demo_gind!$C:$C,Data_demo_gind!$B$7)</f>
        <v>64351203</v>
      </c>
      <c r="R41" s="204">
        <f>SUMIFS(demo_gind!$D:$D,demo_gind!$A:$A,R9,demo_gind!$B:$B,Data_demo_gind!$A$41,demo_gind!$C:$C,Data_demo_gind!$B$7)</f>
        <v>64853393</v>
      </c>
      <c r="S41" s="204">
        <f>SUMIFS(demo_gind!$D:$D,demo_gind!$A:$A,S9,demo_gind!$B:$B,Data_demo_gind!$A$41,demo_gind!$C:$C,Data_demo_gind!$B$7)</f>
        <v>65379044</v>
      </c>
      <c r="T41" s="204">
        <f>SUMIFS(demo_gind!$D:$D,demo_gind!$A:$A,T9,demo_gind!$B:$B,Data_demo_gind!$A$41,demo_gind!$C:$C,Data_demo_gind!$B$7)</f>
        <v>65844142</v>
      </c>
      <c r="U41" s="204">
        <f>SUMIFS(demo_gind!$D:$D,demo_gind!$A:$A,U9,demo_gind!$B:$B,Data_demo_gind!$A$41,demo_gind!$C:$C,Data_demo_gind!$B$7)</f>
        <v>66273576</v>
      </c>
      <c r="V41" s="204">
        <f>SUMIFS(demo_gind!$D:$D,demo_gind!$A:$A,V9,demo_gind!$B:$B,Data_demo_gind!$A$41,demo_gind!$C:$C,Data_demo_gind!$B$7)</f>
        <v>66647112</v>
      </c>
      <c r="W41" s="204">
        <f>SUMIFS(demo_gind!$D:$D,demo_gind!$A:$A,W9,demo_gind!$B:$B,Data_demo_gind!$A$41,demo_gind!$C:$C,Data_demo_gind!$B$7)</f>
        <v>67025542</v>
      </c>
      <c r="X41" s="204" t="s">
        <v>70</v>
      </c>
      <c r="Y41" s="204" t="s">
        <v>70</v>
      </c>
      <c r="Z41" s="204" t="s">
        <v>70</v>
      </c>
    </row>
    <row r="42" spans="1:26" x14ac:dyDescent="0.2">
      <c r="A42" s="211" t="s">
        <v>67</v>
      </c>
      <c r="B42" s="211" t="s">
        <v>129</v>
      </c>
      <c r="C42" s="204">
        <f>SUMIFS(demo_gind!$D:$D,demo_gind!$A:$A,C9,demo_gind!$B:$B,Data_demo_gind!$A$42,demo_gind!$C:$C,Data_demo_gind!$B$7)</f>
        <v>2021578</v>
      </c>
      <c r="D42" s="204">
        <f>SUMIFS(demo_gind!$D:$D,demo_gind!$A:$A,D9,demo_gind!$B:$B,Data_demo_gind!$A$42,demo_gind!$C:$C,Data_demo_gind!$B$7)</f>
        <v>2031112</v>
      </c>
      <c r="E42" s="204">
        <f>SUMIFS(demo_gind!$D:$D,demo_gind!$A:$A,E9,demo_gind!$B:$B,Data_demo_gind!$A$42,demo_gind!$C:$C,Data_demo_gind!$B$7)</f>
        <v>2038651</v>
      </c>
      <c r="F42" s="204">
        <f>SUMIFS(demo_gind!$D:$D,demo_gind!$A:$A,F9,demo_gind!$B:$B,Data_demo_gind!$A$42,demo_gind!$C:$C,Data_demo_gind!$B$7)</f>
        <v>2023654</v>
      </c>
      <c r="G42" s="204">
        <f>SUMIFS(demo_gind!$D:$D,demo_gind!$A:$A,G9,demo_gind!$B:$B,Data_demo_gind!$A$42,demo_gind!$C:$C,Data_demo_gind!$B$7)</f>
        <v>2029892</v>
      </c>
      <c r="H42" s="204">
        <f>SUMIFS(demo_gind!$D:$D,demo_gind!$A:$A,H9,demo_gind!$B:$B,Data_demo_gind!$A$42,demo_gind!$C:$C,Data_demo_gind!$B$7)</f>
        <v>2035196</v>
      </c>
      <c r="I42" s="204">
        <f>SUMIFS(demo_gind!$D:$D,demo_gind!$A:$A,I9,demo_gind!$B:$B,Data_demo_gind!$A$42,demo_gind!$C:$C,Data_demo_gind!$B$7)</f>
        <v>2038514</v>
      </c>
      <c r="J42" s="204">
        <f>SUMIFS(demo_gind!$D:$D,demo_gind!$A:$A,J9,demo_gind!$B:$B,Data_demo_gind!$A$42,demo_gind!$C:$C,Data_demo_gind!$B$7)</f>
        <v>2041941</v>
      </c>
      <c r="K42" s="204">
        <f>SUMIFS(demo_gind!$D:$D,demo_gind!$A:$A,K9,demo_gind!$B:$B,Data_demo_gind!$A$42,demo_gind!$C:$C,Data_demo_gind!$B$7)</f>
        <v>2045177</v>
      </c>
      <c r="L42" s="204">
        <f>SUMIFS(demo_gind!$D:$D,demo_gind!$A:$A,L9,demo_gind!$B:$B,Data_demo_gind!$A$42,demo_gind!$C:$C,Data_demo_gind!$B$7)</f>
        <v>2048619</v>
      </c>
      <c r="M42" s="204">
        <f>SUMIFS(demo_gind!$D:$D,demo_gind!$A:$A,M9,demo_gind!$B:$B,Data_demo_gind!$A$42,demo_gind!$C:$C,Data_demo_gind!$B$7)</f>
        <v>2052722</v>
      </c>
      <c r="N42" s="204">
        <f>SUMIFS(demo_gind!$D:$D,demo_gind!$A:$A,N9,demo_gind!$B:$B,Data_demo_gind!$A$42,demo_gind!$C:$C,Data_demo_gind!$B$7)</f>
        <v>2057284</v>
      </c>
      <c r="O42" s="204">
        <f>SUMIFS(demo_gind!$D:$D,demo_gind!$A:$A,O9,demo_gind!$B:$B,Data_demo_gind!$A$42,demo_gind!$C:$C,Data_demo_gind!$B$7)</f>
        <v>2059794</v>
      </c>
      <c r="P42" s="204">
        <f>SUMIFS(demo_gind!$D:$D,demo_gind!$A:$A,P9,demo_gind!$B:$B,Data_demo_gind!$A$42,demo_gind!$C:$C,Data_demo_gind!$B$7)</f>
        <v>2062294</v>
      </c>
      <c r="Q42" s="204">
        <f>SUMIFS(demo_gind!$D:$D,demo_gind!$A:$A,Q9,demo_gind!$B:$B,Data_demo_gind!$A$42,demo_gind!$C:$C,Data_demo_gind!$B$7)</f>
        <v>2065769</v>
      </c>
      <c r="R42" s="204">
        <f>SUMIFS(demo_gind!$D:$D,demo_gind!$A:$A,R9,demo_gind!$B:$B,Data_demo_gind!$A$42,demo_gind!$C:$C,Data_demo_gind!$B$7)</f>
        <v>2069172</v>
      </c>
      <c r="S42" s="204">
        <f>SUMIFS(demo_gind!$D:$D,demo_gind!$A:$A,S9,demo_gind!$B:$B,Data_demo_gind!$A$42,demo_gind!$C:$C,Data_demo_gind!$B$7)</f>
        <v>2071278</v>
      </c>
      <c r="T42" s="204">
        <f>SUMIFS(demo_gind!$D:$D,demo_gind!$A:$A,T9,demo_gind!$B:$B,Data_demo_gind!$A$42,demo_gind!$C:$C,Data_demo_gind!$B$7)</f>
        <v>2073702</v>
      </c>
      <c r="U42" s="204">
        <f>SUMIFS(demo_gind!$D:$D,demo_gind!$A:$A,U9,demo_gind!$B:$B,Data_demo_gind!$A$42,demo_gind!$C:$C,Data_demo_gind!$B$7)</f>
        <v>2075301</v>
      </c>
      <c r="V42" s="204">
        <f>SUMIFS(demo_gind!$D:$D,demo_gind!$A:$A,V9,demo_gind!$B:$B,Data_demo_gind!$A$42,demo_gind!$C:$C,Data_demo_gind!$B$7)</f>
        <v>2077132</v>
      </c>
      <c r="W42" s="204">
        <f>SUMIFS(demo_gind!$D:$D,demo_gind!$A:$A,W9,demo_gind!$B:$B,Data_demo_gind!$A$42,demo_gind!$C:$C,Data_demo_gind!$B$7)</f>
        <v>2076255</v>
      </c>
      <c r="X42" s="204">
        <f>SUMIFS(demo_gind!$D:$D,demo_gind!$A:$A,X9,demo_gind!$B:$B,Data_demo_gind!$A$42,demo_gind!$C:$C,Data_demo_gind!$B$7)</f>
        <v>2068808</v>
      </c>
      <c r="Y42" s="204">
        <f>SUMIFS(demo_gind!$D:$D,demo_gind!$A:$A,$Y$9,demo_gind!$B:$B,Data_demo_gind!$A42,demo_gind!$C:$C,Data_demo_gind!$B$7)</f>
        <v>1837114</v>
      </c>
      <c r="Z42" s="204">
        <f>SUMIFS(demo_gind!$D:$D,demo_gind!$A:$A,$Z$9,demo_gind!$B:$B,Data_demo_gind!$A42,demo_gind!$C:$C,Data_demo_gind!$B$7)</f>
        <v>1829954</v>
      </c>
    </row>
    <row r="43" spans="1:26" x14ac:dyDescent="0.2">
      <c r="A43" s="211" t="s">
        <v>82</v>
      </c>
      <c r="B43" s="211" t="s">
        <v>81</v>
      </c>
      <c r="C43" s="204">
        <f>SUMIFS(demo_gind!$D:$D,demo_gind!$A:$A,C9,demo_gind!$B:$B,Data_demo_gind!$A$43,demo_gind!$C:$C,Data_demo_gind!$B$7)</f>
        <v>3057026</v>
      </c>
      <c r="D43" s="204">
        <f>SUMIFS(demo_gind!$D:$D,demo_gind!$A:$A,D9,demo_gind!$B:$B,Data_demo_gind!$A$43,demo_gind!$C:$C,Data_demo_gind!$B$7)</f>
        <v>3063320</v>
      </c>
      <c r="E43" s="204">
        <f>SUMIFS(demo_gind!$D:$D,demo_gind!$A:$A,E9,demo_gind!$B:$B,Data_demo_gind!$A$43,demo_gind!$C:$C,Data_demo_gind!$B$7)</f>
        <v>3057018</v>
      </c>
      <c r="F43" s="204">
        <f>SUMIFS(demo_gind!$D:$D,demo_gind!$A:$A,F9,demo_gind!$B:$B,Data_demo_gind!$A$43,demo_gind!$C:$C,Data_demo_gind!$B$7)</f>
        <v>3044993</v>
      </c>
      <c r="G43" s="204">
        <f>SUMIFS(demo_gind!$D:$D,demo_gind!$A:$A,G9,demo_gind!$B:$B,Data_demo_gind!$A$43,demo_gind!$C:$C,Data_demo_gind!$B$7)</f>
        <v>3034231</v>
      </c>
      <c r="H43" s="204">
        <f>SUMIFS(demo_gind!$D:$D,demo_gind!$A:$A,H9,demo_gind!$B:$B,Data_demo_gind!$A$43,demo_gind!$C:$C,Data_demo_gind!$B$7)</f>
        <v>3019634</v>
      </c>
      <c r="I43" s="204">
        <f>SUMIFS(demo_gind!$D:$D,demo_gind!$A:$A,I9,demo_gind!$B:$B,Data_demo_gind!$A$43,demo_gind!$C:$C,Data_demo_gind!$B$7)</f>
        <v>3003329</v>
      </c>
      <c r="J43" s="204">
        <f>SUMIFS(demo_gind!$D:$D,demo_gind!$A:$A,J9,demo_gind!$B:$B,Data_demo_gind!$A$43,demo_gind!$C:$C,Data_demo_gind!$B$7)</f>
        <v>2981755</v>
      </c>
      <c r="K43" s="204">
        <f>SUMIFS(demo_gind!$D:$D,demo_gind!$A:$A,K9,demo_gind!$B:$B,Data_demo_gind!$A$43,demo_gind!$C:$C,Data_demo_gind!$B$7)</f>
        <v>2958266</v>
      </c>
      <c r="L43" s="204">
        <f>SUMIFS(demo_gind!$D:$D,demo_gind!$A:$A,L9,demo_gind!$B:$B,Data_demo_gind!$A$43,demo_gind!$C:$C,Data_demo_gind!$B$7)</f>
        <v>2936355</v>
      </c>
      <c r="M43" s="204">
        <f>SUMIFS(demo_gind!$D:$D,demo_gind!$A:$A,M9,demo_gind!$B:$B,Data_demo_gind!$A$43,demo_gind!$C:$C,Data_demo_gind!$B$7)</f>
        <v>2918674</v>
      </c>
      <c r="N43" s="204">
        <f>SUMIFS(demo_gind!$D:$D,demo_gind!$A:$A,N9,demo_gind!$B:$B,Data_demo_gind!$A$43,demo_gind!$C:$C,Data_demo_gind!$B$7)</f>
        <v>2907361</v>
      </c>
      <c r="O43" s="204">
        <f>SUMIFS(demo_gind!$D:$D,demo_gind!$A:$A,O9,demo_gind!$B:$B,Data_demo_gind!$A$43,demo_gind!$C:$C,Data_demo_gind!$B$7)</f>
        <v>2903008</v>
      </c>
      <c r="P43" s="204">
        <f>SUMIFS(demo_gind!$D:$D,demo_gind!$A:$A,P9,demo_gind!$B:$B,Data_demo_gind!$A$43,demo_gind!$C:$C,Data_demo_gind!$B$7)</f>
        <v>2897770</v>
      </c>
      <c r="Q43" s="204">
        <f>SUMIFS(demo_gind!$D:$D,demo_gind!$A:$A,Q9,demo_gind!$B:$B,Data_demo_gind!$A$43,demo_gind!$C:$C,Data_demo_gind!$B$7)</f>
        <v>2892394</v>
      </c>
      <c r="R43" s="204">
        <f>SUMIFS(demo_gind!$D:$D,demo_gind!$A:$A,R9,demo_gind!$B:$B,Data_demo_gind!$A$43,demo_gind!$C:$C,Data_demo_gind!$B$7)</f>
        <v>2885796</v>
      </c>
      <c r="S43" s="204">
        <f>SUMIFS(demo_gind!$D:$D,demo_gind!$A:$A,S9,demo_gind!$B:$B,Data_demo_gind!$A$43,demo_gind!$C:$C,Data_demo_gind!$B$7)</f>
        <v>2875592</v>
      </c>
      <c r="T43" s="204">
        <f>SUMIFS(demo_gind!$D:$D,demo_gind!$A:$A,T9,demo_gind!$B:$B,Data_demo_gind!$A$43,demo_gind!$C:$C,Data_demo_gind!$B$7)</f>
        <v>2876591</v>
      </c>
      <c r="U43" s="204">
        <f>SUMIFS(demo_gind!$D:$D,demo_gind!$A:$A,U9,demo_gind!$B:$B,Data_demo_gind!$A$43,demo_gind!$C:$C,Data_demo_gind!$B$7)</f>
        <v>2870324</v>
      </c>
      <c r="V43" s="204">
        <f>SUMIFS(demo_gind!$D:$D,demo_gind!$A:$A,V9,demo_gind!$B:$B,Data_demo_gind!$A$43,demo_gind!$C:$C,Data_demo_gind!$B$7)</f>
        <v>2862427</v>
      </c>
      <c r="W43" s="204">
        <f>SUMIFS(demo_gind!$D:$D,demo_gind!$A:$A,W9,demo_gind!$B:$B,Data_demo_gind!$A$43,demo_gind!$C:$C,Data_demo_gind!$B$7)</f>
        <v>2845955</v>
      </c>
      <c r="X43" s="204">
        <f>SUMIFS(demo_gind!$D:$D,demo_gind!$A:$A,X9,demo_gind!$B:$B,Data_demo_gind!$A$43,demo_gind!$C:$C,Data_demo_gind!$B$7)</f>
        <v>2829741</v>
      </c>
      <c r="Y43" s="204">
        <f>SUMIFS(demo_gind!$D:$D,demo_gind!$A:$A,$Y$9,demo_gind!$B:$B,Data_demo_gind!$A43,demo_gind!$C:$C,Data_demo_gind!$B$7)</f>
        <v>2793592</v>
      </c>
      <c r="Z43" s="204">
        <f>SUMIFS(demo_gind!$D:$D,demo_gind!$A:$A,$Z$9,demo_gind!$B:$B,Data_demo_gind!$A43,demo_gind!$C:$C,Data_demo_gind!$B$7)</f>
        <v>2761785</v>
      </c>
    </row>
    <row r="44" spans="1:26" x14ac:dyDescent="0.2">
      <c r="A44" s="211" t="s">
        <v>68</v>
      </c>
      <c r="B44" s="211" t="s">
        <v>75</v>
      </c>
      <c r="C44" s="204">
        <f>SUMIFS(demo_gind!$D:$D,demo_gind!$A:$A,C9,demo_gind!$B:$B,Data_demo_gind!$A$44,demo_gind!$C:$C,Data_demo_gind!$B$7)</f>
        <v>7527952</v>
      </c>
      <c r="D44" s="204">
        <f>SUMIFS(demo_gind!$D:$D,demo_gind!$A:$A,D9,demo_gind!$B:$B,Data_demo_gind!$A$44,demo_gind!$C:$C,Data_demo_gind!$B$7)</f>
        <v>7504739</v>
      </c>
      <c r="E44" s="204">
        <f>SUMIFS(demo_gind!$D:$D,demo_gind!$A:$A,E9,demo_gind!$B:$B,Data_demo_gind!$A$44,demo_gind!$C:$C,Data_demo_gind!$B$7)</f>
        <v>7502126</v>
      </c>
      <c r="F44" s="204">
        <f>SUMIFS(demo_gind!$D:$D,demo_gind!$A:$A,F9,demo_gind!$B:$B,Data_demo_gind!$A$44,demo_gind!$C:$C,Data_demo_gind!$B$7)</f>
        <v>7490918</v>
      </c>
      <c r="G44" s="204">
        <f>SUMIFS(demo_gind!$D:$D,demo_gind!$A:$A,G9,demo_gind!$B:$B,Data_demo_gind!$A$44,demo_gind!$C:$C,Data_demo_gind!$B$7)</f>
        <v>7470263</v>
      </c>
      <c r="H44" s="204">
        <f>SUMIFS(demo_gind!$D:$D,demo_gind!$A:$A,H9,demo_gind!$B:$B,Data_demo_gind!$A$44,demo_gind!$C:$C,Data_demo_gind!$B$7)</f>
        <v>7456050</v>
      </c>
      <c r="I44" s="204">
        <f>SUMIFS(demo_gind!$D:$D,demo_gind!$A:$A,I9,demo_gind!$B:$B,Data_demo_gind!$A$44,demo_gind!$C:$C,Data_demo_gind!$B$7)</f>
        <v>7425487</v>
      </c>
      <c r="J44" s="204">
        <f>SUMIFS(demo_gind!$D:$D,demo_gind!$A:$A,J9,demo_gind!$B:$B,Data_demo_gind!$A$44,demo_gind!$C:$C,Data_demo_gind!$B$7)</f>
        <v>7397651</v>
      </c>
      <c r="K44" s="204">
        <f>SUMIFS(demo_gind!$D:$D,demo_gind!$A:$A,K9,demo_gind!$B:$B,Data_demo_gind!$A$44,demo_gind!$C:$C,Data_demo_gind!$B$7)</f>
        <v>7365507</v>
      </c>
      <c r="L44" s="204">
        <f>SUMIFS(demo_gind!$D:$D,demo_gind!$A:$A,L9,demo_gind!$B:$B,Data_demo_gind!$A$44,demo_gind!$C:$C,Data_demo_gind!$B$7)</f>
        <v>7334937</v>
      </c>
      <c r="M44" s="204">
        <f>SUMIFS(demo_gind!$D:$D,demo_gind!$A:$A,M9,demo_gind!$B:$B,Data_demo_gind!$A$44,demo_gind!$C:$C,Data_demo_gind!$B$7)</f>
        <v>7306677</v>
      </c>
      <c r="N44" s="204">
        <f>SUMIFS(demo_gind!$D:$D,demo_gind!$A:$A,N9,demo_gind!$B:$B,Data_demo_gind!$A$44,demo_gind!$C:$C,Data_demo_gind!$B$7)</f>
        <v>7251549</v>
      </c>
      <c r="O44" s="204">
        <f>SUMIFS(demo_gind!$D:$D,demo_gind!$A:$A,O9,demo_gind!$B:$B,Data_demo_gind!$A$44,demo_gind!$C:$C,Data_demo_gind!$B$7)</f>
        <v>7216649</v>
      </c>
      <c r="P44" s="204">
        <f>SUMIFS(demo_gind!$D:$D,demo_gind!$A:$A,P9,demo_gind!$B:$B,Data_demo_gind!$A$44,demo_gind!$C:$C,Data_demo_gind!$B$7)</f>
        <v>7181505</v>
      </c>
      <c r="Q44" s="204">
        <f>SUMIFS(demo_gind!$D:$D,demo_gind!$A:$A,Q9,demo_gind!$B:$B,Data_demo_gind!$A$44,demo_gind!$C:$C,Data_demo_gind!$B$7)</f>
        <v>7146759</v>
      </c>
      <c r="R44" s="204">
        <f>SUMIFS(demo_gind!$D:$D,demo_gind!$A:$A,R9,demo_gind!$B:$B,Data_demo_gind!$A$44,demo_gind!$C:$C,Data_demo_gind!$B$7)</f>
        <v>7114393</v>
      </c>
      <c r="S44" s="204">
        <f>SUMIFS(demo_gind!$D:$D,demo_gind!$A:$A,S9,demo_gind!$B:$B,Data_demo_gind!$A$44,demo_gind!$C:$C,Data_demo_gind!$B$7)</f>
        <v>7076372</v>
      </c>
      <c r="T44" s="204">
        <f>SUMIFS(demo_gind!$D:$D,demo_gind!$A:$A,T9,demo_gind!$B:$B,Data_demo_gind!$A$44,demo_gind!$C:$C,Data_demo_gind!$B$7)</f>
        <v>7040272</v>
      </c>
      <c r="U44" s="204">
        <f>SUMIFS(demo_gind!$D:$D,demo_gind!$A:$A,U9,demo_gind!$B:$B,Data_demo_gind!$A$44,demo_gind!$C:$C,Data_demo_gind!$B$7)</f>
        <v>7001444</v>
      </c>
      <c r="V44" s="204">
        <f>SUMIFS(demo_gind!$D:$D,demo_gind!$A:$A,V9,demo_gind!$B:$B,Data_demo_gind!$A$44,demo_gind!$C:$C,Data_demo_gind!$B$7)</f>
        <v>6963764</v>
      </c>
      <c r="W44" s="204">
        <f>SUMIFS(demo_gind!$D:$D,demo_gind!$A:$A,W9,demo_gind!$B:$B,Data_demo_gind!$A$44,demo_gind!$C:$C,Data_demo_gind!$B$7)</f>
        <v>6926705</v>
      </c>
      <c r="X44" s="204">
        <f>SUMIFS(demo_gind!$D:$D,demo_gind!$A:$A,X9,demo_gind!$B:$B,Data_demo_gind!$A$44,demo_gind!$C:$C,Data_demo_gind!$B$7)</f>
        <v>6871547</v>
      </c>
      <c r="Y44" s="204">
        <f>SUMIFS(demo_gind!$D:$D,demo_gind!$A:$A,$Y$9,demo_gind!$B:$B,Data_demo_gind!$A44,demo_gind!$C:$C,Data_demo_gind!$B$7)</f>
        <v>6797105</v>
      </c>
      <c r="Z44" s="204">
        <f>SUMIFS(demo_gind!$D:$D,demo_gind!$A:$A,$Z$9,demo_gind!$B:$B,Data_demo_gind!$A44,demo_gind!$C:$C,Data_demo_gind!$B$7)</f>
        <v>6641197</v>
      </c>
    </row>
    <row r="45" spans="1:26" x14ac:dyDescent="0.2">
      <c r="A45" s="211" t="s">
        <v>69</v>
      </c>
      <c r="B45" s="211" t="s">
        <v>236</v>
      </c>
      <c r="C45" s="204">
        <f>SUMIFS(demo_gind!$D:$D,demo_gind!$A:$A,C9,demo_gind!$B:$B,Data_demo_gind!$A$45,demo_gind!$C:$C,Data_demo_gind!$B$7)</f>
        <v>66889425</v>
      </c>
      <c r="D45" s="204">
        <f>SUMIFS(demo_gind!$D:$D,demo_gind!$A:$A,D9,demo_gind!$B:$B,Data_demo_gind!$A$45,demo_gind!$C:$C,Data_demo_gind!$B$7)</f>
        <v>64729501</v>
      </c>
      <c r="E45" s="204">
        <f>SUMIFS(demo_gind!$D:$D,demo_gind!$A:$A,E9,demo_gind!$B:$B,Data_demo_gind!$A$45,demo_gind!$C:$C,Data_demo_gind!$B$7)</f>
        <v>65603160</v>
      </c>
      <c r="F45" s="204">
        <f>SUMIFS(demo_gind!$D:$D,demo_gind!$A:$A,F9,demo_gind!$B:$B,Data_demo_gind!$A$45,demo_gind!$C:$C,Data_demo_gind!$B$7)</f>
        <v>66401851</v>
      </c>
      <c r="G45" s="204">
        <f>SUMIFS(demo_gind!$D:$D,demo_gind!$A:$A,G9,demo_gind!$B:$B,Data_demo_gind!$A$45,demo_gind!$C:$C,Data_demo_gind!$B$7)</f>
        <v>67187251</v>
      </c>
      <c r="H45" s="204">
        <f>SUMIFS(demo_gind!$D:$D,demo_gind!$A:$A,H9,demo_gind!$B:$B,Data_demo_gind!$A$45,demo_gind!$C:$C,Data_demo_gind!$B$7)</f>
        <v>68010221</v>
      </c>
      <c r="I45" s="204">
        <f>SUMIFS(demo_gind!$D:$D,demo_gind!$A:$A,I9,demo_gind!$B:$B,Data_demo_gind!$A$45,demo_gind!$C:$C,Data_demo_gind!$B$7)</f>
        <v>68860539</v>
      </c>
      <c r="J45" s="204">
        <f>SUMIFS(demo_gind!$D:$D,demo_gind!$A:$A,J9,demo_gind!$B:$B,Data_demo_gind!$A$45,demo_gind!$C:$C,Data_demo_gind!$B$7)</f>
        <v>69729967</v>
      </c>
      <c r="K45" s="204">
        <f>SUMIFS(demo_gind!$D:$D,demo_gind!$A:$A,K9,demo_gind!$B:$B,Data_demo_gind!$A$45,demo_gind!$C:$C,Data_demo_gind!$B$7)</f>
        <v>70586256</v>
      </c>
      <c r="L45" s="204">
        <f>SUMIFS(demo_gind!$D:$D,demo_gind!$A:$A,L9,demo_gind!$B:$B,Data_demo_gind!$A$45,demo_gind!$C:$C,Data_demo_gind!$B$7)</f>
        <v>71517100</v>
      </c>
      <c r="M45" s="204">
        <f>SUMIFS(demo_gind!$D:$D,demo_gind!$A:$A,M9,demo_gind!$B:$B,Data_demo_gind!$A$45,demo_gind!$C:$C,Data_demo_gind!$B$7)</f>
        <v>72561312</v>
      </c>
      <c r="N45" s="204">
        <f>SUMIFS(demo_gind!$D:$D,demo_gind!$A:$A,N9,demo_gind!$B:$B,Data_demo_gind!$A$45,demo_gind!$C:$C,Data_demo_gind!$B$7)</f>
        <v>73722988</v>
      </c>
      <c r="O45" s="204">
        <f>SUMIFS(demo_gind!$D:$D,demo_gind!$A:$A,O9,demo_gind!$B:$B,Data_demo_gind!$A$45,demo_gind!$C:$C,Data_demo_gind!$B$7)</f>
        <v>74724269</v>
      </c>
      <c r="P45" s="204">
        <f>SUMIFS(demo_gind!$D:$D,demo_gind!$A:$A,P9,demo_gind!$B:$B,Data_demo_gind!$A$45,demo_gind!$C:$C,Data_demo_gind!$B$7)</f>
        <v>75627384</v>
      </c>
      <c r="Q45" s="204">
        <f>SUMIFS(demo_gind!$D:$D,demo_gind!$A:$A,Q9,demo_gind!$B:$B,Data_demo_gind!$A$45,demo_gind!$C:$C,Data_demo_gind!$B$7)</f>
        <v>76667864</v>
      </c>
      <c r="R45" s="204">
        <f>SUMIFS(demo_gind!$D:$D,demo_gind!$A:$A,R9,demo_gind!$B:$B,Data_demo_gind!$A$45,demo_gind!$C:$C,Data_demo_gind!$B$7)</f>
        <v>77695904</v>
      </c>
      <c r="S45" s="204">
        <f>SUMIFS(demo_gind!$D:$D,demo_gind!$A:$A,S9,demo_gind!$B:$B,Data_demo_gind!$A$45,demo_gind!$C:$C,Data_demo_gind!$B$7)</f>
        <v>78741053</v>
      </c>
      <c r="T45" s="204">
        <f>SUMIFS(demo_gind!$D:$D,demo_gind!$A:$A,T9,demo_gind!$B:$B,Data_demo_gind!$A$45,demo_gind!$C:$C,Data_demo_gind!$B$7)</f>
        <v>79814871</v>
      </c>
      <c r="U45" s="204">
        <f>SUMIFS(demo_gind!$D:$D,demo_gind!$A:$A,U9,demo_gind!$B:$B,Data_demo_gind!$A$45,demo_gind!$C:$C,Data_demo_gind!$B$7)</f>
        <v>80810525</v>
      </c>
      <c r="V45" s="204">
        <f>SUMIFS(demo_gind!$D:$D,demo_gind!$A:$A,V9,demo_gind!$B:$B,Data_demo_gind!$A$45,demo_gind!$C:$C,Data_demo_gind!$B$7)</f>
        <v>82003882</v>
      </c>
      <c r="W45" s="204">
        <f>SUMIFS(demo_gind!$D:$D,demo_gind!$A:$A,W9,demo_gind!$B:$B,Data_demo_gind!$A$45,demo_gind!$C:$C,Data_demo_gind!$B$7)</f>
        <v>83154997</v>
      </c>
      <c r="X45" s="204">
        <f>SUMIFS(demo_gind!$D:$D,demo_gind!$A:$A,X9,demo_gind!$B:$B,Data_demo_gind!$A$45,demo_gind!$C:$C,Data_demo_gind!$B$7)</f>
        <v>83614362</v>
      </c>
      <c r="Y45" s="204">
        <f>SUMIFS(demo_gind!$D:$D,demo_gind!$A:$A,$Y$9,demo_gind!$B:$B,Data_demo_gind!$A45,demo_gind!$C:$C,Data_demo_gind!$B$7)</f>
        <v>84680273</v>
      </c>
      <c r="Z45" s="204">
        <f>SUMIFS(demo_gind!$D:$D,demo_gind!$A:$A,$Z$9,demo_gind!$B:$B,Data_demo_gind!$A45,demo_gind!$C:$C,Data_demo_gind!$B$7)</f>
        <v>85279553</v>
      </c>
    </row>
    <row r="46" spans="1:26" x14ac:dyDescent="0.2">
      <c r="A46" s="211" t="s">
        <v>80</v>
      </c>
      <c r="B46" s="211" t="s">
        <v>79</v>
      </c>
      <c r="C46" s="204">
        <f>SUMIFS(demo_gind!$D:$D,demo_gind!$A:$A,C9,demo_gind!$B:$B,Data_demo_gind!$A$46,demo_gind!$C:$C,Data_demo_gind!$B$7)</f>
        <v>3753085</v>
      </c>
      <c r="D46" s="204">
        <f>SUMIFS(demo_gind!$D:$D,demo_gind!$A:$A,D9,demo_gind!$B:$B,Data_demo_gind!$A$46,demo_gind!$C:$C,Data_demo_gind!$B$7)</f>
        <v>3789717</v>
      </c>
      <c r="E46" s="204">
        <f>SUMIFS(demo_gind!$D:$D,demo_gind!$A:$A,E9,demo_gind!$B:$B,Data_demo_gind!$A$46,demo_gind!$C:$C,Data_demo_gind!$B$7)</f>
        <v>3813167</v>
      </c>
      <c r="F46" s="204">
        <f>SUMIFS(demo_gind!$D:$D,demo_gind!$A:$A,F9,demo_gind!$B:$B,Data_demo_gind!$A$46,demo_gind!$C:$C,Data_demo_gind!$B$7)</f>
        <v>3830349</v>
      </c>
      <c r="G46" s="204">
        <f>SUMIFS(demo_gind!$D:$D,demo_gind!$A:$A,G9,demo_gind!$B:$B,Data_demo_gind!$A$46,demo_gind!$C:$C,Data_demo_gind!$B$7)</f>
        <v>3837414</v>
      </c>
      <c r="H46" s="204">
        <f>SUMIFS(demo_gind!$D:$D,demo_gind!$A:$A,H9,demo_gind!$B:$B,Data_demo_gind!$A$46,demo_gind!$C:$C,Data_demo_gind!$B$7)</f>
        <v>3842532</v>
      </c>
      <c r="I46" s="204">
        <f>SUMIFS(demo_gind!$D:$D,demo_gind!$A:$A,I9,demo_gind!$B:$B,Data_demo_gind!$A$46,demo_gind!$C:$C,Data_demo_gind!$B$7)</f>
        <v>3842650</v>
      </c>
      <c r="J46" s="204">
        <f>SUMIFS(demo_gind!$D:$D,demo_gind!$A:$A,J9,demo_gind!$B:$B,Data_demo_gind!$A$46,demo_gind!$C:$C,Data_demo_gind!$B$7)</f>
        <v>3844017</v>
      </c>
      <c r="K46" s="204">
        <f>SUMIFS(demo_gind!$D:$D,demo_gind!$A:$A,K9,demo_gind!$B:$B,Data_demo_gind!$A$46,demo_gind!$C:$C,Data_demo_gind!$B$7)</f>
        <v>3843846</v>
      </c>
      <c r="L46" s="204">
        <f>SUMIFS(demo_gind!$D:$D,demo_gind!$A:$A,L9,demo_gind!$B:$B,Data_demo_gind!$A$46,demo_gind!$C:$C,Data_demo_gind!$B$7)</f>
        <v>3843998</v>
      </c>
      <c r="M46" s="204">
        <f>SUMIFS(demo_gind!$D:$D,demo_gind!$A:$A,M9,demo_gind!$B:$B,Data_demo_gind!$A$46,demo_gind!$C:$C,Data_demo_gind!$B$7)</f>
        <v>3844046</v>
      </c>
      <c r="N46" s="204">
        <f>SUMIFS(demo_gind!$D:$D,demo_gind!$A:$A,N9,demo_gind!$B:$B,Data_demo_gind!$A$46,demo_gind!$C:$C,Data_demo_gind!$B$7)</f>
        <v>3843183</v>
      </c>
      <c r="O46" s="204">
        <f>SUMIFS(demo_gind!$D:$D,demo_gind!$A:$A,O9,demo_gind!$B:$B,Data_demo_gind!$A$46,demo_gind!$C:$C,Data_demo_gind!$B$7)</f>
        <v>3839265</v>
      </c>
      <c r="P46" s="204">
        <f>SUMIFS(demo_gind!$D:$D,demo_gind!$A:$A,P9,demo_gind!$B:$B,Data_demo_gind!$A$46,demo_gind!$C:$C,Data_demo_gind!$B$7)</f>
        <v>3835645</v>
      </c>
      <c r="Q46" s="204">
        <f>SUMIFS(demo_gind!$D:$D,demo_gind!$A:$A,Q9,demo_gind!$B:$B,Data_demo_gind!$A$46,demo_gind!$C:$C,Data_demo_gind!$B$7)</f>
        <v>3830911</v>
      </c>
      <c r="R46" s="204">
        <f>SUMIFS(demo_gind!$D:$D,demo_gind!$A:$A,R9,demo_gind!$B:$B,Data_demo_gind!$A$46,demo_gind!$C:$C,Data_demo_gind!$B$7)</f>
        <v>3825334</v>
      </c>
      <c r="S46" s="204">
        <f>SUMIFS(demo_gind!$D:$D,demo_gind!$A:$A,S9,demo_gind!$B:$B,Data_demo_gind!$A$46,demo_gind!$C:$C,Data_demo_gind!$B$7)</f>
        <v>3515982</v>
      </c>
      <c r="T46" s="204">
        <f>SUMIFS(demo_gind!$D:$D,demo_gind!$A:$A,T9,demo_gind!$B:$B,Data_demo_gind!$A$46,demo_gind!$C:$C,Data_demo_gind!$B$7)</f>
        <v>3509728</v>
      </c>
      <c r="U46" s="204">
        <f>SUMIFS(demo_gind!$D:$D,demo_gind!$A:$A,U9,demo_gind!$B:$B,Data_demo_gind!$A$46,demo_gind!$C:$C,Data_demo_gind!$B$7)</f>
        <v>3500295</v>
      </c>
      <c r="V46" s="204">
        <f>SUMIFS(demo_gind!$D:$D,demo_gind!$A:$A,V9,demo_gind!$B:$B,Data_demo_gind!$A$46,demo_gind!$C:$C,Data_demo_gind!$B$7)</f>
        <v>3492018</v>
      </c>
      <c r="W46" s="233" t="s">
        <v>70</v>
      </c>
      <c r="X46" s="204" t="s">
        <v>70</v>
      </c>
      <c r="Y46" s="204" t="s">
        <v>70</v>
      </c>
      <c r="Z46" s="204">
        <f>SUMIFS(demo_gind!$D:$D,demo_gind!$A:$A,$Z$9,demo_gind!$B:$B,Data_demo_gind!$A46,demo_gind!$C:$C,Data_demo_gind!$B$7)</f>
        <v>3441194</v>
      </c>
    </row>
    <row r="48" spans="1:26" x14ac:dyDescent="0.2">
      <c r="A48" s="209" t="s">
        <v>78</v>
      </c>
    </row>
    <row r="49" spans="1:26" x14ac:dyDescent="0.2">
      <c r="A49" s="209" t="s">
        <v>70</v>
      </c>
      <c r="B49" s="209" t="s">
        <v>77</v>
      </c>
      <c r="T49" s="240"/>
    </row>
    <row r="51" spans="1:26" x14ac:dyDescent="0.2">
      <c r="A51" s="209" t="s">
        <v>123</v>
      </c>
      <c r="B51" s="209" t="s">
        <v>202</v>
      </c>
      <c r="C51" s="210" t="s">
        <v>204</v>
      </c>
    </row>
    <row r="53" spans="1:26" x14ac:dyDescent="0.2">
      <c r="A53" s="211" t="s">
        <v>104</v>
      </c>
      <c r="B53" s="211" t="s">
        <v>103</v>
      </c>
      <c r="C53" s="211" t="s">
        <v>102</v>
      </c>
      <c r="D53" s="211" t="s">
        <v>101</v>
      </c>
      <c r="E53" s="211" t="s">
        <v>100</v>
      </c>
      <c r="F53" s="211" t="s">
        <v>99</v>
      </c>
      <c r="G53" s="211" t="s">
        <v>98</v>
      </c>
      <c r="H53" s="211" t="s">
        <v>97</v>
      </c>
      <c r="I53" s="211" t="s">
        <v>96</v>
      </c>
      <c r="J53" s="211" t="s">
        <v>95</v>
      </c>
      <c r="K53" s="211" t="s">
        <v>94</v>
      </c>
      <c r="L53" s="211" t="s">
        <v>93</v>
      </c>
      <c r="M53" s="211" t="s">
        <v>92</v>
      </c>
      <c r="N53" s="211" t="s">
        <v>91</v>
      </c>
      <c r="O53" s="211" t="s">
        <v>90</v>
      </c>
      <c r="P53" s="211" t="s">
        <v>89</v>
      </c>
      <c r="Q53" s="211" t="s">
        <v>88</v>
      </c>
      <c r="R53" s="211" t="s">
        <v>87</v>
      </c>
      <c r="S53" s="211" t="s">
        <v>86</v>
      </c>
      <c r="T53" s="211" t="s">
        <v>85</v>
      </c>
      <c r="U53" s="211" t="s">
        <v>84</v>
      </c>
      <c r="V53" s="211" t="s">
        <v>168</v>
      </c>
      <c r="W53" s="211" t="s">
        <v>203</v>
      </c>
      <c r="X53" s="211" t="s">
        <v>221</v>
      </c>
      <c r="Y53" s="211" t="s">
        <v>233</v>
      </c>
      <c r="Z53" s="211" t="s">
        <v>251</v>
      </c>
    </row>
    <row r="54" spans="1:26" x14ac:dyDescent="0.2">
      <c r="A54" s="211" t="s">
        <v>135</v>
      </c>
      <c r="B54" s="183" t="s">
        <v>136</v>
      </c>
      <c r="C54" s="204">
        <f>SUMIFS(demo_gind!$D:$D,demo_gind!$A:$A,C$53,demo_gind!$B:$B,Data_demo_gind!$A54,demo_gind!$C:$C,Data_demo_gind!$B$51)</f>
        <v>428929021</v>
      </c>
      <c r="D54" s="204">
        <f>SUMIFS(demo_gind!$D:$D,demo_gind!$A:$A,D$53,demo_gind!$B:$B,Data_demo_gind!$A54,demo_gind!$C:$C,Data_demo_gind!$B$51)</f>
        <v>429481944</v>
      </c>
      <c r="E54" s="204">
        <f>SUMIFS(demo_gind!$D:$D,demo_gind!$A:$A,E$53,demo_gind!$B:$B,Data_demo_gind!$A54,demo_gind!$C:$C,Data_demo_gind!$B$51)</f>
        <v>430456663</v>
      </c>
      <c r="F54" s="204">
        <f>SUMIFS(demo_gind!$D:$D,demo_gind!$A:$A,F$53,demo_gind!$B:$B,Data_demo_gind!$A54,demo_gind!$C:$C,Data_demo_gind!$B$51)</f>
        <v>431976112</v>
      </c>
      <c r="G54" s="204">
        <f>SUMIFS(demo_gind!$D:$D,demo_gind!$A:$A,G$53,demo_gind!$B:$B,Data_demo_gind!$A54,demo_gind!$C:$C,Data_demo_gind!$B$51)</f>
        <v>433589156</v>
      </c>
      <c r="H54" s="204">
        <f>SUMIFS(demo_gind!$D:$D,demo_gind!$A:$A,H$53,demo_gind!$B:$B,Data_demo_gind!$A54,demo_gind!$C:$C,Data_demo_gind!$B$51)</f>
        <v>435116254</v>
      </c>
      <c r="I54" s="204">
        <f>SUMIFS(demo_gind!$D:$D,demo_gind!$A:$A,I$53,demo_gind!$B:$B,Data_demo_gind!$A54,demo_gind!$C:$C,Data_demo_gind!$B$51)</f>
        <v>436521866</v>
      </c>
      <c r="J54" s="204">
        <f>SUMIFS(demo_gind!$D:$D,demo_gind!$A:$A,J$53,demo_gind!$B:$B,Data_demo_gind!$A54,demo_gind!$C:$C,Data_demo_gind!$B$51)</f>
        <v>437984240</v>
      </c>
      <c r="K54" s="204">
        <f>SUMIFS(demo_gind!$D:$D,demo_gind!$A:$A,K$53,demo_gind!$B:$B,Data_demo_gind!$A54,demo_gind!$C:$C,Data_demo_gind!$B$51)</f>
        <v>439386639</v>
      </c>
      <c r="L54" s="204">
        <f>SUMIFS(demo_gind!$D:$D,demo_gind!$A:$A,L$53,demo_gind!$B:$B,Data_demo_gind!$A54,demo_gind!$C:$C,Data_demo_gind!$B$51)</f>
        <v>440426387</v>
      </c>
      <c r="M54" s="204">
        <f>SUMIFS(demo_gind!$D:$D,demo_gind!$A:$A,M$53,demo_gind!$B:$B,Data_demo_gind!$A54,demo_gind!$C:$C,Data_demo_gind!$B$51)</f>
        <v>441041446</v>
      </c>
      <c r="N54" s="204">
        <f>SUMIFS(demo_gind!$D:$D,demo_gind!$A:$A,N$53,demo_gind!$B:$B,Data_demo_gind!$A54,demo_gind!$C:$C,Data_demo_gind!$B$51)</f>
        <v>440260386</v>
      </c>
      <c r="O54" s="204">
        <f>SUMIFS(demo_gind!$D:$D,demo_gind!$A:$A,O$53,demo_gind!$B:$B,Data_demo_gind!$A54,demo_gind!$C:$C,Data_demo_gind!$B$51)</f>
        <v>440905186</v>
      </c>
      <c r="P54" s="204">
        <f>SUMIFS(demo_gind!$D:$D,demo_gind!$A:$A,P$53,demo_gind!$B:$B,Data_demo_gind!$A54,demo_gind!$C:$C,Data_demo_gind!$B$51)</f>
        <v>441958943</v>
      </c>
      <c r="Q54" s="204">
        <f>SUMIFS(demo_gind!$D:$D,demo_gind!$A:$A,Q$53,demo_gind!$B:$B,Data_demo_gind!$A54,demo_gind!$C:$C,Data_demo_gind!$B$51)</f>
        <v>443274551</v>
      </c>
      <c r="R54" s="204">
        <f>SUMIFS(demo_gind!$D:$D,demo_gind!$A:$A,R$53,demo_gind!$B:$B,Data_demo_gind!$A54,demo_gind!$C:$C,Data_demo_gind!$B$51)</f>
        <v>444234821</v>
      </c>
      <c r="S54" s="204">
        <f>SUMIFS(demo_gind!$D:$D,demo_gind!$A:$A,S$53,demo_gind!$B:$B,Data_demo_gind!$A54,demo_gind!$C:$C,Data_demo_gind!$B$51)</f>
        <v>445167186</v>
      </c>
      <c r="T54" s="204">
        <f>SUMIFS(demo_gind!$D:$D,demo_gind!$A:$A,T$53,demo_gind!$B:$B,Data_demo_gind!$A54,demo_gind!$C:$C,Data_demo_gind!$B$51)</f>
        <v>445871494</v>
      </c>
      <c r="U54" s="204">
        <f>SUMIFS(demo_gind!$D:$D,demo_gind!$A:$A,U$53,demo_gind!$B:$B,Data_demo_gind!$A54,demo_gind!$C:$C,Data_demo_gind!$B$51)</f>
        <v>446655355</v>
      </c>
      <c r="V54" s="204">
        <f>SUMIFS(demo_gind!$D:$D,demo_gind!$A:$A,V$53,demo_gind!$B:$B,Data_demo_gind!$A54,demo_gind!$C:$C,Data_demo_gind!$B$51)</f>
        <v>447016315</v>
      </c>
      <c r="W54" s="204">
        <f>SUMIFS(demo_gind!$D:$D,demo_gind!$A:$A,W$53,demo_gind!$B:$B,Data_demo_gind!$A54,demo_gind!$C:$C,Data_demo_gind!$B$51)</f>
        <v>446993041</v>
      </c>
      <c r="X54" s="204">
        <f>SUMIFS(demo_gind!$D:$D,demo_gind!$A:$A,X$53,demo_gind!$B:$B,Data_demo_gind!$A$54,demo_gind!$C:$C,Data_demo_gind!$B$51)</f>
        <v>446249551</v>
      </c>
      <c r="Y54" s="204">
        <f>SUMIFS(demo_gind!$D:$D,demo_gind!$A:$A,Y$53,demo_gind!$B:$B,Data_demo_gind!$A$54,demo_gind!$C:$C,Data_demo_gind!$B$51)</f>
        <v>447404878</v>
      </c>
      <c r="Z54" s="204">
        <f>SUMIFS(demo_gind!$D:$D,demo_gind!$A:$A,Z$53,demo_gind!$B:$B,Data_demo_gind!$A$54,demo_gind!$C:$C,Data_demo_gind!$B$51)</f>
        <v>448382906</v>
      </c>
    </row>
    <row r="55" spans="1:26" s="258" customFormat="1" x14ac:dyDescent="0.2">
      <c r="A55" s="211" t="s">
        <v>33</v>
      </c>
      <c r="B55" s="211" t="s">
        <v>2</v>
      </c>
      <c r="C55" s="204">
        <f>SUMIFS(demo_gind!$D:$D,demo_gind!$A:$A,C$53,demo_gind!$B:$B,Data_demo_gind!$A55,demo_gind!$C:$C,Data_demo_gind!$B$51)</f>
        <v>10251250</v>
      </c>
      <c r="D55" s="204">
        <f>SUMIFS(demo_gind!$D:$D,demo_gind!$A:$A,D$53,demo_gind!$B:$B,Data_demo_gind!$A55,demo_gind!$C:$C,Data_demo_gind!$B$51)</f>
        <v>10286570</v>
      </c>
      <c r="E55" s="204">
        <f>SUMIFS(demo_gind!$D:$D,demo_gind!$A:$A,E$53,demo_gind!$B:$B,Data_demo_gind!$A55,demo_gind!$C:$C,Data_demo_gind!$B$51)</f>
        <v>10332785</v>
      </c>
      <c r="F55" s="204">
        <f>SUMIFS(demo_gind!$D:$D,demo_gind!$A:$A,F$53,demo_gind!$B:$B,Data_demo_gind!$A55,demo_gind!$C:$C,Data_demo_gind!$B$51)</f>
        <v>10376133</v>
      </c>
      <c r="G55" s="204">
        <f>SUMIFS(demo_gind!$D:$D,demo_gind!$A:$A,G$53,demo_gind!$B:$B,Data_demo_gind!$A55,demo_gind!$C:$C,Data_demo_gind!$B$51)</f>
        <v>10421137</v>
      </c>
      <c r="H55" s="204">
        <f>SUMIFS(demo_gind!$D:$D,demo_gind!$A:$A,H$53,demo_gind!$B:$B,Data_demo_gind!$A55,demo_gind!$C:$C,Data_demo_gind!$B$51)</f>
        <v>10478617</v>
      </c>
      <c r="I55" s="204">
        <f>SUMIFS(demo_gind!$D:$D,demo_gind!$A:$A,I$53,demo_gind!$B:$B,Data_demo_gind!$A55,demo_gind!$C:$C,Data_demo_gind!$B$51)</f>
        <v>10547958</v>
      </c>
      <c r="J55" s="204">
        <f>SUMIFS(demo_gind!$D:$D,demo_gind!$A:$A,J$53,demo_gind!$B:$B,Data_demo_gind!$A55,demo_gind!$C:$C,Data_demo_gind!$B$51)</f>
        <v>10625700</v>
      </c>
      <c r="K55" s="204">
        <f>SUMIFS(demo_gind!$D:$D,demo_gind!$A:$A,K$53,demo_gind!$B:$B,Data_demo_gind!$A55,demo_gind!$C:$C,Data_demo_gind!$B$51)</f>
        <v>10709973</v>
      </c>
      <c r="L55" s="204">
        <f>SUMIFS(demo_gind!$D:$D,demo_gind!$A:$A,L$53,demo_gind!$B:$B,Data_demo_gind!$A55,demo_gind!$C:$C,Data_demo_gind!$B$51)</f>
        <v>10796493</v>
      </c>
      <c r="M55" s="204">
        <f>SUMIFS(demo_gind!$D:$D,demo_gind!$A:$A,M$53,demo_gind!$B:$B,Data_demo_gind!$A55,demo_gind!$C:$C,Data_demo_gind!$B$51)</f>
        <v>10895586</v>
      </c>
      <c r="N55" s="204">
        <f>SUMIFS(demo_gind!$D:$D,demo_gind!$A:$A,N$53,demo_gind!$B:$B,Data_demo_gind!$A55,demo_gind!$C:$C,Data_demo_gind!$B$51)</f>
        <v>11038264</v>
      </c>
      <c r="O55" s="204">
        <f>SUMIFS(demo_gind!$D:$D,demo_gind!$A:$A,O$53,demo_gind!$B:$B,Data_demo_gind!$A55,demo_gind!$C:$C,Data_demo_gind!$B$51)</f>
        <v>11106932</v>
      </c>
      <c r="P55" s="204">
        <f>SUMIFS(demo_gind!$D:$D,demo_gind!$A:$A,P$53,demo_gind!$B:$B,Data_demo_gind!$A55,demo_gind!$C:$C,Data_demo_gind!$B$51)</f>
        <v>11159407</v>
      </c>
      <c r="Q55" s="204">
        <f>SUMIFS(demo_gind!$D:$D,demo_gind!$A:$A,Q$53,demo_gind!$B:$B,Data_demo_gind!$A55,demo_gind!$C:$C,Data_demo_gind!$B$51)</f>
        <v>11209057</v>
      </c>
      <c r="R55" s="204">
        <f>SUMIFS(demo_gind!$D:$D,demo_gind!$A:$A,R$53,demo_gind!$B:$B,Data_demo_gind!$A55,demo_gind!$C:$C,Data_demo_gind!$B$51)</f>
        <v>11274196</v>
      </c>
      <c r="S55" s="204">
        <f>SUMIFS(demo_gind!$D:$D,demo_gind!$A:$A,S$53,demo_gind!$B:$B,Data_demo_gind!$A55,demo_gind!$C:$C,Data_demo_gind!$B$51)</f>
        <v>11331422</v>
      </c>
      <c r="T55" s="204">
        <f>SUMIFS(demo_gind!$D:$D,demo_gind!$A:$A,T$53,demo_gind!$B:$B,Data_demo_gind!$A55,demo_gind!$C:$C,Data_demo_gind!$B$51)</f>
        <v>11375158</v>
      </c>
      <c r="U55" s="204">
        <f>SUMIFS(demo_gind!$D:$D,demo_gind!$A:$A,U$53,demo_gind!$B:$B,Data_demo_gind!$A55,demo_gind!$C:$C,Data_demo_gind!$B$51)</f>
        <v>11427054</v>
      </c>
      <c r="V55" s="204">
        <f>SUMIFS(demo_gind!$D:$D,demo_gind!$A:$A,V$53,demo_gind!$B:$B,Data_demo_gind!$A55,demo_gind!$C:$C,Data_demo_gind!$B$51)</f>
        <v>11488980</v>
      </c>
      <c r="W55" s="204">
        <f>SUMIFS(demo_gind!$D:$D,demo_gind!$A:$A,W$53,demo_gind!$B:$B,Data_demo_gind!$A55,demo_gind!$C:$C,Data_demo_gind!$B$51)</f>
        <v>11538604</v>
      </c>
      <c r="X55" s="204">
        <f>SUMIFS(demo_gind!$D:$D,demo_gind!$A:$A,X$53,demo_gind!$B:$B,Data_demo_gind!$A55,demo_gind!$C:$C,Data_demo_gind!$B$51)</f>
        <v>11586195</v>
      </c>
      <c r="Y55" s="204">
        <f>SUMIFS(demo_gind!$D:$D,demo_gind!$A:$A,Y$53,demo_gind!$B:$B,Data_demo_gind!$A55,demo_gind!$C:$C,Data_demo_gind!$B$51)</f>
        <v>11680210</v>
      </c>
      <c r="Z55" s="204">
        <f>SUMIFS(demo_gind!$D:$D,demo_gind!$A:$A,Z$53,demo_gind!$B:$B,Data_demo_gind!$A55,demo_gind!$C:$C,Data_demo_gind!$B$51)</f>
        <v>11787423</v>
      </c>
    </row>
    <row r="56" spans="1:26" s="258" customFormat="1" x14ac:dyDescent="0.2">
      <c r="A56" s="211" t="s">
        <v>34</v>
      </c>
      <c r="B56" s="211" t="s">
        <v>3</v>
      </c>
      <c r="C56" s="204">
        <f>SUMIFS(demo_gind!$D:$D,demo_gind!$A:$A,C$53,demo_gind!$B:$B,Data_demo_gind!$A56,demo_gind!$C:$C,Data_demo_gind!$B$51)</f>
        <v>8170172</v>
      </c>
      <c r="D56" s="204">
        <f>SUMIFS(demo_gind!$D:$D,demo_gind!$A:$A,D$53,demo_gind!$B:$B,Data_demo_gind!$A56,demo_gind!$C:$C,Data_demo_gind!$B$51)</f>
        <v>8009142</v>
      </c>
      <c r="E56" s="204">
        <f>SUMIFS(demo_gind!$D:$D,demo_gind!$A:$A,E$53,demo_gind!$B:$B,Data_demo_gind!$A56,demo_gind!$C:$C,Data_demo_gind!$B$51)</f>
        <v>7837161</v>
      </c>
      <c r="F56" s="204">
        <f>SUMIFS(demo_gind!$D:$D,demo_gind!$A:$A,F$53,demo_gind!$B:$B,Data_demo_gind!$A56,demo_gind!$C:$C,Data_demo_gind!$B$51)</f>
        <v>7775327</v>
      </c>
      <c r="G56" s="204">
        <f>SUMIFS(demo_gind!$D:$D,demo_gind!$A:$A,G$53,demo_gind!$B:$B,Data_demo_gind!$A56,demo_gind!$C:$C,Data_demo_gind!$B$51)</f>
        <v>7716860</v>
      </c>
      <c r="H56" s="204">
        <f>SUMIFS(demo_gind!$D:$D,demo_gind!$A:$A,H$53,demo_gind!$B:$B,Data_demo_gind!$A56,demo_gind!$C:$C,Data_demo_gind!$B$51)</f>
        <v>7658972</v>
      </c>
      <c r="I56" s="204">
        <f>SUMIFS(demo_gind!$D:$D,demo_gind!$A:$A,I$53,demo_gind!$B:$B,Data_demo_gind!$A56,demo_gind!$C:$C,Data_demo_gind!$B$51)</f>
        <v>7601022</v>
      </c>
      <c r="J56" s="204">
        <f>SUMIFS(demo_gind!$D:$D,demo_gind!$A:$A,J$53,demo_gind!$B:$B,Data_demo_gind!$A56,demo_gind!$C:$C,Data_demo_gind!$B$51)</f>
        <v>7545338</v>
      </c>
      <c r="K56" s="204">
        <f>SUMIFS(demo_gind!$D:$D,demo_gind!$A:$A,K$53,demo_gind!$B:$B,Data_demo_gind!$A56,demo_gind!$C:$C,Data_demo_gind!$B$51)</f>
        <v>7492561</v>
      </c>
      <c r="L56" s="204">
        <f>SUMIFS(demo_gind!$D:$D,demo_gind!$A:$A,L$53,demo_gind!$B:$B,Data_demo_gind!$A56,demo_gind!$C:$C,Data_demo_gind!$B$51)</f>
        <v>7444443</v>
      </c>
      <c r="M56" s="204">
        <f>SUMIFS(demo_gind!$D:$D,demo_gind!$A:$A,M$53,demo_gind!$B:$B,Data_demo_gind!$A56,demo_gind!$C:$C,Data_demo_gind!$B$51)</f>
        <v>7395599</v>
      </c>
      <c r="N56" s="204">
        <f>SUMIFS(demo_gind!$D:$D,demo_gind!$A:$A,N$53,demo_gind!$B:$B,Data_demo_gind!$A56,demo_gind!$C:$C,Data_demo_gind!$B$51)</f>
        <v>7348328</v>
      </c>
      <c r="O56" s="204">
        <f>SUMIFS(demo_gind!$D:$D,demo_gind!$A:$A,O$53,demo_gind!$B:$B,Data_demo_gind!$A56,demo_gind!$C:$C,Data_demo_gind!$B$51)</f>
        <v>7305888</v>
      </c>
      <c r="P56" s="204">
        <f>SUMIFS(demo_gind!$D:$D,demo_gind!$A:$A,P$53,demo_gind!$B:$B,Data_demo_gind!$A56,demo_gind!$C:$C,Data_demo_gind!$B$51)</f>
        <v>7265115</v>
      </c>
      <c r="Q56" s="204">
        <f>SUMIFS(demo_gind!$D:$D,demo_gind!$A:$A,Q$53,demo_gind!$B:$B,Data_demo_gind!$A56,demo_gind!$C:$C,Data_demo_gind!$B$51)</f>
        <v>7223938</v>
      </c>
      <c r="R56" s="204">
        <f>SUMIFS(demo_gind!$D:$D,demo_gind!$A:$A,R$53,demo_gind!$B:$B,Data_demo_gind!$A56,demo_gind!$C:$C,Data_demo_gind!$B$51)</f>
        <v>7177991</v>
      </c>
      <c r="S56" s="204">
        <f>SUMIFS(demo_gind!$D:$D,demo_gind!$A:$A,S$53,demo_gind!$B:$B,Data_demo_gind!$A56,demo_gind!$C:$C,Data_demo_gind!$B$51)</f>
        <v>7127822</v>
      </c>
      <c r="T56" s="204">
        <f>SUMIFS(demo_gind!$D:$D,demo_gind!$A:$A,T$53,demo_gind!$B:$B,Data_demo_gind!$A56,demo_gind!$C:$C,Data_demo_gind!$B$51)</f>
        <v>7075947</v>
      </c>
      <c r="U56" s="204">
        <f>SUMIFS(demo_gind!$D:$D,demo_gind!$A:$A,U$53,demo_gind!$B:$B,Data_demo_gind!$A56,demo_gind!$C:$C,Data_demo_gind!$B$51)</f>
        <v>7025037</v>
      </c>
      <c r="V56" s="204">
        <f>SUMIFS(demo_gind!$D:$D,demo_gind!$A:$A,V$53,demo_gind!$B:$B,Data_demo_gind!$A56,demo_gind!$C:$C,Data_demo_gind!$B$51)</f>
        <v>6975761</v>
      </c>
      <c r="W56" s="204">
        <f>SUMIFS(demo_gind!$D:$D,demo_gind!$A:$A,W$53,demo_gind!$B:$B,Data_demo_gind!$A56,demo_gind!$C:$C,Data_demo_gind!$B$51)</f>
        <v>6934015</v>
      </c>
      <c r="X56" s="204">
        <f>SUMIFS(demo_gind!$D:$D,demo_gind!$A:$A,X$53,demo_gind!$B:$B,Data_demo_gind!$A56,demo_gind!$C:$C,Data_demo_gind!$B$51)</f>
        <v>6877743</v>
      </c>
      <c r="Y56" s="204">
        <f>SUMIFS(demo_gind!$D:$D,demo_gind!$A:$A,Y$53,demo_gind!$B:$B,Data_demo_gind!$A56,demo_gind!$C:$C,Data_demo_gind!$B$51)</f>
        <v>6643324</v>
      </c>
      <c r="Z56" s="204">
        <f>SUMIFS(demo_gind!$D:$D,demo_gind!$A:$A,Z$53,demo_gind!$B:$B,Data_demo_gind!$A56,demo_gind!$C:$C,Data_demo_gind!$B$51)</f>
        <v>6446596</v>
      </c>
    </row>
    <row r="57" spans="1:26" s="258" customFormat="1" x14ac:dyDescent="0.2">
      <c r="A57" s="211" t="s">
        <v>35</v>
      </c>
      <c r="B57" s="211" t="s">
        <v>128</v>
      </c>
      <c r="C57" s="204">
        <f>SUMIFS(demo_gind!$D:$D,demo_gind!$A:$A,C$53,demo_gind!$B:$B,Data_demo_gind!$A57,demo_gind!$C:$C,Data_demo_gind!$B$51)</f>
        <v>10255063</v>
      </c>
      <c r="D57" s="204">
        <f>SUMIFS(demo_gind!$D:$D,demo_gind!$A:$A,D$53,demo_gind!$B:$B,Data_demo_gind!$A57,demo_gind!$C:$C,Data_demo_gind!$B$51)</f>
        <v>10216605</v>
      </c>
      <c r="E57" s="204">
        <f>SUMIFS(demo_gind!$D:$D,demo_gind!$A:$A,E$53,demo_gind!$B:$B,Data_demo_gind!$A57,demo_gind!$C:$C,Data_demo_gind!$B$51)</f>
        <v>10196916</v>
      </c>
      <c r="F57" s="204">
        <f>SUMIFS(demo_gind!$D:$D,demo_gind!$A:$A,F$53,demo_gind!$B:$B,Data_demo_gind!$A57,demo_gind!$C:$C,Data_demo_gind!$B$51)</f>
        <v>10193998</v>
      </c>
      <c r="G57" s="204">
        <f>SUMIFS(demo_gind!$D:$D,demo_gind!$A:$A,G$53,demo_gind!$B:$B,Data_demo_gind!$A57,demo_gind!$C:$C,Data_demo_gind!$B$51)</f>
        <v>10197101</v>
      </c>
      <c r="H57" s="204">
        <f>SUMIFS(demo_gind!$D:$D,demo_gind!$A:$A,H$53,demo_gind!$B:$B,Data_demo_gind!$A57,demo_gind!$C:$C,Data_demo_gind!$B$51)</f>
        <v>10211216</v>
      </c>
      <c r="I57" s="204">
        <f>SUMIFS(demo_gind!$D:$D,demo_gind!$A:$A,I$53,demo_gind!$B:$B,Data_demo_gind!$A57,demo_gind!$C:$C,Data_demo_gind!$B$51)</f>
        <v>10238905</v>
      </c>
      <c r="J57" s="204">
        <f>SUMIFS(demo_gind!$D:$D,demo_gind!$A:$A,J$53,demo_gind!$B:$B,Data_demo_gind!$A57,demo_gind!$C:$C,Data_demo_gind!$B$51)</f>
        <v>10298828</v>
      </c>
      <c r="K57" s="204">
        <f>SUMIFS(demo_gind!$D:$D,demo_gind!$A:$A,K$53,demo_gind!$B:$B,Data_demo_gind!$A57,demo_gind!$C:$C,Data_demo_gind!$B$51)</f>
        <v>10384603</v>
      </c>
      <c r="L57" s="204">
        <f>SUMIFS(demo_gind!$D:$D,demo_gind!$A:$A,L$53,demo_gind!$B:$B,Data_demo_gind!$A57,demo_gind!$C:$C,Data_demo_gind!$B$51)</f>
        <v>10443936</v>
      </c>
      <c r="M57" s="204">
        <f>SUMIFS(demo_gind!$D:$D,demo_gind!$A:$A,M$53,demo_gind!$B:$B,Data_demo_gind!$A57,demo_gind!$C:$C,Data_demo_gind!$B$51)</f>
        <v>10474410</v>
      </c>
      <c r="N57" s="204">
        <f>SUMIFS(demo_gind!$D:$D,demo_gind!$A:$A,N$53,demo_gind!$B:$B,Data_demo_gind!$A57,demo_gind!$C:$C,Data_demo_gind!$B$51)</f>
        <v>10496088</v>
      </c>
      <c r="O57" s="204">
        <f>SUMIFS(demo_gind!$D:$D,demo_gind!$A:$A,O$53,demo_gind!$B:$B,Data_demo_gind!$A57,demo_gind!$C:$C,Data_demo_gind!$B$51)</f>
        <v>10510785</v>
      </c>
      <c r="P57" s="204">
        <f>SUMIFS(demo_gind!$D:$D,demo_gind!$A:$A,P$53,demo_gind!$B:$B,Data_demo_gind!$A57,demo_gind!$C:$C,Data_demo_gind!$B$51)</f>
        <v>10514272</v>
      </c>
      <c r="Q57" s="204">
        <f>SUMIFS(demo_gind!$D:$D,demo_gind!$A:$A,Q$53,demo_gind!$B:$B,Data_demo_gind!$A57,demo_gind!$C:$C,Data_demo_gind!$B$51)</f>
        <v>10525347</v>
      </c>
      <c r="R57" s="204">
        <f>SUMIFS(demo_gind!$D:$D,demo_gind!$A:$A,R$53,demo_gind!$B:$B,Data_demo_gind!$A57,demo_gind!$C:$C,Data_demo_gind!$B$51)</f>
        <v>10546059</v>
      </c>
      <c r="S57" s="204">
        <f>SUMIFS(demo_gind!$D:$D,demo_gind!$A:$A,S$53,demo_gind!$B:$B,Data_demo_gind!$A57,demo_gind!$C:$C,Data_demo_gind!$B$51)</f>
        <v>10566332</v>
      </c>
      <c r="T57" s="204">
        <f>SUMIFS(demo_gind!$D:$D,demo_gind!$A:$A,T$53,demo_gind!$B:$B,Data_demo_gind!$A57,demo_gind!$C:$C,Data_demo_gind!$B$51)</f>
        <v>10594438</v>
      </c>
      <c r="U57" s="204">
        <f>SUMIFS(demo_gind!$D:$D,demo_gind!$A:$A,U$53,demo_gind!$B:$B,Data_demo_gind!$A57,demo_gind!$C:$C,Data_demo_gind!$B$51)</f>
        <v>10629928</v>
      </c>
      <c r="V57" s="204">
        <f>SUMIFS(demo_gind!$D:$D,demo_gind!$A:$A,V$53,demo_gind!$B:$B,Data_demo_gind!$A57,demo_gind!$C:$C,Data_demo_gind!$B$51)</f>
        <v>10671870</v>
      </c>
      <c r="W57" s="204">
        <f>SUMIFS(demo_gind!$D:$D,demo_gind!$A:$A,W$53,demo_gind!$B:$B,Data_demo_gind!$A57,demo_gind!$C:$C,Data_demo_gind!$B$51)</f>
        <v>10697858</v>
      </c>
      <c r="X57" s="204">
        <f>SUMIFS(demo_gind!$D:$D,demo_gind!$A:$A,X$53,demo_gind!$B:$B,Data_demo_gind!$A57,demo_gind!$C:$C,Data_demo_gind!$B$51)</f>
        <v>10505772</v>
      </c>
      <c r="Y57" s="204">
        <f>SUMIFS(demo_gind!$D:$D,demo_gind!$A:$A,Y$53,demo_gind!$B:$B,Data_demo_gind!$A57,demo_gind!$C:$C,Data_demo_gind!$B$51)</f>
        <v>10672118</v>
      </c>
      <c r="Z57" s="204">
        <f>SUMIFS(demo_gind!$D:$D,demo_gind!$A:$A,Z$53,demo_gind!$B:$B,Data_demo_gind!$A57,demo_gind!$C:$C,Data_demo_gind!$B$51)</f>
        <v>10864042</v>
      </c>
    </row>
    <row r="58" spans="1:26" s="258" customFormat="1" x14ac:dyDescent="0.2">
      <c r="A58" s="211" t="s">
        <v>36</v>
      </c>
      <c r="B58" s="211" t="s">
        <v>4</v>
      </c>
      <c r="C58" s="204">
        <f>SUMIFS(demo_gind!$D:$D,demo_gind!$A:$A,C$53,demo_gind!$B:$B,Data_demo_gind!$A58,demo_gind!$C:$C,Data_demo_gind!$B$51)</f>
        <v>5339616</v>
      </c>
      <c r="D58" s="204">
        <f>SUMIFS(demo_gind!$D:$D,demo_gind!$A:$A,D$53,demo_gind!$B:$B,Data_demo_gind!$A58,demo_gind!$C:$C,Data_demo_gind!$B$51)</f>
        <v>5358783</v>
      </c>
      <c r="E58" s="204">
        <f>SUMIFS(demo_gind!$D:$D,demo_gind!$A:$A,E$53,demo_gind!$B:$B,Data_demo_gind!$A58,demo_gind!$C:$C,Data_demo_gind!$B$51)</f>
        <v>5375931</v>
      </c>
      <c r="F58" s="204">
        <f>SUMIFS(demo_gind!$D:$D,demo_gind!$A:$A,F$53,demo_gind!$B:$B,Data_demo_gind!$A58,demo_gind!$C:$C,Data_demo_gind!$B$51)</f>
        <v>5390574</v>
      </c>
      <c r="G58" s="204">
        <f>SUMIFS(demo_gind!$D:$D,demo_gind!$A:$A,G$53,demo_gind!$B:$B,Data_demo_gind!$A58,demo_gind!$C:$C,Data_demo_gind!$B$51)</f>
        <v>5404523</v>
      </c>
      <c r="H58" s="204">
        <f>SUMIFS(demo_gind!$D:$D,demo_gind!$A:$A,H$53,demo_gind!$B:$B,Data_demo_gind!$A58,demo_gind!$C:$C,Data_demo_gind!$B$51)</f>
        <v>5419432</v>
      </c>
      <c r="I58" s="204">
        <f>SUMIFS(demo_gind!$D:$D,demo_gind!$A:$A,I$53,demo_gind!$B:$B,Data_demo_gind!$A58,demo_gind!$C:$C,Data_demo_gind!$B$51)</f>
        <v>5437272</v>
      </c>
      <c r="J58" s="204">
        <f>SUMIFS(demo_gind!$D:$D,demo_gind!$A:$A,J$53,demo_gind!$B:$B,Data_demo_gind!$A58,demo_gind!$C:$C,Data_demo_gind!$B$51)</f>
        <v>5461438</v>
      </c>
      <c r="K58" s="204">
        <f>SUMIFS(demo_gind!$D:$D,demo_gind!$A:$A,K$53,demo_gind!$B:$B,Data_demo_gind!$A58,demo_gind!$C:$C,Data_demo_gind!$B$51)</f>
        <v>5493621</v>
      </c>
      <c r="L58" s="204">
        <f>SUMIFS(demo_gind!$D:$D,demo_gind!$A:$A,L$53,demo_gind!$B:$B,Data_demo_gind!$A58,demo_gind!$C:$C,Data_demo_gind!$B$51)</f>
        <v>5523095</v>
      </c>
      <c r="M58" s="204">
        <f>SUMIFS(demo_gind!$D:$D,demo_gind!$A:$A,M$53,demo_gind!$B:$B,Data_demo_gind!$A58,demo_gind!$C:$C,Data_demo_gind!$B$51)</f>
        <v>5547683</v>
      </c>
      <c r="N58" s="204">
        <f>SUMIFS(demo_gind!$D:$D,demo_gind!$A:$A,N$53,demo_gind!$B:$B,Data_demo_gind!$A58,demo_gind!$C:$C,Data_demo_gind!$B$51)</f>
        <v>5570572</v>
      </c>
      <c r="O58" s="204">
        <f>SUMIFS(demo_gind!$D:$D,demo_gind!$A:$A,O$53,demo_gind!$B:$B,Data_demo_gind!$A58,demo_gind!$C:$C,Data_demo_gind!$B$51)</f>
        <v>5591572</v>
      </c>
      <c r="P58" s="204">
        <f>SUMIFS(demo_gind!$D:$D,demo_gind!$A:$A,P$53,demo_gind!$B:$B,Data_demo_gind!$A58,demo_gind!$C:$C,Data_demo_gind!$B$51)</f>
        <v>5614932</v>
      </c>
      <c r="Q58" s="204">
        <f>SUMIFS(demo_gind!$D:$D,demo_gind!$A:$A,Q$53,demo_gind!$B:$B,Data_demo_gind!$A58,demo_gind!$C:$C,Data_demo_gind!$B$51)</f>
        <v>5643475</v>
      </c>
      <c r="R58" s="204">
        <f>SUMIFS(demo_gind!$D:$D,demo_gind!$A:$A,R$53,demo_gind!$B:$B,Data_demo_gind!$A58,demo_gind!$C:$C,Data_demo_gind!$B$51)</f>
        <v>5683483</v>
      </c>
      <c r="S58" s="204">
        <f>SUMIFS(demo_gind!$D:$D,demo_gind!$A:$A,S$53,demo_gind!$B:$B,Data_demo_gind!$A58,demo_gind!$C:$C,Data_demo_gind!$B$51)</f>
        <v>5728010</v>
      </c>
      <c r="T58" s="204">
        <f>SUMIFS(demo_gind!$D:$D,demo_gind!$A:$A,T$53,demo_gind!$B:$B,Data_demo_gind!$A58,demo_gind!$C:$C,Data_demo_gind!$B$51)</f>
        <v>5764980</v>
      </c>
      <c r="U58" s="204">
        <f>SUMIFS(demo_gind!$D:$D,demo_gind!$A:$A,U$53,demo_gind!$B:$B,Data_demo_gind!$A58,demo_gind!$C:$C,Data_demo_gind!$B$51)</f>
        <v>5793636</v>
      </c>
      <c r="V58" s="204">
        <f>SUMIFS(demo_gind!$D:$D,demo_gind!$A:$A,V$53,demo_gind!$B:$B,Data_demo_gind!$A58,demo_gind!$C:$C,Data_demo_gind!$B$51)</f>
        <v>5814422</v>
      </c>
      <c r="W58" s="204">
        <f>SUMIFS(demo_gind!$D:$D,demo_gind!$A:$A,W$53,demo_gind!$B:$B,Data_demo_gind!$A58,demo_gind!$C:$C,Data_demo_gind!$B$51)</f>
        <v>5831404</v>
      </c>
      <c r="X58" s="204">
        <f>SUMIFS(demo_gind!$D:$D,demo_gind!$A:$A,X$53,demo_gind!$B:$B,Data_demo_gind!$A58,demo_gind!$C:$C,Data_demo_gind!$B$51)</f>
        <v>5856733</v>
      </c>
      <c r="Y58" s="204">
        <f>SUMIFS(demo_gind!$D:$D,demo_gind!$A:$A,Y$53,demo_gind!$B:$B,Data_demo_gind!$A58,demo_gind!$C:$C,Data_demo_gind!$B$51)</f>
        <v>5903037</v>
      </c>
      <c r="Z58" s="204">
        <f>SUMIFS(demo_gind!$D:$D,demo_gind!$A:$A,Z$53,demo_gind!$B:$B,Data_demo_gind!$A58,demo_gind!$C:$C,Data_demo_gind!$B$51)</f>
        <v>5946952</v>
      </c>
    </row>
    <row r="59" spans="1:26" s="258" customFormat="1" x14ac:dyDescent="0.2">
      <c r="A59" s="211" t="s">
        <v>37</v>
      </c>
      <c r="B59" s="211" t="s">
        <v>5</v>
      </c>
      <c r="C59" s="204">
        <f>SUMIFS(demo_gind!$D:$D,demo_gind!$A:$A,C$53,demo_gind!$B:$B,Data_demo_gind!$A59,demo_gind!$C:$C,Data_demo_gind!$B$51)</f>
        <v>82211508</v>
      </c>
      <c r="D59" s="204">
        <f>SUMIFS(demo_gind!$D:$D,demo_gind!$A:$A,D$53,demo_gind!$B:$B,Data_demo_gind!$A59,demo_gind!$C:$C,Data_demo_gind!$B$51)</f>
        <v>82349925</v>
      </c>
      <c r="E59" s="204">
        <f>SUMIFS(demo_gind!$D:$D,demo_gind!$A:$A,E$53,demo_gind!$B:$B,Data_demo_gind!$A59,demo_gind!$C:$C,Data_demo_gind!$B$51)</f>
        <v>82488495</v>
      </c>
      <c r="F59" s="204">
        <f>SUMIFS(demo_gind!$D:$D,demo_gind!$A:$A,F$53,demo_gind!$B:$B,Data_demo_gind!$A59,demo_gind!$C:$C,Data_demo_gind!$B$51)</f>
        <v>82534176</v>
      </c>
      <c r="G59" s="204">
        <f>SUMIFS(demo_gind!$D:$D,demo_gind!$A:$A,G$53,demo_gind!$B:$B,Data_demo_gind!$A59,demo_gind!$C:$C,Data_demo_gind!$B$51)</f>
        <v>82516260</v>
      </c>
      <c r="H59" s="204">
        <f>SUMIFS(demo_gind!$D:$D,demo_gind!$A:$A,H$53,demo_gind!$B:$B,Data_demo_gind!$A59,demo_gind!$C:$C,Data_demo_gind!$B$51)</f>
        <v>82469422</v>
      </c>
      <c r="I59" s="204">
        <f>SUMIFS(demo_gind!$D:$D,demo_gind!$A:$A,I$53,demo_gind!$B:$B,Data_demo_gind!$A59,demo_gind!$C:$C,Data_demo_gind!$B$51)</f>
        <v>82376451</v>
      </c>
      <c r="J59" s="204">
        <f>SUMIFS(demo_gind!$D:$D,demo_gind!$A:$A,J$53,demo_gind!$B:$B,Data_demo_gind!$A59,demo_gind!$C:$C,Data_demo_gind!$B$51)</f>
        <v>82266372</v>
      </c>
      <c r="K59" s="204">
        <f>SUMIFS(demo_gind!$D:$D,demo_gind!$A:$A,K$53,demo_gind!$B:$B,Data_demo_gind!$A59,demo_gind!$C:$C,Data_demo_gind!$B$51)</f>
        <v>82110097</v>
      </c>
      <c r="L59" s="204">
        <f>SUMIFS(demo_gind!$D:$D,demo_gind!$A:$A,L$53,demo_gind!$B:$B,Data_demo_gind!$A59,demo_gind!$C:$C,Data_demo_gind!$B$51)</f>
        <v>81902307</v>
      </c>
      <c r="M59" s="204">
        <f>SUMIFS(demo_gind!$D:$D,demo_gind!$A:$A,M$53,demo_gind!$B:$B,Data_demo_gind!$A59,demo_gind!$C:$C,Data_demo_gind!$B$51)</f>
        <v>81776930</v>
      </c>
      <c r="N59" s="204">
        <f>SUMIFS(demo_gind!$D:$D,demo_gind!$A:$A,N$53,demo_gind!$B:$B,Data_demo_gind!$A59,demo_gind!$C:$C,Data_demo_gind!$B$51)</f>
        <v>80274983</v>
      </c>
      <c r="O59" s="204">
        <f>SUMIFS(demo_gind!$D:$D,demo_gind!$A:$A,O$53,demo_gind!$B:$B,Data_demo_gind!$A59,demo_gind!$C:$C,Data_demo_gind!$B$51)</f>
        <v>80425823</v>
      </c>
      <c r="P59" s="204">
        <f>SUMIFS(demo_gind!$D:$D,demo_gind!$A:$A,P$53,demo_gind!$B:$B,Data_demo_gind!$A59,demo_gind!$C:$C,Data_demo_gind!$B$51)</f>
        <v>80645605</v>
      </c>
      <c r="Q59" s="204">
        <f>SUMIFS(demo_gind!$D:$D,demo_gind!$A:$A,Q$53,demo_gind!$B:$B,Data_demo_gind!$A59,demo_gind!$C:$C,Data_demo_gind!$B$51)</f>
        <v>80982500</v>
      </c>
      <c r="R59" s="204">
        <f>SUMIFS(demo_gind!$D:$D,demo_gind!$A:$A,R$53,demo_gind!$B:$B,Data_demo_gind!$A59,demo_gind!$C:$C,Data_demo_gind!$B$51)</f>
        <v>81686611</v>
      </c>
      <c r="S59" s="204">
        <f>SUMIFS(demo_gind!$D:$D,demo_gind!$A:$A,S$53,demo_gind!$B:$B,Data_demo_gind!$A59,demo_gind!$C:$C,Data_demo_gind!$B$51)</f>
        <v>82348669</v>
      </c>
      <c r="T59" s="204">
        <f>SUMIFS(demo_gind!$D:$D,demo_gind!$A:$A,T$53,demo_gind!$B:$B,Data_demo_gind!$A59,demo_gind!$C:$C,Data_demo_gind!$B$51)</f>
        <v>82657002</v>
      </c>
      <c r="U59" s="204">
        <f>SUMIFS(demo_gind!$D:$D,demo_gind!$A:$A,U$53,demo_gind!$B:$B,Data_demo_gind!$A59,demo_gind!$C:$C,Data_demo_gind!$B$51)</f>
        <v>82905782</v>
      </c>
      <c r="V59" s="204">
        <f>SUMIFS(demo_gind!$D:$D,demo_gind!$A:$A,V$53,demo_gind!$B:$B,Data_demo_gind!$A59,demo_gind!$C:$C,Data_demo_gind!$B$51)</f>
        <v>83092962</v>
      </c>
      <c r="W59" s="204">
        <f>SUMIFS(demo_gind!$D:$D,demo_gind!$A:$A,W$53,demo_gind!$B:$B,Data_demo_gind!$A59,demo_gind!$C:$C,Data_demo_gind!$B$51)</f>
        <v>83160871</v>
      </c>
      <c r="X59" s="204">
        <f>SUMIFS(demo_gind!$D:$D,demo_gind!$A:$A,X$53,demo_gind!$B:$B,Data_demo_gind!$A59,demo_gind!$C:$C,Data_demo_gind!$B$51)</f>
        <v>83196078</v>
      </c>
      <c r="Y59" s="204">
        <f>SUMIFS(demo_gind!$D:$D,demo_gind!$A:$A,Y$53,demo_gind!$B:$B,Data_demo_gind!$A59,demo_gind!$C:$C,Data_demo_gind!$B$51)</f>
        <v>83797985</v>
      </c>
      <c r="Z59" s="204">
        <f>SUMIFS(demo_gind!$D:$D,demo_gind!$A:$A,Z$53,demo_gind!$B:$B,Data_demo_gind!$A59,demo_gind!$C:$C,Data_demo_gind!$B$51)</f>
        <v>83280000</v>
      </c>
    </row>
    <row r="60" spans="1:26" s="258" customFormat="1" x14ac:dyDescent="0.2">
      <c r="A60" s="211" t="s">
        <v>38</v>
      </c>
      <c r="B60" s="211" t="s">
        <v>6</v>
      </c>
      <c r="C60" s="204">
        <f>SUMIFS(demo_gind!$D:$D,demo_gind!$A:$A,C$53,demo_gind!$B:$B,Data_demo_gind!$A60,demo_gind!$C:$C,Data_demo_gind!$B$51)</f>
        <v>1396985</v>
      </c>
      <c r="D60" s="204">
        <f>SUMIFS(demo_gind!$D:$D,demo_gind!$A:$A,D$53,demo_gind!$B:$B,Data_demo_gind!$A60,demo_gind!$C:$C,Data_demo_gind!$B$51)</f>
        <v>1388115</v>
      </c>
      <c r="E60" s="204">
        <f>SUMIFS(demo_gind!$D:$D,demo_gind!$A:$A,E$53,demo_gind!$B:$B,Data_demo_gind!$A60,demo_gind!$C:$C,Data_demo_gind!$B$51)</f>
        <v>1379350</v>
      </c>
      <c r="F60" s="204">
        <f>SUMIFS(demo_gind!$D:$D,demo_gind!$A:$A,F$53,demo_gind!$B:$B,Data_demo_gind!$A60,demo_gind!$C:$C,Data_demo_gind!$B$51)</f>
        <v>1370720</v>
      </c>
      <c r="G60" s="204">
        <f>SUMIFS(demo_gind!$D:$D,demo_gind!$A:$A,G$53,demo_gind!$B:$B,Data_demo_gind!$A60,demo_gind!$C:$C,Data_demo_gind!$B$51)</f>
        <v>1362550</v>
      </c>
      <c r="H60" s="204">
        <f>SUMIFS(demo_gind!$D:$D,demo_gind!$A:$A,H$53,demo_gind!$B:$B,Data_demo_gind!$A60,demo_gind!$C:$C,Data_demo_gind!$B$51)</f>
        <v>1354775</v>
      </c>
      <c r="I60" s="204">
        <f>SUMIFS(demo_gind!$D:$D,demo_gind!$A:$A,I$53,demo_gind!$B:$B,Data_demo_gind!$A60,demo_gind!$C:$C,Data_demo_gind!$B$51)</f>
        <v>1346810</v>
      </c>
      <c r="J60" s="204">
        <f>SUMIFS(demo_gind!$D:$D,demo_gind!$A:$A,J$53,demo_gind!$B:$B,Data_demo_gind!$A60,demo_gind!$C:$C,Data_demo_gind!$B$51)</f>
        <v>1340680</v>
      </c>
      <c r="K60" s="204">
        <f>SUMIFS(demo_gind!$D:$D,demo_gind!$A:$A,K$53,demo_gind!$B:$B,Data_demo_gind!$A60,demo_gind!$C:$C,Data_demo_gind!$B$51)</f>
        <v>1337090</v>
      </c>
      <c r="L60" s="204">
        <f>SUMIFS(demo_gind!$D:$D,demo_gind!$A:$A,L$53,demo_gind!$B:$B,Data_demo_gind!$A60,demo_gind!$C:$C,Data_demo_gind!$B$51)</f>
        <v>1334515</v>
      </c>
      <c r="M60" s="204">
        <f>SUMIFS(demo_gind!$D:$D,demo_gind!$A:$A,M$53,demo_gind!$B:$B,Data_demo_gind!$A60,demo_gind!$C:$C,Data_demo_gind!$B$51)</f>
        <v>1331475</v>
      </c>
      <c r="N60" s="204">
        <f>SUMIFS(demo_gind!$D:$D,demo_gind!$A:$A,N$53,demo_gind!$B:$B,Data_demo_gind!$A60,demo_gind!$C:$C,Data_demo_gind!$B$51)</f>
        <v>1327439</v>
      </c>
      <c r="O60" s="204">
        <f>SUMIFS(demo_gind!$D:$D,demo_gind!$A:$A,O$53,demo_gind!$B:$B,Data_demo_gind!$A60,demo_gind!$C:$C,Data_demo_gind!$B$51)</f>
        <v>1322696</v>
      </c>
      <c r="P60" s="204">
        <f>SUMIFS(demo_gind!$D:$D,demo_gind!$A:$A,P$53,demo_gind!$B:$B,Data_demo_gind!$A60,demo_gind!$C:$C,Data_demo_gind!$B$51)</f>
        <v>1317997</v>
      </c>
      <c r="Q60" s="204">
        <f>SUMIFS(demo_gind!$D:$D,demo_gind!$A:$A,Q$53,demo_gind!$B:$B,Data_demo_gind!$A60,demo_gind!$C:$C,Data_demo_gind!$B$51)</f>
        <v>1314545</v>
      </c>
      <c r="R60" s="204">
        <f>SUMIFS(demo_gind!$D:$D,demo_gind!$A:$A,R$53,demo_gind!$B:$B,Data_demo_gind!$A60,demo_gind!$C:$C,Data_demo_gind!$B$51)</f>
        <v>1315407</v>
      </c>
      <c r="S60" s="204">
        <f>SUMIFS(demo_gind!$D:$D,demo_gind!$A:$A,S$53,demo_gind!$B:$B,Data_demo_gind!$A60,demo_gind!$C:$C,Data_demo_gind!$B$51)</f>
        <v>1315790</v>
      </c>
      <c r="T60" s="204">
        <f>SUMIFS(demo_gind!$D:$D,demo_gind!$A:$A,T$53,demo_gind!$B:$B,Data_demo_gind!$A60,demo_gind!$C:$C,Data_demo_gind!$B$51)</f>
        <v>1317384</v>
      </c>
      <c r="U60" s="204">
        <f>SUMIFS(demo_gind!$D:$D,demo_gind!$A:$A,U$53,demo_gind!$B:$B,Data_demo_gind!$A60,demo_gind!$C:$C,Data_demo_gind!$B$51)</f>
        <v>1321977</v>
      </c>
      <c r="V60" s="204">
        <f>SUMIFS(demo_gind!$D:$D,demo_gind!$A:$A,V$53,demo_gind!$B:$B,Data_demo_gind!$A60,demo_gind!$C:$C,Data_demo_gind!$B$51)</f>
        <v>1326898</v>
      </c>
      <c r="W60" s="204">
        <f>SUMIFS(demo_gind!$D:$D,demo_gind!$A:$A,W$53,demo_gind!$B:$B,Data_demo_gind!$A60,demo_gind!$C:$C,Data_demo_gind!$B$51)</f>
        <v>1329522</v>
      </c>
      <c r="X60" s="204">
        <f>SUMIFS(demo_gind!$D:$D,demo_gind!$A:$A,X$53,demo_gind!$B:$B,Data_demo_gind!$A60,demo_gind!$C:$C,Data_demo_gind!$B$51)</f>
        <v>1330932</v>
      </c>
      <c r="Y60" s="204">
        <f>SUMIFS(demo_gind!$D:$D,demo_gind!$A:$A,Y$53,demo_gind!$B:$B,Data_demo_gind!$A60,demo_gind!$C:$C,Data_demo_gind!$B$51)</f>
        <v>1348840</v>
      </c>
      <c r="Z60" s="204">
        <f>SUMIFS(demo_gind!$D:$D,demo_gind!$A:$A,Z$53,demo_gind!$B:$B,Data_demo_gind!$A60,demo_gind!$C:$C,Data_demo_gind!$B$51)</f>
        <v>1370286</v>
      </c>
    </row>
    <row r="61" spans="1:26" s="258" customFormat="1" x14ac:dyDescent="0.2">
      <c r="A61" s="211" t="s">
        <v>39</v>
      </c>
      <c r="B61" s="211" t="s">
        <v>7</v>
      </c>
      <c r="C61" s="204">
        <f>SUMIFS(demo_gind!$D:$D,demo_gind!$A:$A,C$53,demo_gind!$B:$B,Data_demo_gind!$A61,demo_gind!$C:$C,Data_demo_gind!$B$51)</f>
        <v>3805174</v>
      </c>
      <c r="D61" s="204">
        <f>SUMIFS(demo_gind!$D:$D,demo_gind!$A:$A,D$53,demo_gind!$B:$B,Data_demo_gind!$A61,demo_gind!$C:$C,Data_demo_gind!$B$51)</f>
        <v>3866243</v>
      </c>
      <c r="E61" s="204">
        <f>SUMIFS(demo_gind!$D:$D,demo_gind!$A:$A,E$53,demo_gind!$B:$B,Data_demo_gind!$A61,demo_gind!$C:$C,Data_demo_gind!$B$51)</f>
        <v>3931947</v>
      </c>
      <c r="F61" s="204">
        <f>SUMIFS(demo_gind!$D:$D,demo_gind!$A:$A,F$53,demo_gind!$B:$B,Data_demo_gind!$A61,demo_gind!$C:$C,Data_demo_gind!$B$51)</f>
        <v>3996521</v>
      </c>
      <c r="G61" s="204">
        <f>SUMIFS(demo_gind!$D:$D,demo_gind!$A:$A,G$53,demo_gind!$B:$B,Data_demo_gind!$A61,demo_gind!$C:$C,Data_demo_gind!$B$51)</f>
        <v>4070262</v>
      </c>
      <c r="H61" s="204">
        <f>SUMIFS(demo_gind!$D:$D,demo_gind!$A:$A,H$53,demo_gind!$B:$B,Data_demo_gind!$A61,demo_gind!$C:$C,Data_demo_gind!$B$51)</f>
        <v>4159914</v>
      </c>
      <c r="I61" s="204">
        <f>SUMIFS(demo_gind!$D:$D,demo_gind!$A:$A,I$53,demo_gind!$B:$B,Data_demo_gind!$A61,demo_gind!$C:$C,Data_demo_gind!$B$51)</f>
        <v>4274137</v>
      </c>
      <c r="J61" s="204">
        <f>SUMIFS(demo_gind!$D:$D,demo_gind!$A:$A,J$53,demo_gind!$B:$B,Data_demo_gind!$A61,demo_gind!$C:$C,Data_demo_gind!$B$51)</f>
        <v>4398942</v>
      </c>
      <c r="K61" s="204">
        <f>SUMIFS(demo_gind!$D:$D,demo_gind!$A:$A,K$53,demo_gind!$B:$B,Data_demo_gind!$A61,demo_gind!$C:$C,Data_demo_gind!$B$51)</f>
        <v>4489544</v>
      </c>
      <c r="L61" s="204">
        <f>SUMIFS(demo_gind!$D:$D,demo_gind!$A:$A,L$53,demo_gind!$B:$B,Data_demo_gind!$A61,demo_gind!$C:$C,Data_demo_gind!$B$51)</f>
        <v>4535375</v>
      </c>
      <c r="M61" s="204">
        <f>SUMIFS(demo_gind!$D:$D,demo_gind!$A:$A,M$53,demo_gind!$B:$B,Data_demo_gind!$A61,demo_gind!$C:$C,Data_demo_gind!$B$51)</f>
        <v>4560155</v>
      </c>
      <c r="N61" s="204">
        <f>SUMIFS(demo_gind!$D:$D,demo_gind!$A:$A,N$53,demo_gind!$B:$B,Data_demo_gind!$A61,demo_gind!$C:$C,Data_demo_gind!$B$51)</f>
        <v>4580084</v>
      </c>
      <c r="O61" s="204">
        <f>SUMIFS(demo_gind!$D:$D,demo_gind!$A:$A,O$53,demo_gind!$B:$B,Data_demo_gind!$A61,demo_gind!$C:$C,Data_demo_gind!$B$51)</f>
        <v>4599533</v>
      </c>
      <c r="P61" s="204">
        <f>SUMIFS(demo_gind!$D:$D,demo_gind!$A:$A,P$53,demo_gind!$B:$B,Data_demo_gind!$A61,demo_gind!$C:$C,Data_demo_gind!$B$51)</f>
        <v>4623816</v>
      </c>
      <c r="Q61" s="204">
        <f>SUMIFS(demo_gind!$D:$D,demo_gind!$A:$A,Q$53,demo_gind!$B:$B,Data_demo_gind!$A61,demo_gind!$C:$C,Data_demo_gind!$B$51)</f>
        <v>4657740</v>
      </c>
      <c r="R61" s="204">
        <f>SUMIFS(demo_gind!$D:$D,demo_gind!$A:$A,R$53,demo_gind!$B:$B,Data_demo_gind!$A61,demo_gind!$C:$C,Data_demo_gind!$B$51)</f>
        <v>4701957</v>
      </c>
      <c r="S61" s="204">
        <f>SUMIFS(demo_gind!$D:$D,demo_gind!$A:$A,S$53,demo_gind!$B:$B,Data_demo_gind!$A61,demo_gind!$C:$C,Data_demo_gind!$B$51)</f>
        <v>4755335</v>
      </c>
      <c r="T61" s="204">
        <f>SUMIFS(demo_gind!$D:$D,demo_gind!$A:$A,T$53,demo_gind!$B:$B,Data_demo_gind!$A61,demo_gind!$C:$C,Data_demo_gind!$B$51)</f>
        <v>4807388</v>
      </c>
      <c r="U61" s="204">
        <f>SUMIFS(demo_gind!$D:$D,demo_gind!$A:$A,U$53,demo_gind!$B:$B,Data_demo_gind!$A61,demo_gind!$C:$C,Data_demo_gind!$B$51)</f>
        <v>4867316</v>
      </c>
      <c r="V61" s="204">
        <f>SUMIFS(demo_gind!$D:$D,demo_gind!$A:$A,V$53,demo_gind!$B:$B,Data_demo_gind!$A61,demo_gind!$C:$C,Data_demo_gind!$B$51)</f>
        <v>4934340</v>
      </c>
      <c r="W61" s="204">
        <f>SUMIFS(demo_gind!$D:$D,demo_gind!$A:$A,W$53,demo_gind!$B:$B,Data_demo_gind!$A61,demo_gind!$C:$C,Data_demo_gind!$B$51)</f>
        <v>4985382</v>
      </c>
      <c r="X61" s="204">
        <f>SUMIFS(demo_gind!$D:$D,demo_gind!$A:$A,X$53,demo_gind!$B:$B,Data_demo_gind!$A61,demo_gind!$C:$C,Data_demo_gind!$B$51)</f>
        <v>5033164</v>
      </c>
      <c r="Y61" s="204">
        <f>SUMIFS(demo_gind!$D:$D,demo_gind!$A:$A,Y$53,demo_gind!$B:$B,Data_demo_gind!$A61,demo_gind!$C:$C,Data_demo_gind!$B$51)</f>
        <v>5165700</v>
      </c>
      <c r="Z61" s="204">
        <f>SUMIFS(demo_gind!$D:$D,demo_gind!$A:$A,Z$53,demo_gind!$B:$B,Data_demo_gind!$A61,demo_gind!$C:$C,Data_demo_gind!$B$51)</f>
        <v>5307600</v>
      </c>
    </row>
    <row r="62" spans="1:26" s="258" customFormat="1" x14ac:dyDescent="0.2">
      <c r="A62" s="211" t="s">
        <v>40</v>
      </c>
      <c r="B62" s="211" t="s">
        <v>8</v>
      </c>
      <c r="C62" s="204">
        <f>SUMIFS(demo_gind!$D:$D,demo_gind!$A:$A,C$53,demo_gind!$B:$B,Data_demo_gind!$A62,demo_gind!$C:$C,Data_demo_gind!$B$51)</f>
        <v>10805808</v>
      </c>
      <c r="D62" s="204">
        <f>SUMIFS(demo_gind!$D:$D,demo_gind!$A:$A,D$53,demo_gind!$B:$B,Data_demo_gind!$A62,demo_gind!$C:$C,Data_demo_gind!$B$51)</f>
        <v>10862132</v>
      </c>
      <c r="E62" s="204">
        <f>SUMIFS(demo_gind!$D:$D,demo_gind!$A:$A,E$53,demo_gind!$B:$B,Data_demo_gind!$A62,demo_gind!$C:$C,Data_demo_gind!$B$51)</f>
        <v>10902022</v>
      </c>
      <c r="F62" s="204">
        <f>SUMIFS(demo_gind!$D:$D,demo_gind!$A:$A,F$53,demo_gind!$B:$B,Data_demo_gind!$A62,demo_gind!$C:$C,Data_demo_gind!$B$51)</f>
        <v>10928070</v>
      </c>
      <c r="G62" s="204">
        <f>SUMIFS(demo_gind!$D:$D,demo_gind!$A:$A,G$53,demo_gind!$B:$B,Data_demo_gind!$A62,demo_gind!$C:$C,Data_demo_gind!$B$51)</f>
        <v>10955141</v>
      </c>
      <c r="H62" s="204">
        <f>SUMIFS(demo_gind!$D:$D,demo_gind!$A:$A,H$53,demo_gind!$B:$B,Data_demo_gind!$A62,demo_gind!$C:$C,Data_demo_gind!$B$51)</f>
        <v>10987314</v>
      </c>
      <c r="I62" s="204">
        <f>SUMIFS(demo_gind!$D:$D,demo_gind!$A:$A,I$53,demo_gind!$B:$B,Data_demo_gind!$A62,demo_gind!$C:$C,Data_demo_gind!$B$51)</f>
        <v>11020362</v>
      </c>
      <c r="J62" s="204">
        <f>SUMIFS(demo_gind!$D:$D,demo_gind!$A:$A,J$53,demo_gind!$B:$B,Data_demo_gind!$A62,demo_gind!$C:$C,Data_demo_gind!$B$51)</f>
        <v>11048473</v>
      </c>
      <c r="K62" s="204">
        <f>SUMIFS(demo_gind!$D:$D,demo_gind!$A:$A,K$53,demo_gind!$B:$B,Data_demo_gind!$A62,demo_gind!$C:$C,Data_demo_gind!$B$51)</f>
        <v>11077841</v>
      </c>
      <c r="L62" s="204">
        <f>SUMIFS(demo_gind!$D:$D,demo_gind!$A:$A,L$53,demo_gind!$B:$B,Data_demo_gind!$A62,demo_gind!$C:$C,Data_demo_gind!$B$51)</f>
        <v>11107017</v>
      </c>
      <c r="M62" s="204">
        <f>SUMIFS(demo_gind!$D:$D,demo_gind!$A:$A,M$53,demo_gind!$B:$B,Data_demo_gind!$A62,demo_gind!$C:$C,Data_demo_gind!$B$51)</f>
        <v>11121341</v>
      </c>
      <c r="N62" s="204">
        <f>SUMIFS(demo_gind!$D:$D,demo_gind!$A:$A,N$53,demo_gind!$B:$B,Data_demo_gind!$A62,demo_gind!$C:$C,Data_demo_gind!$B$51)</f>
        <v>11104899</v>
      </c>
      <c r="O62" s="204">
        <f>SUMIFS(demo_gind!$D:$D,demo_gind!$A:$A,O$53,demo_gind!$B:$B,Data_demo_gind!$A62,demo_gind!$C:$C,Data_demo_gind!$B$51)</f>
        <v>11045011</v>
      </c>
      <c r="P62" s="204">
        <f>SUMIFS(demo_gind!$D:$D,demo_gind!$A:$A,P$53,demo_gind!$B:$B,Data_demo_gind!$A62,demo_gind!$C:$C,Data_demo_gind!$B$51)</f>
        <v>10965211</v>
      </c>
      <c r="Q62" s="204">
        <f>SUMIFS(demo_gind!$D:$D,demo_gind!$A:$A,Q$53,demo_gind!$B:$B,Data_demo_gind!$A62,demo_gind!$C:$C,Data_demo_gind!$B$51)</f>
        <v>10892413</v>
      </c>
      <c r="R62" s="204">
        <f>SUMIFS(demo_gind!$D:$D,demo_gind!$A:$A,R$53,demo_gind!$B:$B,Data_demo_gind!$A62,demo_gind!$C:$C,Data_demo_gind!$B$51)</f>
        <v>10820883</v>
      </c>
      <c r="S62" s="204">
        <f>SUMIFS(demo_gind!$D:$D,demo_gind!$A:$A,S$53,demo_gind!$B:$B,Data_demo_gind!$A62,demo_gind!$C:$C,Data_demo_gind!$B$51)</f>
        <v>10775971</v>
      </c>
      <c r="T62" s="204">
        <f>SUMIFS(demo_gind!$D:$D,demo_gind!$A:$A,T$53,demo_gind!$B:$B,Data_demo_gind!$A62,demo_gind!$C:$C,Data_demo_gind!$B$51)</f>
        <v>10754679</v>
      </c>
      <c r="U62" s="204">
        <f>SUMIFS(demo_gind!$D:$D,demo_gind!$A:$A,U$53,demo_gind!$B:$B,Data_demo_gind!$A62,demo_gind!$C:$C,Data_demo_gind!$B$51)</f>
        <v>10732882</v>
      </c>
      <c r="V62" s="204">
        <f>SUMIFS(demo_gind!$D:$D,demo_gind!$A:$A,V$53,demo_gind!$B:$B,Data_demo_gind!$A62,demo_gind!$C:$C,Data_demo_gind!$B$51)</f>
        <v>10721582</v>
      </c>
      <c r="W62" s="204">
        <f>SUMIFS(demo_gind!$D:$D,demo_gind!$A:$A,W$53,demo_gind!$B:$B,Data_demo_gind!$A62,demo_gind!$C:$C,Data_demo_gind!$B$51)</f>
        <v>10698599</v>
      </c>
      <c r="X62" s="204">
        <f>SUMIFS(demo_gind!$D:$D,demo_gind!$A:$A,X$53,demo_gind!$B:$B,Data_demo_gind!$A62,demo_gind!$C:$C,Data_demo_gind!$B$51)</f>
        <v>10569207</v>
      </c>
      <c r="Y62" s="204">
        <f>SUMIFS(demo_gind!$D:$D,demo_gind!$A:$A,Y$53,demo_gind!$B:$B,Data_demo_gind!$A62,demo_gind!$C:$C,Data_demo_gind!$B$51)</f>
        <v>10436882</v>
      </c>
      <c r="Z62" s="204">
        <f>SUMIFS(demo_gind!$D:$D,demo_gind!$A:$A,Z$53,demo_gind!$B:$B,Data_demo_gind!$A62,demo_gind!$C:$C,Data_demo_gind!$B$51)</f>
        <v>10405588</v>
      </c>
    </row>
    <row r="63" spans="1:26" s="258" customFormat="1" x14ac:dyDescent="0.2">
      <c r="A63" s="211" t="s">
        <v>41</v>
      </c>
      <c r="B63" s="211" t="s">
        <v>9</v>
      </c>
      <c r="C63" s="204">
        <f>SUMIFS(demo_gind!$D:$D,demo_gind!$A:$A,C$53,demo_gind!$B:$B,Data_demo_gind!$A63,demo_gind!$C:$C,Data_demo_gind!$B$51)</f>
        <v>40567864</v>
      </c>
      <c r="D63" s="204">
        <f>SUMIFS(demo_gind!$D:$D,demo_gind!$A:$A,D$53,demo_gind!$B:$B,Data_demo_gind!$A63,demo_gind!$C:$C,Data_demo_gind!$B$51)</f>
        <v>40850412</v>
      </c>
      <c r="E63" s="204">
        <f>SUMIFS(demo_gind!$D:$D,demo_gind!$A:$A,E$53,demo_gind!$B:$B,Data_demo_gind!$A63,demo_gind!$C:$C,Data_demo_gind!$B$51)</f>
        <v>41431558</v>
      </c>
      <c r="F63" s="204">
        <f>SUMIFS(demo_gind!$D:$D,demo_gind!$A:$A,F$53,demo_gind!$B:$B,Data_demo_gind!$A63,demo_gind!$C:$C,Data_demo_gind!$B$51)</f>
        <v>42187645</v>
      </c>
      <c r="G63" s="204">
        <f>SUMIFS(demo_gind!$D:$D,demo_gind!$A:$A,G$53,demo_gind!$B:$B,Data_demo_gind!$A63,demo_gind!$C:$C,Data_demo_gind!$B$51)</f>
        <v>42921895</v>
      </c>
      <c r="H63" s="204">
        <f>SUMIFS(demo_gind!$D:$D,demo_gind!$A:$A,H$53,demo_gind!$B:$B,Data_demo_gind!$A63,demo_gind!$C:$C,Data_demo_gind!$B$51)</f>
        <v>43653155</v>
      </c>
      <c r="I63" s="204">
        <f>SUMIFS(demo_gind!$D:$D,demo_gind!$A:$A,I$53,demo_gind!$B:$B,Data_demo_gind!$A63,demo_gind!$C:$C,Data_demo_gind!$B$51)</f>
        <v>44397319</v>
      </c>
      <c r="J63" s="204">
        <f>SUMIFS(demo_gind!$D:$D,demo_gind!$A:$A,J$53,demo_gind!$B:$B,Data_demo_gind!$A63,demo_gind!$C:$C,Data_demo_gind!$B$51)</f>
        <v>45226803</v>
      </c>
      <c r="K63" s="204">
        <f>SUMIFS(demo_gind!$D:$D,demo_gind!$A:$A,K$53,demo_gind!$B:$B,Data_demo_gind!$A63,demo_gind!$C:$C,Data_demo_gind!$B$51)</f>
        <v>45954106</v>
      </c>
      <c r="L63" s="204">
        <f>SUMIFS(demo_gind!$D:$D,demo_gind!$A:$A,L$53,demo_gind!$B:$B,Data_demo_gind!$A63,demo_gind!$C:$C,Data_demo_gind!$B$51)</f>
        <v>46362946</v>
      </c>
      <c r="M63" s="204">
        <f>SUMIFS(demo_gind!$D:$D,demo_gind!$A:$A,M$53,demo_gind!$B:$B,Data_demo_gind!$A63,demo_gind!$C:$C,Data_demo_gind!$B$51)</f>
        <v>46576897</v>
      </c>
      <c r="N63" s="204">
        <f>SUMIFS(demo_gind!$D:$D,demo_gind!$A:$A,N$53,demo_gind!$B:$B,Data_demo_gind!$A63,demo_gind!$C:$C,Data_demo_gind!$B$51)</f>
        <v>46742697</v>
      </c>
      <c r="O63" s="204">
        <f>SUMIFS(demo_gind!$D:$D,demo_gind!$A:$A,O$53,demo_gind!$B:$B,Data_demo_gind!$A63,demo_gind!$C:$C,Data_demo_gind!$B$51)</f>
        <v>46773055</v>
      </c>
      <c r="P63" s="204">
        <f>SUMIFS(demo_gind!$D:$D,demo_gind!$A:$A,P$53,demo_gind!$B:$B,Data_demo_gind!$A63,demo_gind!$C:$C,Data_demo_gind!$B$51)</f>
        <v>46620045</v>
      </c>
      <c r="Q63" s="204">
        <f>SUMIFS(demo_gind!$D:$D,demo_gind!$A:$A,Q$53,demo_gind!$B:$B,Data_demo_gind!$A63,demo_gind!$C:$C,Data_demo_gind!$B$51)</f>
        <v>46480882</v>
      </c>
      <c r="R63" s="204">
        <f>SUMIFS(demo_gind!$D:$D,demo_gind!$A:$A,R$53,demo_gind!$B:$B,Data_demo_gind!$A63,demo_gind!$C:$C,Data_demo_gind!$B$51)</f>
        <v>46444832</v>
      </c>
      <c r="S63" s="204">
        <f>SUMIFS(demo_gind!$D:$D,demo_gind!$A:$A,S$53,demo_gind!$B:$B,Data_demo_gind!$A63,demo_gind!$C:$C,Data_demo_gind!$B$51)</f>
        <v>46484062</v>
      </c>
      <c r="T63" s="204">
        <f>SUMIFS(demo_gind!$D:$D,demo_gind!$A:$A,T$53,demo_gind!$B:$B,Data_demo_gind!$A63,demo_gind!$C:$C,Data_demo_gind!$B$51)</f>
        <v>46593236</v>
      </c>
      <c r="U63" s="204">
        <f>SUMIFS(demo_gind!$D:$D,demo_gind!$A:$A,U$53,demo_gind!$B:$B,Data_demo_gind!$A63,demo_gind!$C:$C,Data_demo_gind!$B$51)</f>
        <v>46797754</v>
      </c>
      <c r="V63" s="204">
        <f>SUMIFS(demo_gind!$D:$D,demo_gind!$A:$A,V$53,demo_gind!$B:$B,Data_demo_gind!$A63,demo_gind!$C:$C,Data_demo_gind!$B$51)</f>
        <v>47134837</v>
      </c>
      <c r="W63" s="204">
        <f>SUMIFS(demo_gind!$D:$D,demo_gind!$A:$A,W$53,demo_gind!$B:$B,Data_demo_gind!$A63,demo_gind!$C:$C,Data_demo_gind!$B$51)</f>
        <v>47365655</v>
      </c>
      <c r="X63" s="204">
        <f>SUMIFS(demo_gind!$D:$D,demo_gind!$A:$A,X$53,demo_gind!$B:$B,Data_demo_gind!$A63,demo_gind!$C:$C,Data_demo_gind!$B$51)</f>
        <v>47415794</v>
      </c>
      <c r="Y63" s="204">
        <f>SUMIFS(demo_gind!$D:$D,demo_gind!$A:$A,Y$53,demo_gind!$B:$B,Data_demo_gind!$A63,demo_gind!$C:$C,Data_demo_gind!$B$51)</f>
        <v>47759127</v>
      </c>
      <c r="Z63" s="204">
        <f>SUMIFS(demo_gind!$D:$D,demo_gind!$A:$A,Z$53,demo_gind!$B:$B,Data_demo_gind!$A63,demo_gind!$C:$C,Data_demo_gind!$B$51)</f>
        <v>48347910</v>
      </c>
    </row>
    <row r="64" spans="1:26" s="258" customFormat="1" x14ac:dyDescent="0.2">
      <c r="A64" s="211" t="s">
        <v>42</v>
      </c>
      <c r="B64" s="211" t="s">
        <v>10</v>
      </c>
      <c r="C64" s="204">
        <f>SUMIFS(demo_gind!$D:$D,demo_gind!$A:$A,C$53,demo_gind!$B:$B,Data_demo_gind!$A64,demo_gind!$C:$C,Data_demo_gind!$B$51)</f>
        <v>60762169</v>
      </c>
      <c r="D64" s="204">
        <f>SUMIFS(demo_gind!$D:$D,demo_gind!$A:$A,D$53,demo_gind!$B:$B,Data_demo_gind!$A64,demo_gind!$C:$C,Data_demo_gind!$B$51)</f>
        <v>61201676</v>
      </c>
      <c r="E64" s="204">
        <f>SUMIFS(demo_gind!$D:$D,demo_gind!$A:$A,E$53,demo_gind!$B:$B,Data_demo_gind!$A64,demo_gind!$C:$C,Data_demo_gind!$B$51)</f>
        <v>61644062</v>
      </c>
      <c r="F64" s="204">
        <f>SUMIFS(demo_gind!$D:$D,demo_gind!$A:$A,F$53,demo_gind!$B:$B,Data_demo_gind!$A64,demo_gind!$C:$C,Data_demo_gind!$B$51)</f>
        <v>62078165</v>
      </c>
      <c r="G64" s="204">
        <f>SUMIFS(demo_gind!$D:$D,demo_gind!$A:$A,G$53,demo_gind!$B:$B,Data_demo_gind!$A64,demo_gind!$C:$C,Data_demo_gind!$B$51)</f>
        <v>62532556</v>
      </c>
      <c r="H64" s="204">
        <f>SUMIFS(demo_gind!$D:$D,demo_gind!$A:$A,H$53,demo_gind!$B:$B,Data_demo_gind!$A64,demo_gind!$C:$C,Data_demo_gind!$B$51)</f>
        <v>63001253</v>
      </c>
      <c r="I64" s="204">
        <f>SUMIFS(demo_gind!$D:$D,demo_gind!$A:$A,I$53,demo_gind!$B:$B,Data_demo_gind!$A64,demo_gind!$C:$C,Data_demo_gind!$B$51)</f>
        <v>63437350</v>
      </c>
      <c r="J64" s="204">
        <f>SUMIFS(demo_gind!$D:$D,demo_gind!$A:$A,J$53,demo_gind!$B:$B,Data_demo_gind!$A64,demo_gind!$C:$C,Data_demo_gind!$B$51)</f>
        <v>63826129</v>
      </c>
      <c r="K64" s="204">
        <f>SUMIFS(demo_gind!$D:$D,demo_gind!$A:$A,K$53,demo_gind!$B:$B,Data_demo_gind!$A64,demo_gind!$C:$C,Data_demo_gind!$B$51)</f>
        <v>64178710</v>
      </c>
      <c r="L64" s="204">
        <f>SUMIFS(demo_gind!$D:$D,demo_gind!$A:$A,L$53,demo_gind!$B:$B,Data_demo_gind!$A64,demo_gind!$C:$C,Data_demo_gind!$B$51)</f>
        <v>64504541</v>
      </c>
      <c r="M64" s="204">
        <f>SUMIFS(demo_gind!$D:$D,demo_gind!$A:$A,M$53,demo_gind!$B:$B,Data_demo_gind!$A64,demo_gind!$C:$C,Data_demo_gind!$B$51)</f>
        <v>64818789</v>
      </c>
      <c r="N64" s="204">
        <f>SUMIFS(demo_gind!$D:$D,demo_gind!$A:$A,N$53,demo_gind!$B:$B,Data_demo_gind!$A64,demo_gind!$C:$C,Data_demo_gind!$B$51)</f>
        <v>65127852</v>
      </c>
      <c r="O64" s="204">
        <f>SUMIFS(demo_gind!$D:$D,demo_gind!$A:$A,O$53,demo_gind!$B:$B,Data_demo_gind!$A64,demo_gind!$C:$C,Data_demo_gind!$B$51)</f>
        <v>65438667</v>
      </c>
      <c r="P64" s="204">
        <f>SUMIFS(demo_gind!$D:$D,demo_gind!$A:$A,P$53,demo_gind!$B:$B,Data_demo_gind!$A64,demo_gind!$C:$C,Data_demo_gind!$B$51)</f>
        <v>65771309</v>
      </c>
      <c r="Q64" s="204">
        <f>SUMIFS(demo_gind!$D:$D,demo_gind!$A:$A,Q$53,demo_gind!$B:$B,Data_demo_gind!$A64,demo_gind!$C:$C,Data_demo_gind!$B$51)</f>
        <v>66312067</v>
      </c>
      <c r="R64" s="204">
        <f>SUMIFS(demo_gind!$D:$D,demo_gind!$A:$A,R$53,demo_gind!$B:$B,Data_demo_gind!$A64,demo_gind!$C:$C,Data_demo_gind!$B$51)</f>
        <v>66548272</v>
      </c>
      <c r="S64" s="204">
        <f>SUMIFS(demo_gind!$D:$D,demo_gind!$A:$A,S$53,demo_gind!$B:$B,Data_demo_gind!$A64,demo_gind!$C:$C,Data_demo_gind!$B$51)</f>
        <v>66724104</v>
      </c>
      <c r="T64" s="204">
        <f>SUMIFS(demo_gind!$D:$D,demo_gind!$A:$A,T$53,demo_gind!$B:$B,Data_demo_gind!$A64,demo_gind!$C:$C,Data_demo_gind!$B$51)</f>
        <v>66918020</v>
      </c>
      <c r="U64" s="204">
        <f>SUMIFS(demo_gind!$D:$D,demo_gind!$A:$A,U$53,demo_gind!$B:$B,Data_demo_gind!$A64,demo_gind!$C:$C,Data_demo_gind!$B$51)</f>
        <v>67158348</v>
      </c>
      <c r="V64" s="204">
        <f>SUMIFS(demo_gind!$D:$D,demo_gind!$A:$A,V$53,demo_gind!$B:$B,Data_demo_gind!$A64,demo_gind!$C:$C,Data_demo_gind!$B$51)</f>
        <v>67382061</v>
      </c>
      <c r="W64" s="204">
        <f>SUMIFS(demo_gind!$D:$D,demo_gind!$A:$A,W$53,demo_gind!$B:$B,Data_demo_gind!$A64,demo_gind!$C:$C,Data_demo_gind!$B$51)</f>
        <v>67601110</v>
      </c>
      <c r="X64" s="204">
        <f>SUMIFS(demo_gind!$D:$D,demo_gind!$A:$A,X$53,demo_gind!$B:$B,Data_demo_gind!$A64,demo_gind!$C:$C,Data_demo_gind!$B$51)</f>
        <v>67842811</v>
      </c>
      <c r="Y64" s="204">
        <f>SUMIFS(demo_gind!$D:$D,demo_gind!$A:$A,Y$53,demo_gind!$B:$B,Data_demo_gind!$A64,demo_gind!$C:$C,Data_demo_gind!$B$51)</f>
        <v>68065015</v>
      </c>
      <c r="Z64" s="204">
        <f>SUMIFS(demo_gind!$D:$D,demo_gind!$A:$A,Z$53,demo_gind!$B:$B,Data_demo_gind!$A64,demo_gind!$C:$C,Data_demo_gind!$B$51)</f>
        <v>68287487</v>
      </c>
    </row>
    <row r="65" spans="1:26" s="258" customFormat="1" x14ac:dyDescent="0.2">
      <c r="A65" s="211" t="s">
        <v>43</v>
      </c>
      <c r="B65" s="211" t="s">
        <v>30</v>
      </c>
      <c r="C65" s="204">
        <f>SUMIFS(demo_gind!$D:$D,demo_gind!$A:$A,C$53,demo_gind!$B:$B,Data_demo_gind!$A65,demo_gind!$C:$C,Data_demo_gind!$B$51)</f>
        <v>4468302</v>
      </c>
      <c r="D65" s="204">
        <f>SUMIFS(demo_gind!$D:$D,demo_gind!$A:$A,D$53,demo_gind!$B:$B,Data_demo_gind!$A65,demo_gind!$C:$C,Data_demo_gind!$B$51)</f>
        <v>4300450</v>
      </c>
      <c r="E65" s="204">
        <f>SUMIFS(demo_gind!$D:$D,demo_gind!$A:$A,E$53,demo_gind!$B:$B,Data_demo_gind!$A65,demo_gind!$C:$C,Data_demo_gind!$B$51)</f>
        <v>4305439</v>
      </c>
      <c r="F65" s="204">
        <f>SUMIFS(demo_gind!$D:$D,demo_gind!$A:$A,F$53,demo_gind!$B:$B,Data_demo_gind!$A65,demo_gind!$C:$C,Data_demo_gind!$B$51)</f>
        <v>4305555</v>
      </c>
      <c r="G65" s="204">
        <f>SUMIFS(demo_gind!$D:$D,demo_gind!$A:$A,G$53,demo_gind!$B:$B,Data_demo_gind!$A65,demo_gind!$C:$C,Data_demo_gind!$B$51)</f>
        <v>4308293</v>
      </c>
      <c r="H65" s="204">
        <f>SUMIFS(demo_gind!$D:$D,demo_gind!$A:$A,H$53,demo_gind!$B:$B,Data_demo_gind!$A65,demo_gind!$C:$C,Data_demo_gind!$B$51)</f>
        <v>4311674</v>
      </c>
      <c r="I65" s="204">
        <f>SUMIFS(demo_gind!$D:$D,demo_gind!$A:$A,I$53,demo_gind!$B:$B,Data_demo_gind!$A65,demo_gind!$C:$C,Data_demo_gind!$B$51)</f>
        <v>4313009</v>
      </c>
      <c r="J65" s="204">
        <f>SUMIFS(demo_gind!$D:$D,demo_gind!$A:$A,J$53,demo_gind!$B:$B,Data_demo_gind!$A65,demo_gind!$C:$C,Data_demo_gind!$B$51)</f>
        <v>4312749</v>
      </c>
      <c r="K65" s="204">
        <f>SUMIFS(demo_gind!$D:$D,demo_gind!$A:$A,K$53,demo_gind!$B:$B,Data_demo_gind!$A65,demo_gind!$C:$C,Data_demo_gind!$B$51)</f>
        <v>4310882</v>
      </c>
      <c r="L65" s="204">
        <f>SUMIFS(demo_gind!$D:$D,demo_gind!$A:$A,L$53,demo_gind!$B:$B,Data_demo_gind!$A65,demo_gind!$C:$C,Data_demo_gind!$B$51)</f>
        <v>4306322</v>
      </c>
      <c r="M65" s="204">
        <f>SUMIFS(demo_gind!$D:$D,demo_gind!$A:$A,M$53,demo_gind!$B:$B,Data_demo_gind!$A65,demo_gind!$C:$C,Data_demo_gind!$B$51)</f>
        <v>4296352</v>
      </c>
      <c r="N65" s="204">
        <f>SUMIFS(demo_gind!$D:$D,demo_gind!$A:$A,N$53,demo_gind!$B:$B,Data_demo_gind!$A65,demo_gind!$C:$C,Data_demo_gind!$B$51)</f>
        <v>4282921</v>
      </c>
      <c r="O65" s="204">
        <f>SUMIFS(demo_gind!$D:$D,demo_gind!$A:$A,O$53,demo_gind!$B:$B,Data_demo_gind!$A65,demo_gind!$C:$C,Data_demo_gind!$B$51)</f>
        <v>4269062</v>
      </c>
      <c r="P65" s="204">
        <f>SUMIFS(demo_gind!$D:$D,demo_gind!$A:$A,P$53,demo_gind!$B:$B,Data_demo_gind!$A65,demo_gind!$C:$C,Data_demo_gind!$B$51)</f>
        <v>4254475</v>
      </c>
      <c r="Q65" s="204">
        <f>SUMIFS(demo_gind!$D:$D,demo_gind!$A:$A,Q$53,demo_gind!$B:$B,Data_demo_gind!$A65,demo_gind!$C:$C,Data_demo_gind!$B$51)</f>
        <v>4236063</v>
      </c>
      <c r="R65" s="204">
        <f>SUMIFS(demo_gind!$D:$D,demo_gind!$A:$A,R$53,demo_gind!$B:$B,Data_demo_gind!$A65,demo_gind!$C:$C,Data_demo_gind!$B$51)</f>
        <v>4207993</v>
      </c>
      <c r="S65" s="204">
        <f>SUMIFS(demo_gind!$D:$D,demo_gind!$A:$A,S$53,demo_gind!$B:$B,Data_demo_gind!$A65,demo_gind!$C:$C,Data_demo_gind!$B$51)</f>
        <v>4172441</v>
      </c>
      <c r="T65" s="204">
        <f>SUMIFS(demo_gind!$D:$D,demo_gind!$A:$A,T$53,demo_gind!$B:$B,Data_demo_gind!$A65,demo_gind!$C:$C,Data_demo_gind!$B$51)</f>
        <v>4129853</v>
      </c>
      <c r="U65" s="204">
        <f>SUMIFS(demo_gind!$D:$D,demo_gind!$A:$A,U$53,demo_gind!$B:$B,Data_demo_gind!$A65,demo_gind!$C:$C,Data_demo_gind!$B$51)</f>
        <v>4090870</v>
      </c>
      <c r="V65" s="204">
        <f>SUMIFS(demo_gind!$D:$D,demo_gind!$A:$A,V$53,demo_gind!$B:$B,Data_demo_gind!$A65,demo_gind!$C:$C,Data_demo_gind!$B$51)</f>
        <v>4067206</v>
      </c>
      <c r="W65" s="204">
        <f>SUMIFS(demo_gind!$D:$D,demo_gind!$A:$A,W$53,demo_gind!$B:$B,Data_demo_gind!$A65,demo_gind!$C:$C,Data_demo_gind!$B$51)</f>
        <v>4047260</v>
      </c>
      <c r="X65" s="204">
        <f>SUMIFS(demo_gind!$D:$D,demo_gind!$A:$A,X$53,demo_gind!$B:$B,Data_demo_gind!$A65,demo_gind!$C:$C,Data_demo_gind!$B$51)</f>
        <v>3949330</v>
      </c>
      <c r="Y65" s="204">
        <f>SUMIFS(demo_gind!$D:$D,demo_gind!$A:$A,Y$53,demo_gind!$B:$B,Data_demo_gind!$A65,demo_gind!$C:$C,Data_demo_gind!$B$51)</f>
        <v>3856600</v>
      </c>
      <c r="Z65" s="204">
        <f>SUMIFS(demo_gind!$D:$D,demo_gind!$A:$A,Z$53,demo_gind!$B:$B,Data_demo_gind!$A65,demo_gind!$C:$C,Data_demo_gind!$B$51)</f>
        <v>3856431</v>
      </c>
    </row>
    <row r="66" spans="1:26" s="258" customFormat="1" x14ac:dyDescent="0.2">
      <c r="A66" s="211" t="s">
        <v>44</v>
      </c>
      <c r="B66" s="211" t="s">
        <v>11</v>
      </c>
      <c r="C66" s="204">
        <f>SUMIFS(demo_gind!$D:$D,demo_gind!$A:$A,C$53,demo_gind!$B:$B,Data_demo_gind!$A66,demo_gind!$C:$C,Data_demo_gind!$B$51)</f>
        <v>56942108</v>
      </c>
      <c r="D66" s="204">
        <f>SUMIFS(demo_gind!$D:$D,demo_gind!$A:$A,D$53,demo_gind!$B:$B,Data_demo_gind!$A66,demo_gind!$C:$C,Data_demo_gind!$B$51)</f>
        <v>56974100</v>
      </c>
      <c r="E66" s="204">
        <f>SUMIFS(demo_gind!$D:$D,demo_gind!$A:$A,E$53,demo_gind!$B:$B,Data_demo_gind!$A66,demo_gind!$C:$C,Data_demo_gind!$B$51)</f>
        <v>57059007</v>
      </c>
      <c r="F66" s="204">
        <f>SUMIFS(demo_gind!$D:$D,demo_gind!$A:$A,F$53,demo_gind!$B:$B,Data_demo_gind!$A66,demo_gind!$C:$C,Data_demo_gind!$B$51)</f>
        <v>57313203</v>
      </c>
      <c r="G66" s="204">
        <f>SUMIFS(demo_gind!$D:$D,demo_gind!$A:$A,G$53,demo_gind!$B:$B,Data_demo_gind!$A66,demo_gind!$C:$C,Data_demo_gind!$B$51)</f>
        <v>57685327</v>
      </c>
      <c r="H66" s="204">
        <f>SUMIFS(demo_gind!$D:$D,demo_gind!$A:$A,H$53,demo_gind!$B:$B,Data_demo_gind!$A66,demo_gind!$C:$C,Data_demo_gind!$B$51)</f>
        <v>57969484</v>
      </c>
      <c r="I66" s="204">
        <f>SUMIFS(demo_gind!$D:$D,demo_gind!$A:$A,I$53,demo_gind!$B:$B,Data_demo_gind!$A66,demo_gind!$C:$C,Data_demo_gind!$B$51)</f>
        <v>58143979</v>
      </c>
      <c r="J66" s="204">
        <f>SUMIFS(demo_gind!$D:$D,demo_gind!$A:$A,J$53,demo_gind!$B:$B,Data_demo_gind!$A66,demo_gind!$C:$C,Data_demo_gind!$B$51)</f>
        <v>58438310</v>
      </c>
      <c r="K66" s="204">
        <f>SUMIFS(demo_gind!$D:$D,demo_gind!$A:$A,K$53,demo_gind!$B:$B,Data_demo_gind!$A66,demo_gind!$C:$C,Data_demo_gind!$B$51)</f>
        <v>58826731</v>
      </c>
      <c r="L66" s="204">
        <f>SUMIFS(demo_gind!$D:$D,demo_gind!$A:$A,L$53,demo_gind!$B:$B,Data_demo_gind!$A66,demo_gind!$C:$C,Data_demo_gind!$B$51)</f>
        <v>59095365</v>
      </c>
      <c r="M66" s="204">
        <f>SUMIFS(demo_gind!$D:$D,demo_gind!$A:$A,M$53,demo_gind!$B:$B,Data_demo_gind!$A66,demo_gind!$C:$C,Data_demo_gind!$B$51)</f>
        <v>59277417</v>
      </c>
      <c r="N66" s="204">
        <f>SUMIFS(demo_gind!$D:$D,demo_gind!$A:$A,N$53,demo_gind!$B:$B,Data_demo_gind!$A66,demo_gind!$C:$C,Data_demo_gind!$B$51)</f>
        <v>59379449</v>
      </c>
      <c r="O66" s="204">
        <f>SUMIFS(demo_gind!$D:$D,demo_gind!$A:$A,O$53,demo_gind!$B:$B,Data_demo_gind!$A66,demo_gind!$C:$C,Data_demo_gind!$B$51)</f>
        <v>59539717</v>
      </c>
      <c r="P66" s="204">
        <f>SUMIFS(demo_gind!$D:$D,demo_gind!$A:$A,P$53,demo_gind!$B:$B,Data_demo_gind!$A66,demo_gind!$C:$C,Data_demo_gind!$B$51)</f>
        <v>60233948</v>
      </c>
      <c r="Q66" s="204">
        <f>SUMIFS(demo_gind!$D:$D,demo_gind!$A:$A,Q$53,demo_gind!$B:$B,Data_demo_gind!$A66,demo_gind!$C:$C,Data_demo_gind!$B$51)</f>
        <v>60789140</v>
      </c>
      <c r="R66" s="204">
        <f>SUMIFS(demo_gind!$D:$D,demo_gind!$A:$A,R$53,demo_gind!$B:$B,Data_demo_gind!$A66,demo_gind!$C:$C,Data_demo_gind!$B$51)</f>
        <v>60730582</v>
      </c>
      <c r="S66" s="204">
        <f>SUMIFS(demo_gind!$D:$D,demo_gind!$A:$A,S$53,demo_gind!$B:$B,Data_demo_gind!$A66,demo_gind!$C:$C,Data_demo_gind!$B$51)</f>
        <v>60627498</v>
      </c>
      <c r="T66" s="204">
        <f>SUMIFS(demo_gind!$D:$D,demo_gind!$A:$A,T$53,demo_gind!$B:$B,Data_demo_gind!$A66,demo_gind!$C:$C,Data_demo_gind!$B$51)</f>
        <v>60536709</v>
      </c>
      <c r="U66" s="204">
        <f>SUMIFS(demo_gind!$D:$D,demo_gind!$A:$A,U$53,demo_gind!$B:$B,Data_demo_gind!$A66,demo_gind!$C:$C,Data_demo_gind!$B$51)</f>
        <v>60421760</v>
      </c>
      <c r="V66" s="204">
        <f>SUMIFS(demo_gind!$D:$D,demo_gind!$A:$A,V$53,demo_gind!$B:$B,Data_demo_gind!$A66,demo_gind!$C:$C,Data_demo_gind!$B$51)</f>
        <v>59729081</v>
      </c>
      <c r="W66" s="204">
        <f>SUMIFS(demo_gind!$D:$D,demo_gind!$A:$A,W$53,demo_gind!$B:$B,Data_demo_gind!$A66,demo_gind!$C:$C,Data_demo_gind!$B$51)</f>
        <v>59438851</v>
      </c>
      <c r="X66" s="204">
        <f>SUMIFS(demo_gind!$D:$D,demo_gind!$A:$A,X$53,demo_gind!$B:$B,Data_demo_gind!$A66,demo_gind!$C:$C,Data_demo_gind!$B$51)</f>
        <v>59133173</v>
      </c>
      <c r="Y66" s="204">
        <f>SUMIFS(demo_gind!$D:$D,demo_gind!$A:$A,Y$53,demo_gind!$B:$B,Data_demo_gind!$A66,demo_gind!$C:$C,Data_demo_gind!$B$51)</f>
        <v>59013667</v>
      </c>
      <c r="Z66" s="204">
        <f>SUMIFS(demo_gind!$D:$D,demo_gind!$A:$A,Z$53,demo_gind!$B:$B,Data_demo_gind!$A66,demo_gind!$C:$C,Data_demo_gind!$B$51)</f>
        <v>58993475</v>
      </c>
    </row>
    <row r="67" spans="1:26" s="258" customFormat="1" x14ac:dyDescent="0.2">
      <c r="A67" s="211" t="s">
        <v>45</v>
      </c>
      <c r="B67" s="211" t="s">
        <v>12</v>
      </c>
      <c r="C67" s="204">
        <f>SUMIFS(demo_gind!$D:$D,demo_gind!$A:$A,C$53,demo_gind!$B:$B,Data_demo_gind!$A67,demo_gind!$C:$C,Data_demo_gind!$B$51)</f>
        <v>694023</v>
      </c>
      <c r="D67" s="204">
        <f>SUMIFS(demo_gind!$D:$D,demo_gind!$A:$A,D$53,demo_gind!$B:$B,Data_demo_gind!$A67,demo_gind!$C:$C,Data_demo_gind!$B$51)</f>
        <v>701544</v>
      </c>
      <c r="E67" s="204">
        <f>SUMIFS(demo_gind!$D:$D,demo_gind!$A:$A,E$53,demo_gind!$B:$B,Data_demo_gind!$A67,demo_gind!$C:$C,Data_demo_gind!$B$51)</f>
        <v>709630</v>
      </c>
      <c r="F67" s="204">
        <f>SUMIFS(demo_gind!$D:$D,demo_gind!$A:$A,F$53,demo_gind!$B:$B,Data_demo_gind!$A67,demo_gind!$C:$C,Data_demo_gind!$B$51)</f>
        <v>718307</v>
      </c>
      <c r="G67" s="204">
        <f>SUMIFS(demo_gind!$D:$D,demo_gind!$A:$A,G$53,demo_gind!$B:$B,Data_demo_gind!$A67,demo_gind!$C:$C,Data_demo_gind!$B$51)</f>
        <v>727980</v>
      </c>
      <c r="H67" s="204">
        <f>SUMIFS(demo_gind!$D:$D,demo_gind!$A:$A,H$53,demo_gind!$B:$B,Data_demo_gind!$A67,demo_gind!$C:$C,Data_demo_gind!$B$51)</f>
        <v>738540</v>
      </c>
      <c r="I67" s="204">
        <f>SUMIFS(demo_gind!$D:$D,demo_gind!$A:$A,I$53,demo_gind!$B:$B,Data_demo_gind!$A67,demo_gind!$C:$C,Data_demo_gind!$B$51)</f>
        <v>750965</v>
      </c>
      <c r="J67" s="204">
        <f>SUMIFS(demo_gind!$D:$D,demo_gind!$A:$A,J$53,demo_gind!$B:$B,Data_demo_gind!$A67,demo_gind!$C:$C,Data_demo_gind!$B$51)</f>
        <v>767125</v>
      </c>
      <c r="K67" s="204">
        <f>SUMIFS(demo_gind!$D:$D,demo_gind!$A:$A,K$53,demo_gind!$B:$B,Data_demo_gind!$A67,demo_gind!$C:$C,Data_demo_gind!$B$51)</f>
        <v>786632</v>
      </c>
      <c r="L67" s="204">
        <f>SUMIFS(demo_gind!$D:$D,demo_gind!$A:$A,L$53,demo_gind!$B:$B,Data_demo_gind!$A67,demo_gind!$C:$C,Data_demo_gind!$B$51)</f>
        <v>808035</v>
      </c>
      <c r="M67" s="204">
        <f>SUMIFS(demo_gind!$D:$D,demo_gind!$A:$A,M$53,demo_gind!$B:$B,Data_demo_gind!$A67,demo_gind!$C:$C,Data_demo_gind!$B$51)</f>
        <v>829446</v>
      </c>
      <c r="N67" s="204">
        <f>SUMIFS(demo_gind!$D:$D,demo_gind!$A:$A,N$53,demo_gind!$B:$B,Data_demo_gind!$A67,demo_gind!$C:$C,Data_demo_gind!$B$51)</f>
        <v>850881</v>
      </c>
      <c r="O67" s="204">
        <f>SUMIFS(demo_gind!$D:$D,demo_gind!$A:$A,O$53,demo_gind!$B:$B,Data_demo_gind!$A67,demo_gind!$C:$C,Data_demo_gind!$B$51)</f>
        <v>863945</v>
      </c>
      <c r="P67" s="204">
        <f>SUMIFS(demo_gind!$D:$D,demo_gind!$A:$A,P$53,demo_gind!$B:$B,Data_demo_gind!$A67,demo_gind!$C:$C,Data_demo_gind!$B$51)</f>
        <v>861939</v>
      </c>
      <c r="Q67" s="204">
        <f>SUMIFS(demo_gind!$D:$D,demo_gind!$A:$A,Q$53,demo_gind!$B:$B,Data_demo_gind!$A67,demo_gind!$C:$C,Data_demo_gind!$B$51)</f>
        <v>852504</v>
      </c>
      <c r="R67" s="204">
        <f>SUMIFS(demo_gind!$D:$D,demo_gind!$A:$A,R$53,demo_gind!$B:$B,Data_demo_gind!$A67,demo_gind!$C:$C,Data_demo_gind!$B$51)</f>
        <v>847664</v>
      </c>
      <c r="S67" s="204">
        <f>SUMIFS(demo_gind!$D:$D,demo_gind!$A:$A,S$53,demo_gind!$B:$B,Data_demo_gind!$A67,demo_gind!$C:$C,Data_demo_gind!$B$51)</f>
        <v>851561</v>
      </c>
      <c r="T67" s="204">
        <f>SUMIFS(demo_gind!$D:$D,demo_gind!$A:$A,T$53,demo_gind!$B:$B,Data_demo_gind!$A67,demo_gind!$C:$C,Data_demo_gind!$B$51)</f>
        <v>859519</v>
      </c>
      <c r="U67" s="204">
        <f>SUMIFS(demo_gind!$D:$D,demo_gind!$A:$A,U$53,demo_gind!$B:$B,Data_demo_gind!$A67,demo_gind!$C:$C,Data_demo_gind!$B$51)</f>
        <v>870068</v>
      </c>
      <c r="V67" s="204">
        <f>SUMIFS(demo_gind!$D:$D,demo_gind!$A:$A,V$53,demo_gind!$B:$B,Data_demo_gind!$A67,demo_gind!$C:$C,Data_demo_gind!$B$51)</f>
        <v>881952</v>
      </c>
      <c r="W67" s="204">
        <f>SUMIFS(demo_gind!$D:$D,demo_gind!$A:$A,W$53,demo_gind!$B:$B,Data_demo_gind!$A67,demo_gind!$C:$C,Data_demo_gind!$B$51)</f>
        <v>892006</v>
      </c>
      <c r="X67" s="204">
        <f>SUMIFS(demo_gind!$D:$D,demo_gind!$A:$A,X$53,demo_gind!$B:$B,Data_demo_gind!$A67,demo_gind!$C:$C,Data_demo_gind!$B$51)</f>
        <v>900356</v>
      </c>
      <c r="Y67" s="204">
        <f>SUMIFS(demo_gind!$D:$D,demo_gind!$A:$A,Y$53,demo_gind!$B:$B,Data_demo_gind!$A67,demo_gind!$C:$C,Data_demo_gind!$B$51)</f>
        <v>912703</v>
      </c>
      <c r="Z67" s="204">
        <f>SUMIFS(demo_gind!$D:$D,demo_gind!$A:$A,Z$53,demo_gind!$B:$B,Data_demo_gind!$A67,demo_gind!$C:$C,Data_demo_gind!$B$51)</f>
        <v>927103</v>
      </c>
    </row>
    <row r="68" spans="1:26" s="258" customFormat="1" x14ac:dyDescent="0.2">
      <c r="A68" s="211" t="s">
        <v>46</v>
      </c>
      <c r="B68" s="211" t="s">
        <v>13</v>
      </c>
      <c r="C68" s="204">
        <f>SUMIFS(demo_gind!$D:$D,demo_gind!$A:$A,C$53,demo_gind!$B:$B,Data_demo_gind!$A68,demo_gind!$C:$C,Data_demo_gind!$B$51)</f>
        <v>2367550</v>
      </c>
      <c r="D68" s="204">
        <f>SUMIFS(demo_gind!$D:$D,demo_gind!$A:$A,D$53,demo_gind!$B:$B,Data_demo_gind!$A68,demo_gind!$C:$C,Data_demo_gind!$B$51)</f>
        <v>2337170</v>
      </c>
      <c r="E68" s="204">
        <f>SUMIFS(demo_gind!$D:$D,demo_gind!$A:$A,E$53,demo_gind!$B:$B,Data_demo_gind!$A68,demo_gind!$C:$C,Data_demo_gind!$B$51)</f>
        <v>2310173</v>
      </c>
      <c r="F68" s="204">
        <f>SUMIFS(demo_gind!$D:$D,demo_gind!$A:$A,F$53,demo_gind!$B:$B,Data_demo_gind!$A68,demo_gind!$C:$C,Data_demo_gind!$B$51)</f>
        <v>2287955</v>
      </c>
      <c r="G68" s="204">
        <f>SUMIFS(demo_gind!$D:$D,demo_gind!$A:$A,G$53,demo_gind!$B:$B,Data_demo_gind!$A68,demo_gind!$C:$C,Data_demo_gind!$B$51)</f>
        <v>2263122</v>
      </c>
      <c r="H68" s="204">
        <f>SUMIFS(demo_gind!$D:$D,demo_gind!$A:$A,H$53,demo_gind!$B:$B,Data_demo_gind!$A68,demo_gind!$C:$C,Data_demo_gind!$B$51)</f>
        <v>2238799</v>
      </c>
      <c r="I68" s="204">
        <f>SUMIFS(demo_gind!$D:$D,demo_gind!$A:$A,I$53,demo_gind!$B:$B,Data_demo_gind!$A68,demo_gind!$C:$C,Data_demo_gind!$B$51)</f>
        <v>2218357</v>
      </c>
      <c r="J68" s="204">
        <f>SUMIFS(demo_gind!$D:$D,demo_gind!$A:$A,J$53,demo_gind!$B:$B,Data_demo_gind!$A68,demo_gind!$C:$C,Data_demo_gind!$B$51)</f>
        <v>2200325</v>
      </c>
      <c r="K68" s="204">
        <f>SUMIFS(demo_gind!$D:$D,demo_gind!$A:$A,K$53,demo_gind!$B:$B,Data_demo_gind!$A68,demo_gind!$C:$C,Data_demo_gind!$B$51)</f>
        <v>2177322</v>
      </c>
      <c r="L68" s="204">
        <f>SUMIFS(demo_gind!$D:$D,demo_gind!$A:$A,L$53,demo_gind!$B:$B,Data_demo_gind!$A68,demo_gind!$C:$C,Data_demo_gind!$B$51)</f>
        <v>2141669</v>
      </c>
      <c r="M68" s="204">
        <f>SUMIFS(demo_gind!$D:$D,demo_gind!$A:$A,M$53,demo_gind!$B:$B,Data_demo_gind!$A68,demo_gind!$C:$C,Data_demo_gind!$B$51)</f>
        <v>2097555</v>
      </c>
      <c r="N68" s="204">
        <f>SUMIFS(demo_gind!$D:$D,demo_gind!$A:$A,N$53,demo_gind!$B:$B,Data_demo_gind!$A68,demo_gind!$C:$C,Data_demo_gind!$B$51)</f>
        <v>2059709</v>
      </c>
      <c r="O68" s="204">
        <f>SUMIFS(demo_gind!$D:$D,demo_gind!$A:$A,O$53,demo_gind!$B:$B,Data_demo_gind!$A68,demo_gind!$C:$C,Data_demo_gind!$B$51)</f>
        <v>2034319</v>
      </c>
      <c r="P68" s="204">
        <f>SUMIFS(demo_gind!$D:$D,demo_gind!$A:$A,P$53,demo_gind!$B:$B,Data_demo_gind!$A68,demo_gind!$C:$C,Data_demo_gind!$B$51)</f>
        <v>2012647</v>
      </c>
      <c r="Q68" s="204">
        <f>SUMIFS(demo_gind!$D:$D,demo_gind!$A:$A,Q$53,demo_gind!$B:$B,Data_demo_gind!$A68,demo_gind!$C:$C,Data_demo_gind!$B$51)</f>
        <v>1993782</v>
      </c>
      <c r="R68" s="204">
        <f>SUMIFS(demo_gind!$D:$D,demo_gind!$A:$A,R$53,demo_gind!$B:$B,Data_demo_gind!$A68,demo_gind!$C:$C,Data_demo_gind!$B$51)</f>
        <v>1977527</v>
      </c>
      <c r="S68" s="204">
        <f>SUMIFS(demo_gind!$D:$D,demo_gind!$A:$A,S$53,demo_gind!$B:$B,Data_demo_gind!$A68,demo_gind!$C:$C,Data_demo_gind!$B$51)</f>
        <v>1959537</v>
      </c>
      <c r="T68" s="204">
        <f>SUMIFS(demo_gind!$D:$D,demo_gind!$A:$A,T$53,demo_gind!$B:$B,Data_demo_gind!$A68,demo_gind!$C:$C,Data_demo_gind!$B$51)</f>
        <v>1942248</v>
      </c>
      <c r="U68" s="204">
        <f>SUMIFS(demo_gind!$D:$D,demo_gind!$A:$A,U$53,demo_gind!$B:$B,Data_demo_gind!$A68,demo_gind!$C:$C,Data_demo_gind!$B$51)</f>
        <v>1927174</v>
      </c>
      <c r="V68" s="204">
        <f>SUMIFS(demo_gind!$D:$D,demo_gind!$A:$A,V$53,demo_gind!$B:$B,Data_demo_gind!$A68,demo_gind!$C:$C,Data_demo_gind!$B$51)</f>
        <v>1913822</v>
      </c>
      <c r="W68" s="204">
        <f>SUMIFS(demo_gind!$D:$D,demo_gind!$A:$A,W$53,demo_gind!$B:$B,Data_demo_gind!$A68,demo_gind!$C:$C,Data_demo_gind!$B$51)</f>
        <v>1900449</v>
      </c>
      <c r="X68" s="204">
        <f>SUMIFS(demo_gind!$D:$D,demo_gind!$A:$A,X$53,demo_gind!$B:$B,Data_demo_gind!$A68,demo_gind!$C:$C,Data_demo_gind!$B$51)</f>
        <v>1884490</v>
      </c>
      <c r="Y68" s="204">
        <f>SUMIFS(demo_gind!$D:$D,demo_gind!$A:$A,Y$53,demo_gind!$B:$B,Data_demo_gind!$A68,demo_gind!$C:$C,Data_demo_gind!$B$51)</f>
        <v>1879383</v>
      </c>
      <c r="Z68" s="204">
        <f>SUMIFS(demo_gind!$D:$D,demo_gind!$A:$A,Z$53,demo_gind!$B:$B,Data_demo_gind!$A68,demo_gind!$C:$C,Data_demo_gind!$B$51)</f>
        <v>1877445</v>
      </c>
    </row>
    <row r="69" spans="1:26" s="258" customFormat="1" x14ac:dyDescent="0.2">
      <c r="A69" s="211" t="s">
        <v>47</v>
      </c>
      <c r="B69" s="211" t="s">
        <v>14</v>
      </c>
      <c r="C69" s="204">
        <f>SUMIFS(demo_gind!$D:$D,demo_gind!$A:$A,C$53,demo_gind!$B:$B,Data_demo_gind!$A69,demo_gind!$C:$C,Data_demo_gind!$B$51)</f>
        <v>3499536</v>
      </c>
      <c r="D69" s="204">
        <f>SUMIFS(demo_gind!$D:$D,demo_gind!$A:$A,D$53,demo_gind!$B:$B,Data_demo_gind!$A69,demo_gind!$C:$C,Data_demo_gind!$B$51)</f>
        <v>3470818</v>
      </c>
      <c r="E69" s="204">
        <f>SUMIFS(demo_gind!$D:$D,demo_gind!$A:$A,E$53,demo_gind!$B:$B,Data_demo_gind!$A69,demo_gind!$C:$C,Data_demo_gind!$B$51)</f>
        <v>3443067</v>
      </c>
      <c r="F69" s="204">
        <f>SUMIFS(demo_gind!$D:$D,demo_gind!$A:$A,F$53,demo_gind!$B:$B,Data_demo_gind!$A69,demo_gind!$C:$C,Data_demo_gind!$B$51)</f>
        <v>3415213</v>
      </c>
      <c r="G69" s="204">
        <f>SUMIFS(demo_gind!$D:$D,demo_gind!$A:$A,G$53,demo_gind!$B:$B,Data_demo_gind!$A69,demo_gind!$C:$C,Data_demo_gind!$B$51)</f>
        <v>3377075</v>
      </c>
      <c r="H69" s="204">
        <f>SUMIFS(demo_gind!$D:$D,demo_gind!$A:$A,H$53,demo_gind!$B:$B,Data_demo_gind!$A69,demo_gind!$C:$C,Data_demo_gind!$B$51)</f>
        <v>3322528</v>
      </c>
      <c r="I69" s="204">
        <f>SUMIFS(demo_gind!$D:$D,demo_gind!$A:$A,I$53,demo_gind!$B:$B,Data_demo_gind!$A69,demo_gind!$C:$C,Data_demo_gind!$B$51)</f>
        <v>3269909</v>
      </c>
      <c r="J69" s="204">
        <f>SUMIFS(demo_gind!$D:$D,demo_gind!$A:$A,J$53,demo_gind!$B:$B,Data_demo_gind!$A69,demo_gind!$C:$C,Data_demo_gind!$B$51)</f>
        <v>3231294</v>
      </c>
      <c r="K69" s="204">
        <f>SUMIFS(demo_gind!$D:$D,demo_gind!$A:$A,K$53,demo_gind!$B:$B,Data_demo_gind!$A69,demo_gind!$C:$C,Data_demo_gind!$B$51)</f>
        <v>3198231</v>
      </c>
      <c r="L69" s="204">
        <f>SUMIFS(demo_gind!$D:$D,demo_gind!$A:$A,L$53,demo_gind!$B:$B,Data_demo_gind!$A69,demo_gind!$C:$C,Data_demo_gind!$B$51)</f>
        <v>3162916</v>
      </c>
      <c r="M69" s="204">
        <f>SUMIFS(demo_gind!$D:$D,demo_gind!$A:$A,M$53,demo_gind!$B:$B,Data_demo_gind!$A69,demo_gind!$C:$C,Data_demo_gind!$B$51)</f>
        <v>3097282</v>
      </c>
      <c r="N69" s="204">
        <f>SUMIFS(demo_gind!$D:$D,demo_gind!$A:$A,N$53,demo_gind!$B:$B,Data_demo_gind!$A69,demo_gind!$C:$C,Data_demo_gind!$B$51)</f>
        <v>3028115</v>
      </c>
      <c r="O69" s="204">
        <f>SUMIFS(demo_gind!$D:$D,demo_gind!$A:$A,O$53,demo_gind!$B:$B,Data_demo_gind!$A69,demo_gind!$C:$C,Data_demo_gind!$B$51)</f>
        <v>2987773</v>
      </c>
      <c r="P69" s="204">
        <f>SUMIFS(demo_gind!$D:$D,demo_gind!$A:$A,P$53,demo_gind!$B:$B,Data_demo_gind!$A69,demo_gind!$C:$C,Data_demo_gind!$B$51)</f>
        <v>2957689</v>
      </c>
      <c r="Q69" s="204">
        <f>SUMIFS(demo_gind!$D:$D,demo_gind!$A:$A,Q$53,demo_gind!$B:$B,Data_demo_gind!$A69,demo_gind!$C:$C,Data_demo_gind!$B$51)</f>
        <v>2932367</v>
      </c>
      <c r="R69" s="204">
        <f>SUMIFS(demo_gind!$D:$D,demo_gind!$A:$A,R$53,demo_gind!$B:$B,Data_demo_gind!$A69,demo_gind!$C:$C,Data_demo_gind!$B$51)</f>
        <v>2904910</v>
      </c>
      <c r="S69" s="204">
        <f>SUMIFS(demo_gind!$D:$D,demo_gind!$A:$A,S$53,demo_gind!$B:$B,Data_demo_gind!$A69,demo_gind!$C:$C,Data_demo_gind!$B$51)</f>
        <v>2868231</v>
      </c>
      <c r="T69" s="204">
        <f>SUMIFS(demo_gind!$D:$D,demo_gind!$A:$A,T$53,demo_gind!$B:$B,Data_demo_gind!$A69,demo_gind!$C:$C,Data_demo_gind!$B$51)</f>
        <v>2828403</v>
      </c>
      <c r="U69" s="204">
        <f>SUMIFS(demo_gind!$D:$D,demo_gind!$A:$A,U$53,demo_gind!$B:$B,Data_demo_gind!$A69,demo_gind!$C:$C,Data_demo_gind!$B$51)</f>
        <v>2801543</v>
      </c>
      <c r="V69" s="204">
        <f>SUMIFS(demo_gind!$D:$D,demo_gind!$A:$A,V$53,demo_gind!$B:$B,Data_demo_gind!$A69,demo_gind!$C:$C,Data_demo_gind!$B$51)</f>
        <v>2794137</v>
      </c>
      <c r="W69" s="204">
        <f>SUMIFS(demo_gind!$D:$D,demo_gind!$A:$A,W$53,demo_gind!$B:$B,Data_demo_gind!$A69,demo_gind!$C:$C,Data_demo_gind!$B$51)</f>
        <v>2794885</v>
      </c>
      <c r="X69" s="204">
        <f>SUMIFS(demo_gind!$D:$D,demo_gind!$A:$A,X$53,demo_gind!$B:$B,Data_demo_gind!$A69,demo_gind!$C:$C,Data_demo_gind!$B$51)</f>
        <v>2800839</v>
      </c>
      <c r="Y69" s="204">
        <f>SUMIFS(demo_gind!$D:$D,demo_gind!$A:$A,Y$53,demo_gind!$B:$B,Data_demo_gind!$A69,demo_gind!$C:$C,Data_demo_gind!$B$51)</f>
        <v>2831639</v>
      </c>
      <c r="Z69" s="204">
        <f>SUMIFS(demo_gind!$D:$D,demo_gind!$A:$A,Z$53,demo_gind!$B:$B,Data_demo_gind!$A69,demo_gind!$C:$C,Data_demo_gind!$B$51)</f>
        <v>2871585</v>
      </c>
    </row>
    <row r="70" spans="1:26" s="258" customFormat="1" x14ac:dyDescent="0.2">
      <c r="A70" s="211" t="s">
        <v>48</v>
      </c>
      <c r="B70" s="211" t="s">
        <v>15</v>
      </c>
      <c r="C70" s="204">
        <f>SUMIFS(demo_gind!$D:$D,demo_gind!$A:$A,C$53,demo_gind!$B:$B,Data_demo_gind!$A70,demo_gind!$C:$C,Data_demo_gind!$B$51)</f>
        <v>436300</v>
      </c>
      <c r="D70" s="204">
        <f>SUMIFS(demo_gind!$D:$D,demo_gind!$A:$A,D$53,demo_gind!$B:$B,Data_demo_gind!$A70,demo_gind!$C:$C,Data_demo_gind!$B$51)</f>
        <v>441525</v>
      </c>
      <c r="E70" s="204">
        <f>SUMIFS(demo_gind!$D:$D,demo_gind!$A:$A,E$53,demo_gind!$B:$B,Data_demo_gind!$A70,demo_gind!$C:$C,Data_demo_gind!$B$51)</f>
        <v>446175</v>
      </c>
      <c r="F70" s="204">
        <f>SUMIFS(demo_gind!$D:$D,demo_gind!$A:$A,F$53,demo_gind!$B:$B,Data_demo_gind!$A70,demo_gind!$C:$C,Data_demo_gind!$B$51)</f>
        <v>451630</v>
      </c>
      <c r="G70" s="204">
        <f>SUMIFS(demo_gind!$D:$D,demo_gind!$A:$A,G$53,demo_gind!$B:$B,Data_demo_gind!$A70,demo_gind!$C:$C,Data_demo_gind!$B$51)</f>
        <v>458095</v>
      </c>
      <c r="H70" s="204">
        <f>SUMIFS(demo_gind!$D:$D,demo_gind!$A:$A,H$53,demo_gind!$B:$B,Data_demo_gind!$A70,demo_gind!$C:$C,Data_demo_gind!$B$51)</f>
        <v>465158</v>
      </c>
      <c r="I70" s="204">
        <f>SUMIFS(demo_gind!$D:$D,demo_gind!$A:$A,I$53,demo_gind!$B:$B,Data_demo_gind!$A70,demo_gind!$C:$C,Data_demo_gind!$B$51)</f>
        <v>472637</v>
      </c>
      <c r="J70" s="204">
        <f>SUMIFS(demo_gind!$D:$D,demo_gind!$A:$A,J$53,demo_gind!$B:$B,Data_demo_gind!$A70,demo_gind!$C:$C,Data_demo_gind!$B$51)</f>
        <v>479993</v>
      </c>
      <c r="K70" s="204">
        <f>SUMIFS(demo_gind!$D:$D,demo_gind!$A:$A,K$53,demo_gind!$B:$B,Data_demo_gind!$A70,demo_gind!$C:$C,Data_demo_gind!$B$51)</f>
        <v>488650</v>
      </c>
      <c r="L70" s="204">
        <f>SUMIFS(demo_gind!$D:$D,demo_gind!$A:$A,L$53,demo_gind!$B:$B,Data_demo_gind!$A70,demo_gind!$C:$C,Data_demo_gind!$B$51)</f>
        <v>497783</v>
      </c>
      <c r="M70" s="204">
        <f>SUMIFS(demo_gind!$D:$D,demo_gind!$A:$A,M$53,demo_gind!$B:$B,Data_demo_gind!$A70,demo_gind!$C:$C,Data_demo_gind!$B$51)</f>
        <v>506953</v>
      </c>
      <c r="N70" s="204">
        <f>SUMIFS(demo_gind!$D:$D,demo_gind!$A:$A,N$53,demo_gind!$B:$B,Data_demo_gind!$A70,demo_gind!$C:$C,Data_demo_gind!$B$51)</f>
        <v>518347</v>
      </c>
      <c r="O70" s="204">
        <f>SUMIFS(demo_gind!$D:$D,demo_gind!$A:$A,O$53,demo_gind!$B:$B,Data_demo_gind!$A70,demo_gind!$C:$C,Data_demo_gind!$B$51)</f>
        <v>530946</v>
      </c>
      <c r="P70" s="204">
        <f>SUMIFS(demo_gind!$D:$D,demo_gind!$A:$A,P$53,demo_gind!$B:$B,Data_demo_gind!$A70,demo_gind!$C:$C,Data_demo_gind!$B$51)</f>
        <v>543360</v>
      </c>
      <c r="Q70" s="204">
        <f>SUMIFS(demo_gind!$D:$D,demo_gind!$A:$A,Q$53,demo_gind!$B:$B,Data_demo_gind!$A70,demo_gind!$C:$C,Data_demo_gind!$B$51)</f>
        <v>556319</v>
      </c>
      <c r="R70" s="204">
        <f>SUMIFS(demo_gind!$D:$D,demo_gind!$A:$A,R$53,demo_gind!$B:$B,Data_demo_gind!$A70,demo_gind!$C:$C,Data_demo_gind!$B$51)</f>
        <v>569604</v>
      </c>
      <c r="S70" s="204">
        <f>SUMIFS(demo_gind!$D:$D,demo_gind!$A:$A,S$53,demo_gind!$B:$B,Data_demo_gind!$A70,demo_gind!$C:$C,Data_demo_gind!$B$51)</f>
        <v>582014</v>
      </c>
      <c r="T70" s="204">
        <f>SUMIFS(demo_gind!$D:$D,demo_gind!$A:$A,T$53,demo_gind!$B:$B,Data_demo_gind!$A70,demo_gind!$C:$C,Data_demo_gind!$B$51)</f>
        <v>596336</v>
      </c>
      <c r="U70" s="204">
        <f>SUMIFS(demo_gind!$D:$D,demo_gind!$A:$A,U$53,demo_gind!$B:$B,Data_demo_gind!$A70,demo_gind!$C:$C,Data_demo_gind!$B$51)</f>
        <v>607950</v>
      </c>
      <c r="V70" s="204">
        <f>SUMIFS(demo_gind!$D:$D,demo_gind!$A:$A,V$53,demo_gind!$B:$B,Data_demo_gind!$A70,demo_gind!$C:$C,Data_demo_gind!$B$51)</f>
        <v>620001</v>
      </c>
      <c r="W70" s="204">
        <f>SUMIFS(demo_gind!$D:$D,demo_gind!$A:$A,W$53,demo_gind!$B:$B,Data_demo_gind!$A70,demo_gind!$C:$C,Data_demo_gind!$B$51)</f>
        <v>630419</v>
      </c>
      <c r="X70" s="204">
        <f>SUMIFS(demo_gind!$D:$D,demo_gind!$A:$A,X$53,demo_gind!$B:$B,Data_demo_gind!$A70,demo_gind!$C:$C,Data_demo_gind!$B$51)</f>
        <v>640064</v>
      </c>
      <c r="Y70" s="204">
        <f>SUMIFS(demo_gind!$D:$D,demo_gind!$A:$A,Y$53,demo_gind!$B:$B,Data_demo_gind!$A70,demo_gind!$C:$C,Data_demo_gind!$B$51)</f>
        <v>653103</v>
      </c>
      <c r="Z70" s="204">
        <f>SUMIFS(demo_gind!$D:$D,demo_gind!$A:$A,Z$53,demo_gind!$B:$B,Data_demo_gind!$A70,demo_gind!$C:$C,Data_demo_gind!$B$51)</f>
        <v>666430</v>
      </c>
    </row>
    <row r="71" spans="1:26" s="258" customFormat="1" x14ac:dyDescent="0.2">
      <c r="A71" s="211" t="s">
        <v>49</v>
      </c>
      <c r="B71" s="211" t="s">
        <v>16</v>
      </c>
      <c r="C71" s="204">
        <f>SUMIFS(demo_gind!$D:$D,demo_gind!$A:$A,C$53,demo_gind!$B:$B,Data_demo_gind!$A71,demo_gind!$C:$C,Data_demo_gind!$B$51)</f>
        <v>10210971</v>
      </c>
      <c r="D71" s="204">
        <f>SUMIFS(demo_gind!$D:$D,demo_gind!$A:$A,D$53,demo_gind!$B:$B,Data_demo_gind!$A71,demo_gind!$C:$C,Data_demo_gind!$B$51)</f>
        <v>10187576</v>
      </c>
      <c r="E71" s="204">
        <f>SUMIFS(demo_gind!$D:$D,demo_gind!$A:$A,E$53,demo_gind!$B:$B,Data_demo_gind!$A71,demo_gind!$C:$C,Data_demo_gind!$B$51)</f>
        <v>10158608</v>
      </c>
      <c r="F71" s="204">
        <f>SUMIFS(demo_gind!$D:$D,demo_gind!$A:$A,F$53,demo_gind!$B:$B,Data_demo_gind!$A71,demo_gind!$C:$C,Data_demo_gind!$B$51)</f>
        <v>10129552</v>
      </c>
      <c r="G71" s="204">
        <f>SUMIFS(demo_gind!$D:$D,demo_gind!$A:$A,G$53,demo_gind!$B:$B,Data_demo_gind!$A71,demo_gind!$C:$C,Data_demo_gind!$B$51)</f>
        <v>10107146</v>
      </c>
      <c r="H71" s="204">
        <f>SUMIFS(demo_gind!$D:$D,demo_gind!$A:$A,H$53,demo_gind!$B:$B,Data_demo_gind!$A71,demo_gind!$C:$C,Data_demo_gind!$B$51)</f>
        <v>10087065</v>
      </c>
      <c r="I71" s="204">
        <f>SUMIFS(demo_gind!$D:$D,demo_gind!$A:$A,I$53,demo_gind!$B:$B,Data_demo_gind!$A71,demo_gind!$C:$C,Data_demo_gind!$B$51)</f>
        <v>10071370</v>
      </c>
      <c r="J71" s="204">
        <f>SUMIFS(demo_gind!$D:$D,demo_gind!$A:$A,J$53,demo_gind!$B:$B,Data_demo_gind!$A71,demo_gind!$C:$C,Data_demo_gind!$B$51)</f>
        <v>10055780</v>
      </c>
      <c r="K71" s="204">
        <f>SUMIFS(demo_gind!$D:$D,demo_gind!$A:$A,K$53,demo_gind!$B:$B,Data_demo_gind!$A71,demo_gind!$C:$C,Data_demo_gind!$B$51)</f>
        <v>10038188</v>
      </c>
      <c r="L71" s="204">
        <f>SUMIFS(demo_gind!$D:$D,demo_gind!$A:$A,L$53,demo_gind!$B:$B,Data_demo_gind!$A71,demo_gind!$C:$C,Data_demo_gind!$B$51)</f>
        <v>10022650</v>
      </c>
      <c r="M71" s="204">
        <f>SUMIFS(demo_gind!$D:$D,demo_gind!$A:$A,M$53,demo_gind!$B:$B,Data_demo_gind!$A71,demo_gind!$C:$C,Data_demo_gind!$B$51)</f>
        <v>10000023</v>
      </c>
      <c r="N71" s="204">
        <f>SUMIFS(demo_gind!$D:$D,demo_gind!$A:$A,N$53,demo_gind!$B:$B,Data_demo_gind!$A71,demo_gind!$C:$C,Data_demo_gind!$B$51)</f>
        <v>9971727</v>
      </c>
      <c r="O71" s="204">
        <f>SUMIFS(demo_gind!$D:$D,demo_gind!$A:$A,O$53,demo_gind!$B:$B,Data_demo_gind!$A71,demo_gind!$C:$C,Data_demo_gind!$B$51)</f>
        <v>9920362</v>
      </c>
      <c r="P71" s="204">
        <f>SUMIFS(demo_gind!$D:$D,demo_gind!$A:$A,P$53,demo_gind!$B:$B,Data_demo_gind!$A71,demo_gind!$C:$C,Data_demo_gind!$B$51)</f>
        <v>9893082</v>
      </c>
      <c r="Q71" s="204">
        <f>SUMIFS(demo_gind!$D:$D,demo_gind!$A:$A,Q$53,demo_gind!$B:$B,Data_demo_gind!$A71,demo_gind!$C:$C,Data_demo_gind!$B$51)</f>
        <v>9866468</v>
      </c>
      <c r="R71" s="204">
        <f>SUMIFS(demo_gind!$D:$D,demo_gind!$A:$A,R$53,demo_gind!$B:$B,Data_demo_gind!$A71,demo_gind!$C:$C,Data_demo_gind!$B$51)</f>
        <v>9843028</v>
      </c>
      <c r="S71" s="204">
        <f>SUMIFS(demo_gind!$D:$D,demo_gind!$A:$A,S$53,demo_gind!$B:$B,Data_demo_gind!$A71,demo_gind!$C:$C,Data_demo_gind!$B$51)</f>
        <v>9814023</v>
      </c>
      <c r="T71" s="204">
        <f>SUMIFS(demo_gind!$D:$D,demo_gind!$A:$A,T$53,demo_gind!$B:$B,Data_demo_gind!$A71,demo_gind!$C:$C,Data_demo_gind!$B$51)</f>
        <v>9787966</v>
      </c>
      <c r="U71" s="204">
        <f>SUMIFS(demo_gind!$D:$D,demo_gind!$A:$A,U$53,demo_gind!$B:$B,Data_demo_gind!$A71,demo_gind!$C:$C,Data_demo_gind!$B$51)</f>
        <v>9775564</v>
      </c>
      <c r="V71" s="204">
        <f>SUMIFS(demo_gind!$D:$D,demo_gind!$A:$A,V$53,demo_gind!$B:$B,Data_demo_gind!$A71,demo_gind!$C:$C,Data_demo_gind!$B$51)</f>
        <v>9771141</v>
      </c>
      <c r="W71" s="204">
        <f>SUMIFS(demo_gind!$D:$D,demo_gind!$A:$A,W$53,demo_gind!$B:$B,Data_demo_gind!$A71,demo_gind!$C:$C,Data_demo_gind!$B$51)</f>
        <v>9750149</v>
      </c>
      <c r="X71" s="204">
        <f>SUMIFS(demo_gind!$D:$D,demo_gind!$A:$A,X$53,demo_gind!$B:$B,Data_demo_gind!$A71,demo_gind!$C:$C,Data_demo_gind!$B$51)</f>
        <v>9709891</v>
      </c>
      <c r="Y71" s="204">
        <f>SUMIFS(demo_gind!$D:$D,demo_gind!$A:$A,Y$53,demo_gind!$B:$B,Data_demo_gind!$A71,demo_gind!$C:$C,Data_demo_gind!$B$51)</f>
        <v>9644377</v>
      </c>
      <c r="Z71" s="204">
        <f>SUMIFS(demo_gind!$D:$D,demo_gind!$A:$A,Z$53,demo_gind!$B:$B,Data_demo_gind!$A71,demo_gind!$C:$C,Data_demo_gind!$B$51)</f>
        <v>9592186</v>
      </c>
    </row>
    <row r="72" spans="1:26" s="258" customFormat="1" x14ac:dyDescent="0.2">
      <c r="A72" s="211" t="s">
        <v>50</v>
      </c>
      <c r="B72" s="211" t="s">
        <v>17</v>
      </c>
      <c r="C72" s="204">
        <f>SUMIFS(demo_gind!$D:$D,demo_gind!$A:$A,C$53,demo_gind!$B:$B,Data_demo_gind!$A72,demo_gind!$C:$C,Data_demo_gind!$B$51)</f>
        <v>390087</v>
      </c>
      <c r="D72" s="204">
        <f>SUMIFS(demo_gind!$D:$D,demo_gind!$A:$A,D$53,demo_gind!$B:$B,Data_demo_gind!$A72,demo_gind!$C:$C,Data_demo_gind!$B$51)</f>
        <v>393028</v>
      </c>
      <c r="E72" s="204">
        <f>SUMIFS(demo_gind!$D:$D,demo_gind!$A:$A,E$53,demo_gind!$B:$B,Data_demo_gind!$A72,demo_gind!$C:$C,Data_demo_gind!$B$51)</f>
        <v>395969</v>
      </c>
      <c r="F72" s="204">
        <f>SUMIFS(demo_gind!$D:$D,demo_gind!$A:$A,F$53,demo_gind!$B:$B,Data_demo_gind!$A72,demo_gind!$C:$C,Data_demo_gind!$B$51)</f>
        <v>398582</v>
      </c>
      <c r="G72" s="204">
        <f>SUMIFS(demo_gind!$D:$D,demo_gind!$A:$A,G$53,demo_gind!$B:$B,Data_demo_gind!$A72,demo_gind!$C:$C,Data_demo_gind!$B$51)</f>
        <v>401268</v>
      </c>
      <c r="H72" s="204">
        <f>SUMIFS(demo_gind!$D:$D,demo_gind!$A:$A,H$53,demo_gind!$B:$B,Data_demo_gind!$A72,demo_gind!$C:$C,Data_demo_gind!$B$51)</f>
        <v>403834</v>
      </c>
      <c r="I72" s="204">
        <f>SUMIFS(demo_gind!$D:$D,demo_gind!$A:$A,I$53,demo_gind!$B:$B,Data_demo_gind!$A72,demo_gind!$C:$C,Data_demo_gind!$B$51)</f>
        <v>405308</v>
      </c>
      <c r="J72" s="204">
        <f>SUMIFS(demo_gind!$D:$D,demo_gind!$A:$A,J$53,demo_gind!$B:$B,Data_demo_gind!$A72,demo_gind!$C:$C,Data_demo_gind!$B$51)</f>
        <v>406724</v>
      </c>
      <c r="K72" s="204">
        <f>SUMIFS(demo_gind!$D:$D,demo_gind!$A:$A,K$53,demo_gind!$B:$B,Data_demo_gind!$A72,demo_gind!$C:$C,Data_demo_gind!$B$51)</f>
        <v>409379</v>
      </c>
      <c r="L72" s="204">
        <f>SUMIFS(demo_gind!$D:$D,demo_gind!$A:$A,L$53,demo_gind!$B:$B,Data_demo_gind!$A72,demo_gind!$C:$C,Data_demo_gind!$B$51)</f>
        <v>412477</v>
      </c>
      <c r="M72" s="204">
        <f>SUMIFS(demo_gind!$D:$D,demo_gind!$A:$A,M$53,demo_gind!$B:$B,Data_demo_gind!$A72,demo_gind!$C:$C,Data_demo_gind!$B$51)</f>
        <v>414508</v>
      </c>
      <c r="N72" s="204">
        <f>SUMIFS(demo_gind!$D:$D,demo_gind!$A:$A,N$53,demo_gind!$B:$B,Data_demo_gind!$A72,demo_gind!$C:$C,Data_demo_gind!$B$51)</f>
        <v>416268</v>
      </c>
      <c r="O72" s="204">
        <f>SUMIFS(demo_gind!$D:$D,demo_gind!$A:$A,O$53,demo_gind!$B:$B,Data_demo_gind!$A72,demo_gind!$C:$C,Data_demo_gind!$B$51)</f>
        <v>420028</v>
      </c>
      <c r="P72" s="204">
        <f>SUMIFS(demo_gind!$D:$D,demo_gind!$A:$A,P$53,demo_gind!$B:$B,Data_demo_gind!$A72,demo_gind!$C:$C,Data_demo_gind!$B$51)</f>
        <v>425967</v>
      </c>
      <c r="Q72" s="204">
        <f>SUMIFS(demo_gind!$D:$D,demo_gind!$A:$A,Q$53,demo_gind!$B:$B,Data_demo_gind!$A72,demo_gind!$C:$C,Data_demo_gind!$B$51)</f>
        <v>434558</v>
      </c>
      <c r="R72" s="204">
        <f>SUMIFS(demo_gind!$D:$D,demo_gind!$A:$A,R$53,demo_gind!$B:$B,Data_demo_gind!$A72,demo_gind!$C:$C,Data_demo_gind!$B$51)</f>
        <v>445053</v>
      </c>
      <c r="S72" s="204">
        <f>SUMIFS(demo_gind!$D:$D,demo_gind!$A:$A,S$53,demo_gind!$B:$B,Data_demo_gind!$A72,demo_gind!$C:$C,Data_demo_gind!$B$51)</f>
        <v>455356</v>
      </c>
      <c r="T72" s="204">
        <f>SUMIFS(demo_gind!$D:$D,demo_gind!$A:$A,T$53,demo_gind!$B:$B,Data_demo_gind!$A72,demo_gind!$C:$C,Data_demo_gind!$B$51)</f>
        <v>467999</v>
      </c>
      <c r="U72" s="204">
        <f>SUMIFS(demo_gind!$D:$D,demo_gind!$A:$A,U$53,demo_gind!$B:$B,Data_demo_gind!$A72,demo_gind!$C:$C,Data_demo_gind!$B$51)</f>
        <v>484630</v>
      </c>
      <c r="V72" s="204">
        <f>SUMIFS(demo_gind!$D:$D,demo_gind!$A:$A,V$53,demo_gind!$B:$B,Data_demo_gind!$A72,demo_gind!$C:$C,Data_demo_gind!$B$51)</f>
        <v>504062</v>
      </c>
      <c r="W72" s="204">
        <f>SUMIFS(demo_gind!$D:$D,demo_gind!$A:$A,W$53,demo_gind!$B:$B,Data_demo_gind!$A72,demo_gind!$C:$C,Data_demo_gind!$B$51)</f>
        <v>515332</v>
      </c>
      <c r="X72" s="204">
        <f>SUMIFS(demo_gind!$D:$D,demo_gind!$A:$A,X$53,demo_gind!$B:$B,Data_demo_gind!$A72,demo_gind!$C:$C,Data_demo_gind!$B$51)</f>
        <v>518536</v>
      </c>
      <c r="Y72" s="204">
        <f>SUMIFS(demo_gind!$D:$D,demo_gind!$A:$A,Y$53,demo_gind!$B:$B,Data_demo_gind!$A72,demo_gind!$C:$C,Data_demo_gind!$B$51)</f>
        <v>531511</v>
      </c>
      <c r="Z72" s="204">
        <f>SUMIFS(demo_gind!$D:$D,demo_gind!$A:$A,Z$53,demo_gind!$B:$B,Data_demo_gind!$A72,demo_gind!$C:$C,Data_demo_gind!$B$51)</f>
        <v>552747</v>
      </c>
    </row>
    <row r="73" spans="1:26" s="258" customFormat="1" x14ac:dyDescent="0.2">
      <c r="A73" s="211" t="s">
        <v>51</v>
      </c>
      <c r="B73" s="211" t="s">
        <v>18</v>
      </c>
      <c r="C73" s="204">
        <f>SUMIFS(demo_gind!$D:$D,demo_gind!$A:$A,C$53,demo_gind!$B:$B,Data_demo_gind!$A73,demo_gind!$C:$C,Data_demo_gind!$B$51)</f>
        <v>15925513</v>
      </c>
      <c r="D73" s="204">
        <f>SUMIFS(demo_gind!$D:$D,demo_gind!$A:$A,D$53,demo_gind!$B:$B,Data_demo_gind!$A73,demo_gind!$C:$C,Data_demo_gind!$B$51)</f>
        <v>16046180</v>
      </c>
      <c r="E73" s="204">
        <f>SUMIFS(demo_gind!$D:$D,demo_gind!$A:$A,E$53,demo_gind!$B:$B,Data_demo_gind!$A73,demo_gind!$C:$C,Data_demo_gind!$B$51)</f>
        <v>16148929</v>
      </c>
      <c r="F73" s="204">
        <f>SUMIFS(demo_gind!$D:$D,demo_gind!$A:$A,F$53,demo_gind!$B:$B,Data_demo_gind!$A73,demo_gind!$C:$C,Data_demo_gind!$B$51)</f>
        <v>16225302</v>
      </c>
      <c r="G73" s="204">
        <f>SUMIFS(demo_gind!$D:$D,demo_gind!$A:$A,G$53,demo_gind!$B:$B,Data_demo_gind!$A73,demo_gind!$C:$C,Data_demo_gind!$B$51)</f>
        <v>16281779</v>
      </c>
      <c r="H73" s="204">
        <f>SUMIFS(demo_gind!$D:$D,demo_gind!$A:$A,H$53,demo_gind!$B:$B,Data_demo_gind!$A73,demo_gind!$C:$C,Data_demo_gind!$B$51)</f>
        <v>16319868</v>
      </c>
      <c r="I73" s="204">
        <f>SUMIFS(demo_gind!$D:$D,demo_gind!$A:$A,I$53,demo_gind!$B:$B,Data_demo_gind!$A73,demo_gind!$C:$C,Data_demo_gind!$B$51)</f>
        <v>16346101</v>
      </c>
      <c r="J73" s="204">
        <f>SUMIFS(demo_gind!$D:$D,demo_gind!$A:$A,J$53,demo_gind!$B:$B,Data_demo_gind!$A73,demo_gind!$C:$C,Data_demo_gind!$B$51)</f>
        <v>16381696</v>
      </c>
      <c r="K73" s="204">
        <f>SUMIFS(demo_gind!$D:$D,demo_gind!$A:$A,K$53,demo_gind!$B:$B,Data_demo_gind!$A73,demo_gind!$C:$C,Data_demo_gind!$B$51)</f>
        <v>16445593</v>
      </c>
      <c r="L73" s="204">
        <f>SUMIFS(demo_gind!$D:$D,demo_gind!$A:$A,L$53,demo_gind!$B:$B,Data_demo_gind!$A73,demo_gind!$C:$C,Data_demo_gind!$B$51)</f>
        <v>16530388</v>
      </c>
      <c r="M73" s="204">
        <f>SUMIFS(demo_gind!$D:$D,demo_gind!$A:$A,M$53,demo_gind!$B:$B,Data_demo_gind!$A73,demo_gind!$C:$C,Data_demo_gind!$B$51)</f>
        <v>16615394</v>
      </c>
      <c r="N73" s="204">
        <f>SUMIFS(demo_gind!$D:$D,demo_gind!$A:$A,N$53,demo_gind!$B:$B,Data_demo_gind!$A73,demo_gind!$C:$C,Data_demo_gind!$B$51)</f>
        <v>16693074</v>
      </c>
      <c r="O73" s="204">
        <f>SUMIFS(demo_gind!$D:$D,demo_gind!$A:$A,O$53,demo_gind!$B:$B,Data_demo_gind!$A73,demo_gind!$C:$C,Data_demo_gind!$B$51)</f>
        <v>16754962</v>
      </c>
      <c r="P73" s="204">
        <f>SUMIFS(demo_gind!$D:$D,demo_gind!$A:$A,P$53,demo_gind!$B:$B,Data_demo_gind!$A73,demo_gind!$C:$C,Data_demo_gind!$B$51)</f>
        <v>16804432</v>
      </c>
      <c r="Q73" s="204">
        <f>SUMIFS(demo_gind!$D:$D,demo_gind!$A:$A,Q$53,demo_gind!$B:$B,Data_demo_gind!$A73,demo_gind!$C:$C,Data_demo_gind!$B$51)</f>
        <v>16865008</v>
      </c>
      <c r="R73" s="204">
        <f>SUMIFS(demo_gind!$D:$D,demo_gind!$A:$A,R$53,demo_gind!$B:$B,Data_demo_gind!$A73,demo_gind!$C:$C,Data_demo_gind!$B$51)</f>
        <v>16939923</v>
      </c>
      <c r="S73" s="204">
        <f>SUMIFS(demo_gind!$D:$D,demo_gind!$A:$A,S$53,demo_gind!$B:$B,Data_demo_gind!$A73,demo_gind!$C:$C,Data_demo_gind!$B$51)</f>
        <v>17030314</v>
      </c>
      <c r="T73" s="204">
        <f>SUMIFS(demo_gind!$D:$D,demo_gind!$A:$A,T$53,demo_gind!$B:$B,Data_demo_gind!$A73,demo_gind!$C:$C,Data_demo_gind!$B$51)</f>
        <v>17131296</v>
      </c>
      <c r="U73" s="204">
        <f>SUMIFS(demo_gind!$D:$D,demo_gind!$A:$A,U$53,demo_gind!$B:$B,Data_demo_gind!$A73,demo_gind!$C:$C,Data_demo_gind!$B$51)</f>
        <v>17231624</v>
      </c>
      <c r="V73" s="204">
        <f>SUMIFS(demo_gind!$D:$D,demo_gind!$A:$A,V$53,demo_gind!$B:$B,Data_demo_gind!$A73,demo_gind!$C:$C,Data_demo_gind!$B$51)</f>
        <v>17344874</v>
      </c>
      <c r="W73" s="204">
        <f>SUMIFS(demo_gind!$D:$D,demo_gind!$A:$A,W$53,demo_gind!$B:$B,Data_demo_gind!$A73,demo_gind!$C:$C,Data_demo_gind!$B$51)</f>
        <v>17441500</v>
      </c>
      <c r="X73" s="204">
        <f>SUMIFS(demo_gind!$D:$D,demo_gind!$A:$A,X$53,demo_gind!$B:$B,Data_demo_gind!$A73,demo_gind!$C:$C,Data_demo_gind!$B$51)</f>
        <v>17533044</v>
      </c>
      <c r="Y73" s="204">
        <f>SUMIFS(demo_gind!$D:$D,demo_gind!$A:$A,Y$53,demo_gind!$B:$B,Data_demo_gind!$A73,demo_gind!$C:$C,Data_demo_gind!$B$51)</f>
        <v>17700982</v>
      </c>
      <c r="Z73" s="204">
        <f>SUMIFS(demo_gind!$D:$D,demo_gind!$A:$A,Z$53,demo_gind!$B:$B,Data_demo_gind!$A73,demo_gind!$C:$C,Data_demo_gind!$B$51)</f>
        <v>17877117</v>
      </c>
    </row>
    <row r="74" spans="1:26" s="258" customFormat="1" x14ac:dyDescent="0.2">
      <c r="A74" s="211" t="s">
        <v>52</v>
      </c>
      <c r="B74" s="211" t="s">
        <v>19</v>
      </c>
      <c r="C74" s="204">
        <f>SUMIFS(demo_gind!$D:$D,demo_gind!$A:$A,C$53,demo_gind!$B:$B,Data_demo_gind!$A74,demo_gind!$C:$C,Data_demo_gind!$B$51)</f>
        <v>8011566</v>
      </c>
      <c r="D74" s="204">
        <f>SUMIFS(demo_gind!$D:$D,demo_gind!$A:$A,D$53,demo_gind!$B:$B,Data_demo_gind!$A74,demo_gind!$C:$C,Data_demo_gind!$B$51)</f>
        <v>8042293</v>
      </c>
      <c r="E74" s="204">
        <f>SUMIFS(demo_gind!$D:$D,demo_gind!$A:$A,E$53,demo_gind!$B:$B,Data_demo_gind!$A74,demo_gind!$C:$C,Data_demo_gind!$B$51)</f>
        <v>8081957</v>
      </c>
      <c r="F74" s="204">
        <f>SUMIFS(demo_gind!$D:$D,demo_gind!$A:$A,F$53,demo_gind!$B:$B,Data_demo_gind!$A74,demo_gind!$C:$C,Data_demo_gind!$B$51)</f>
        <v>8121423</v>
      </c>
      <c r="G74" s="204">
        <f>SUMIFS(demo_gind!$D:$D,demo_gind!$A:$A,G$53,demo_gind!$B:$B,Data_demo_gind!$A74,demo_gind!$C:$C,Data_demo_gind!$B$51)</f>
        <v>8171966</v>
      </c>
      <c r="H74" s="204">
        <f>SUMIFS(demo_gind!$D:$D,demo_gind!$A:$A,H$53,demo_gind!$B:$B,Data_demo_gind!$A74,demo_gind!$C:$C,Data_demo_gind!$B$51)</f>
        <v>8227829</v>
      </c>
      <c r="I74" s="204">
        <f>SUMIFS(demo_gind!$D:$D,demo_gind!$A:$A,I$53,demo_gind!$B:$B,Data_demo_gind!$A74,demo_gind!$C:$C,Data_demo_gind!$B$51)</f>
        <v>8268641</v>
      </c>
      <c r="J74" s="204">
        <f>SUMIFS(demo_gind!$D:$D,demo_gind!$A:$A,J$53,demo_gind!$B:$B,Data_demo_gind!$A74,demo_gind!$C:$C,Data_demo_gind!$B$51)</f>
        <v>8295487</v>
      </c>
      <c r="K74" s="204">
        <f>SUMIFS(demo_gind!$D:$D,demo_gind!$A:$A,K$53,demo_gind!$B:$B,Data_demo_gind!$A74,demo_gind!$C:$C,Data_demo_gind!$B$51)</f>
        <v>8321496</v>
      </c>
      <c r="L74" s="204">
        <f>SUMIFS(demo_gind!$D:$D,demo_gind!$A:$A,L$53,demo_gind!$B:$B,Data_demo_gind!$A74,demo_gind!$C:$C,Data_demo_gind!$B$51)</f>
        <v>8343323</v>
      </c>
      <c r="M74" s="204">
        <f>SUMIFS(demo_gind!$D:$D,demo_gind!$A:$A,M$53,demo_gind!$B:$B,Data_demo_gind!$A74,demo_gind!$C:$C,Data_demo_gind!$B$51)</f>
        <v>8363404</v>
      </c>
      <c r="N74" s="204">
        <f>SUMIFS(demo_gind!$D:$D,demo_gind!$A:$A,N$53,demo_gind!$B:$B,Data_demo_gind!$A74,demo_gind!$C:$C,Data_demo_gind!$B$51)</f>
        <v>8391643</v>
      </c>
      <c r="O74" s="204">
        <f>SUMIFS(demo_gind!$D:$D,demo_gind!$A:$A,O$53,demo_gind!$B:$B,Data_demo_gind!$A74,demo_gind!$C:$C,Data_demo_gind!$B$51)</f>
        <v>8429991</v>
      </c>
      <c r="P74" s="204">
        <f>SUMIFS(demo_gind!$D:$D,demo_gind!$A:$A,P$53,demo_gind!$B:$B,Data_demo_gind!$A74,demo_gind!$C:$C,Data_demo_gind!$B$51)</f>
        <v>8479823</v>
      </c>
      <c r="Q74" s="204">
        <f>SUMIFS(demo_gind!$D:$D,demo_gind!$A:$A,Q$53,demo_gind!$B:$B,Data_demo_gind!$A74,demo_gind!$C:$C,Data_demo_gind!$B$51)</f>
        <v>8546356</v>
      </c>
      <c r="R74" s="204">
        <f>SUMIFS(demo_gind!$D:$D,demo_gind!$A:$A,R$53,demo_gind!$B:$B,Data_demo_gind!$A74,demo_gind!$C:$C,Data_demo_gind!$B$51)</f>
        <v>8642699</v>
      </c>
      <c r="S74" s="204">
        <f>SUMIFS(demo_gind!$D:$D,demo_gind!$A:$A,S$53,demo_gind!$B:$B,Data_demo_gind!$A74,demo_gind!$C:$C,Data_demo_gind!$B$51)</f>
        <v>8736668</v>
      </c>
      <c r="T74" s="204">
        <f>SUMIFS(demo_gind!$D:$D,demo_gind!$A:$A,T$53,demo_gind!$B:$B,Data_demo_gind!$A74,demo_gind!$C:$C,Data_demo_gind!$B$51)</f>
        <v>8797566</v>
      </c>
      <c r="U74" s="204">
        <f>SUMIFS(demo_gind!$D:$D,demo_gind!$A:$A,U$53,demo_gind!$B:$B,Data_demo_gind!$A74,demo_gind!$C:$C,Data_demo_gind!$B$51)</f>
        <v>8840521</v>
      </c>
      <c r="V74" s="204">
        <f>SUMIFS(demo_gind!$D:$D,demo_gind!$A:$A,V$53,demo_gind!$B:$B,Data_demo_gind!$A74,demo_gind!$C:$C,Data_demo_gind!$B$51)</f>
        <v>8879920</v>
      </c>
      <c r="W74" s="204">
        <f>SUMIFS(demo_gind!$D:$D,demo_gind!$A:$A,W$53,demo_gind!$B:$B,Data_demo_gind!$A74,demo_gind!$C:$C,Data_demo_gind!$B$51)</f>
        <v>8916864</v>
      </c>
      <c r="X74" s="204">
        <f>SUMIFS(demo_gind!$D:$D,demo_gind!$A:$A,X$53,demo_gind!$B:$B,Data_demo_gind!$A74,demo_gind!$C:$C,Data_demo_gind!$B$51)</f>
        <v>8955797</v>
      </c>
      <c r="Y74" s="204">
        <f>SUMIFS(demo_gind!$D:$D,demo_gind!$A:$A,Y$53,demo_gind!$B:$B,Data_demo_gind!$A74,demo_gind!$C:$C,Data_demo_gind!$B$51)</f>
        <v>9041851</v>
      </c>
      <c r="Z74" s="204">
        <f>SUMIFS(demo_gind!$D:$D,demo_gind!$A:$A,Z$53,demo_gind!$B:$B,Data_demo_gind!$A74,demo_gind!$C:$C,Data_demo_gind!$B$51)</f>
        <v>9131761</v>
      </c>
    </row>
    <row r="75" spans="1:26" s="258" customFormat="1" x14ac:dyDescent="0.2">
      <c r="A75" s="211" t="s">
        <v>62</v>
      </c>
      <c r="B75" s="211" t="s">
        <v>20</v>
      </c>
      <c r="C75" s="204">
        <f>SUMIFS(demo_gind!$D:$D,demo_gind!$A:$A,C$53,demo_gind!$B:$B,Data_demo_gind!$A75,demo_gind!$C:$C,Data_demo_gind!$B$51)</f>
        <v>38258629</v>
      </c>
      <c r="D75" s="204">
        <f>SUMIFS(demo_gind!$D:$D,demo_gind!$A:$A,D$53,demo_gind!$B:$B,Data_demo_gind!$A75,demo_gind!$C:$C,Data_demo_gind!$B$51)</f>
        <v>38248076</v>
      </c>
      <c r="E75" s="204">
        <f>SUMIFS(demo_gind!$D:$D,demo_gind!$A:$A,E$53,demo_gind!$B:$B,Data_demo_gind!$A75,demo_gind!$C:$C,Data_demo_gind!$B$51)</f>
        <v>38230364</v>
      </c>
      <c r="F75" s="204">
        <f>SUMIFS(demo_gind!$D:$D,demo_gind!$A:$A,F$53,demo_gind!$B:$B,Data_demo_gind!$A75,demo_gind!$C:$C,Data_demo_gind!$B$51)</f>
        <v>38204570</v>
      </c>
      <c r="G75" s="204">
        <f>SUMIFS(demo_gind!$D:$D,demo_gind!$A:$A,G$53,demo_gind!$B:$B,Data_demo_gind!$A75,demo_gind!$C:$C,Data_demo_gind!$B$51)</f>
        <v>38182222</v>
      </c>
      <c r="H75" s="204">
        <f>SUMIFS(demo_gind!$D:$D,demo_gind!$A:$A,H$53,demo_gind!$B:$B,Data_demo_gind!$A75,demo_gind!$C:$C,Data_demo_gind!$B$51)</f>
        <v>38165445</v>
      </c>
      <c r="I75" s="204">
        <f>SUMIFS(demo_gind!$D:$D,demo_gind!$A:$A,I$53,demo_gind!$B:$B,Data_demo_gind!$A75,demo_gind!$C:$C,Data_demo_gind!$B$51)</f>
        <v>38141267</v>
      </c>
      <c r="J75" s="204">
        <f>SUMIFS(demo_gind!$D:$D,demo_gind!$A:$A,J$53,demo_gind!$B:$B,Data_demo_gind!$A75,demo_gind!$C:$C,Data_demo_gind!$B$51)</f>
        <v>38120560</v>
      </c>
      <c r="K75" s="204">
        <f>SUMIFS(demo_gind!$D:$D,demo_gind!$A:$A,K$53,demo_gind!$B:$B,Data_demo_gind!$A75,demo_gind!$C:$C,Data_demo_gind!$B$51)</f>
        <v>38125759</v>
      </c>
      <c r="L75" s="204">
        <f>SUMIFS(demo_gind!$D:$D,demo_gind!$A:$A,L$53,demo_gind!$B:$B,Data_demo_gind!$A75,demo_gind!$C:$C,Data_demo_gind!$B$51)</f>
        <v>38151603</v>
      </c>
      <c r="M75" s="204">
        <f>SUMIFS(demo_gind!$D:$D,demo_gind!$A:$A,M$53,demo_gind!$B:$B,Data_demo_gind!$A75,demo_gind!$C:$C,Data_demo_gind!$B$51)</f>
        <v>38042794</v>
      </c>
      <c r="N75" s="204">
        <f>SUMIFS(demo_gind!$D:$D,demo_gind!$A:$A,N$53,demo_gind!$B:$B,Data_demo_gind!$A75,demo_gind!$C:$C,Data_demo_gind!$B$51)</f>
        <v>38063255</v>
      </c>
      <c r="O75" s="204">
        <f>SUMIFS(demo_gind!$D:$D,demo_gind!$A:$A,O$53,demo_gind!$B:$B,Data_demo_gind!$A75,demo_gind!$C:$C,Data_demo_gind!$B$51)</f>
        <v>38063164</v>
      </c>
      <c r="P75" s="204">
        <f>SUMIFS(demo_gind!$D:$D,demo_gind!$A:$A,P$53,demo_gind!$B:$B,Data_demo_gind!$A75,demo_gind!$C:$C,Data_demo_gind!$B$51)</f>
        <v>38040196</v>
      </c>
      <c r="Q75" s="204">
        <f>SUMIFS(demo_gind!$D:$D,demo_gind!$A:$A,Q$53,demo_gind!$B:$B,Data_demo_gind!$A75,demo_gind!$C:$C,Data_demo_gind!$B$51)</f>
        <v>38011735</v>
      </c>
      <c r="R75" s="204">
        <f>SUMIFS(demo_gind!$D:$D,demo_gind!$A:$A,R$53,demo_gind!$B:$B,Data_demo_gind!$A75,demo_gind!$C:$C,Data_demo_gind!$B$51)</f>
        <v>37986412</v>
      </c>
      <c r="S75" s="204">
        <f>SUMIFS(demo_gind!$D:$D,demo_gind!$A:$A,S$53,demo_gind!$B:$B,Data_demo_gind!$A75,demo_gind!$C:$C,Data_demo_gind!$B$51)</f>
        <v>37970087</v>
      </c>
      <c r="T75" s="204">
        <f>SUMIFS(demo_gind!$D:$D,demo_gind!$A:$A,T$53,demo_gind!$B:$B,Data_demo_gind!$A75,demo_gind!$C:$C,Data_demo_gind!$B$51)</f>
        <v>37974826</v>
      </c>
      <c r="U75" s="204">
        <f>SUMIFS(demo_gind!$D:$D,demo_gind!$A:$A,U$53,demo_gind!$B:$B,Data_demo_gind!$A75,demo_gind!$C:$C,Data_demo_gind!$B$51)</f>
        <v>37974750</v>
      </c>
      <c r="V75" s="204">
        <f>SUMIFS(demo_gind!$D:$D,demo_gind!$A:$A,V$53,demo_gind!$B:$B,Data_demo_gind!$A75,demo_gind!$C:$C,Data_demo_gind!$B$51)</f>
        <v>37965475</v>
      </c>
      <c r="W75" s="204">
        <f>SUMIFS(demo_gind!$D:$D,demo_gind!$A:$A,W$53,demo_gind!$B:$B,Data_demo_gind!$A75,demo_gind!$C:$C,Data_demo_gind!$B$51)</f>
        <v>37899070</v>
      </c>
      <c r="X75" s="204">
        <f>SUMIFS(demo_gind!$D:$D,demo_gind!$A:$A,X$53,demo_gind!$B:$B,Data_demo_gind!$A75,demo_gind!$C:$C,Data_demo_gind!$B$51)</f>
        <v>36981559</v>
      </c>
      <c r="Y75" s="204">
        <f>SUMIFS(demo_gind!$D:$D,demo_gind!$A:$A,Y$53,demo_gind!$B:$B,Data_demo_gind!$A75,demo_gind!$C:$C,Data_demo_gind!$B$51)</f>
        <v>36821749</v>
      </c>
      <c r="Z75" s="204">
        <f>SUMIFS(demo_gind!$D:$D,demo_gind!$A:$A,Z$53,demo_gind!$B:$B,Data_demo_gind!$A75,demo_gind!$C:$C,Data_demo_gind!$B$51)</f>
        <v>36687353</v>
      </c>
    </row>
    <row r="76" spans="1:26" s="258" customFormat="1" x14ac:dyDescent="0.2">
      <c r="A76" s="211" t="s">
        <v>53</v>
      </c>
      <c r="B76" s="211" t="s">
        <v>21</v>
      </c>
      <c r="C76" s="204">
        <f>SUMIFS(demo_gind!$D:$D,demo_gind!$A:$A,C$53,demo_gind!$B:$B,Data_demo_gind!$A76,demo_gind!$C:$C,Data_demo_gind!$B$51)</f>
        <v>10289898</v>
      </c>
      <c r="D76" s="204">
        <f>SUMIFS(demo_gind!$D:$D,demo_gind!$A:$A,D$53,demo_gind!$B:$B,Data_demo_gind!$A76,demo_gind!$C:$C,Data_demo_gind!$B$51)</f>
        <v>10362722</v>
      </c>
      <c r="E76" s="204">
        <f>SUMIFS(demo_gind!$D:$D,demo_gind!$A:$A,E$53,demo_gind!$B:$B,Data_demo_gind!$A76,demo_gind!$C:$C,Data_demo_gind!$B$51)</f>
        <v>10419631</v>
      </c>
      <c r="F76" s="204">
        <f>SUMIFS(demo_gind!$D:$D,demo_gind!$A:$A,F$53,demo_gind!$B:$B,Data_demo_gind!$A76,demo_gind!$C:$C,Data_demo_gind!$B$51)</f>
        <v>10458821</v>
      </c>
      <c r="G76" s="204">
        <f>SUMIFS(demo_gind!$D:$D,demo_gind!$A:$A,G$53,demo_gind!$B:$B,Data_demo_gind!$A76,demo_gind!$C:$C,Data_demo_gind!$B$51)</f>
        <v>10483861</v>
      </c>
      <c r="H76" s="204">
        <f>SUMIFS(demo_gind!$D:$D,demo_gind!$A:$A,H$53,demo_gind!$B:$B,Data_demo_gind!$A76,demo_gind!$C:$C,Data_demo_gind!$B$51)</f>
        <v>10503330</v>
      </c>
      <c r="I76" s="204">
        <f>SUMIFS(demo_gind!$D:$D,demo_gind!$A:$A,I$53,demo_gind!$B:$B,Data_demo_gind!$A76,demo_gind!$C:$C,Data_demo_gind!$B$51)</f>
        <v>10522288</v>
      </c>
      <c r="J76" s="204">
        <f>SUMIFS(demo_gind!$D:$D,demo_gind!$A:$A,J$53,demo_gind!$B:$B,Data_demo_gind!$A76,demo_gind!$C:$C,Data_demo_gind!$B$51)</f>
        <v>10542964</v>
      </c>
      <c r="K76" s="204">
        <f>SUMIFS(demo_gind!$D:$D,demo_gind!$A:$A,K$53,demo_gind!$B:$B,Data_demo_gind!$A76,demo_gind!$C:$C,Data_demo_gind!$B$51)</f>
        <v>10558177</v>
      </c>
      <c r="L76" s="204">
        <f>SUMIFS(demo_gind!$D:$D,demo_gind!$A:$A,L$53,demo_gind!$B:$B,Data_demo_gind!$A76,demo_gind!$C:$C,Data_demo_gind!$B$51)</f>
        <v>10568247</v>
      </c>
      <c r="M76" s="204">
        <f>SUMIFS(demo_gind!$D:$D,demo_gind!$A:$A,M$53,demo_gind!$B:$B,Data_demo_gind!$A76,demo_gind!$C:$C,Data_demo_gind!$B$51)</f>
        <v>10573100</v>
      </c>
      <c r="N76" s="204">
        <f>SUMIFS(demo_gind!$D:$D,demo_gind!$A:$A,N$53,demo_gind!$B:$B,Data_demo_gind!$A76,demo_gind!$C:$C,Data_demo_gind!$B$51)</f>
        <v>10557560</v>
      </c>
      <c r="O76" s="204">
        <f>SUMIFS(demo_gind!$D:$D,demo_gind!$A:$A,O$53,demo_gind!$B:$B,Data_demo_gind!$A76,demo_gind!$C:$C,Data_demo_gind!$B$51)</f>
        <v>10514844</v>
      </c>
      <c r="P76" s="204">
        <f>SUMIFS(demo_gind!$D:$D,demo_gind!$A:$A,P$53,demo_gind!$B:$B,Data_demo_gind!$A76,demo_gind!$C:$C,Data_demo_gind!$B$51)</f>
        <v>10457295</v>
      </c>
      <c r="Q76" s="204">
        <f>SUMIFS(demo_gind!$D:$D,demo_gind!$A:$A,Q$53,demo_gind!$B:$B,Data_demo_gind!$A76,demo_gind!$C:$C,Data_demo_gind!$B$51)</f>
        <v>10401062</v>
      </c>
      <c r="R76" s="204">
        <f>SUMIFS(demo_gind!$D:$D,demo_gind!$A:$A,R$53,demo_gind!$B:$B,Data_demo_gind!$A76,demo_gind!$C:$C,Data_demo_gind!$B$51)</f>
        <v>10358076</v>
      </c>
      <c r="S76" s="204">
        <f>SUMIFS(demo_gind!$D:$D,demo_gind!$A:$A,S$53,demo_gind!$B:$B,Data_demo_gind!$A76,demo_gind!$C:$C,Data_demo_gind!$B$51)</f>
        <v>10325452</v>
      </c>
      <c r="T76" s="204">
        <f>SUMIFS(demo_gind!$D:$D,demo_gind!$A:$A,T$53,demo_gind!$B:$B,Data_demo_gind!$A76,demo_gind!$C:$C,Data_demo_gind!$B$51)</f>
        <v>10300300</v>
      </c>
      <c r="U76" s="204">
        <f>SUMIFS(demo_gind!$D:$D,demo_gind!$A:$A,U$53,demo_gind!$B:$B,Data_demo_gind!$A76,demo_gind!$C:$C,Data_demo_gind!$B$51)</f>
        <v>10283822</v>
      </c>
      <c r="V76" s="204">
        <f>SUMIFS(demo_gind!$D:$D,demo_gind!$A:$A,V$53,demo_gind!$B:$B,Data_demo_gind!$A76,demo_gind!$C:$C,Data_demo_gind!$B$51)</f>
        <v>10286263</v>
      </c>
      <c r="W76" s="204">
        <f>SUMIFS(demo_gind!$D:$D,demo_gind!$A:$A,W$53,demo_gind!$B:$B,Data_demo_gind!$A76,demo_gind!$C:$C,Data_demo_gind!$B$51)</f>
        <v>10297081</v>
      </c>
      <c r="X76" s="204">
        <f>SUMIFS(demo_gind!$D:$D,demo_gind!$A:$A,X$53,demo_gind!$B:$B,Data_demo_gind!$A76,demo_gind!$C:$C,Data_demo_gind!$B$51)</f>
        <v>10361831</v>
      </c>
      <c r="Y76" s="204">
        <f>SUMIFS(demo_gind!$D:$D,demo_gind!$A:$A,Y$53,demo_gind!$B:$B,Data_demo_gind!$A76,demo_gind!$C:$C,Data_demo_gind!$B$51)</f>
        <v>10434332</v>
      </c>
      <c r="Z76" s="204">
        <f>SUMIFS(demo_gind!$D:$D,demo_gind!$A:$A,Z$53,demo_gind!$B:$B,Data_demo_gind!$A76,demo_gind!$C:$C,Data_demo_gind!$B$51)</f>
        <v>10578174</v>
      </c>
    </row>
    <row r="77" spans="1:26" s="258" customFormat="1" x14ac:dyDescent="0.2">
      <c r="A77" s="211" t="s">
        <v>54</v>
      </c>
      <c r="B77" s="211" t="s">
        <v>22</v>
      </c>
      <c r="C77" s="204">
        <f>SUMIFS(demo_gind!$D:$D,demo_gind!$A:$A,C$53,demo_gind!$B:$B,Data_demo_gind!$A77,demo_gind!$C:$C,Data_demo_gind!$B$51)</f>
        <v>22442971</v>
      </c>
      <c r="D77" s="204">
        <f>SUMIFS(demo_gind!$D:$D,demo_gind!$A:$A,D$53,demo_gind!$B:$B,Data_demo_gind!$A77,demo_gind!$C:$C,Data_demo_gind!$B$51)</f>
        <v>22131970</v>
      </c>
      <c r="E77" s="204">
        <f>SUMIFS(demo_gind!$D:$D,demo_gind!$A:$A,E$53,demo_gind!$B:$B,Data_demo_gind!$A77,demo_gind!$C:$C,Data_demo_gind!$B$51)</f>
        <v>21730496</v>
      </c>
      <c r="F77" s="204">
        <f>SUMIFS(demo_gind!$D:$D,demo_gind!$A:$A,F$53,demo_gind!$B:$B,Data_demo_gind!$A77,demo_gind!$C:$C,Data_demo_gind!$B$51)</f>
        <v>21574326</v>
      </c>
      <c r="G77" s="204">
        <f>SUMIFS(demo_gind!$D:$D,demo_gind!$A:$A,G$53,demo_gind!$B:$B,Data_demo_gind!$A77,demo_gind!$C:$C,Data_demo_gind!$B$51)</f>
        <v>21451748</v>
      </c>
      <c r="H77" s="204">
        <f>SUMIFS(demo_gind!$D:$D,demo_gind!$A:$A,H$53,demo_gind!$B:$B,Data_demo_gind!$A77,demo_gind!$C:$C,Data_demo_gind!$B$51)</f>
        <v>21319685</v>
      </c>
      <c r="I77" s="204">
        <f>SUMIFS(demo_gind!$D:$D,demo_gind!$A:$A,I$53,demo_gind!$B:$B,Data_demo_gind!$A77,demo_gind!$C:$C,Data_demo_gind!$B$51)</f>
        <v>21193760</v>
      </c>
      <c r="J77" s="204">
        <f>SUMIFS(demo_gind!$D:$D,demo_gind!$A:$A,J$53,demo_gind!$B:$B,Data_demo_gind!$A77,demo_gind!$C:$C,Data_demo_gind!$B$51)</f>
        <v>20882982</v>
      </c>
      <c r="K77" s="204">
        <f>SUMIFS(demo_gind!$D:$D,demo_gind!$A:$A,K$53,demo_gind!$B:$B,Data_demo_gind!$A77,demo_gind!$C:$C,Data_demo_gind!$B$51)</f>
        <v>20537875</v>
      </c>
      <c r="L77" s="204">
        <f>SUMIFS(demo_gind!$D:$D,demo_gind!$A:$A,L$53,demo_gind!$B:$B,Data_demo_gind!$A77,demo_gind!$C:$C,Data_demo_gind!$B$51)</f>
        <v>20367487</v>
      </c>
      <c r="M77" s="204">
        <f>SUMIFS(demo_gind!$D:$D,demo_gind!$A:$A,M$53,demo_gind!$B:$B,Data_demo_gind!$A77,demo_gind!$C:$C,Data_demo_gind!$B$51)</f>
        <v>20246871</v>
      </c>
      <c r="N77" s="204">
        <f>SUMIFS(demo_gind!$D:$D,demo_gind!$A:$A,N$53,demo_gind!$B:$B,Data_demo_gind!$A77,demo_gind!$C:$C,Data_demo_gind!$B$51)</f>
        <v>20147528</v>
      </c>
      <c r="O77" s="204">
        <f>SUMIFS(demo_gind!$D:$D,demo_gind!$A:$A,O$53,demo_gind!$B:$B,Data_demo_gind!$A77,demo_gind!$C:$C,Data_demo_gind!$B$51)</f>
        <v>20058035</v>
      </c>
      <c r="P77" s="204">
        <f>SUMIFS(demo_gind!$D:$D,demo_gind!$A:$A,P$53,demo_gind!$B:$B,Data_demo_gind!$A77,demo_gind!$C:$C,Data_demo_gind!$B$51)</f>
        <v>19983693</v>
      </c>
      <c r="Q77" s="204">
        <f>SUMIFS(demo_gind!$D:$D,demo_gind!$A:$A,Q$53,demo_gind!$B:$B,Data_demo_gind!$A77,demo_gind!$C:$C,Data_demo_gind!$B$51)</f>
        <v>19908979</v>
      </c>
      <c r="R77" s="204">
        <f>SUMIFS(demo_gind!$D:$D,demo_gind!$A:$A,R$53,demo_gind!$B:$B,Data_demo_gind!$A77,demo_gind!$C:$C,Data_demo_gind!$B$51)</f>
        <v>19815616</v>
      </c>
      <c r="S77" s="204">
        <f>SUMIFS(demo_gind!$D:$D,demo_gind!$A:$A,S$53,demo_gind!$B:$B,Data_demo_gind!$A77,demo_gind!$C:$C,Data_demo_gind!$B$51)</f>
        <v>19702267</v>
      </c>
      <c r="T77" s="204">
        <f>SUMIFS(demo_gind!$D:$D,demo_gind!$A:$A,T$53,demo_gind!$B:$B,Data_demo_gind!$A77,demo_gind!$C:$C,Data_demo_gind!$B$51)</f>
        <v>19588715</v>
      </c>
      <c r="U77" s="204">
        <f>SUMIFS(demo_gind!$D:$D,demo_gind!$A:$A,U$53,demo_gind!$B:$B,Data_demo_gind!$A77,demo_gind!$C:$C,Data_demo_gind!$B$51)</f>
        <v>19473970</v>
      </c>
      <c r="V77" s="204">
        <f>SUMIFS(demo_gind!$D:$D,demo_gind!$A:$A,V$53,demo_gind!$B:$B,Data_demo_gind!$A77,demo_gind!$C:$C,Data_demo_gind!$B$51)</f>
        <v>19371648</v>
      </c>
      <c r="W77" s="204">
        <f>SUMIFS(demo_gind!$D:$D,demo_gind!$A:$A,W$53,demo_gind!$B:$B,Data_demo_gind!$A77,demo_gind!$C:$C,Data_demo_gind!$B$51)</f>
        <v>19265250</v>
      </c>
      <c r="X77" s="204">
        <f>SUMIFS(demo_gind!$D:$D,demo_gind!$A:$A,X$53,demo_gind!$B:$B,Data_demo_gind!$A77,demo_gind!$C:$C,Data_demo_gind!$B$51)</f>
        <v>19122059</v>
      </c>
      <c r="Y77" s="204">
        <f>SUMIFS(demo_gind!$D:$D,demo_gind!$A:$A,Y$53,demo_gind!$B:$B,Data_demo_gind!$A77,demo_gind!$C:$C,Data_demo_gind!$B$51)</f>
        <v>19048502</v>
      </c>
      <c r="Z77" s="204">
        <f>SUMIFS(demo_gind!$D:$D,demo_gind!$A:$A,Z$53,demo_gind!$B:$B,Data_demo_gind!$A77,demo_gind!$C:$C,Data_demo_gind!$B$51)</f>
        <v>19059479</v>
      </c>
    </row>
    <row r="78" spans="1:26" s="258" customFormat="1" x14ac:dyDescent="0.2">
      <c r="A78" s="211" t="s">
        <v>55</v>
      </c>
      <c r="B78" s="211" t="s">
        <v>23</v>
      </c>
      <c r="C78" s="204">
        <f>SUMIFS(demo_gind!$D:$D,demo_gind!$A:$A,C$53,demo_gind!$B:$B,Data_demo_gind!$A78,demo_gind!$C:$C,Data_demo_gind!$B$51)</f>
        <v>1988925</v>
      </c>
      <c r="D78" s="204">
        <f>SUMIFS(demo_gind!$D:$D,demo_gind!$A:$A,D$53,demo_gind!$B:$B,Data_demo_gind!$A78,demo_gind!$C:$C,Data_demo_gind!$B$51)</f>
        <v>1992060</v>
      </c>
      <c r="E78" s="204">
        <f>SUMIFS(demo_gind!$D:$D,demo_gind!$A:$A,E$53,demo_gind!$B:$B,Data_demo_gind!$A78,demo_gind!$C:$C,Data_demo_gind!$B$51)</f>
        <v>1994530</v>
      </c>
      <c r="F78" s="204">
        <f>SUMIFS(demo_gind!$D:$D,demo_gind!$A:$A,F$53,demo_gind!$B:$B,Data_demo_gind!$A78,demo_gind!$C:$C,Data_demo_gind!$B$51)</f>
        <v>1995733</v>
      </c>
      <c r="G78" s="204">
        <f>SUMIFS(demo_gind!$D:$D,demo_gind!$A:$A,G$53,demo_gind!$B:$B,Data_demo_gind!$A78,demo_gind!$C:$C,Data_demo_gind!$B$51)</f>
        <v>1997012</v>
      </c>
      <c r="H78" s="204">
        <f>SUMIFS(demo_gind!$D:$D,demo_gind!$A:$A,H$53,demo_gind!$B:$B,Data_demo_gind!$A78,demo_gind!$C:$C,Data_demo_gind!$B$51)</f>
        <v>2000474</v>
      </c>
      <c r="I78" s="204">
        <f>SUMIFS(demo_gind!$D:$D,demo_gind!$A:$A,I$53,demo_gind!$B:$B,Data_demo_gind!$A78,demo_gind!$C:$C,Data_demo_gind!$B$51)</f>
        <v>2006868</v>
      </c>
      <c r="J78" s="204">
        <f>SUMIFS(demo_gind!$D:$D,demo_gind!$A:$A,J$53,demo_gind!$B:$B,Data_demo_gind!$A78,demo_gind!$C:$C,Data_demo_gind!$B$51)</f>
        <v>2018122</v>
      </c>
      <c r="K78" s="204">
        <f>SUMIFS(demo_gind!$D:$D,demo_gind!$A:$A,K$53,demo_gind!$B:$B,Data_demo_gind!$A78,demo_gind!$C:$C,Data_demo_gind!$B$51)</f>
        <v>2021316</v>
      </c>
      <c r="L78" s="204">
        <f>SUMIFS(demo_gind!$D:$D,demo_gind!$A:$A,L$53,demo_gind!$B:$B,Data_demo_gind!$A78,demo_gind!$C:$C,Data_demo_gind!$B$51)</f>
        <v>2039669</v>
      </c>
      <c r="M78" s="204">
        <f>SUMIFS(demo_gind!$D:$D,demo_gind!$A:$A,M$53,demo_gind!$B:$B,Data_demo_gind!$A78,demo_gind!$C:$C,Data_demo_gind!$B$51)</f>
        <v>2048583</v>
      </c>
      <c r="N78" s="204">
        <f>SUMIFS(demo_gind!$D:$D,demo_gind!$A:$A,N$53,demo_gind!$B:$B,Data_demo_gind!$A78,demo_gind!$C:$C,Data_demo_gind!$B$51)</f>
        <v>2052843</v>
      </c>
      <c r="O78" s="204">
        <f>SUMIFS(demo_gind!$D:$D,demo_gind!$A:$A,O$53,demo_gind!$B:$B,Data_demo_gind!$A78,demo_gind!$C:$C,Data_demo_gind!$B$51)</f>
        <v>2057159</v>
      </c>
      <c r="P78" s="204">
        <f>SUMIFS(demo_gind!$D:$D,demo_gind!$A:$A,P$53,demo_gind!$B:$B,Data_demo_gind!$A78,demo_gind!$C:$C,Data_demo_gind!$B$51)</f>
        <v>2059953</v>
      </c>
      <c r="Q78" s="204">
        <f>SUMIFS(demo_gind!$D:$D,demo_gind!$A:$A,Q$53,demo_gind!$B:$B,Data_demo_gind!$A78,demo_gind!$C:$C,Data_demo_gind!$B$51)</f>
        <v>2061980</v>
      </c>
      <c r="R78" s="204">
        <f>SUMIFS(demo_gind!$D:$D,demo_gind!$A:$A,R$53,demo_gind!$B:$B,Data_demo_gind!$A78,demo_gind!$C:$C,Data_demo_gind!$B$51)</f>
        <v>2063531</v>
      </c>
      <c r="S78" s="204">
        <f>SUMIFS(demo_gind!$D:$D,demo_gind!$A:$A,S$53,demo_gind!$B:$B,Data_demo_gind!$A78,demo_gind!$C:$C,Data_demo_gind!$B$51)</f>
        <v>2065042</v>
      </c>
      <c r="T78" s="204">
        <f>SUMIFS(demo_gind!$D:$D,demo_gind!$A:$A,T$53,demo_gind!$B:$B,Data_demo_gind!$A78,demo_gind!$C:$C,Data_demo_gind!$B$51)</f>
        <v>2066388</v>
      </c>
      <c r="U78" s="204">
        <f>SUMIFS(demo_gind!$D:$D,demo_gind!$A:$A,U$53,demo_gind!$B:$B,Data_demo_gind!$A78,demo_gind!$C:$C,Data_demo_gind!$B$51)</f>
        <v>2073894</v>
      </c>
      <c r="V78" s="204">
        <f>SUMIFS(demo_gind!$D:$D,demo_gind!$A:$A,V$53,demo_gind!$B:$B,Data_demo_gind!$A78,demo_gind!$C:$C,Data_demo_gind!$B$51)</f>
        <v>2088385</v>
      </c>
      <c r="W78" s="204">
        <f>SUMIFS(demo_gind!$D:$D,demo_gind!$A:$A,W$53,demo_gind!$B:$B,Data_demo_gind!$A78,demo_gind!$C:$C,Data_demo_gind!$B$51)</f>
        <v>2102419</v>
      </c>
      <c r="X78" s="204">
        <f>SUMIFS(demo_gind!$D:$D,demo_gind!$A:$A,X$53,demo_gind!$B:$B,Data_demo_gind!$A78,demo_gind!$C:$C,Data_demo_gind!$B$51)</f>
        <v>2108079</v>
      </c>
      <c r="Y78" s="204">
        <f>SUMIFS(demo_gind!$D:$D,demo_gind!$A:$A,Y$53,demo_gind!$B:$B,Data_demo_gind!$A78,demo_gind!$C:$C,Data_demo_gind!$B$51)</f>
        <v>2112076</v>
      </c>
      <c r="Z78" s="204">
        <f>SUMIFS(demo_gind!$D:$D,demo_gind!$A:$A,Z$53,demo_gind!$B:$B,Data_demo_gind!$A78,demo_gind!$C:$C,Data_demo_gind!$B$51)</f>
        <v>2120461</v>
      </c>
    </row>
    <row r="79" spans="1:26" s="258" customFormat="1" x14ac:dyDescent="0.2">
      <c r="A79" s="211" t="s">
        <v>63</v>
      </c>
      <c r="B79" s="211" t="s">
        <v>24</v>
      </c>
      <c r="C79" s="204">
        <f>SUMIFS(demo_gind!$D:$D,demo_gind!$A:$A,C$53,demo_gind!$B:$B,Data_demo_gind!$A79,demo_gind!$C:$C,Data_demo_gind!$B$51)</f>
        <v>5388720</v>
      </c>
      <c r="D79" s="204">
        <f>SUMIFS(demo_gind!$D:$D,demo_gind!$A:$A,D$53,demo_gind!$B:$B,Data_demo_gind!$A79,demo_gind!$C:$C,Data_demo_gind!$B$51)</f>
        <v>5378867</v>
      </c>
      <c r="E79" s="204">
        <f>SUMIFS(demo_gind!$D:$D,demo_gind!$A:$A,E$53,demo_gind!$B:$B,Data_demo_gind!$A79,demo_gind!$C:$C,Data_demo_gind!$B$51)</f>
        <v>5376912</v>
      </c>
      <c r="F79" s="204">
        <f>SUMIFS(demo_gind!$D:$D,demo_gind!$A:$A,F$53,demo_gind!$B:$B,Data_demo_gind!$A79,demo_gind!$C:$C,Data_demo_gind!$B$51)</f>
        <v>5373374</v>
      </c>
      <c r="G79" s="204">
        <f>SUMIFS(demo_gind!$D:$D,demo_gind!$A:$A,G$53,demo_gind!$B:$B,Data_demo_gind!$A79,demo_gind!$C:$C,Data_demo_gind!$B$51)</f>
        <v>5372280</v>
      </c>
      <c r="H79" s="204">
        <f>SUMIFS(demo_gind!$D:$D,demo_gind!$A:$A,H$53,demo_gind!$B:$B,Data_demo_gind!$A79,demo_gind!$C:$C,Data_demo_gind!$B$51)</f>
        <v>5372807</v>
      </c>
      <c r="I79" s="204">
        <f>SUMIFS(demo_gind!$D:$D,demo_gind!$A:$A,I$53,demo_gind!$B:$B,Data_demo_gind!$A79,demo_gind!$C:$C,Data_demo_gind!$B$51)</f>
        <v>5373054</v>
      </c>
      <c r="J79" s="204">
        <f>SUMIFS(demo_gind!$D:$D,demo_gind!$A:$A,J$53,demo_gind!$B:$B,Data_demo_gind!$A79,demo_gind!$C:$C,Data_demo_gind!$B$51)</f>
        <v>5374622</v>
      </c>
      <c r="K79" s="204">
        <f>SUMIFS(demo_gind!$D:$D,demo_gind!$A:$A,K$53,demo_gind!$B:$B,Data_demo_gind!$A79,demo_gind!$C:$C,Data_demo_gind!$B$51)</f>
        <v>5379233</v>
      </c>
      <c r="L79" s="204">
        <f>SUMIFS(demo_gind!$D:$D,demo_gind!$A:$A,L$53,demo_gind!$B:$B,Data_demo_gind!$A79,demo_gind!$C:$C,Data_demo_gind!$B$51)</f>
        <v>5386406</v>
      </c>
      <c r="M79" s="204">
        <f>SUMIFS(demo_gind!$D:$D,demo_gind!$A:$A,M$53,demo_gind!$B:$B,Data_demo_gind!$A79,demo_gind!$C:$C,Data_demo_gind!$B$51)</f>
        <v>5391428</v>
      </c>
      <c r="N79" s="204">
        <f>SUMIFS(demo_gind!$D:$D,demo_gind!$A:$A,N$53,demo_gind!$B:$B,Data_demo_gind!$A79,demo_gind!$C:$C,Data_demo_gind!$B$51)</f>
        <v>5398384</v>
      </c>
      <c r="O79" s="204">
        <f>SUMIFS(demo_gind!$D:$D,demo_gind!$A:$A,O$53,demo_gind!$B:$B,Data_demo_gind!$A79,demo_gind!$C:$C,Data_demo_gind!$B$51)</f>
        <v>5407579</v>
      </c>
      <c r="P79" s="204">
        <f>SUMIFS(demo_gind!$D:$D,demo_gind!$A:$A,P$53,demo_gind!$B:$B,Data_demo_gind!$A79,demo_gind!$C:$C,Data_demo_gind!$B$51)</f>
        <v>5413393</v>
      </c>
      <c r="Q79" s="204">
        <f>SUMIFS(demo_gind!$D:$D,demo_gind!$A:$A,Q$53,demo_gind!$B:$B,Data_demo_gind!$A79,demo_gind!$C:$C,Data_demo_gind!$B$51)</f>
        <v>5418649</v>
      </c>
      <c r="R79" s="204">
        <f>SUMIFS(demo_gind!$D:$D,demo_gind!$A:$A,R$53,demo_gind!$B:$B,Data_demo_gind!$A79,demo_gind!$C:$C,Data_demo_gind!$B$51)</f>
        <v>5423801</v>
      </c>
      <c r="S79" s="204">
        <f>SUMIFS(demo_gind!$D:$D,demo_gind!$A:$A,S$53,demo_gind!$B:$B,Data_demo_gind!$A79,demo_gind!$C:$C,Data_demo_gind!$B$51)</f>
        <v>5430798</v>
      </c>
      <c r="T79" s="204">
        <f>SUMIFS(demo_gind!$D:$D,demo_gind!$A:$A,T$53,demo_gind!$B:$B,Data_demo_gind!$A79,demo_gind!$C:$C,Data_demo_gind!$B$51)</f>
        <v>5439232</v>
      </c>
      <c r="U79" s="204">
        <f>SUMIFS(demo_gind!$D:$D,demo_gind!$A:$A,U$53,demo_gind!$B:$B,Data_demo_gind!$A79,demo_gind!$C:$C,Data_demo_gind!$B$51)</f>
        <v>5446771</v>
      </c>
      <c r="V79" s="204">
        <f>SUMIFS(demo_gind!$D:$D,demo_gind!$A:$A,V$53,demo_gind!$B:$B,Data_demo_gind!$A79,demo_gind!$C:$C,Data_demo_gind!$B$51)</f>
        <v>5454147</v>
      </c>
      <c r="W79" s="204">
        <f>SUMIFS(demo_gind!$D:$D,demo_gind!$A:$A,W$53,demo_gind!$B:$B,Data_demo_gind!$A79,demo_gind!$C:$C,Data_demo_gind!$B$51)</f>
        <v>5458827</v>
      </c>
      <c r="X79" s="204">
        <f>SUMIFS(demo_gind!$D:$D,demo_gind!$A:$A,X$53,demo_gind!$B:$B,Data_demo_gind!$A79,demo_gind!$C:$C,Data_demo_gind!$B$51)</f>
        <v>5447247</v>
      </c>
      <c r="Y79" s="204">
        <f>SUMIFS(demo_gind!$D:$D,demo_gind!$A:$A,Y$53,demo_gind!$B:$B,Data_demo_gind!$A79,demo_gind!$C:$C,Data_demo_gind!$B$51)</f>
        <v>5431752</v>
      </c>
      <c r="Z79" s="204">
        <f>SUMIFS(demo_gind!$D:$D,demo_gind!$A:$A,Z$53,demo_gind!$B:$B,Data_demo_gind!$A79,demo_gind!$C:$C,Data_demo_gind!$B$51)</f>
        <v>5426740</v>
      </c>
    </row>
    <row r="80" spans="1:26" s="258" customFormat="1" x14ac:dyDescent="0.2">
      <c r="A80" s="211" t="s">
        <v>56</v>
      </c>
      <c r="B80" s="211" t="s">
        <v>25</v>
      </c>
      <c r="C80" s="204">
        <f>SUMIFS(demo_gind!$D:$D,demo_gind!$A:$A,C$53,demo_gind!$B:$B,Data_demo_gind!$A80,demo_gind!$C:$C,Data_demo_gind!$B$51)</f>
        <v>5176209</v>
      </c>
      <c r="D80" s="204">
        <f>SUMIFS(demo_gind!$D:$D,demo_gind!$A:$A,D$53,demo_gind!$B:$B,Data_demo_gind!$A80,demo_gind!$C:$C,Data_demo_gind!$B$51)</f>
        <v>5188008</v>
      </c>
      <c r="E80" s="204">
        <f>SUMIFS(demo_gind!$D:$D,demo_gind!$A:$A,E$53,demo_gind!$B:$B,Data_demo_gind!$A80,demo_gind!$C:$C,Data_demo_gind!$B$51)</f>
        <v>5200598</v>
      </c>
      <c r="F80" s="204">
        <f>SUMIFS(demo_gind!$D:$D,demo_gind!$A:$A,F$53,demo_gind!$B:$B,Data_demo_gind!$A80,demo_gind!$C:$C,Data_demo_gind!$B$51)</f>
        <v>5213014</v>
      </c>
      <c r="G80" s="204">
        <f>SUMIFS(demo_gind!$D:$D,demo_gind!$A:$A,G$53,demo_gind!$B:$B,Data_demo_gind!$A80,demo_gind!$C:$C,Data_demo_gind!$B$51)</f>
        <v>5228172</v>
      </c>
      <c r="H80" s="204">
        <f>SUMIFS(demo_gind!$D:$D,demo_gind!$A:$A,H$53,demo_gind!$B:$B,Data_demo_gind!$A80,demo_gind!$C:$C,Data_demo_gind!$B$51)</f>
        <v>5246096</v>
      </c>
      <c r="I80" s="204">
        <f>SUMIFS(demo_gind!$D:$D,demo_gind!$A:$A,I$53,demo_gind!$B:$B,Data_demo_gind!$A80,demo_gind!$C:$C,Data_demo_gind!$B$51)</f>
        <v>5266268</v>
      </c>
      <c r="J80" s="204">
        <f>SUMIFS(demo_gind!$D:$D,demo_gind!$A:$A,J$53,demo_gind!$B:$B,Data_demo_gind!$A80,demo_gind!$C:$C,Data_demo_gind!$B$51)</f>
        <v>5288720</v>
      </c>
      <c r="K80" s="204">
        <f>SUMIFS(demo_gind!$D:$D,demo_gind!$A:$A,K$53,demo_gind!$B:$B,Data_demo_gind!$A80,demo_gind!$C:$C,Data_demo_gind!$B$51)</f>
        <v>5313399</v>
      </c>
      <c r="L80" s="204">
        <f>SUMIFS(demo_gind!$D:$D,demo_gind!$A:$A,L$53,demo_gind!$B:$B,Data_demo_gind!$A80,demo_gind!$C:$C,Data_demo_gind!$B$51)</f>
        <v>5338871</v>
      </c>
      <c r="M80" s="204">
        <f>SUMIFS(demo_gind!$D:$D,demo_gind!$A:$A,M$53,demo_gind!$B:$B,Data_demo_gind!$A80,demo_gind!$C:$C,Data_demo_gind!$B$51)</f>
        <v>5363352</v>
      </c>
      <c r="N80" s="204">
        <f>SUMIFS(demo_gind!$D:$D,demo_gind!$A:$A,N$53,demo_gind!$B:$B,Data_demo_gind!$A80,demo_gind!$C:$C,Data_demo_gind!$B$51)</f>
        <v>5388272</v>
      </c>
      <c r="O80" s="204">
        <f>SUMIFS(demo_gind!$D:$D,demo_gind!$A:$A,O$53,demo_gind!$B:$B,Data_demo_gind!$A80,demo_gind!$C:$C,Data_demo_gind!$B$51)</f>
        <v>5413971</v>
      </c>
      <c r="P80" s="204">
        <f>SUMIFS(demo_gind!$D:$D,demo_gind!$A:$A,P$53,demo_gind!$B:$B,Data_demo_gind!$A80,demo_gind!$C:$C,Data_demo_gind!$B$51)</f>
        <v>5438972</v>
      </c>
      <c r="Q80" s="204">
        <f>SUMIFS(demo_gind!$D:$D,demo_gind!$A:$A,Q$53,demo_gind!$B:$B,Data_demo_gind!$A80,demo_gind!$C:$C,Data_demo_gind!$B$51)</f>
        <v>5461512</v>
      </c>
      <c r="R80" s="204">
        <f>SUMIFS(demo_gind!$D:$D,demo_gind!$A:$A,R$53,demo_gind!$B:$B,Data_demo_gind!$A80,demo_gind!$C:$C,Data_demo_gind!$B$51)</f>
        <v>5479531</v>
      </c>
      <c r="S80" s="204">
        <f>SUMIFS(demo_gind!$D:$D,demo_gind!$A:$A,S$53,demo_gind!$B:$B,Data_demo_gind!$A80,demo_gind!$C:$C,Data_demo_gind!$B$51)</f>
        <v>5495303</v>
      </c>
      <c r="T80" s="204">
        <f>SUMIFS(demo_gind!$D:$D,demo_gind!$A:$A,T$53,demo_gind!$B:$B,Data_demo_gind!$A80,demo_gind!$C:$C,Data_demo_gind!$B$51)</f>
        <v>5508214</v>
      </c>
      <c r="U80" s="204">
        <f>SUMIFS(demo_gind!$D:$D,demo_gind!$A:$A,U$53,demo_gind!$B:$B,Data_demo_gind!$A80,demo_gind!$C:$C,Data_demo_gind!$B$51)</f>
        <v>5515525</v>
      </c>
      <c r="V80" s="204">
        <f>SUMIFS(demo_gind!$D:$D,demo_gind!$A:$A,V$53,demo_gind!$B:$B,Data_demo_gind!$A80,demo_gind!$C:$C,Data_demo_gind!$B$51)</f>
        <v>5521606</v>
      </c>
      <c r="W80" s="204">
        <f>SUMIFS(demo_gind!$D:$D,demo_gind!$A:$A,W$53,demo_gind!$B:$B,Data_demo_gind!$A80,demo_gind!$C:$C,Data_demo_gind!$B$51)</f>
        <v>5529543</v>
      </c>
      <c r="X80" s="204">
        <f>SUMIFS(demo_gind!$D:$D,demo_gind!$A:$A,X$53,demo_gind!$B:$B,Data_demo_gind!$A80,demo_gind!$C:$C,Data_demo_gind!$B$51)</f>
        <v>5541017</v>
      </c>
      <c r="Y80" s="204">
        <f>SUMIFS(demo_gind!$D:$D,demo_gind!$A:$A,Y$53,demo_gind!$B:$B,Data_demo_gind!$A80,demo_gind!$C:$C,Data_demo_gind!$B$51)</f>
        <v>5556106</v>
      </c>
      <c r="Z80" s="204">
        <f>SUMIFS(demo_gind!$D:$D,demo_gind!$A:$A,Z$53,demo_gind!$B:$B,Data_demo_gind!$A80,demo_gind!$C:$C,Data_demo_gind!$B$51)</f>
        <v>5583911</v>
      </c>
    </row>
    <row r="81" spans="1:27" s="258" customFormat="1" x14ac:dyDescent="0.2">
      <c r="A81" s="211" t="s">
        <v>57</v>
      </c>
      <c r="B81" s="211" t="s">
        <v>26</v>
      </c>
      <c r="C81" s="204">
        <f>SUMIFS(demo_gind!$D:$D,demo_gind!$A:$A,C$53,demo_gind!$B:$B,Data_demo_gind!$A81,demo_gind!$C:$C,Data_demo_gind!$B$51)</f>
        <v>8872109</v>
      </c>
      <c r="D81" s="204">
        <f>SUMIFS(demo_gind!$D:$D,demo_gind!$A:$A,D$53,demo_gind!$B:$B,Data_demo_gind!$A81,demo_gind!$C:$C,Data_demo_gind!$B$51)</f>
        <v>8895960</v>
      </c>
      <c r="E81" s="204">
        <f>SUMIFS(demo_gind!$D:$D,demo_gind!$A:$A,E$53,demo_gind!$B:$B,Data_demo_gind!$A81,demo_gind!$C:$C,Data_demo_gind!$B$51)</f>
        <v>8924958</v>
      </c>
      <c r="F81" s="204">
        <f>SUMIFS(demo_gind!$D:$D,demo_gind!$A:$A,F$53,demo_gind!$B:$B,Data_demo_gind!$A81,demo_gind!$C:$C,Data_demo_gind!$B$51)</f>
        <v>8958229</v>
      </c>
      <c r="G81" s="204">
        <f>SUMIFS(demo_gind!$D:$D,demo_gind!$A:$A,G$53,demo_gind!$B:$B,Data_demo_gind!$A81,demo_gind!$C:$C,Data_demo_gind!$B$51)</f>
        <v>8993531</v>
      </c>
      <c r="H81" s="204">
        <f>SUMIFS(demo_gind!$D:$D,demo_gind!$A:$A,H$53,demo_gind!$B:$B,Data_demo_gind!$A81,demo_gind!$C:$C,Data_demo_gind!$B$51)</f>
        <v>9029572</v>
      </c>
      <c r="I81" s="204">
        <f>SUMIFS(demo_gind!$D:$D,demo_gind!$A:$A,I$53,demo_gind!$B:$B,Data_demo_gind!$A81,demo_gind!$C:$C,Data_demo_gind!$B$51)</f>
        <v>9080505</v>
      </c>
      <c r="J81" s="204">
        <f>SUMIFS(demo_gind!$D:$D,demo_gind!$A:$A,J$53,demo_gind!$B:$B,Data_demo_gind!$A81,demo_gind!$C:$C,Data_demo_gind!$B$51)</f>
        <v>9148092</v>
      </c>
      <c r="K81" s="204">
        <f>SUMIFS(demo_gind!$D:$D,demo_gind!$A:$A,K$53,demo_gind!$B:$B,Data_demo_gind!$A81,demo_gind!$C:$C,Data_demo_gind!$B$51)</f>
        <v>9219637</v>
      </c>
      <c r="L81" s="204">
        <f>SUMIFS(demo_gind!$D:$D,demo_gind!$A:$A,L$53,demo_gind!$B:$B,Data_demo_gind!$A81,demo_gind!$C:$C,Data_demo_gind!$B$51)</f>
        <v>9298515</v>
      </c>
      <c r="M81" s="204">
        <f>SUMIFS(demo_gind!$D:$D,demo_gind!$A:$A,M$53,demo_gind!$B:$B,Data_demo_gind!$A81,demo_gind!$C:$C,Data_demo_gind!$B$51)</f>
        <v>9378126</v>
      </c>
      <c r="N81" s="204">
        <f>SUMIFS(demo_gind!$D:$D,demo_gind!$A:$A,N$53,demo_gind!$B:$B,Data_demo_gind!$A81,demo_gind!$C:$C,Data_demo_gind!$B$51)</f>
        <v>9449213</v>
      </c>
      <c r="O81" s="204">
        <f>SUMIFS(demo_gind!$D:$D,demo_gind!$A:$A,O$53,demo_gind!$B:$B,Data_demo_gind!$A81,demo_gind!$C:$C,Data_demo_gind!$B$51)</f>
        <v>9519374</v>
      </c>
      <c r="P81" s="204">
        <f>SUMIFS(demo_gind!$D:$D,demo_gind!$A:$A,P$53,demo_gind!$B:$B,Data_demo_gind!$A81,demo_gind!$C:$C,Data_demo_gind!$B$51)</f>
        <v>9600379</v>
      </c>
      <c r="Q81" s="204">
        <f>SUMIFS(demo_gind!$D:$D,demo_gind!$A:$A,Q$53,demo_gind!$B:$B,Data_demo_gind!$A81,demo_gind!$C:$C,Data_demo_gind!$B$51)</f>
        <v>9696110</v>
      </c>
      <c r="R81" s="204">
        <f>SUMIFS(demo_gind!$D:$D,demo_gind!$A:$A,R$53,demo_gind!$B:$B,Data_demo_gind!$A81,demo_gind!$C:$C,Data_demo_gind!$B$51)</f>
        <v>9799186</v>
      </c>
      <c r="S81" s="204">
        <f>SUMIFS(demo_gind!$D:$D,demo_gind!$A:$A,S$53,demo_gind!$B:$B,Data_demo_gind!$A81,demo_gind!$C:$C,Data_demo_gind!$B$51)</f>
        <v>9923085</v>
      </c>
      <c r="T81" s="204">
        <f>SUMIFS(demo_gind!$D:$D,demo_gind!$A:$A,T$53,demo_gind!$B:$B,Data_demo_gind!$A81,demo_gind!$C:$C,Data_demo_gind!$B$51)</f>
        <v>10057698</v>
      </c>
      <c r="U81" s="204">
        <f>SUMIFS(demo_gind!$D:$D,demo_gind!$A:$A,U$53,demo_gind!$B:$B,Data_demo_gind!$A81,demo_gind!$C:$C,Data_demo_gind!$B$51)</f>
        <v>10175214</v>
      </c>
      <c r="V81" s="204">
        <f>SUMIFS(demo_gind!$D:$D,demo_gind!$A:$A,V$53,demo_gind!$B:$B,Data_demo_gind!$A81,demo_gind!$C:$C,Data_demo_gind!$B$51)</f>
        <v>10278887</v>
      </c>
      <c r="W81" s="204">
        <f>SUMIFS(demo_gind!$D:$D,demo_gind!$A:$A,W$53,demo_gind!$B:$B,Data_demo_gind!$A81,demo_gind!$C:$C,Data_demo_gind!$B$51)</f>
        <v>10353442</v>
      </c>
      <c r="X81" s="204">
        <f>SUMIFS(demo_gind!$D:$D,demo_gind!$A:$A,X$53,demo_gind!$B:$B,Data_demo_gind!$A81,demo_gind!$C:$C,Data_demo_gind!$B$51)</f>
        <v>10415811</v>
      </c>
      <c r="Y81" s="204">
        <f>SUMIFS(demo_gind!$D:$D,demo_gind!$A:$A,Y$53,demo_gind!$B:$B,Data_demo_gind!$A81,demo_gind!$C:$C,Data_demo_gind!$B$51)</f>
        <v>10486941</v>
      </c>
      <c r="Z81" s="204">
        <f>SUMIFS(demo_gind!$D:$D,demo_gind!$A:$A,Z$53,demo_gind!$B:$B,Data_demo_gind!$A81,demo_gind!$C:$C,Data_demo_gind!$B$51)</f>
        <v>10536632</v>
      </c>
    </row>
    <row r="82" spans="1:27" x14ac:dyDescent="0.2">
      <c r="A82" s="179" t="s">
        <v>137</v>
      </c>
      <c r="B82" s="183" t="s">
        <v>138</v>
      </c>
      <c r="C82" s="204">
        <f>SUMIFS(demo_gind!$D:$D,demo_gind!$A:$A,C53,demo_gind!$B:$B,Data_demo_gind!$A$82,demo_gind!$C:$C,Data_demo_gind!$B$51)</f>
        <v>281205</v>
      </c>
      <c r="D82" s="204">
        <f>SUMIFS(demo_gind!$D:$D,demo_gind!$A:$A,D53,demo_gind!$B:$B,Data_demo_gind!$A$82,demo_gind!$C:$C,Data_demo_gind!$B$51)</f>
        <v>284968</v>
      </c>
      <c r="E82" s="204">
        <f>SUMIFS(demo_gind!$D:$D,demo_gind!$A:$A,E53,demo_gind!$B:$B,Data_demo_gind!$A$82,demo_gind!$C:$C,Data_demo_gind!$B$51)</f>
        <v>287523</v>
      </c>
      <c r="F82" s="204">
        <f>SUMIFS(demo_gind!$D:$D,demo_gind!$A:$A,F53,demo_gind!$B:$B,Data_demo_gind!$A$82,demo_gind!$C:$C,Data_demo_gind!$B$51)</f>
        <v>289521</v>
      </c>
      <c r="G82" s="204">
        <f>SUMIFS(demo_gind!$D:$D,demo_gind!$A:$A,G53,demo_gind!$B:$B,Data_demo_gind!$A$82,demo_gind!$C:$C,Data_demo_gind!$B$51)</f>
        <v>292074</v>
      </c>
      <c r="H82" s="204">
        <f>SUMIFS(demo_gind!$D:$D,demo_gind!$A:$A,H53,demo_gind!$B:$B,Data_demo_gind!$A$82,demo_gind!$C:$C,Data_demo_gind!$B$51)</f>
        <v>296734</v>
      </c>
      <c r="I82" s="204">
        <f>SUMIFS(demo_gind!$D:$D,demo_gind!$A:$A,I53,demo_gind!$B:$B,Data_demo_gind!$A$82,demo_gind!$C:$C,Data_demo_gind!$B$51)</f>
        <v>303782</v>
      </c>
      <c r="J82" s="204">
        <f>SUMIFS(demo_gind!$D:$D,demo_gind!$A:$A,J53,demo_gind!$B:$B,Data_demo_gind!$A$82,demo_gind!$C:$C,Data_demo_gind!$B$51)</f>
        <v>311566</v>
      </c>
      <c r="K82" s="204">
        <f>SUMIFS(demo_gind!$D:$D,demo_gind!$A:$A,K53,demo_gind!$B:$B,Data_demo_gind!$A$82,demo_gind!$C:$C,Data_demo_gind!$B$51)</f>
        <v>317414</v>
      </c>
      <c r="L82" s="204">
        <f>SUMIFS(demo_gind!$D:$D,demo_gind!$A:$A,L53,demo_gind!$B:$B,Data_demo_gind!$A$82,demo_gind!$C:$C,Data_demo_gind!$B$51)</f>
        <v>318499</v>
      </c>
      <c r="M82" s="204">
        <f>SUMIFS(demo_gind!$D:$D,demo_gind!$A:$A,M53,demo_gind!$B:$B,Data_demo_gind!$A$82,demo_gind!$C:$C,Data_demo_gind!$B$51)</f>
        <v>318041</v>
      </c>
      <c r="N82" s="204">
        <f>SUMIFS(demo_gind!$D:$D,demo_gind!$A:$A,N53,demo_gind!$B:$B,Data_demo_gind!$A$82,demo_gind!$C:$C,Data_demo_gind!$B$51)</f>
        <v>319014</v>
      </c>
      <c r="O82" s="204">
        <f>SUMIFS(demo_gind!$D:$D,demo_gind!$A:$A,O53,demo_gind!$B:$B,Data_demo_gind!$A$82,demo_gind!$C:$C,Data_demo_gind!$B$51)</f>
        <v>320716</v>
      </c>
      <c r="P82" s="204">
        <f>SUMIFS(demo_gind!$D:$D,demo_gind!$A:$A,P53,demo_gind!$B:$B,Data_demo_gind!$A$82,demo_gind!$C:$C,Data_demo_gind!$B$51)</f>
        <v>323764</v>
      </c>
      <c r="Q82" s="204">
        <f>SUMIFS(demo_gind!$D:$D,demo_gind!$A:$A,Q53,demo_gind!$B:$B,Data_demo_gind!$A$82,demo_gind!$C:$C,Data_demo_gind!$B$51)</f>
        <v>327386</v>
      </c>
      <c r="R82" s="204">
        <f>SUMIFS(demo_gind!$D:$D,demo_gind!$A:$A,R53,demo_gind!$B:$B,Data_demo_gind!$A$82,demo_gind!$C:$C,Data_demo_gind!$B$51)</f>
        <v>330815</v>
      </c>
      <c r="S82" s="204">
        <f>SUMIFS(demo_gind!$D:$D,demo_gind!$A:$A,S53,demo_gind!$B:$B,Data_demo_gind!$A$82,demo_gind!$C:$C,Data_demo_gind!$B$51)</f>
        <v>335439</v>
      </c>
      <c r="T82" s="204">
        <f>SUMIFS(demo_gind!$D:$D,demo_gind!$A:$A,T53,demo_gind!$B:$B,Data_demo_gind!$A$82,demo_gind!$C:$C,Data_demo_gind!$B$51)</f>
        <v>343400</v>
      </c>
      <c r="U82" s="204">
        <f>SUMIFS(demo_gind!$D:$D,demo_gind!$A:$A,U53,demo_gind!$B:$B,Data_demo_gind!$A$82,demo_gind!$C:$C,Data_demo_gind!$B$51)</f>
        <v>352721</v>
      </c>
      <c r="V82" s="204">
        <f>SUMIFS(demo_gind!$D:$D,demo_gind!$A:$A,V53,demo_gind!$B:$B,Data_demo_gind!$A$82,demo_gind!$C:$C,Data_demo_gind!$B$51)</f>
        <v>360563</v>
      </c>
      <c r="W82" s="204">
        <f>SUMIFS(demo_gind!$D:$D,demo_gind!$A:$A,W53,demo_gind!$B:$B,Data_demo_gind!$A$82,demo_gind!$C:$C,Data_demo_gind!$B$51)</f>
        <v>366463</v>
      </c>
      <c r="X82" s="204">
        <f>SUMIFS(demo_gind!$D:$D,demo_gind!$A:$A,X$53,demo_gind!$B:$B,Data_demo_gind!$A82,demo_gind!$C:$C,Data_demo_gind!$B$51)</f>
        <v>372520</v>
      </c>
      <c r="Y82" s="204">
        <f>SUMIFS(demo_gind!$D:$D,demo_gind!$A:$A,Y$53,demo_gind!$B:$B,Data_demo_gind!$A82,demo_gind!$C:$C,Data_demo_gind!$B$51)</f>
        <v>382003</v>
      </c>
      <c r="Z82" s="204">
        <f>SUMIFS(demo_gind!$D:$D,demo_gind!$A:$A,Z$53,demo_gind!$B:$B,Data_demo_gind!$A82,demo_gind!$C:$C,Data_demo_gind!$B$51)</f>
        <v>393349</v>
      </c>
    </row>
    <row r="83" spans="1:27" x14ac:dyDescent="0.2">
      <c r="A83" s="211" t="s">
        <v>65</v>
      </c>
      <c r="B83" s="211" t="s">
        <v>73</v>
      </c>
      <c r="C83" s="204">
        <f>SUMIFS(demo_gind!$D:$D,demo_gind!$A:$A,C53,demo_gind!$B:$B,Data_demo_gind!$A$83,demo_gind!$C:$C,Data_demo_gind!$B$51)</f>
        <v>4490967</v>
      </c>
      <c r="D83" s="204">
        <f>SUMIFS(demo_gind!$D:$D,demo_gind!$A:$A,D53,demo_gind!$B:$B,Data_demo_gind!$A$83,demo_gind!$C:$C,Data_demo_gind!$B$51)</f>
        <v>4513751</v>
      </c>
      <c r="E83" s="204">
        <f>SUMIFS(demo_gind!$D:$D,demo_gind!$A:$A,E53,demo_gind!$B:$B,Data_demo_gind!$A$83,demo_gind!$C:$C,Data_demo_gind!$B$51)</f>
        <v>4538159</v>
      </c>
      <c r="F83" s="204">
        <f>SUMIFS(demo_gind!$D:$D,demo_gind!$A:$A,F53,demo_gind!$B:$B,Data_demo_gind!$A$83,demo_gind!$C:$C,Data_demo_gind!$B$51)</f>
        <v>4564855</v>
      </c>
      <c r="G83" s="204">
        <f>SUMIFS(demo_gind!$D:$D,demo_gind!$A:$A,G53,demo_gind!$B:$B,Data_demo_gind!$A$83,demo_gind!$C:$C,Data_demo_gind!$B$51)</f>
        <v>4591910</v>
      </c>
      <c r="H83" s="204">
        <f>SUMIFS(demo_gind!$D:$D,demo_gind!$A:$A,H53,demo_gind!$B:$B,Data_demo_gind!$A$83,demo_gind!$C:$C,Data_demo_gind!$B$51)</f>
        <v>4623291</v>
      </c>
      <c r="I83" s="204">
        <f>SUMIFS(demo_gind!$D:$D,demo_gind!$A:$A,I53,demo_gind!$B:$B,Data_demo_gind!$A$83,demo_gind!$C:$C,Data_demo_gind!$B$51)</f>
        <v>4660677</v>
      </c>
      <c r="J83" s="204">
        <f>SUMIFS(demo_gind!$D:$D,demo_gind!$A:$A,J53,demo_gind!$B:$B,Data_demo_gind!$A$83,demo_gind!$C:$C,Data_demo_gind!$B$51)</f>
        <v>4709153</v>
      </c>
      <c r="K83" s="204">
        <f>SUMIFS(demo_gind!$D:$D,demo_gind!$A:$A,K53,demo_gind!$B:$B,Data_demo_gind!$A$83,demo_gind!$C:$C,Data_demo_gind!$B$51)</f>
        <v>4768212</v>
      </c>
      <c r="L83" s="204">
        <f>SUMIFS(demo_gind!$D:$D,demo_gind!$A:$A,L53,demo_gind!$B:$B,Data_demo_gind!$A$83,demo_gind!$C:$C,Data_demo_gind!$B$51)</f>
        <v>4828726</v>
      </c>
      <c r="M83" s="204">
        <f>SUMIFS(demo_gind!$D:$D,demo_gind!$A:$A,M53,demo_gind!$B:$B,Data_demo_gind!$A$83,demo_gind!$C:$C,Data_demo_gind!$B$51)</f>
        <v>4889252</v>
      </c>
      <c r="N83" s="204">
        <f>SUMIFS(demo_gind!$D:$D,demo_gind!$A:$A,N53,demo_gind!$B:$B,Data_demo_gind!$A$83,demo_gind!$C:$C,Data_demo_gind!$B$51)</f>
        <v>4953088</v>
      </c>
      <c r="O83" s="204">
        <f>SUMIFS(demo_gind!$D:$D,demo_gind!$A:$A,O53,demo_gind!$B:$B,Data_demo_gind!$A$83,demo_gind!$C:$C,Data_demo_gind!$B$51)</f>
        <v>5018573</v>
      </c>
      <c r="P83" s="204">
        <f>SUMIFS(demo_gind!$D:$D,demo_gind!$A:$A,P53,demo_gind!$B:$B,Data_demo_gind!$A$83,demo_gind!$C:$C,Data_demo_gind!$B$51)</f>
        <v>5079623</v>
      </c>
      <c r="Q83" s="204">
        <f>SUMIFS(demo_gind!$D:$D,demo_gind!$A:$A,Q53,demo_gind!$B:$B,Data_demo_gind!$A$83,demo_gind!$C:$C,Data_demo_gind!$B$51)</f>
        <v>5137232</v>
      </c>
      <c r="R83" s="204">
        <f>SUMIFS(demo_gind!$D:$D,demo_gind!$A:$A,R53,demo_gind!$B:$B,Data_demo_gind!$A$83,demo_gind!$C:$C,Data_demo_gind!$B$51)</f>
        <v>5188607</v>
      </c>
      <c r="S83" s="204">
        <f>SUMIFS(demo_gind!$D:$D,demo_gind!$A:$A,S53,demo_gind!$B:$B,Data_demo_gind!$A$83,demo_gind!$C:$C,Data_demo_gind!$B$51)</f>
        <v>5234519</v>
      </c>
      <c r="T83" s="204">
        <f>SUMIFS(demo_gind!$D:$D,demo_gind!$A:$A,T53,demo_gind!$B:$B,Data_demo_gind!$A$83,demo_gind!$C:$C,Data_demo_gind!$B$51)</f>
        <v>5276968</v>
      </c>
      <c r="U83" s="204">
        <f>SUMIFS(demo_gind!$D:$D,demo_gind!$A:$A,U53,demo_gind!$B:$B,Data_demo_gind!$A$83,demo_gind!$C:$C,Data_demo_gind!$B$51)</f>
        <v>5311916</v>
      </c>
      <c r="V83" s="204">
        <f>SUMIFS(demo_gind!$D:$D,demo_gind!$A:$A,V53,demo_gind!$B:$B,Data_demo_gind!$A$83,demo_gind!$C:$C,Data_demo_gind!$B$51)</f>
        <v>5347896</v>
      </c>
      <c r="W83" s="204">
        <f>SUMIFS(demo_gind!$D:$D,demo_gind!$A:$A,W53,demo_gind!$B:$B,Data_demo_gind!$A$83,demo_gind!$C:$C,Data_demo_gind!$B$51)</f>
        <v>5379475</v>
      </c>
      <c r="X83" s="204">
        <f>SUMIFS(demo_gind!$D:$D,demo_gind!$A:$A,X$53,demo_gind!$B:$B,Data_demo_gind!$A83,demo_gind!$C:$C,Data_demo_gind!$B$51)</f>
        <v>5408320</v>
      </c>
      <c r="Y83" s="204">
        <f>SUMIFS(demo_gind!$D:$D,demo_gind!$A:$A,Y$53,demo_gind!$B:$B,Data_demo_gind!$A83,demo_gind!$C:$C,Data_demo_gind!$B$51)</f>
        <v>5457127</v>
      </c>
      <c r="Z83" s="204">
        <f>SUMIFS(demo_gind!$D:$D,demo_gind!$A:$A,Z$53,demo_gind!$B:$B,Data_demo_gind!$A83,demo_gind!$C:$C,Data_demo_gind!$B$51)</f>
        <v>5519594</v>
      </c>
    </row>
    <row r="84" spans="1:27" x14ac:dyDescent="0.2">
      <c r="A84" s="211" t="s">
        <v>66</v>
      </c>
      <c r="B84" s="211" t="s">
        <v>74</v>
      </c>
      <c r="C84" s="204">
        <f>SUMIFS(demo_gind!$D:$D,demo_gind!$A:$A,C53,demo_gind!$B:$B,Data_demo_gind!$A$84,demo_gind!$C:$C,Data_demo_gind!$B$51)</f>
        <v>7184250</v>
      </c>
      <c r="D84" s="204">
        <f>SUMIFS(demo_gind!$D:$D,demo_gind!$A:$A,D53,demo_gind!$B:$B,Data_demo_gind!$A$84,demo_gind!$C:$C,Data_demo_gind!$B$51)</f>
        <v>7229854</v>
      </c>
      <c r="E84" s="204">
        <f>SUMIFS(demo_gind!$D:$D,demo_gind!$A:$A,E53,demo_gind!$B:$B,Data_demo_gind!$A$84,demo_gind!$C:$C,Data_demo_gind!$B$51)</f>
        <v>7284753</v>
      </c>
      <c r="F84" s="204">
        <f>SUMIFS(demo_gind!$D:$D,demo_gind!$A:$A,F53,demo_gind!$B:$B,Data_demo_gind!$A$84,demo_gind!$C:$C,Data_demo_gind!$B$51)</f>
        <v>7339001</v>
      </c>
      <c r="G84" s="204">
        <f>SUMIFS(demo_gind!$D:$D,demo_gind!$A:$A,G53,demo_gind!$B:$B,Data_demo_gind!$A$84,demo_gind!$C:$C,Data_demo_gind!$B$51)</f>
        <v>7389625</v>
      </c>
      <c r="H84" s="204">
        <f>SUMIFS(demo_gind!$D:$D,demo_gind!$A:$A,H53,demo_gind!$B:$B,Data_demo_gind!$A$84,demo_gind!$C:$C,Data_demo_gind!$B$51)</f>
        <v>7437115</v>
      </c>
      <c r="I84" s="204">
        <f>SUMIFS(demo_gind!$D:$D,demo_gind!$A:$A,I53,demo_gind!$B:$B,Data_demo_gind!$A$84,demo_gind!$C:$C,Data_demo_gind!$B$51)</f>
        <v>7483934</v>
      </c>
      <c r="J84" s="204">
        <f>SUMIFS(demo_gind!$D:$D,demo_gind!$A:$A,J53,demo_gind!$B:$B,Data_demo_gind!$A$84,demo_gind!$C:$C,Data_demo_gind!$B$51)</f>
        <v>7551117</v>
      </c>
      <c r="K84" s="204">
        <f>SUMIFS(demo_gind!$D:$D,demo_gind!$A:$A,K53,demo_gind!$B:$B,Data_demo_gind!$A$84,demo_gind!$C:$C,Data_demo_gind!$B$51)</f>
        <v>7647675</v>
      </c>
      <c r="L84" s="204">
        <f>SUMIFS(demo_gind!$D:$D,demo_gind!$A:$A,L53,demo_gind!$B:$B,Data_demo_gind!$A$84,demo_gind!$C:$C,Data_demo_gind!$B$51)</f>
        <v>7743831</v>
      </c>
      <c r="M84" s="204">
        <f>SUMIFS(demo_gind!$D:$D,demo_gind!$A:$A,M53,demo_gind!$B:$B,Data_demo_gind!$A$84,demo_gind!$C:$C,Data_demo_gind!$B$51)</f>
        <v>7824909</v>
      </c>
      <c r="N84" s="204">
        <f>SUMIFS(demo_gind!$D:$D,demo_gind!$A:$A,N53,demo_gind!$B:$B,Data_demo_gind!$A$84,demo_gind!$C:$C,Data_demo_gind!$B$51)</f>
        <v>7912398</v>
      </c>
      <c r="O84" s="204">
        <f>SUMIFS(demo_gind!$D:$D,demo_gind!$A:$A,O53,demo_gind!$B:$B,Data_demo_gind!$A$84,demo_gind!$C:$C,Data_demo_gind!$B$51)</f>
        <v>7996861</v>
      </c>
      <c r="P84" s="204">
        <f>SUMIFS(demo_gind!$D:$D,demo_gind!$A:$A,P53,demo_gind!$B:$B,Data_demo_gind!$A$84,demo_gind!$C:$C,Data_demo_gind!$B$51)</f>
        <v>8089346</v>
      </c>
      <c r="Q84" s="204">
        <f>SUMIFS(demo_gind!$D:$D,demo_gind!$A:$A,Q53,demo_gind!$B:$B,Data_demo_gind!$A$84,demo_gind!$C:$C,Data_demo_gind!$B$51)</f>
        <v>8188649</v>
      </c>
      <c r="R84" s="204">
        <f>SUMIFS(demo_gind!$D:$D,demo_gind!$A:$A,R53,demo_gind!$B:$B,Data_demo_gind!$A$84,demo_gind!$C:$C,Data_demo_gind!$B$51)</f>
        <v>8282396</v>
      </c>
      <c r="S84" s="204">
        <f>SUMIFS(demo_gind!$D:$D,demo_gind!$A:$A,S53,demo_gind!$B:$B,Data_demo_gind!$A$84,demo_gind!$C:$C,Data_demo_gind!$B$51)</f>
        <v>8373338</v>
      </c>
      <c r="T84" s="204">
        <f>SUMIFS(demo_gind!$D:$D,demo_gind!$A:$A,T53,demo_gind!$B:$B,Data_demo_gind!$A$84,demo_gind!$C:$C,Data_demo_gind!$B$51)</f>
        <v>8451840</v>
      </c>
      <c r="U84" s="204">
        <f>SUMIFS(demo_gind!$D:$D,demo_gind!$A:$A,U53,demo_gind!$B:$B,Data_demo_gind!$A$84,demo_gind!$C:$C,Data_demo_gind!$B$51)</f>
        <v>8514329</v>
      </c>
      <c r="V84" s="204">
        <f>SUMIFS(demo_gind!$D:$D,demo_gind!$A:$A,V53,demo_gind!$B:$B,Data_demo_gind!$A$84,demo_gind!$C:$C,Data_demo_gind!$B$51)</f>
        <v>8575280</v>
      </c>
      <c r="W84" s="204">
        <f>SUMIFS(demo_gind!$D:$D,demo_gind!$A:$A,W53,demo_gind!$B:$B,Data_demo_gind!$A$84,demo_gind!$C:$C,Data_demo_gind!$B$51)</f>
        <v>8638167</v>
      </c>
      <c r="X84" s="204">
        <f>SUMIFS(demo_gind!$D:$D,demo_gind!$A:$A,X$53,demo_gind!$B:$B,Data_demo_gind!$A84,demo_gind!$C:$C,Data_demo_gind!$B$51)</f>
        <v>8704546</v>
      </c>
      <c r="Y84" s="204">
        <f>SUMIFS(demo_gind!$D:$D,demo_gind!$A:$A,Y$53,demo_gind!$B:$B,Data_demo_gind!$A84,demo_gind!$C:$C,Data_demo_gind!$B$51)</f>
        <v>8777088</v>
      </c>
      <c r="Z84" s="204">
        <f>SUMIFS(demo_gind!$D:$D,demo_gind!$A:$A,Z$53,demo_gind!$B:$B,Data_demo_gind!$A84,demo_gind!$C:$C,Data_demo_gind!$B$51)</f>
        <v>8888093</v>
      </c>
    </row>
    <row r="85" spans="1:27" x14ac:dyDescent="0.2">
      <c r="A85" s="211" t="s">
        <v>58</v>
      </c>
      <c r="B85" s="211" t="s">
        <v>27</v>
      </c>
      <c r="C85" s="204">
        <f>SUMIFS(demo_gind!$D:$D,demo_gind!$A:$A,C53,demo_gind!$B:$B,Data_demo_gind!$A$85,demo_gind!$C:$C,Data_demo_gind!$B$51)</f>
        <v>58892514</v>
      </c>
      <c r="D85" s="204">
        <f>SUMIFS(demo_gind!$D:$D,demo_gind!$A:$A,D53,demo_gind!$B:$B,Data_demo_gind!$A$85,demo_gind!$C:$C,Data_demo_gind!$B$51)</f>
        <v>59119673</v>
      </c>
      <c r="E85" s="204">
        <f>SUMIFS(demo_gind!$D:$D,demo_gind!$A:$A,E53,demo_gind!$B:$B,Data_demo_gind!$A$85,demo_gind!$C:$C,Data_demo_gind!$B$51)</f>
        <v>59370479</v>
      </c>
      <c r="F85" s="204">
        <f>SUMIFS(demo_gind!$D:$D,demo_gind!$A:$A,F53,demo_gind!$B:$B,Data_demo_gind!$A$85,demo_gind!$C:$C,Data_demo_gind!$B$51)</f>
        <v>59647577</v>
      </c>
      <c r="G85" s="204">
        <f>SUMIFS(demo_gind!$D:$D,demo_gind!$A:$A,G53,demo_gind!$B:$B,Data_demo_gind!$A$85,demo_gind!$C:$C,Data_demo_gind!$B$51)</f>
        <v>59987905</v>
      </c>
      <c r="H85" s="204">
        <f>SUMIFS(demo_gind!$D:$D,demo_gind!$A:$A,H53,demo_gind!$B:$B,Data_demo_gind!$A$85,demo_gind!$C:$C,Data_demo_gind!$B$51)</f>
        <v>60401206</v>
      </c>
      <c r="I85" s="204">
        <f>SUMIFS(demo_gind!$D:$D,demo_gind!$A:$A,I53,demo_gind!$B:$B,Data_demo_gind!$A$85,demo_gind!$C:$C,Data_demo_gind!$B$51)</f>
        <v>60846820</v>
      </c>
      <c r="J85" s="204">
        <f>SUMIFS(demo_gind!$D:$D,demo_gind!$A:$A,J53,demo_gind!$B:$B,Data_demo_gind!$A$85,demo_gind!$C:$C,Data_demo_gind!$B$51)</f>
        <v>61322463</v>
      </c>
      <c r="K85" s="204">
        <f>SUMIFS(demo_gind!$D:$D,demo_gind!$A:$A,K53,demo_gind!$B:$B,Data_demo_gind!$A$85,demo_gind!$C:$C,Data_demo_gind!$B$51)</f>
        <v>61806995</v>
      </c>
      <c r="L85" s="204">
        <f>SUMIFS(demo_gind!$D:$D,demo_gind!$A:$A,L53,demo_gind!$B:$B,Data_demo_gind!$A$85,demo_gind!$C:$C,Data_demo_gind!$B$51)</f>
        <v>62276270</v>
      </c>
      <c r="M85" s="204">
        <f>SUMIFS(demo_gind!$D:$D,demo_gind!$A:$A,M53,demo_gind!$B:$B,Data_demo_gind!$A$85,demo_gind!$C:$C,Data_demo_gind!$B$51)</f>
        <v>62766365</v>
      </c>
      <c r="N85" s="204">
        <f>SUMIFS(demo_gind!$D:$D,demo_gind!$A:$A,N53,demo_gind!$B:$B,Data_demo_gind!$A$85,demo_gind!$C:$C,Data_demo_gind!$B$51)</f>
        <v>63258810</v>
      </c>
      <c r="O85" s="204">
        <f>SUMIFS(demo_gind!$D:$D,demo_gind!$A:$A,O53,demo_gind!$B:$B,Data_demo_gind!$A$85,demo_gind!$C:$C,Data_demo_gind!$B$51)</f>
        <v>63700215</v>
      </c>
      <c r="P85" s="204">
        <f>SUMIFS(demo_gind!$D:$D,demo_gind!$A:$A,P53,demo_gind!$B:$B,Data_demo_gind!$A$85,demo_gind!$C:$C,Data_demo_gind!$B$51)</f>
        <v>64128273</v>
      </c>
      <c r="Q85" s="204">
        <f>SUMIFS(demo_gind!$D:$D,demo_gind!$A:$A,Q53,demo_gind!$B:$B,Data_demo_gind!$A$85,demo_gind!$C:$C,Data_demo_gind!$B$51)</f>
        <v>64602298</v>
      </c>
      <c r="R85" s="204">
        <f>SUMIFS(demo_gind!$D:$D,demo_gind!$A:$A,R53,demo_gind!$B:$B,Data_demo_gind!$A$85,demo_gind!$C:$C,Data_demo_gind!$B$51)</f>
        <v>65116219</v>
      </c>
      <c r="S85" s="204">
        <f>SUMIFS(demo_gind!$D:$D,demo_gind!$A:$A,S53,demo_gind!$B:$B,Data_demo_gind!$A$85,demo_gind!$C:$C,Data_demo_gind!$B$51)</f>
        <v>65611593</v>
      </c>
      <c r="T85" s="204">
        <f>SUMIFS(demo_gind!$D:$D,demo_gind!$A:$A,T53,demo_gind!$B:$B,Data_demo_gind!$A$85,demo_gind!$C:$C,Data_demo_gind!$B$51)</f>
        <v>66058859</v>
      </c>
      <c r="U85" s="204">
        <f>SUMIFS(demo_gind!$D:$D,demo_gind!$A:$A,U53,demo_gind!$B:$B,Data_demo_gind!$A$85,demo_gind!$C:$C,Data_demo_gind!$B$51)</f>
        <v>66460344</v>
      </c>
      <c r="V85" s="204">
        <f>SUMIFS(demo_gind!$D:$D,demo_gind!$A:$A,V53,demo_gind!$B:$B,Data_demo_gind!$A$85,demo_gind!$C:$C,Data_demo_gind!$B$51)</f>
        <v>66836327</v>
      </c>
      <c r="W85" s="204" t="s">
        <v>70</v>
      </c>
      <c r="X85" s="204" t="s">
        <v>70</v>
      </c>
      <c r="Y85" s="204" t="s">
        <v>70</v>
      </c>
      <c r="Z85" s="204" t="s">
        <v>70</v>
      </c>
    </row>
    <row r="86" spans="1:27" x14ac:dyDescent="0.2">
      <c r="A86" s="211" t="s">
        <v>67</v>
      </c>
      <c r="B86" s="211" t="s">
        <v>129</v>
      </c>
      <c r="C86" s="204">
        <f>SUMIFS(demo_gind!$D:$D,demo_gind!$A:$A,C53,demo_gind!$B:$B,Data_demo_gind!$A$86,demo_gind!$C:$C,Data_demo_gind!$B$51)</f>
        <v>2026345</v>
      </c>
      <c r="D86" s="204">
        <f>SUMIFS(demo_gind!$D:$D,demo_gind!$A:$A,D53,demo_gind!$B:$B,Data_demo_gind!$A$86,demo_gind!$C:$C,Data_demo_gind!$B$51)</f>
        <v>2034882</v>
      </c>
      <c r="E86" s="204">
        <f>SUMIFS(demo_gind!$D:$D,demo_gind!$A:$A,E53,demo_gind!$B:$B,Data_demo_gind!$A$86,demo_gind!$C:$C,Data_demo_gind!$B$51)</f>
        <v>2031153</v>
      </c>
      <c r="F86" s="204">
        <f>SUMIFS(demo_gind!$D:$D,demo_gind!$A:$A,F53,demo_gind!$B:$B,Data_demo_gind!$A$86,demo_gind!$C:$C,Data_demo_gind!$B$51)</f>
        <v>2026773</v>
      </c>
      <c r="G86" s="204">
        <f>SUMIFS(demo_gind!$D:$D,demo_gind!$A:$A,G53,demo_gind!$B:$B,Data_demo_gind!$A$86,demo_gind!$C:$C,Data_demo_gind!$B$51)</f>
        <v>2032544</v>
      </c>
      <c r="H86" s="204">
        <f>SUMIFS(demo_gind!$D:$D,demo_gind!$A:$A,H53,demo_gind!$B:$B,Data_demo_gind!$A$86,demo_gind!$C:$C,Data_demo_gind!$B$51)</f>
        <v>2036855</v>
      </c>
      <c r="I86" s="204">
        <f>SUMIFS(demo_gind!$D:$D,demo_gind!$A:$A,I53,demo_gind!$B:$B,Data_demo_gind!$A$86,demo_gind!$C:$C,Data_demo_gind!$B$51)</f>
        <v>2040228</v>
      </c>
      <c r="J86" s="204">
        <f>SUMIFS(demo_gind!$D:$D,demo_gind!$A:$A,J53,demo_gind!$B:$B,Data_demo_gind!$A$86,demo_gind!$C:$C,Data_demo_gind!$B$51)</f>
        <v>2043559</v>
      </c>
      <c r="K86" s="204">
        <f>SUMIFS(demo_gind!$D:$D,demo_gind!$A:$A,K53,demo_gind!$B:$B,Data_demo_gind!$A$86,demo_gind!$C:$C,Data_demo_gind!$B$51)</f>
        <v>2046898</v>
      </c>
      <c r="L86" s="204">
        <f>SUMIFS(demo_gind!$D:$D,demo_gind!$A:$A,L53,demo_gind!$B:$B,Data_demo_gind!$A$86,demo_gind!$C:$C,Data_demo_gind!$B$51)</f>
        <v>2050671</v>
      </c>
      <c r="M86" s="204">
        <f>SUMIFS(demo_gind!$D:$D,demo_gind!$A:$A,M53,demo_gind!$B:$B,Data_demo_gind!$A$86,demo_gind!$C:$C,Data_demo_gind!$B$51)</f>
        <v>2055003</v>
      </c>
      <c r="N86" s="204">
        <f>SUMIFS(demo_gind!$D:$D,demo_gind!$A:$A,N53,demo_gind!$B:$B,Data_demo_gind!$A$86,demo_gind!$C:$C,Data_demo_gind!$B$51)</f>
        <v>2058539</v>
      </c>
      <c r="O86" s="204">
        <f>SUMIFS(demo_gind!$D:$D,demo_gind!$A:$A,O53,demo_gind!$B:$B,Data_demo_gind!$A$86,demo_gind!$C:$C,Data_demo_gind!$B$51)</f>
        <v>2061044</v>
      </c>
      <c r="P86" s="204">
        <f>SUMIFS(demo_gind!$D:$D,demo_gind!$A:$A,P53,demo_gind!$B:$B,Data_demo_gind!$A$86,demo_gind!$C:$C,Data_demo_gind!$B$51)</f>
        <v>2064032</v>
      </c>
      <c r="Q86" s="204">
        <f>SUMIFS(demo_gind!$D:$D,demo_gind!$A:$A,Q53,demo_gind!$B:$B,Data_demo_gind!$A$86,demo_gind!$C:$C,Data_demo_gind!$B$51)</f>
        <v>2067471</v>
      </c>
      <c r="R86" s="204">
        <f>SUMIFS(demo_gind!$D:$D,demo_gind!$A:$A,R53,demo_gind!$B:$B,Data_demo_gind!$A$86,demo_gind!$C:$C,Data_demo_gind!$B$51)</f>
        <v>2070225</v>
      </c>
      <c r="S86" s="204">
        <f>SUMIFS(demo_gind!$D:$D,demo_gind!$A:$A,S53,demo_gind!$B:$B,Data_demo_gind!$A$86,demo_gind!$C:$C,Data_demo_gind!$B$51)</f>
        <v>2072490</v>
      </c>
      <c r="T86" s="204">
        <f>SUMIFS(demo_gind!$D:$D,demo_gind!$A:$A,T53,demo_gind!$B:$B,Data_demo_gind!$A$86,demo_gind!$C:$C,Data_demo_gind!$B$51)</f>
        <v>2074502</v>
      </c>
      <c r="U86" s="204">
        <f>SUMIFS(demo_gind!$D:$D,demo_gind!$A:$A,U53,demo_gind!$B:$B,Data_demo_gind!$A$86,demo_gind!$C:$C,Data_demo_gind!$B$51)</f>
        <v>2076217</v>
      </c>
      <c r="V86" s="204">
        <f>SUMIFS(demo_gind!$D:$D,demo_gind!$A:$A,V53,demo_gind!$B:$B,Data_demo_gind!$A$86,demo_gind!$C:$C,Data_demo_gind!$B$51)</f>
        <v>2076694</v>
      </c>
      <c r="W86" s="204">
        <f>SUMIFS(demo_gind!$D:$D,demo_gind!$A:$A,W53,demo_gind!$B:$B,Data_demo_gind!$A$86,demo_gind!$C:$C,Data_demo_gind!$B$51)</f>
        <v>2072532</v>
      </c>
      <c r="X86" s="204">
        <f>SUMIFS(demo_gind!$D:$D,demo_gind!$A:$A,X$53,demo_gind!$B:$B,Data_demo_gind!$A86,demo_gind!$C:$C,Data_demo_gind!$B$51)</f>
        <v>1952961</v>
      </c>
      <c r="Y86" s="204">
        <f>SUMIFS(demo_gind!$D:$D,demo_gind!$A:$A,Y$53,demo_gind!$B:$B,Data_demo_gind!$A86,demo_gind!$C:$C,Data_demo_gind!$B$51)</f>
        <v>1833534</v>
      </c>
      <c r="Z86" s="204">
        <f>SUMIFS(demo_gind!$D:$D,demo_gind!$A:$A,Z$53,demo_gind!$B:$B,Data_demo_gind!$A86,demo_gind!$C:$C,Data_demo_gind!$B$51)</f>
        <v>1828101</v>
      </c>
    </row>
    <row r="87" spans="1:27" x14ac:dyDescent="0.2">
      <c r="A87" s="211" t="s">
        <v>82</v>
      </c>
      <c r="B87" s="211" t="s">
        <v>81</v>
      </c>
      <c r="C87" s="204">
        <f>SUMIFS(demo_gind!$D:$D,demo_gind!$A:$A,C53,demo_gind!$B:$B,Data_demo_gind!$A$87,demo_gind!$C:$C,Data_demo_gind!$B$51)</f>
        <v>3060173</v>
      </c>
      <c r="D87" s="204">
        <f>SUMIFS(demo_gind!$D:$D,demo_gind!$A:$A,D53,demo_gind!$B:$B,Data_demo_gind!$A$87,demo_gind!$C:$C,Data_demo_gind!$B$51)</f>
        <v>3060169</v>
      </c>
      <c r="E87" s="204">
        <f>SUMIFS(demo_gind!$D:$D,demo_gind!$A:$A,E53,demo_gind!$B:$B,Data_demo_gind!$A$87,demo_gind!$C:$C,Data_demo_gind!$B$51)</f>
        <v>3051006</v>
      </c>
      <c r="F87" s="204">
        <f>SUMIFS(demo_gind!$D:$D,demo_gind!$A:$A,F53,demo_gind!$B:$B,Data_demo_gind!$A$87,demo_gind!$C:$C,Data_demo_gind!$B$51)</f>
        <v>3039612</v>
      </c>
      <c r="G87" s="204">
        <f>SUMIFS(demo_gind!$D:$D,demo_gind!$A:$A,G53,demo_gind!$B:$B,Data_demo_gind!$A$87,demo_gind!$C:$C,Data_demo_gind!$B$51)</f>
        <v>3026933</v>
      </c>
      <c r="H87" s="204">
        <f>SUMIFS(demo_gind!$D:$D,demo_gind!$A:$A,H53,demo_gind!$B:$B,Data_demo_gind!$A$87,demo_gind!$C:$C,Data_demo_gind!$B$51)</f>
        <v>3011482</v>
      </c>
      <c r="I87" s="204">
        <f>SUMIFS(demo_gind!$D:$D,demo_gind!$A:$A,I53,demo_gind!$B:$B,Data_demo_gind!$A$87,demo_gind!$C:$C,Data_demo_gind!$B$51)</f>
        <v>2992542</v>
      </c>
      <c r="J87" s="204">
        <f>SUMIFS(demo_gind!$D:$D,demo_gind!$A:$A,J53,demo_gind!$B:$B,Data_demo_gind!$A$87,demo_gind!$C:$C,Data_demo_gind!$B$51)</f>
        <v>2970011</v>
      </c>
      <c r="K87" s="204">
        <f>SUMIFS(demo_gind!$D:$D,demo_gind!$A:$A,K53,demo_gind!$B:$B,Data_demo_gind!$A$87,demo_gind!$C:$C,Data_demo_gind!$B$51)</f>
        <v>2947311</v>
      </c>
      <c r="L87" s="204">
        <f>SUMIFS(demo_gind!$D:$D,demo_gind!$A:$A,L53,demo_gind!$B:$B,Data_demo_gind!$A$87,demo_gind!$C:$C,Data_demo_gind!$B$51)</f>
        <v>2927515</v>
      </c>
      <c r="M87" s="204">
        <f>SUMIFS(demo_gind!$D:$D,demo_gind!$A:$A,M53,demo_gind!$B:$B,Data_demo_gind!$A$87,demo_gind!$C:$C,Data_demo_gind!$B$51)</f>
        <v>2913018</v>
      </c>
      <c r="N87" s="204">
        <f>SUMIFS(demo_gind!$D:$D,demo_gind!$A:$A,N53,demo_gind!$B:$B,Data_demo_gind!$A$87,demo_gind!$C:$C,Data_demo_gind!$B$51)</f>
        <v>2905185</v>
      </c>
      <c r="O87" s="204">
        <f>SUMIFS(demo_gind!$D:$D,demo_gind!$A:$A,O53,demo_gind!$B:$B,Data_demo_gind!$A$87,demo_gind!$C:$C,Data_demo_gind!$B$51)</f>
        <v>2900389</v>
      </c>
      <c r="P87" s="204">
        <f>SUMIFS(demo_gind!$D:$D,demo_gind!$A:$A,P53,demo_gind!$B:$B,Data_demo_gind!$A$87,demo_gind!$C:$C,Data_demo_gind!$B$51)</f>
        <v>2895082</v>
      </c>
      <c r="Q87" s="204">
        <f>SUMIFS(demo_gind!$D:$D,demo_gind!$A:$A,Q53,demo_gind!$B:$B,Data_demo_gind!$A$87,demo_gind!$C:$C,Data_demo_gind!$B$51)</f>
        <v>2889095</v>
      </c>
      <c r="R87" s="204">
        <f>SUMIFS(demo_gind!$D:$D,demo_gind!$A:$A,R53,demo_gind!$B:$B,Data_demo_gind!$A$87,demo_gind!$C:$C,Data_demo_gind!$B$51)</f>
        <v>2880694</v>
      </c>
      <c r="S87" s="204">
        <f>SUMIFS(demo_gind!$D:$D,demo_gind!$A:$A,S53,demo_gind!$B:$B,Data_demo_gind!$A$87,demo_gind!$C:$C,Data_demo_gind!$B$51)</f>
        <v>2876092</v>
      </c>
      <c r="T87" s="204">
        <f>SUMIFS(demo_gind!$D:$D,demo_gind!$A:$A,T53,demo_gind!$B:$B,Data_demo_gind!$A$87,demo_gind!$C:$C,Data_demo_gind!$B$51)</f>
        <v>2873458</v>
      </c>
      <c r="U87" s="204">
        <f>SUMIFS(demo_gind!$D:$D,demo_gind!$A:$A,U53,demo_gind!$B:$B,Data_demo_gind!$A$87,demo_gind!$C:$C,Data_demo_gind!$B$51)</f>
        <v>2866376</v>
      </c>
      <c r="V87" s="204">
        <f>SUMIFS(demo_gind!$D:$D,demo_gind!$A:$A,V53,demo_gind!$B:$B,Data_demo_gind!$A$87,demo_gind!$C:$C,Data_demo_gind!$B$51)</f>
        <v>2854191</v>
      </c>
      <c r="W87" s="204">
        <f>SUMIFS(demo_gind!$D:$D,demo_gind!$A:$A,W53,demo_gind!$B:$B,Data_demo_gind!$A$87,demo_gind!$C:$C,Data_demo_gind!$B$51)</f>
        <v>2837848</v>
      </c>
      <c r="X87" s="204">
        <f>SUMIFS(demo_gind!$D:$D,demo_gind!$A:$A,X$53,demo_gind!$B:$B,Data_demo_gind!$A87,demo_gind!$C:$C,Data_demo_gind!$B$51)</f>
        <v>2811667</v>
      </c>
      <c r="Y87" s="204">
        <f>SUMIFS(demo_gind!$D:$D,demo_gind!$A:$A,Y$53,demo_gind!$B:$B,Data_demo_gind!$A87,demo_gind!$C:$C,Data_demo_gind!$B$51)</f>
        <v>2777689</v>
      </c>
      <c r="Z87" s="233">
        <v>2761785</v>
      </c>
      <c r="AA87" s="258" t="s">
        <v>284</v>
      </c>
    </row>
    <row r="88" spans="1:27" x14ac:dyDescent="0.2">
      <c r="A88" s="211" t="s">
        <v>68</v>
      </c>
      <c r="B88" s="211" t="s">
        <v>75</v>
      </c>
      <c r="C88" s="204">
        <f>SUMIFS(demo_gind!$D:$D,demo_gind!$A:$A,C53,demo_gind!$B:$B,Data_demo_gind!$A$88,demo_gind!$C:$C,Data_demo_gind!$B$51)</f>
        <v>7516346</v>
      </c>
      <c r="D88" s="204">
        <f>SUMIFS(demo_gind!$D:$D,demo_gind!$A:$A,D53,demo_gind!$B:$B,Data_demo_gind!$A$88,demo_gind!$C:$C,Data_demo_gind!$B$51)</f>
        <v>7503433</v>
      </c>
      <c r="E88" s="204">
        <f>SUMIFS(demo_gind!$D:$D,demo_gind!$A:$A,E53,demo_gind!$B:$B,Data_demo_gind!$A$88,demo_gind!$C:$C,Data_demo_gind!$B$51)</f>
        <v>7496522</v>
      </c>
      <c r="F88" s="204">
        <f>SUMIFS(demo_gind!$D:$D,demo_gind!$A:$A,F53,demo_gind!$B:$B,Data_demo_gind!$A$88,demo_gind!$C:$C,Data_demo_gind!$B$51)</f>
        <v>7480591</v>
      </c>
      <c r="G88" s="204">
        <f>SUMIFS(demo_gind!$D:$D,demo_gind!$A:$A,G53,demo_gind!$B:$B,Data_demo_gind!$A$88,demo_gind!$C:$C,Data_demo_gind!$B$51)</f>
        <v>7463157</v>
      </c>
      <c r="H88" s="204">
        <f>SUMIFS(demo_gind!$D:$D,demo_gind!$A:$A,H53,demo_gind!$B:$B,Data_demo_gind!$A$88,demo_gind!$C:$C,Data_demo_gind!$B$51)</f>
        <v>7440769</v>
      </c>
      <c r="I88" s="204">
        <f>SUMIFS(demo_gind!$D:$D,demo_gind!$A:$A,I53,demo_gind!$B:$B,Data_demo_gind!$A$88,demo_gind!$C:$C,Data_demo_gind!$B$51)</f>
        <v>7411569</v>
      </c>
      <c r="J88" s="204">
        <f>SUMIFS(demo_gind!$D:$D,demo_gind!$A:$A,J53,demo_gind!$B:$B,Data_demo_gind!$A$88,demo_gind!$C:$C,Data_demo_gind!$B$51)</f>
        <v>7381579</v>
      </c>
      <c r="K88" s="204">
        <f>SUMIFS(demo_gind!$D:$D,demo_gind!$A:$A,K53,demo_gind!$B:$B,Data_demo_gind!$A$88,demo_gind!$C:$C,Data_demo_gind!$B$51)</f>
        <v>7350222</v>
      </c>
      <c r="L88" s="204">
        <f>SUMIFS(demo_gind!$D:$D,demo_gind!$A:$A,L53,demo_gind!$B:$B,Data_demo_gind!$A$88,demo_gind!$C:$C,Data_demo_gind!$B$51)</f>
        <v>7320807</v>
      </c>
      <c r="M88" s="204">
        <f>SUMIFS(demo_gind!$D:$D,demo_gind!$A:$A,M53,demo_gind!$B:$B,Data_demo_gind!$A$88,demo_gind!$C:$C,Data_demo_gind!$B$51)</f>
        <v>7291436</v>
      </c>
      <c r="N88" s="204">
        <f>SUMIFS(demo_gind!$D:$D,demo_gind!$A:$A,N53,demo_gind!$B:$B,Data_demo_gind!$A$88,demo_gind!$C:$C,Data_demo_gind!$B$51)</f>
        <v>7234099</v>
      </c>
      <c r="O88" s="204">
        <f>SUMIFS(demo_gind!$D:$D,demo_gind!$A:$A,O53,demo_gind!$B:$B,Data_demo_gind!$A$88,demo_gind!$C:$C,Data_demo_gind!$B$51)</f>
        <v>7199077</v>
      </c>
      <c r="P88" s="204">
        <f>SUMIFS(demo_gind!$D:$D,demo_gind!$A:$A,P53,demo_gind!$B:$B,Data_demo_gind!$A$88,demo_gind!$C:$C,Data_demo_gind!$B$51)</f>
        <v>7164132</v>
      </c>
      <c r="Q88" s="204">
        <f>SUMIFS(demo_gind!$D:$D,demo_gind!$A:$A,Q53,demo_gind!$B:$B,Data_demo_gind!$A$88,demo_gind!$C:$C,Data_demo_gind!$B$51)</f>
        <v>7130576</v>
      </c>
      <c r="R88" s="204">
        <f>SUMIFS(demo_gind!$D:$D,demo_gind!$A:$A,R53,demo_gind!$B:$B,Data_demo_gind!$A$88,demo_gind!$C:$C,Data_demo_gind!$B$51)</f>
        <v>7095383</v>
      </c>
      <c r="S88" s="204">
        <f>SUMIFS(demo_gind!$D:$D,demo_gind!$A:$A,S53,demo_gind!$B:$B,Data_demo_gind!$A$88,demo_gind!$C:$C,Data_demo_gind!$B$51)</f>
        <v>7058322</v>
      </c>
      <c r="T88" s="204">
        <f>SUMIFS(demo_gind!$D:$D,demo_gind!$A:$A,T53,demo_gind!$B:$B,Data_demo_gind!$A$88,demo_gind!$C:$C,Data_demo_gind!$B$51)</f>
        <v>7020858</v>
      </c>
      <c r="U88" s="204">
        <f>SUMIFS(demo_gind!$D:$D,demo_gind!$A:$A,U53,demo_gind!$B:$B,Data_demo_gind!$A$88,demo_gind!$C:$C,Data_demo_gind!$B$51)</f>
        <v>6982604</v>
      </c>
      <c r="V88" s="204">
        <f>SUMIFS(demo_gind!$D:$D,demo_gind!$A:$A,V53,demo_gind!$B:$B,Data_demo_gind!$A$88,demo_gind!$C:$C,Data_demo_gind!$B$51)</f>
        <v>6945235</v>
      </c>
      <c r="W88" s="204">
        <f>SUMIFS(demo_gind!$D:$D,demo_gind!$A:$A,W53,demo_gind!$B:$B,Data_demo_gind!$A$88,demo_gind!$C:$C,Data_demo_gind!$B$51)</f>
        <v>6899126</v>
      </c>
      <c r="X88" s="204">
        <f>SUMIFS(demo_gind!$D:$D,demo_gind!$A:$A,X$53,demo_gind!$B:$B,Data_demo_gind!$A88,demo_gind!$C:$C,Data_demo_gind!$B$51)</f>
        <v>6834326</v>
      </c>
      <c r="Y88" s="204">
        <f>SUMIFS(demo_gind!$D:$D,demo_gind!$A:$A,Y$53,demo_gind!$B:$B,Data_demo_gind!$A88,demo_gind!$C:$C,Data_demo_gind!$B$51)</f>
        <v>6719151</v>
      </c>
      <c r="Z88" s="204">
        <f>SUMIFS(demo_gind!$D:$D,demo_gind!$A:$A,Z$53,demo_gind!$B:$B,Data_demo_gind!$A88,demo_gind!$C:$C,Data_demo_gind!$B$51)</f>
        <v>6623183</v>
      </c>
    </row>
    <row r="89" spans="1:27" x14ac:dyDescent="0.2">
      <c r="A89" s="211" t="s">
        <v>69</v>
      </c>
      <c r="B89" s="211" t="s">
        <v>236</v>
      </c>
      <c r="C89" s="204">
        <f>SUMIFS(demo_gind!$D:$D,demo_gind!$A:$A,C53,demo_gind!$B:$B,Data_demo_gind!$A$89,demo_gind!$C:$C,Data_demo_gind!$B$51)</f>
        <v>65809463</v>
      </c>
      <c r="D89" s="204">
        <f>SUMIFS(demo_gind!$D:$D,demo_gind!$A:$A,D53,demo_gind!$B:$B,Data_demo_gind!$A$89,demo_gind!$C:$C,Data_demo_gind!$B$51)</f>
        <v>65166331</v>
      </c>
      <c r="E89" s="204">
        <f>SUMIFS(demo_gind!$D:$D,demo_gind!$A:$A,E53,demo_gind!$B:$B,Data_demo_gind!$A$89,demo_gind!$C:$C,Data_demo_gind!$B$51)</f>
        <v>66002506</v>
      </c>
      <c r="F89" s="204">
        <f>SUMIFS(demo_gind!$D:$D,demo_gind!$A:$A,F53,demo_gind!$B:$B,Data_demo_gind!$A$89,demo_gind!$C:$C,Data_demo_gind!$B$51)</f>
        <v>66794551</v>
      </c>
      <c r="G89" s="204">
        <f>SUMIFS(demo_gind!$D:$D,demo_gind!$A:$A,G53,demo_gind!$B:$B,Data_demo_gind!$A$89,demo_gind!$C:$C,Data_demo_gind!$B$51)</f>
        <v>67598736</v>
      </c>
      <c r="H89" s="204">
        <f>SUMIFS(demo_gind!$D:$D,demo_gind!$A:$A,H53,demo_gind!$B:$B,Data_demo_gind!$A$89,demo_gind!$C:$C,Data_demo_gind!$B$51)</f>
        <v>68435380</v>
      </c>
      <c r="I89" s="204">
        <f>SUMIFS(demo_gind!$D:$D,demo_gind!$A:$A,I53,demo_gind!$B:$B,Data_demo_gind!$A$89,demo_gind!$C:$C,Data_demo_gind!$B$51)</f>
        <v>69295253</v>
      </c>
      <c r="J89" s="204">
        <f>SUMIFS(demo_gind!$D:$D,demo_gind!$A:$A,J53,demo_gind!$B:$B,Data_demo_gind!$A$89,demo_gind!$C:$C,Data_demo_gind!$B$51)</f>
        <v>70158112</v>
      </c>
      <c r="K89" s="204">
        <f>SUMIFS(demo_gind!$D:$D,demo_gind!$A:$A,K53,demo_gind!$B:$B,Data_demo_gind!$A$89,demo_gind!$C:$C,Data_demo_gind!$B$51)</f>
        <v>71051678</v>
      </c>
      <c r="L89" s="204">
        <f>SUMIFS(demo_gind!$D:$D,demo_gind!$A:$A,L53,demo_gind!$B:$B,Data_demo_gind!$A$89,demo_gind!$C:$C,Data_demo_gind!$B$51)</f>
        <v>72039206</v>
      </c>
      <c r="M89" s="204">
        <f>SUMIFS(demo_gind!$D:$D,demo_gind!$A:$A,M53,demo_gind!$B:$B,Data_demo_gind!$A$89,demo_gind!$C:$C,Data_demo_gind!$B$51)</f>
        <v>73142150</v>
      </c>
      <c r="N89" s="204">
        <f>SUMIFS(demo_gind!$D:$D,demo_gind!$A:$A,N53,demo_gind!$B:$B,Data_demo_gind!$A$89,demo_gind!$C:$C,Data_demo_gind!$B$51)</f>
        <v>74223629</v>
      </c>
      <c r="O89" s="204">
        <f>SUMIFS(demo_gind!$D:$D,demo_gind!$A:$A,O53,demo_gind!$B:$B,Data_demo_gind!$A$89,demo_gind!$C:$C,Data_demo_gind!$B$51)</f>
        <v>75175827</v>
      </c>
      <c r="P89" s="204">
        <f>SUMIFS(demo_gind!$D:$D,demo_gind!$A:$A,P53,demo_gind!$B:$B,Data_demo_gind!$A$89,demo_gind!$C:$C,Data_demo_gind!$B$51)</f>
        <v>76147624</v>
      </c>
      <c r="Q89" s="204">
        <f>SUMIFS(demo_gind!$D:$D,demo_gind!$A:$A,Q53,demo_gind!$B:$B,Data_demo_gind!$A$89,demo_gind!$C:$C,Data_demo_gind!$B$51)</f>
        <v>77181884</v>
      </c>
      <c r="R89" s="204">
        <f>SUMIFS(demo_gind!$D:$D,demo_gind!$A:$A,R53,demo_gind!$B:$B,Data_demo_gind!$A$89,demo_gind!$C:$C,Data_demo_gind!$B$51)</f>
        <v>78218479</v>
      </c>
      <c r="S89" s="204">
        <f>SUMIFS(demo_gind!$D:$D,demo_gind!$A:$A,S53,demo_gind!$B:$B,Data_demo_gind!$A$89,demo_gind!$C:$C,Data_demo_gind!$B$51)</f>
        <v>79277962</v>
      </c>
      <c r="T89" s="204">
        <f>SUMIFS(demo_gind!$D:$D,demo_gind!$A:$A,T53,demo_gind!$B:$B,Data_demo_gind!$A$89,demo_gind!$C:$C,Data_demo_gind!$B$51)</f>
        <v>80312698</v>
      </c>
      <c r="U89" s="204">
        <f>SUMIFS(demo_gind!$D:$D,demo_gind!$A:$A,U53,demo_gind!$B:$B,Data_demo_gind!$A$89,demo_gind!$C:$C,Data_demo_gind!$B$51)</f>
        <v>81407204</v>
      </c>
      <c r="V89" s="204">
        <f>SUMIFS(demo_gind!$D:$D,demo_gind!$A:$A,V53,demo_gind!$B:$B,Data_demo_gind!$A$89,demo_gind!$C:$C,Data_demo_gind!$B$51)</f>
        <v>82579440</v>
      </c>
      <c r="W89" s="204">
        <f>SUMIFS(demo_gind!$D:$D,demo_gind!$A:$A,W53,demo_gind!$B:$B,Data_demo_gind!$A$89,demo_gind!$C:$C,Data_demo_gind!$B$51)</f>
        <v>83384680</v>
      </c>
      <c r="X89" s="204">
        <f>SUMIFS(demo_gind!$D:$D,demo_gind!$A:$A,X$53,demo_gind!$B:$B,Data_demo_gind!$A89,demo_gind!$C:$C,Data_demo_gind!$B$51)</f>
        <v>84147318</v>
      </c>
      <c r="Y89" s="204">
        <f>SUMIFS(demo_gind!$D:$D,demo_gind!$A:$A,Y$53,demo_gind!$B:$B,Data_demo_gind!$A89,demo_gind!$C:$C,Data_demo_gind!$B$51)</f>
        <v>84979913</v>
      </c>
      <c r="Z89" s="204">
        <f>SUMIFS(demo_gind!$D:$D,demo_gind!$A:$A,Z$53,demo_gind!$B:$B,Data_demo_gind!$A89,demo_gind!$C:$C,Data_demo_gind!$B$51)</f>
        <v>85325965</v>
      </c>
    </row>
    <row r="90" spans="1:27" x14ac:dyDescent="0.2">
      <c r="A90" s="211" t="s">
        <v>80</v>
      </c>
      <c r="B90" s="211" t="s">
        <v>79</v>
      </c>
      <c r="C90" s="204">
        <f>SUMIFS(demo_gind!$D:$D,demo_gind!$A:$A,C53,demo_gind!$B:$B,Data_demo_gind!$A$90,demo_gind!$C:$C,Data_demo_gind!$B$51)</f>
        <v>3771401</v>
      </c>
      <c r="D90" s="204">
        <f>SUMIFS(demo_gind!$D:$D,demo_gind!$A:$A,D53,demo_gind!$B:$B,Data_demo_gind!$A$90,demo_gind!$C:$C,Data_demo_gind!$B$51)</f>
        <v>3801442</v>
      </c>
      <c r="E90" s="204">
        <f>SUMIFS(demo_gind!$D:$D,demo_gind!$A:$A,E53,demo_gind!$B:$B,Data_demo_gind!$A$90,demo_gind!$C:$C,Data_demo_gind!$B$51)</f>
        <v>3821758</v>
      </c>
      <c r="F90" s="204">
        <f>SUMIFS(demo_gind!$D:$D,demo_gind!$A:$A,F53,demo_gind!$B:$B,Data_demo_gind!$A$90,demo_gind!$C:$C,Data_demo_gind!$B$51)</f>
        <v>3833882</v>
      </c>
      <c r="G90" s="204">
        <f>SUMIFS(demo_gind!$D:$D,demo_gind!$A:$A,G53,demo_gind!$B:$B,Data_demo_gind!$A$90,demo_gind!$C:$C,Data_demo_gind!$B$51)</f>
        <v>3839973</v>
      </c>
      <c r="H90" s="204">
        <f>SUMIFS(demo_gind!$D:$D,demo_gind!$A:$A,H53,demo_gind!$B:$B,Data_demo_gind!$A$90,demo_gind!$C:$C,Data_demo_gind!$B$51)</f>
        <v>3842591</v>
      </c>
      <c r="I90" s="204">
        <f>SUMIFS(demo_gind!$D:$D,demo_gind!$A:$A,I53,demo_gind!$B:$B,Data_demo_gind!$A$90,demo_gind!$C:$C,Data_demo_gind!$B$51)</f>
        <v>3843334</v>
      </c>
      <c r="J90" s="204">
        <f>SUMIFS(demo_gind!$D:$D,demo_gind!$A:$A,J53,demo_gind!$B:$B,Data_demo_gind!$A$90,demo_gind!$C:$C,Data_demo_gind!$B$51)</f>
        <v>3843932</v>
      </c>
      <c r="K90" s="204">
        <f>SUMIFS(demo_gind!$D:$D,demo_gind!$A:$A,K53,demo_gind!$B:$B,Data_demo_gind!$A$90,demo_gind!$C:$C,Data_demo_gind!$B$51)</f>
        <v>3843922</v>
      </c>
      <c r="L90" s="204">
        <f>SUMIFS(demo_gind!$D:$D,demo_gind!$A:$A,L53,demo_gind!$B:$B,Data_demo_gind!$A$90,demo_gind!$C:$C,Data_demo_gind!$B$51)</f>
        <v>3844022</v>
      </c>
      <c r="M90" s="204">
        <f>SUMIFS(demo_gind!$D:$D,demo_gind!$A:$A,M53,demo_gind!$B:$B,Data_demo_gind!$A$90,demo_gind!$C:$C,Data_demo_gind!$B$51)</f>
        <v>3843615</v>
      </c>
      <c r="N90" s="204">
        <f>SUMIFS(demo_gind!$D:$D,demo_gind!$A:$A,N53,demo_gind!$B:$B,Data_demo_gind!$A$90,demo_gind!$C:$C,Data_demo_gind!$B$51)</f>
        <v>3841224</v>
      </c>
      <c r="O90" s="204">
        <f>SUMIFS(demo_gind!$D:$D,demo_gind!$A:$A,O53,demo_gind!$B:$B,Data_demo_gind!$A$90,demo_gind!$C:$C,Data_demo_gind!$B$51)</f>
        <v>3837455</v>
      </c>
      <c r="P90" s="204">
        <f>SUMIFS(demo_gind!$D:$D,demo_gind!$A:$A,P53,demo_gind!$B:$B,Data_demo_gind!$A$90,demo_gind!$C:$C,Data_demo_gind!$B$51)</f>
        <v>3833278</v>
      </c>
      <c r="Q90" s="204">
        <f>SUMIFS(demo_gind!$D:$D,demo_gind!$A:$A,Q53,demo_gind!$B:$B,Data_demo_gind!$A$90,demo_gind!$C:$C,Data_demo_gind!$B$51)</f>
        <v>3828123</v>
      </c>
      <c r="R90" s="204">
        <f>SUMIFS(demo_gind!$D:$D,demo_gind!$A:$A,R53,demo_gind!$B:$B,Data_demo_gind!$A$90,demo_gind!$C:$C,Data_demo_gind!$B$51)</f>
        <v>3670658</v>
      </c>
      <c r="S90" s="204">
        <f>SUMIFS(demo_gind!$D:$D,demo_gind!$A:$A,S53,demo_gind!$B:$B,Data_demo_gind!$A$90,demo_gind!$C:$C,Data_demo_gind!$B$51)</f>
        <v>3512855</v>
      </c>
      <c r="T90" s="204">
        <f>SUMIFS(demo_gind!$D:$D,demo_gind!$A:$A,T53,demo_gind!$B:$B,Data_demo_gind!$A$90,demo_gind!$C:$C,Data_demo_gind!$B$51)</f>
        <v>3505012</v>
      </c>
      <c r="U90" s="204">
        <f>SUMIFS(demo_gind!$D:$D,demo_gind!$A:$A,U53,demo_gind!$B:$B,Data_demo_gind!$A$90,demo_gind!$C:$C,Data_demo_gind!$B$51)</f>
        <v>3496157</v>
      </c>
      <c r="V90" s="233">
        <v>3492018</v>
      </c>
      <c r="W90" s="204" t="s">
        <v>70</v>
      </c>
      <c r="X90" s="204" t="s">
        <v>70</v>
      </c>
      <c r="Y90" s="204">
        <f>SUMIFS(demo_gind!$D:$D,demo_gind!$A:$A,Y$53,demo_gind!$B:$B,Data_demo_gind!$A90,demo_gind!$C:$C,Data_demo_gind!$B$51)</f>
        <v>3452789</v>
      </c>
      <c r="Z90" s="204">
        <f>SUMIFS(demo_gind!$D:$D,demo_gind!$A:$A,Z$53,demo_gind!$B:$B,Data_demo_gind!$A90,demo_gind!$C:$C,Data_demo_gind!$B$51)</f>
        <v>3429142</v>
      </c>
      <c r="AA90" s="258" t="s">
        <v>284</v>
      </c>
    </row>
    <row r="91" spans="1:27" x14ac:dyDescent="0.2">
      <c r="V91" s="204"/>
    </row>
    <row r="92" spans="1:27" x14ac:dyDescent="0.2">
      <c r="A92" s="209" t="s">
        <v>78</v>
      </c>
    </row>
    <row r="93" spans="1:27" x14ac:dyDescent="0.2">
      <c r="A93" s="209" t="s">
        <v>70</v>
      </c>
      <c r="B93" s="209" t="s">
        <v>77</v>
      </c>
    </row>
    <row r="94" spans="1:27" x14ac:dyDescent="0.2">
      <c r="A94" s="241" t="s">
        <v>270</v>
      </c>
    </row>
    <row r="95" spans="1:27" x14ac:dyDescent="0.2">
      <c r="A95" s="241" t="s">
        <v>271</v>
      </c>
    </row>
  </sheetData>
  <phoneticPr fontId="12" type="noConversion"/>
  <pageMargins left="0.75" right="0.75" top="1" bottom="1" header="0.5" footer="0.5"/>
  <pageSetup paperSize="9" firstPageNumber="0" fitToWidth="0" fitToHeight="0" pageOrder="overThenDown"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C00000"/>
  </sheetPr>
  <dimension ref="A1:G2398"/>
  <sheetViews>
    <sheetView workbookViewId="0">
      <selection sqref="A1:XFD1"/>
    </sheetView>
  </sheetViews>
  <sheetFormatPr defaultColWidth="8.7109375" defaultRowHeight="12.75" x14ac:dyDescent="0.2"/>
  <cols>
    <col min="1" max="1" width="5.28515625" style="242" bestFit="1" customWidth="1"/>
    <col min="2" max="2" width="10.140625" style="243" bestFit="1" customWidth="1"/>
    <col min="3" max="3" width="12.85546875" style="243" customWidth="1"/>
    <col min="4" max="4" width="9.42578125" style="243" bestFit="1" customWidth="1"/>
    <col min="5" max="5" width="9.85546875" style="243" bestFit="1" customWidth="1"/>
    <col min="6" max="6" width="11.28515625" style="243" bestFit="1" customWidth="1"/>
    <col min="7" max="7" width="16.5703125" style="243" bestFit="1" customWidth="1"/>
    <col min="8" max="16384" width="8.7109375" style="243"/>
  </cols>
  <sheetData>
    <row r="1" spans="1:7" x14ac:dyDescent="0.2">
      <c r="A1" s="242" t="s">
        <v>226</v>
      </c>
      <c r="B1" s="243" t="s">
        <v>227</v>
      </c>
      <c r="C1" s="243" t="s">
        <v>228</v>
      </c>
      <c r="D1" s="243" t="s">
        <v>229</v>
      </c>
      <c r="E1" s="243" t="s">
        <v>230</v>
      </c>
      <c r="F1" s="243" t="s">
        <v>231</v>
      </c>
      <c r="G1" s="243" t="s">
        <v>232</v>
      </c>
    </row>
    <row r="2" spans="1:7" customFormat="1" ht="15" hidden="1" x14ac:dyDescent="0.25">
      <c r="A2" s="4" t="s">
        <v>102</v>
      </c>
      <c r="B2" s="3" t="s">
        <v>52</v>
      </c>
      <c r="C2" s="3" t="s">
        <v>173</v>
      </c>
      <c r="D2" s="3" t="s">
        <v>170</v>
      </c>
      <c r="E2" s="3" t="s">
        <v>1</v>
      </c>
      <c r="F2" s="3">
        <v>100</v>
      </c>
      <c r="G2" s="3" t="s">
        <v>174</v>
      </c>
    </row>
    <row r="3" spans="1:7" customFormat="1" ht="15" hidden="1" x14ac:dyDescent="0.25">
      <c r="A3" s="4" t="s">
        <v>101</v>
      </c>
      <c r="B3" s="3" t="s">
        <v>52</v>
      </c>
      <c r="C3" s="3" t="s">
        <v>173</v>
      </c>
      <c r="D3" s="3" t="s">
        <v>170</v>
      </c>
      <c r="E3" s="3" t="s">
        <v>1</v>
      </c>
      <c r="F3" s="3">
        <v>97.247</v>
      </c>
      <c r="G3" s="3" t="s">
        <v>174</v>
      </c>
    </row>
    <row r="4" spans="1:7" customFormat="1" ht="15" hidden="1" x14ac:dyDescent="0.25">
      <c r="A4" s="4" t="s">
        <v>100</v>
      </c>
      <c r="B4" s="3" t="s">
        <v>52</v>
      </c>
      <c r="C4" s="3" t="s">
        <v>173</v>
      </c>
      <c r="D4" s="3" t="s">
        <v>170</v>
      </c>
      <c r="E4" s="3" t="s">
        <v>1</v>
      </c>
      <c r="F4" s="3">
        <v>103.44499999999999</v>
      </c>
      <c r="G4" s="3" t="s">
        <v>174</v>
      </c>
    </row>
    <row r="5" spans="1:7" customFormat="1" ht="15" hidden="1" x14ac:dyDescent="0.25">
      <c r="A5" s="4" t="s">
        <v>99</v>
      </c>
      <c r="B5" s="3" t="s">
        <v>52</v>
      </c>
      <c r="C5" s="3" t="s">
        <v>173</v>
      </c>
      <c r="D5" s="3" t="s">
        <v>170</v>
      </c>
      <c r="E5" s="3" t="s">
        <v>1</v>
      </c>
      <c r="F5" s="3">
        <v>99.513000000000005</v>
      </c>
      <c r="G5" s="3" t="s">
        <v>174</v>
      </c>
    </row>
    <row r="6" spans="1:7" customFormat="1" ht="15" hidden="1" x14ac:dyDescent="0.25">
      <c r="A6" s="4" t="s">
        <v>98</v>
      </c>
      <c r="B6" s="3" t="s">
        <v>52</v>
      </c>
      <c r="C6" s="3" t="s">
        <v>173</v>
      </c>
      <c r="D6" s="3" t="s">
        <v>170</v>
      </c>
      <c r="E6" s="3" t="s">
        <v>1</v>
      </c>
      <c r="F6" s="3">
        <v>103.67400000000001</v>
      </c>
      <c r="G6" s="3" t="s">
        <v>174</v>
      </c>
    </row>
    <row r="7" spans="1:7" customFormat="1" ht="15" hidden="1" x14ac:dyDescent="0.25">
      <c r="A7" s="4" t="s">
        <v>97</v>
      </c>
      <c r="B7" s="3" t="s">
        <v>52</v>
      </c>
      <c r="C7" s="3" t="s">
        <v>173</v>
      </c>
      <c r="D7" s="3" t="s">
        <v>170</v>
      </c>
      <c r="E7" s="3" t="s">
        <v>1</v>
      </c>
      <c r="F7" s="3">
        <v>107.05</v>
      </c>
      <c r="G7" s="3" t="s">
        <v>174</v>
      </c>
    </row>
    <row r="8" spans="1:7" customFormat="1" ht="15" hidden="1" x14ac:dyDescent="0.25">
      <c r="A8" s="4" t="s">
        <v>96</v>
      </c>
      <c r="B8" s="3" t="s">
        <v>52</v>
      </c>
      <c r="C8" s="3" t="s">
        <v>173</v>
      </c>
      <c r="D8" s="3" t="s">
        <v>170</v>
      </c>
      <c r="E8" s="3" t="s">
        <v>1</v>
      </c>
      <c r="F8" s="3">
        <v>108.806</v>
      </c>
      <c r="G8" s="3" t="s">
        <v>174</v>
      </c>
    </row>
    <row r="9" spans="1:7" customFormat="1" ht="15" hidden="1" x14ac:dyDescent="0.25">
      <c r="A9" s="4" t="s">
        <v>95</v>
      </c>
      <c r="B9" s="3" t="s">
        <v>52</v>
      </c>
      <c r="C9" s="3" t="s">
        <v>173</v>
      </c>
      <c r="D9" s="3" t="s">
        <v>170</v>
      </c>
      <c r="E9" s="3" t="s">
        <v>1</v>
      </c>
      <c r="F9" s="3">
        <v>110.508</v>
      </c>
      <c r="G9" s="3" t="s">
        <v>174</v>
      </c>
    </row>
    <row r="10" spans="1:7" customFormat="1" ht="15" hidden="1" x14ac:dyDescent="0.25">
      <c r="A10" s="4" t="s">
        <v>94</v>
      </c>
      <c r="B10" s="3" t="s">
        <v>52</v>
      </c>
      <c r="C10" s="3" t="s">
        <v>173</v>
      </c>
      <c r="D10" s="3" t="s">
        <v>170</v>
      </c>
      <c r="E10" s="3" t="s">
        <v>1</v>
      </c>
      <c r="F10" s="3">
        <v>107.729</v>
      </c>
      <c r="G10" s="3" t="s">
        <v>174</v>
      </c>
    </row>
    <row r="11" spans="1:7" customFormat="1" ht="15" hidden="1" x14ac:dyDescent="0.25">
      <c r="A11" s="4" t="s">
        <v>93</v>
      </c>
      <c r="B11" s="3" t="s">
        <v>52</v>
      </c>
      <c r="C11" s="3" t="s">
        <v>173</v>
      </c>
      <c r="D11" s="3" t="s">
        <v>170</v>
      </c>
      <c r="E11" s="3" t="s">
        <v>1</v>
      </c>
      <c r="F11" s="3">
        <v>100.571</v>
      </c>
      <c r="G11" s="3" t="s">
        <v>174</v>
      </c>
    </row>
    <row r="12" spans="1:7" customFormat="1" ht="15" hidden="1" x14ac:dyDescent="0.25">
      <c r="A12" s="4" t="s">
        <v>92</v>
      </c>
      <c r="B12" s="3" t="s">
        <v>52</v>
      </c>
      <c r="C12" s="3" t="s">
        <v>173</v>
      </c>
      <c r="D12" s="3" t="s">
        <v>170</v>
      </c>
      <c r="E12" s="3" t="s">
        <v>1</v>
      </c>
      <c r="F12" s="3">
        <v>101.16500000000001</v>
      </c>
      <c r="G12" s="3" t="s">
        <v>174</v>
      </c>
    </row>
    <row r="13" spans="1:7" customFormat="1" ht="15" hidden="1" x14ac:dyDescent="0.25">
      <c r="A13" s="4" t="s">
        <v>91</v>
      </c>
      <c r="B13" s="3" t="s">
        <v>52</v>
      </c>
      <c r="C13" s="3" t="s">
        <v>173</v>
      </c>
      <c r="D13" s="3" t="s">
        <v>170</v>
      </c>
      <c r="E13" s="3" t="s">
        <v>1</v>
      </c>
      <c r="F13" s="3">
        <v>107.22</v>
      </c>
      <c r="G13" s="3" t="s">
        <v>174</v>
      </c>
    </row>
    <row r="14" spans="1:7" customFormat="1" ht="15" hidden="1" x14ac:dyDescent="0.25">
      <c r="A14" s="4" t="s">
        <v>90</v>
      </c>
      <c r="B14" s="3" t="s">
        <v>52</v>
      </c>
      <c r="C14" s="3" t="s">
        <v>173</v>
      </c>
      <c r="D14" s="3" t="s">
        <v>170</v>
      </c>
      <c r="E14" s="3" t="s">
        <v>1</v>
      </c>
      <c r="F14" s="3">
        <v>101.76600000000001</v>
      </c>
      <c r="G14" s="3" t="s">
        <v>174</v>
      </c>
    </row>
    <row r="15" spans="1:7" customFormat="1" ht="15" hidden="1" x14ac:dyDescent="0.25">
      <c r="A15" s="4" t="s">
        <v>89</v>
      </c>
      <c r="B15" s="3" t="s">
        <v>52</v>
      </c>
      <c r="C15" s="3" t="s">
        <v>173</v>
      </c>
      <c r="D15" s="3" t="s">
        <v>170</v>
      </c>
      <c r="E15" s="3" t="s">
        <v>1</v>
      </c>
      <c r="F15" s="3">
        <v>99.622</v>
      </c>
      <c r="G15" s="3" t="s">
        <v>174</v>
      </c>
    </row>
    <row r="16" spans="1:7" customFormat="1" ht="15" hidden="1" x14ac:dyDescent="0.25">
      <c r="A16" s="4" t="s">
        <v>88</v>
      </c>
      <c r="B16" s="3" t="s">
        <v>52</v>
      </c>
      <c r="C16" s="3" t="s">
        <v>173</v>
      </c>
      <c r="D16" s="3" t="s">
        <v>170</v>
      </c>
      <c r="E16" s="3" t="s">
        <v>1</v>
      </c>
      <c r="F16" s="3">
        <v>102.083</v>
      </c>
      <c r="G16" s="3" t="s">
        <v>174</v>
      </c>
    </row>
    <row r="17" spans="1:7" customFormat="1" ht="15" hidden="1" x14ac:dyDescent="0.25">
      <c r="A17" s="4" t="s">
        <v>87</v>
      </c>
      <c r="B17" s="3" t="s">
        <v>52</v>
      </c>
      <c r="C17" s="3" t="s">
        <v>173</v>
      </c>
      <c r="D17" s="3" t="s">
        <v>170</v>
      </c>
      <c r="E17" s="3" t="s">
        <v>1</v>
      </c>
      <c r="F17" s="3">
        <v>98.613</v>
      </c>
      <c r="G17" s="3" t="s">
        <v>174</v>
      </c>
    </row>
    <row r="18" spans="1:7" customFormat="1" ht="15" hidden="1" x14ac:dyDescent="0.25">
      <c r="A18" s="4" t="s">
        <v>86</v>
      </c>
      <c r="B18" s="3" t="s">
        <v>52</v>
      </c>
      <c r="C18" s="3" t="s">
        <v>173</v>
      </c>
      <c r="D18" s="3" t="s">
        <v>170</v>
      </c>
      <c r="E18" s="3" t="s">
        <v>1</v>
      </c>
      <c r="F18" s="3">
        <v>100.497</v>
      </c>
      <c r="G18" s="3" t="s">
        <v>174</v>
      </c>
    </row>
    <row r="19" spans="1:7" customFormat="1" ht="15" hidden="1" x14ac:dyDescent="0.25">
      <c r="A19" s="4" t="s">
        <v>85</v>
      </c>
      <c r="B19" s="3" t="s">
        <v>52</v>
      </c>
      <c r="C19" s="3" t="s">
        <v>173</v>
      </c>
      <c r="D19" s="3" t="s">
        <v>170</v>
      </c>
      <c r="E19" s="3" t="s">
        <v>1</v>
      </c>
      <c r="F19" s="3">
        <v>100.785</v>
      </c>
      <c r="G19" s="3" t="s">
        <v>174</v>
      </c>
    </row>
    <row r="20" spans="1:7" customFormat="1" ht="15" hidden="1" x14ac:dyDescent="0.25">
      <c r="A20" s="4" t="s">
        <v>84</v>
      </c>
      <c r="B20" s="3" t="s">
        <v>52</v>
      </c>
      <c r="C20" s="3" t="s">
        <v>173</v>
      </c>
      <c r="D20" s="3" t="s">
        <v>170</v>
      </c>
      <c r="E20" s="3" t="s">
        <v>1</v>
      </c>
      <c r="F20" s="3">
        <v>101.07899999999999</v>
      </c>
      <c r="G20" s="3" t="s">
        <v>174</v>
      </c>
    </row>
    <row r="21" spans="1:7" customFormat="1" ht="15" hidden="1" x14ac:dyDescent="0.25">
      <c r="A21" s="4" t="s">
        <v>168</v>
      </c>
      <c r="B21" s="3" t="s">
        <v>52</v>
      </c>
      <c r="C21" s="3" t="s">
        <v>173</v>
      </c>
      <c r="D21" s="3" t="s">
        <v>170</v>
      </c>
      <c r="E21" s="3" t="s">
        <v>1</v>
      </c>
      <c r="F21" s="3">
        <v>102.831</v>
      </c>
      <c r="G21" s="3" t="s">
        <v>174</v>
      </c>
    </row>
    <row r="22" spans="1:7" customFormat="1" ht="15" hidden="1" x14ac:dyDescent="0.25">
      <c r="A22" s="4" t="s">
        <v>203</v>
      </c>
      <c r="B22" s="3" t="s">
        <v>52</v>
      </c>
      <c r="C22" s="3" t="s">
        <v>173</v>
      </c>
      <c r="D22" s="3" t="s">
        <v>170</v>
      </c>
      <c r="E22" s="3" t="s">
        <v>1</v>
      </c>
      <c r="F22" s="3">
        <v>103.542</v>
      </c>
      <c r="G22" s="3" t="s">
        <v>174</v>
      </c>
    </row>
    <row r="23" spans="1:7" customFormat="1" ht="15" hidden="1" x14ac:dyDescent="0.25">
      <c r="A23" s="4" t="s">
        <v>221</v>
      </c>
      <c r="B23" s="3" t="s">
        <v>52</v>
      </c>
      <c r="C23" s="3" t="s">
        <v>173</v>
      </c>
      <c r="D23" s="3" t="s">
        <v>170</v>
      </c>
      <c r="E23" s="3" t="s">
        <v>1</v>
      </c>
      <c r="F23" s="3">
        <v>107.21899999999999</v>
      </c>
      <c r="G23" s="3" t="s">
        <v>174</v>
      </c>
    </row>
    <row r="24" spans="1:7" customFormat="1" ht="15" hidden="1" x14ac:dyDescent="0.25">
      <c r="A24" s="4" t="s">
        <v>233</v>
      </c>
      <c r="B24" s="3" t="s">
        <v>52</v>
      </c>
      <c r="C24" s="3" t="s">
        <v>173</v>
      </c>
      <c r="D24" s="3" t="s">
        <v>170</v>
      </c>
      <c r="E24" s="3" t="s">
        <v>1</v>
      </c>
      <c r="F24" s="3">
        <v>100.179</v>
      </c>
      <c r="G24" s="3" t="s">
        <v>174</v>
      </c>
    </row>
    <row r="25" spans="1:7" customFormat="1" ht="15" hidden="1" x14ac:dyDescent="0.25">
      <c r="A25" s="4" t="s">
        <v>251</v>
      </c>
      <c r="B25" s="3" t="s">
        <v>52</v>
      </c>
      <c r="C25" s="3" t="s">
        <v>173</v>
      </c>
      <c r="D25" s="3" t="s">
        <v>170</v>
      </c>
      <c r="E25" s="3" t="s">
        <v>1</v>
      </c>
      <c r="F25" s="3">
        <v>96.361000000000004</v>
      </c>
      <c r="G25" s="3" t="s">
        <v>171</v>
      </c>
    </row>
    <row r="26" spans="1:7" customFormat="1" ht="15" hidden="1" x14ac:dyDescent="0.25">
      <c r="A26" s="4" t="s">
        <v>102</v>
      </c>
      <c r="B26" s="3" t="s">
        <v>33</v>
      </c>
      <c r="C26" s="3" t="s">
        <v>173</v>
      </c>
      <c r="D26" s="3" t="s">
        <v>170</v>
      </c>
      <c r="E26" s="3" t="s">
        <v>1</v>
      </c>
      <c r="F26" s="3">
        <v>100</v>
      </c>
      <c r="G26" s="3" t="s">
        <v>253</v>
      </c>
    </row>
    <row r="27" spans="1:7" customFormat="1" ht="15" hidden="1" x14ac:dyDescent="0.25">
      <c r="A27" s="4" t="s">
        <v>101</v>
      </c>
      <c r="B27" s="3" t="s">
        <v>33</v>
      </c>
      <c r="C27" s="3" t="s">
        <v>173</v>
      </c>
      <c r="D27" s="3" t="s">
        <v>170</v>
      </c>
      <c r="E27" s="3" t="s">
        <v>1</v>
      </c>
      <c r="F27" s="3">
        <v>115.746</v>
      </c>
      <c r="G27" s="3" t="s">
        <v>253</v>
      </c>
    </row>
    <row r="28" spans="1:7" customFormat="1" ht="15" hidden="1" x14ac:dyDescent="0.25">
      <c r="A28" s="4" t="s">
        <v>100</v>
      </c>
      <c r="B28" s="3" t="s">
        <v>33</v>
      </c>
      <c r="C28" s="3" t="s">
        <v>173</v>
      </c>
      <c r="D28" s="3" t="s">
        <v>170</v>
      </c>
      <c r="E28" s="3" t="s">
        <v>1</v>
      </c>
      <c r="F28" s="3">
        <v>103.91500000000001</v>
      </c>
      <c r="G28" s="3" t="s">
        <v>253</v>
      </c>
    </row>
    <row r="29" spans="1:7" customFormat="1" ht="15" hidden="1" x14ac:dyDescent="0.25">
      <c r="A29" s="4" t="s">
        <v>99</v>
      </c>
      <c r="B29" s="3" t="s">
        <v>33</v>
      </c>
      <c r="C29" s="3" t="s">
        <v>173</v>
      </c>
      <c r="D29" s="3" t="s">
        <v>170</v>
      </c>
      <c r="E29" s="3" t="s">
        <v>1</v>
      </c>
      <c r="F29" s="3">
        <v>102.029</v>
      </c>
      <c r="G29" s="3" t="s">
        <v>253</v>
      </c>
    </row>
    <row r="30" spans="1:7" customFormat="1" ht="15" hidden="1" x14ac:dyDescent="0.25">
      <c r="A30" s="4" t="s">
        <v>98</v>
      </c>
      <c r="B30" s="3" t="s">
        <v>33</v>
      </c>
      <c r="C30" s="3" t="s">
        <v>173</v>
      </c>
      <c r="D30" s="3" t="s">
        <v>170</v>
      </c>
      <c r="E30" s="3" t="s">
        <v>1</v>
      </c>
      <c r="F30" s="3">
        <v>101.146</v>
      </c>
      <c r="G30" s="3" t="s">
        <v>253</v>
      </c>
    </row>
    <row r="31" spans="1:7" customFormat="1" ht="15" hidden="1" x14ac:dyDescent="0.25">
      <c r="A31" s="4" t="s">
        <v>97</v>
      </c>
      <c r="B31" s="3" t="s">
        <v>33</v>
      </c>
      <c r="C31" s="3" t="s">
        <v>173</v>
      </c>
      <c r="D31" s="3" t="s">
        <v>170</v>
      </c>
      <c r="E31" s="3" t="s">
        <v>1</v>
      </c>
      <c r="F31" s="3">
        <v>96.823999999999998</v>
      </c>
      <c r="G31" s="3" t="s">
        <v>253</v>
      </c>
    </row>
    <row r="32" spans="1:7" customFormat="1" ht="15" hidden="1" x14ac:dyDescent="0.25">
      <c r="A32" s="4" t="s">
        <v>96</v>
      </c>
      <c r="B32" s="3" t="s">
        <v>33</v>
      </c>
      <c r="C32" s="3" t="s">
        <v>173</v>
      </c>
      <c r="D32" s="3" t="s">
        <v>170</v>
      </c>
      <c r="E32" s="3" t="s">
        <v>1</v>
      </c>
      <c r="F32" s="3">
        <v>100.88200000000001</v>
      </c>
      <c r="G32" s="3" t="s">
        <v>253</v>
      </c>
    </row>
    <row r="33" spans="1:7" customFormat="1" ht="15" hidden="1" x14ac:dyDescent="0.25">
      <c r="A33" s="4" t="s">
        <v>95</v>
      </c>
      <c r="B33" s="3" t="s">
        <v>33</v>
      </c>
      <c r="C33" s="3" t="s">
        <v>173</v>
      </c>
      <c r="D33" s="3" t="s">
        <v>170</v>
      </c>
      <c r="E33" s="3" t="s">
        <v>1</v>
      </c>
      <c r="F33" s="3">
        <v>107.842</v>
      </c>
      <c r="G33" s="3" t="s">
        <v>253</v>
      </c>
    </row>
    <row r="34" spans="1:7" customFormat="1" ht="15" hidden="1" x14ac:dyDescent="0.25">
      <c r="A34" s="4" t="s">
        <v>94</v>
      </c>
      <c r="B34" s="3" t="s">
        <v>33</v>
      </c>
      <c r="C34" s="3" t="s">
        <v>173</v>
      </c>
      <c r="D34" s="3" t="s">
        <v>170</v>
      </c>
      <c r="E34" s="3" t="s">
        <v>1</v>
      </c>
      <c r="F34" s="3">
        <v>107.158</v>
      </c>
      <c r="G34" s="3" t="s">
        <v>253</v>
      </c>
    </row>
    <row r="35" spans="1:7" customFormat="1" ht="15" hidden="1" x14ac:dyDescent="0.25">
      <c r="A35" s="4" t="s">
        <v>93</v>
      </c>
      <c r="B35" s="3" t="s">
        <v>33</v>
      </c>
      <c r="C35" s="3" t="s">
        <v>173</v>
      </c>
      <c r="D35" s="3" t="s">
        <v>170</v>
      </c>
      <c r="E35" s="3" t="s">
        <v>1</v>
      </c>
      <c r="F35" s="3">
        <v>97.412999999999997</v>
      </c>
      <c r="G35" s="3" t="s">
        <v>253</v>
      </c>
    </row>
    <row r="36" spans="1:7" customFormat="1" ht="15" hidden="1" x14ac:dyDescent="0.25">
      <c r="A36" s="4" t="s">
        <v>92</v>
      </c>
      <c r="B36" s="3" t="s">
        <v>33</v>
      </c>
      <c r="C36" s="3" t="s">
        <v>173</v>
      </c>
      <c r="D36" s="3" t="s">
        <v>170</v>
      </c>
      <c r="E36" s="3" t="s">
        <v>1</v>
      </c>
      <c r="F36" s="3">
        <v>97.186999999999998</v>
      </c>
      <c r="G36" s="3" t="s">
        <v>253</v>
      </c>
    </row>
    <row r="37" spans="1:7" customFormat="1" ht="15" hidden="1" x14ac:dyDescent="0.25">
      <c r="A37" s="4" t="s">
        <v>91</v>
      </c>
      <c r="B37" s="3" t="s">
        <v>33</v>
      </c>
      <c r="C37" s="3" t="s">
        <v>173</v>
      </c>
      <c r="D37" s="3" t="s">
        <v>170</v>
      </c>
      <c r="E37" s="3" t="s">
        <v>1</v>
      </c>
      <c r="F37" s="3">
        <v>104.215</v>
      </c>
      <c r="G37" s="3" t="s">
        <v>253</v>
      </c>
    </row>
    <row r="38" spans="1:7" customFormat="1" ht="15" hidden="1" x14ac:dyDescent="0.25">
      <c r="A38" s="4" t="s">
        <v>90</v>
      </c>
      <c r="B38" s="3" t="s">
        <v>33</v>
      </c>
      <c r="C38" s="3" t="s">
        <v>173</v>
      </c>
      <c r="D38" s="3" t="s">
        <v>170</v>
      </c>
      <c r="E38" s="3" t="s">
        <v>1</v>
      </c>
      <c r="F38" s="3">
        <v>96.418000000000006</v>
      </c>
      <c r="G38" s="3" t="s">
        <v>253</v>
      </c>
    </row>
    <row r="39" spans="1:7" customFormat="1" ht="15" hidden="1" x14ac:dyDescent="0.25">
      <c r="A39" s="4" t="s">
        <v>89</v>
      </c>
      <c r="B39" s="3" t="s">
        <v>33</v>
      </c>
      <c r="C39" s="3" t="s">
        <v>173</v>
      </c>
      <c r="D39" s="3" t="s">
        <v>170</v>
      </c>
      <c r="E39" s="3" t="s">
        <v>1</v>
      </c>
      <c r="F39" s="3">
        <v>95.168999999999997</v>
      </c>
      <c r="G39" s="3" t="s">
        <v>253</v>
      </c>
    </row>
    <row r="40" spans="1:7" customFormat="1" ht="15" hidden="1" x14ac:dyDescent="0.25">
      <c r="A40" s="4" t="s">
        <v>88</v>
      </c>
      <c r="B40" s="3" t="s">
        <v>33</v>
      </c>
      <c r="C40" s="3" t="s">
        <v>173</v>
      </c>
      <c r="D40" s="3" t="s">
        <v>170</v>
      </c>
      <c r="E40" s="3" t="s">
        <v>1</v>
      </c>
      <c r="F40" s="3">
        <v>94.956999999999994</v>
      </c>
      <c r="G40" s="3" t="s">
        <v>253</v>
      </c>
    </row>
    <row r="41" spans="1:7" customFormat="1" ht="15" hidden="1" x14ac:dyDescent="0.25">
      <c r="A41" s="4" t="s">
        <v>87</v>
      </c>
      <c r="B41" s="3" t="s">
        <v>33</v>
      </c>
      <c r="C41" s="3" t="s">
        <v>173</v>
      </c>
      <c r="D41" s="3" t="s">
        <v>170</v>
      </c>
      <c r="E41" s="3" t="s">
        <v>1</v>
      </c>
      <c r="F41" s="3">
        <v>94.210999999999999</v>
      </c>
      <c r="G41" s="3" t="s">
        <v>253</v>
      </c>
    </row>
    <row r="42" spans="1:7" customFormat="1" ht="15" hidden="1" x14ac:dyDescent="0.25">
      <c r="A42" s="4" t="s">
        <v>86</v>
      </c>
      <c r="B42" s="3" t="s">
        <v>33</v>
      </c>
      <c r="C42" s="3" t="s">
        <v>173</v>
      </c>
      <c r="D42" s="3" t="s">
        <v>170</v>
      </c>
      <c r="E42" s="3" t="s">
        <v>1</v>
      </c>
      <c r="F42" s="3">
        <v>94.207999999999998</v>
      </c>
      <c r="G42" s="3" t="s">
        <v>253</v>
      </c>
    </row>
    <row r="43" spans="1:7" customFormat="1" ht="15" hidden="1" x14ac:dyDescent="0.25">
      <c r="A43" s="4" t="s">
        <v>85</v>
      </c>
      <c r="B43" s="3" t="s">
        <v>33</v>
      </c>
      <c r="C43" s="3" t="s">
        <v>173</v>
      </c>
      <c r="D43" s="3" t="s">
        <v>170</v>
      </c>
      <c r="E43" s="3" t="s">
        <v>1</v>
      </c>
      <c r="F43" s="3">
        <v>96.363</v>
      </c>
      <c r="G43" s="3" t="s">
        <v>253</v>
      </c>
    </row>
    <row r="44" spans="1:7" customFormat="1" ht="15" hidden="1" x14ac:dyDescent="0.25">
      <c r="A44" s="4" t="s">
        <v>84</v>
      </c>
      <c r="B44" s="3" t="s">
        <v>33</v>
      </c>
      <c r="C44" s="3" t="s">
        <v>173</v>
      </c>
      <c r="D44" s="3" t="s">
        <v>170</v>
      </c>
      <c r="E44" s="3" t="s">
        <v>1</v>
      </c>
      <c r="F44" s="3">
        <v>92.754000000000005</v>
      </c>
      <c r="G44" s="3" t="s">
        <v>253</v>
      </c>
    </row>
    <row r="45" spans="1:7" customFormat="1" ht="15" hidden="1" x14ac:dyDescent="0.25">
      <c r="A45" s="4" t="s">
        <v>168</v>
      </c>
      <c r="B45" s="3" t="s">
        <v>33</v>
      </c>
      <c r="C45" s="3" t="s">
        <v>173</v>
      </c>
      <c r="D45" s="3" t="s">
        <v>170</v>
      </c>
      <c r="E45" s="3" t="s">
        <v>1</v>
      </c>
      <c r="F45" s="3">
        <v>96.66</v>
      </c>
      <c r="G45" s="3" t="s">
        <v>253</v>
      </c>
    </row>
    <row r="46" spans="1:7" customFormat="1" ht="15" hidden="1" x14ac:dyDescent="0.25">
      <c r="A46" s="4" t="s">
        <v>203</v>
      </c>
      <c r="B46" s="3" t="s">
        <v>33</v>
      </c>
      <c r="C46" s="3" t="s">
        <v>173</v>
      </c>
      <c r="D46" s="3" t="s">
        <v>170</v>
      </c>
      <c r="E46" s="3" t="s">
        <v>1</v>
      </c>
      <c r="F46" s="3">
        <v>88.543000000000006</v>
      </c>
      <c r="G46" s="3" t="s">
        <v>253</v>
      </c>
    </row>
    <row r="47" spans="1:7" customFormat="1" ht="15" hidden="1" x14ac:dyDescent="0.25">
      <c r="A47" s="4" t="s">
        <v>221</v>
      </c>
      <c r="B47" s="3" t="s">
        <v>33</v>
      </c>
      <c r="C47" s="3" t="s">
        <v>173</v>
      </c>
      <c r="D47" s="3" t="s">
        <v>170</v>
      </c>
      <c r="E47" s="3" t="s">
        <v>1</v>
      </c>
      <c r="F47" s="3">
        <v>87.04</v>
      </c>
      <c r="G47" s="3" t="s">
        <v>253</v>
      </c>
    </row>
    <row r="48" spans="1:7" customFormat="1" ht="15" hidden="1" x14ac:dyDescent="0.25">
      <c r="A48" s="4" t="s">
        <v>233</v>
      </c>
      <c r="B48" s="3" t="s">
        <v>33</v>
      </c>
      <c r="C48" s="3" t="s">
        <v>173</v>
      </c>
      <c r="D48" s="3" t="s">
        <v>170</v>
      </c>
      <c r="E48" s="3" t="s">
        <v>1</v>
      </c>
      <c r="F48" s="3">
        <v>96.334000000000003</v>
      </c>
      <c r="G48" s="3" t="s">
        <v>253</v>
      </c>
    </row>
    <row r="49" spans="1:7" customFormat="1" ht="15" hidden="1" x14ac:dyDescent="0.25">
      <c r="A49" s="4" t="s">
        <v>251</v>
      </c>
      <c r="B49" s="3" t="s">
        <v>33</v>
      </c>
      <c r="C49" s="3" t="s">
        <v>173</v>
      </c>
      <c r="D49" s="3" t="s">
        <v>170</v>
      </c>
      <c r="E49" s="3" t="s">
        <v>1</v>
      </c>
      <c r="F49" s="3">
        <v>107.175</v>
      </c>
      <c r="G49" s="3" t="s">
        <v>176</v>
      </c>
    </row>
    <row r="50" spans="1:7" customFormat="1" ht="15" hidden="1" x14ac:dyDescent="0.25">
      <c r="A50" s="4" t="s">
        <v>102</v>
      </c>
      <c r="B50" s="3" t="s">
        <v>34</v>
      </c>
      <c r="C50" s="3" t="s">
        <v>173</v>
      </c>
      <c r="D50" s="3" t="s">
        <v>170</v>
      </c>
      <c r="E50" s="3" t="s">
        <v>1</v>
      </c>
      <c r="F50" s="3">
        <v>100</v>
      </c>
      <c r="G50" s="3" t="s">
        <v>253</v>
      </c>
    </row>
    <row r="51" spans="1:7" customFormat="1" ht="15" hidden="1" x14ac:dyDescent="0.25">
      <c r="A51" s="4" t="s">
        <v>101</v>
      </c>
      <c r="B51" s="3" t="s">
        <v>34</v>
      </c>
      <c r="C51" s="3" t="s">
        <v>173</v>
      </c>
      <c r="D51" s="3" t="s">
        <v>170</v>
      </c>
      <c r="E51" s="3" t="s">
        <v>1</v>
      </c>
      <c r="F51" s="3">
        <v>106.818</v>
      </c>
      <c r="G51" s="3" t="s">
        <v>176</v>
      </c>
    </row>
    <row r="52" spans="1:7" customFormat="1" ht="15" hidden="1" x14ac:dyDescent="0.25">
      <c r="A52" s="4" t="s">
        <v>100</v>
      </c>
      <c r="B52" s="3" t="s">
        <v>34</v>
      </c>
      <c r="C52" s="3" t="s">
        <v>173</v>
      </c>
      <c r="D52" s="3" t="s">
        <v>170</v>
      </c>
      <c r="E52" s="3" t="s">
        <v>1</v>
      </c>
      <c r="F52" s="3">
        <v>109.03400000000001</v>
      </c>
      <c r="G52" s="3" t="s">
        <v>176</v>
      </c>
    </row>
    <row r="53" spans="1:7" customFormat="1" ht="15" hidden="1" x14ac:dyDescent="0.25">
      <c r="A53" s="4" t="s">
        <v>99</v>
      </c>
      <c r="B53" s="3" t="s">
        <v>34</v>
      </c>
      <c r="C53" s="3" t="s">
        <v>173</v>
      </c>
      <c r="D53" s="3" t="s">
        <v>170</v>
      </c>
      <c r="E53" s="3" t="s">
        <v>1</v>
      </c>
      <c r="F53" s="3">
        <v>110.264</v>
      </c>
      <c r="G53" s="3" t="s">
        <v>176</v>
      </c>
    </row>
    <row r="54" spans="1:7" customFormat="1" ht="15" hidden="1" x14ac:dyDescent="0.25">
      <c r="A54" s="4" t="s">
        <v>98</v>
      </c>
      <c r="B54" s="3" t="s">
        <v>34</v>
      </c>
      <c r="C54" s="3" t="s">
        <v>173</v>
      </c>
      <c r="D54" s="3" t="s">
        <v>170</v>
      </c>
      <c r="E54" s="3" t="s">
        <v>1</v>
      </c>
      <c r="F54" s="3">
        <v>123.834</v>
      </c>
      <c r="G54" s="3" t="s">
        <v>176</v>
      </c>
    </row>
    <row r="55" spans="1:7" customFormat="1" ht="15" hidden="1" x14ac:dyDescent="0.25">
      <c r="A55" s="4" t="s">
        <v>97</v>
      </c>
      <c r="B55" s="3" t="s">
        <v>34</v>
      </c>
      <c r="C55" s="3" t="s">
        <v>173</v>
      </c>
      <c r="D55" s="3" t="s">
        <v>170</v>
      </c>
      <c r="E55" s="3" t="s">
        <v>1</v>
      </c>
      <c r="F55" s="3">
        <v>125.504</v>
      </c>
      <c r="G55" s="3" t="s">
        <v>176</v>
      </c>
    </row>
    <row r="56" spans="1:7" customFormat="1" ht="15" hidden="1" x14ac:dyDescent="0.25">
      <c r="A56" s="4" t="s">
        <v>96</v>
      </c>
      <c r="B56" s="3" t="s">
        <v>34</v>
      </c>
      <c r="C56" s="3" t="s">
        <v>173</v>
      </c>
      <c r="D56" s="3" t="s">
        <v>170</v>
      </c>
      <c r="E56" s="3" t="s">
        <v>1</v>
      </c>
      <c r="F56" s="3">
        <v>136.358</v>
      </c>
      <c r="G56" s="3" t="s">
        <v>176</v>
      </c>
    </row>
    <row r="57" spans="1:7" customFormat="1" ht="15" hidden="1" x14ac:dyDescent="0.25">
      <c r="A57" s="4" t="s">
        <v>95</v>
      </c>
      <c r="B57" s="3" t="s">
        <v>34</v>
      </c>
      <c r="C57" s="3" t="s">
        <v>173</v>
      </c>
      <c r="D57" s="3" t="s">
        <v>170</v>
      </c>
      <c r="E57" s="3" t="s">
        <v>1</v>
      </c>
      <c r="F57" s="3">
        <v>140.834</v>
      </c>
      <c r="G57" s="3" t="s">
        <v>176</v>
      </c>
    </row>
    <row r="58" spans="1:7" customFormat="1" ht="15" hidden="1" x14ac:dyDescent="0.25">
      <c r="A58" s="4" t="s">
        <v>94</v>
      </c>
      <c r="B58" s="3" t="s">
        <v>34</v>
      </c>
      <c r="C58" s="3" t="s">
        <v>173</v>
      </c>
      <c r="D58" s="3" t="s">
        <v>170</v>
      </c>
      <c r="E58" s="3" t="s">
        <v>1</v>
      </c>
      <c r="F58" s="3">
        <v>151.79499999999999</v>
      </c>
      <c r="G58" s="3" t="s">
        <v>176</v>
      </c>
    </row>
    <row r="59" spans="1:7" customFormat="1" ht="15" hidden="1" x14ac:dyDescent="0.25">
      <c r="A59" s="4" t="s">
        <v>93</v>
      </c>
      <c r="B59" s="3" t="s">
        <v>34</v>
      </c>
      <c r="C59" s="3" t="s">
        <v>173</v>
      </c>
      <c r="D59" s="3" t="s">
        <v>170</v>
      </c>
      <c r="E59" s="3" t="s">
        <v>1</v>
      </c>
      <c r="F59" s="3">
        <v>121.29</v>
      </c>
      <c r="G59" s="3" t="s">
        <v>176</v>
      </c>
    </row>
    <row r="60" spans="1:7" customFormat="1" ht="15" hidden="1" x14ac:dyDescent="0.25">
      <c r="A60" s="4" t="s">
        <v>92</v>
      </c>
      <c r="B60" s="3" t="s">
        <v>34</v>
      </c>
      <c r="C60" s="3" t="s">
        <v>173</v>
      </c>
      <c r="D60" s="3" t="s">
        <v>170</v>
      </c>
      <c r="E60" s="3" t="s">
        <v>1</v>
      </c>
      <c r="F60" s="3">
        <v>119.637</v>
      </c>
      <c r="G60" s="3" t="s">
        <v>176</v>
      </c>
    </row>
    <row r="61" spans="1:7" customFormat="1" ht="15" hidden="1" x14ac:dyDescent="0.25">
      <c r="A61" s="4" t="s">
        <v>91</v>
      </c>
      <c r="B61" s="3" t="s">
        <v>34</v>
      </c>
      <c r="C61" s="3" t="s">
        <v>173</v>
      </c>
      <c r="D61" s="3" t="s">
        <v>170</v>
      </c>
      <c r="E61" s="3" t="s">
        <v>1</v>
      </c>
      <c r="F61" s="3">
        <v>132.48599999999999</v>
      </c>
      <c r="G61" s="3" t="s">
        <v>176</v>
      </c>
    </row>
    <row r="62" spans="1:7" customFormat="1" ht="15" hidden="1" x14ac:dyDescent="0.25">
      <c r="A62" s="4" t="s">
        <v>90</v>
      </c>
      <c r="B62" s="3" t="s">
        <v>34</v>
      </c>
      <c r="C62" s="3" t="s">
        <v>173</v>
      </c>
      <c r="D62" s="3" t="s">
        <v>170</v>
      </c>
      <c r="E62" s="3" t="s">
        <v>1</v>
      </c>
      <c r="F62" s="3">
        <v>127.34099999999999</v>
      </c>
      <c r="G62" s="3" t="s">
        <v>176</v>
      </c>
    </row>
    <row r="63" spans="1:7" customFormat="1" ht="15" hidden="1" x14ac:dyDescent="0.25">
      <c r="A63" s="4" t="s">
        <v>89</v>
      </c>
      <c r="B63" s="3" t="s">
        <v>34</v>
      </c>
      <c r="C63" s="3" t="s">
        <v>173</v>
      </c>
      <c r="D63" s="3" t="s">
        <v>170</v>
      </c>
      <c r="E63" s="3" t="s">
        <v>1</v>
      </c>
      <c r="F63" s="3">
        <v>122.944</v>
      </c>
      <c r="G63" s="3" t="s">
        <v>176</v>
      </c>
    </row>
    <row r="64" spans="1:7" customFormat="1" ht="15" hidden="1" x14ac:dyDescent="0.25">
      <c r="A64" s="4" t="s">
        <v>88</v>
      </c>
      <c r="B64" s="3" t="s">
        <v>34</v>
      </c>
      <c r="C64" s="3" t="s">
        <v>173</v>
      </c>
      <c r="D64" s="3" t="s">
        <v>170</v>
      </c>
      <c r="E64" s="3" t="s">
        <v>1</v>
      </c>
      <c r="F64" s="3">
        <v>134.74299999999999</v>
      </c>
      <c r="G64" s="3" t="s">
        <v>253</v>
      </c>
    </row>
    <row r="65" spans="1:7" customFormat="1" ht="15" hidden="1" x14ac:dyDescent="0.25">
      <c r="A65" s="4" t="s">
        <v>87</v>
      </c>
      <c r="B65" s="3" t="s">
        <v>34</v>
      </c>
      <c r="C65" s="3" t="s">
        <v>173</v>
      </c>
      <c r="D65" s="3" t="s">
        <v>170</v>
      </c>
      <c r="E65" s="3" t="s">
        <v>1</v>
      </c>
      <c r="F65" s="3">
        <v>151.489</v>
      </c>
      <c r="G65" s="3" t="s">
        <v>253</v>
      </c>
    </row>
    <row r="66" spans="1:7" customFormat="1" ht="15" hidden="1" x14ac:dyDescent="0.25">
      <c r="A66" s="4" t="s">
        <v>86</v>
      </c>
      <c r="B66" s="3" t="s">
        <v>34</v>
      </c>
      <c r="C66" s="3" t="s">
        <v>173</v>
      </c>
      <c r="D66" s="3" t="s">
        <v>170</v>
      </c>
      <c r="E66" s="3" t="s">
        <v>1</v>
      </c>
      <c r="F66" s="3">
        <v>133.63900000000001</v>
      </c>
      <c r="G66" s="3" t="s">
        <v>176</v>
      </c>
    </row>
    <row r="67" spans="1:7" customFormat="1" ht="15" hidden="1" x14ac:dyDescent="0.25">
      <c r="A67" s="4" t="s">
        <v>85</v>
      </c>
      <c r="B67" s="3" t="s">
        <v>34</v>
      </c>
      <c r="C67" s="3" t="s">
        <v>173</v>
      </c>
      <c r="D67" s="3" t="s">
        <v>170</v>
      </c>
      <c r="E67" s="3" t="s">
        <v>1</v>
      </c>
      <c r="F67" s="3">
        <v>137.91999999999999</v>
      </c>
      <c r="G67" s="3" t="s">
        <v>253</v>
      </c>
    </row>
    <row r="68" spans="1:7" customFormat="1" ht="15" hidden="1" x14ac:dyDescent="0.25">
      <c r="A68" s="4" t="s">
        <v>84</v>
      </c>
      <c r="B68" s="3" t="s">
        <v>34</v>
      </c>
      <c r="C68" s="3" t="s">
        <v>173</v>
      </c>
      <c r="D68" s="3" t="s">
        <v>170</v>
      </c>
      <c r="E68" s="3" t="s">
        <v>1</v>
      </c>
      <c r="F68" s="3">
        <v>141.48099999999999</v>
      </c>
      <c r="G68" s="3" t="s">
        <v>253</v>
      </c>
    </row>
    <row r="69" spans="1:7" customFormat="1" ht="15" hidden="1" x14ac:dyDescent="0.25">
      <c r="A69" s="4" t="s">
        <v>168</v>
      </c>
      <c r="B69" s="3" t="s">
        <v>34</v>
      </c>
      <c r="C69" s="3" t="s">
        <v>173</v>
      </c>
      <c r="D69" s="3" t="s">
        <v>170</v>
      </c>
      <c r="E69" s="3" t="s">
        <v>1</v>
      </c>
      <c r="F69" s="3">
        <v>142.59899999999999</v>
      </c>
      <c r="G69" s="3" t="s">
        <v>253</v>
      </c>
    </row>
    <row r="70" spans="1:7" customFormat="1" ht="15" hidden="1" x14ac:dyDescent="0.25">
      <c r="A70" s="4" t="s">
        <v>203</v>
      </c>
      <c r="B70" s="3" t="s">
        <v>34</v>
      </c>
      <c r="C70" s="3" t="s">
        <v>173</v>
      </c>
      <c r="D70" s="3" t="s">
        <v>170</v>
      </c>
      <c r="E70" s="3" t="s">
        <v>1</v>
      </c>
      <c r="F70" s="3">
        <v>140.33500000000001</v>
      </c>
      <c r="G70" s="3" t="s">
        <v>253</v>
      </c>
    </row>
    <row r="71" spans="1:7" customFormat="1" ht="15" hidden="1" x14ac:dyDescent="0.25">
      <c r="A71" s="4" t="s">
        <v>221</v>
      </c>
      <c r="B71" s="3" t="s">
        <v>34</v>
      </c>
      <c r="C71" s="3" t="s">
        <v>173</v>
      </c>
      <c r="D71" s="3" t="s">
        <v>170</v>
      </c>
      <c r="E71" s="3" t="s">
        <v>1</v>
      </c>
      <c r="F71" s="3">
        <v>155.26599999999999</v>
      </c>
      <c r="G71" s="3" t="s">
        <v>253</v>
      </c>
    </row>
    <row r="72" spans="1:7" customFormat="1" ht="15" hidden="1" x14ac:dyDescent="0.25">
      <c r="A72" s="4" t="s">
        <v>233</v>
      </c>
      <c r="B72" s="3" t="s">
        <v>34</v>
      </c>
      <c r="C72" s="3" t="s">
        <v>173</v>
      </c>
      <c r="D72" s="3" t="s">
        <v>170</v>
      </c>
      <c r="E72" s="3" t="s">
        <v>1</v>
      </c>
      <c r="F72" s="3">
        <v>160.88200000000001</v>
      </c>
      <c r="G72" s="3" t="s">
        <v>253</v>
      </c>
    </row>
    <row r="73" spans="1:7" customFormat="1" ht="15" hidden="1" x14ac:dyDescent="0.25">
      <c r="A73" s="4" t="s">
        <v>251</v>
      </c>
      <c r="B73" s="3" t="s">
        <v>34</v>
      </c>
      <c r="C73" s="3" t="s">
        <v>173</v>
      </c>
      <c r="D73" s="3" t="s">
        <v>170</v>
      </c>
      <c r="E73" s="3" t="s">
        <v>1</v>
      </c>
      <c r="F73" s="3">
        <v>144.53700000000001</v>
      </c>
      <c r="G73" s="3" t="s">
        <v>171</v>
      </c>
    </row>
    <row r="74" spans="1:7" customFormat="1" ht="15" hidden="1" x14ac:dyDescent="0.25">
      <c r="A74" s="4" t="s">
        <v>102</v>
      </c>
      <c r="B74" s="3" t="s">
        <v>66</v>
      </c>
      <c r="C74" s="3" t="s">
        <v>173</v>
      </c>
      <c r="D74" s="3" t="s">
        <v>170</v>
      </c>
      <c r="E74" s="3" t="s">
        <v>1</v>
      </c>
      <c r="F74" s="3">
        <v>100</v>
      </c>
      <c r="G74" s="3" t="s">
        <v>253</v>
      </c>
    </row>
    <row r="75" spans="1:7" customFormat="1" ht="15" hidden="1" x14ac:dyDescent="0.25">
      <c r="A75" s="4" t="s">
        <v>101</v>
      </c>
      <c r="B75" s="3" t="s">
        <v>66</v>
      </c>
      <c r="C75" s="3" t="s">
        <v>173</v>
      </c>
      <c r="D75" s="3" t="s">
        <v>170</v>
      </c>
      <c r="E75" s="3" t="s">
        <v>1</v>
      </c>
      <c r="F75" s="3">
        <v>100.02800000000001</v>
      </c>
      <c r="G75" s="3" t="s">
        <v>253</v>
      </c>
    </row>
    <row r="76" spans="1:7" customFormat="1" ht="15" hidden="1" x14ac:dyDescent="0.25">
      <c r="A76" s="4" t="s">
        <v>100</v>
      </c>
      <c r="B76" s="3" t="s">
        <v>66</v>
      </c>
      <c r="C76" s="3" t="s">
        <v>173</v>
      </c>
      <c r="D76" s="3" t="s">
        <v>170</v>
      </c>
      <c r="E76" s="3" t="s">
        <v>1</v>
      </c>
      <c r="F76" s="3">
        <v>98.048000000000002</v>
      </c>
      <c r="G76" s="3" t="s">
        <v>174</v>
      </c>
    </row>
    <row r="77" spans="1:7" customFormat="1" ht="15" hidden="1" x14ac:dyDescent="0.25">
      <c r="A77" s="4" t="s">
        <v>99</v>
      </c>
      <c r="B77" s="3" t="s">
        <v>66</v>
      </c>
      <c r="C77" s="3" t="s">
        <v>173</v>
      </c>
      <c r="D77" s="3" t="s">
        <v>170</v>
      </c>
      <c r="E77" s="3" t="s">
        <v>1</v>
      </c>
      <c r="F77" s="3">
        <v>94.325000000000003</v>
      </c>
      <c r="G77" s="3" t="s">
        <v>253</v>
      </c>
    </row>
    <row r="78" spans="1:7" customFormat="1" ht="15" hidden="1" x14ac:dyDescent="0.25">
      <c r="A78" s="4" t="s">
        <v>98</v>
      </c>
      <c r="B78" s="3" t="s">
        <v>66</v>
      </c>
      <c r="C78" s="3" t="s">
        <v>173</v>
      </c>
      <c r="D78" s="3" t="s">
        <v>170</v>
      </c>
      <c r="E78" s="3" t="s">
        <v>1</v>
      </c>
      <c r="F78" s="3">
        <v>101.16</v>
      </c>
      <c r="G78" s="3" t="s">
        <v>253</v>
      </c>
    </row>
    <row r="79" spans="1:7" customFormat="1" ht="15" hidden="1" x14ac:dyDescent="0.25">
      <c r="A79" s="4" t="s">
        <v>97</v>
      </c>
      <c r="B79" s="3" t="s">
        <v>66</v>
      </c>
      <c r="C79" s="3" t="s">
        <v>173</v>
      </c>
      <c r="D79" s="3" t="s">
        <v>170</v>
      </c>
      <c r="E79" s="3" t="s">
        <v>1</v>
      </c>
      <c r="F79" s="3">
        <v>102.49299999999999</v>
      </c>
      <c r="G79" s="3" t="s">
        <v>253</v>
      </c>
    </row>
    <row r="80" spans="1:7" customFormat="1" ht="15" hidden="1" x14ac:dyDescent="0.25">
      <c r="A80" s="4" t="s">
        <v>96</v>
      </c>
      <c r="B80" s="3" t="s">
        <v>66</v>
      </c>
      <c r="C80" s="3" t="s">
        <v>173</v>
      </c>
      <c r="D80" s="3" t="s">
        <v>170</v>
      </c>
      <c r="E80" s="3" t="s">
        <v>1</v>
      </c>
      <c r="F80" s="3">
        <v>103.777</v>
      </c>
      <c r="G80" s="3" t="s">
        <v>253</v>
      </c>
    </row>
    <row r="81" spans="1:7" customFormat="1" ht="15" hidden="1" x14ac:dyDescent="0.25">
      <c r="A81" s="4" t="s">
        <v>95</v>
      </c>
      <c r="B81" s="3" t="s">
        <v>66</v>
      </c>
      <c r="C81" s="3" t="s">
        <v>173</v>
      </c>
      <c r="D81" s="3" t="s">
        <v>170</v>
      </c>
      <c r="E81" s="3" t="s">
        <v>1</v>
      </c>
      <c r="F81" s="3">
        <v>104.056</v>
      </c>
      <c r="G81" s="3" t="s">
        <v>253</v>
      </c>
    </row>
    <row r="82" spans="1:7" customFormat="1" ht="15" hidden="1" x14ac:dyDescent="0.25">
      <c r="A82" s="4" t="s">
        <v>94</v>
      </c>
      <c r="B82" s="3" t="s">
        <v>66</v>
      </c>
      <c r="C82" s="3" t="s">
        <v>173</v>
      </c>
      <c r="D82" s="3" t="s">
        <v>170</v>
      </c>
      <c r="E82" s="3" t="s">
        <v>1</v>
      </c>
      <c r="F82" s="3">
        <v>105.536</v>
      </c>
      <c r="G82" s="3" t="s">
        <v>253</v>
      </c>
    </row>
    <row r="83" spans="1:7" customFormat="1" ht="15" hidden="1" x14ac:dyDescent="0.25">
      <c r="A83" s="4" t="s">
        <v>93</v>
      </c>
      <c r="B83" s="3" t="s">
        <v>66</v>
      </c>
      <c r="C83" s="3" t="s">
        <v>173</v>
      </c>
      <c r="D83" s="3" t="s">
        <v>170</v>
      </c>
      <c r="E83" s="3" t="s">
        <v>1</v>
      </c>
      <c r="F83" s="3">
        <v>105.631</v>
      </c>
      <c r="G83" s="3" t="s">
        <v>253</v>
      </c>
    </row>
    <row r="84" spans="1:7" customFormat="1" ht="15" hidden="1" x14ac:dyDescent="0.25">
      <c r="A84" s="4" t="s">
        <v>92</v>
      </c>
      <c r="B84" s="3" t="s">
        <v>66</v>
      </c>
      <c r="C84" s="3" t="s">
        <v>173</v>
      </c>
      <c r="D84" s="3" t="s">
        <v>170</v>
      </c>
      <c r="E84" s="3" t="s">
        <v>1</v>
      </c>
      <c r="F84" s="3">
        <v>108.31399999999999</v>
      </c>
      <c r="G84" s="3" t="s">
        <v>253</v>
      </c>
    </row>
    <row r="85" spans="1:7" customFormat="1" ht="15" hidden="1" x14ac:dyDescent="0.25">
      <c r="A85" s="4" t="s">
        <v>91</v>
      </c>
      <c r="B85" s="3" t="s">
        <v>66</v>
      </c>
      <c r="C85" s="3" t="s">
        <v>173</v>
      </c>
      <c r="D85" s="3" t="s">
        <v>170</v>
      </c>
      <c r="E85" s="3" t="s">
        <v>1</v>
      </c>
      <c r="F85" s="3">
        <v>110.834</v>
      </c>
      <c r="G85" s="3" t="s">
        <v>253</v>
      </c>
    </row>
    <row r="86" spans="1:7" customFormat="1" ht="15" hidden="1" x14ac:dyDescent="0.25">
      <c r="A86" s="4" t="s">
        <v>90</v>
      </c>
      <c r="B86" s="3" t="s">
        <v>66</v>
      </c>
      <c r="C86" s="3" t="s">
        <v>173</v>
      </c>
      <c r="D86" s="3" t="s">
        <v>170</v>
      </c>
      <c r="E86" s="3" t="s">
        <v>1</v>
      </c>
      <c r="F86" s="3">
        <v>107.956</v>
      </c>
      <c r="G86" s="3" t="s">
        <v>253</v>
      </c>
    </row>
    <row r="87" spans="1:7" customFormat="1" ht="15" hidden="1" x14ac:dyDescent="0.25">
      <c r="A87" s="4" t="s">
        <v>89</v>
      </c>
      <c r="B87" s="3" t="s">
        <v>66</v>
      </c>
      <c r="C87" s="3" t="s">
        <v>173</v>
      </c>
      <c r="D87" s="3" t="s">
        <v>170</v>
      </c>
      <c r="E87" s="3" t="s">
        <v>1</v>
      </c>
      <c r="F87" s="3">
        <v>110.46</v>
      </c>
      <c r="G87" s="3" t="s">
        <v>253</v>
      </c>
    </row>
    <row r="88" spans="1:7" customFormat="1" ht="15" hidden="1" x14ac:dyDescent="0.25">
      <c r="A88" s="4" t="s">
        <v>88</v>
      </c>
      <c r="B88" s="3" t="s">
        <v>66</v>
      </c>
      <c r="C88" s="3" t="s">
        <v>173</v>
      </c>
      <c r="D88" s="3" t="s">
        <v>170</v>
      </c>
      <c r="E88" s="3" t="s">
        <v>1</v>
      </c>
      <c r="F88" s="3">
        <v>112.682</v>
      </c>
      <c r="G88" s="3" t="s">
        <v>253</v>
      </c>
    </row>
    <row r="89" spans="1:7" customFormat="1" ht="15" hidden="1" x14ac:dyDescent="0.25">
      <c r="A89" s="4" t="s">
        <v>87</v>
      </c>
      <c r="B89" s="3" t="s">
        <v>66</v>
      </c>
      <c r="C89" s="3" t="s">
        <v>173</v>
      </c>
      <c r="D89" s="3" t="s">
        <v>170</v>
      </c>
      <c r="E89" s="3" t="s">
        <v>1</v>
      </c>
      <c r="F89" s="3">
        <v>105.258</v>
      </c>
      <c r="G89" s="3" t="s">
        <v>253</v>
      </c>
    </row>
    <row r="90" spans="1:7" customFormat="1" ht="15" hidden="1" x14ac:dyDescent="0.25">
      <c r="A90" s="4" t="s">
        <v>86</v>
      </c>
      <c r="B90" s="3" t="s">
        <v>66</v>
      </c>
      <c r="C90" s="3" t="s">
        <v>173</v>
      </c>
      <c r="D90" s="3" t="s">
        <v>170</v>
      </c>
      <c r="E90" s="3" t="s">
        <v>1</v>
      </c>
      <c r="F90" s="3">
        <v>108.349</v>
      </c>
      <c r="G90" s="3" t="s">
        <v>253</v>
      </c>
    </row>
    <row r="91" spans="1:7" customFormat="1" ht="15" hidden="1" x14ac:dyDescent="0.25">
      <c r="A91" s="4" t="s">
        <v>85</v>
      </c>
      <c r="B91" s="3" t="s">
        <v>66</v>
      </c>
      <c r="C91" s="3" t="s">
        <v>173</v>
      </c>
      <c r="D91" s="3" t="s">
        <v>170</v>
      </c>
      <c r="E91" s="3" t="s">
        <v>1</v>
      </c>
      <c r="F91" s="3">
        <v>105.88200000000001</v>
      </c>
      <c r="G91" s="3" t="s">
        <v>253</v>
      </c>
    </row>
    <row r="92" spans="1:7" customFormat="1" ht="15" hidden="1" x14ac:dyDescent="0.25">
      <c r="A92" s="4" t="s">
        <v>84</v>
      </c>
      <c r="B92" s="3" t="s">
        <v>66</v>
      </c>
      <c r="C92" s="3" t="s">
        <v>173</v>
      </c>
      <c r="D92" s="3" t="s">
        <v>170</v>
      </c>
      <c r="E92" s="3" t="s">
        <v>1</v>
      </c>
      <c r="F92" s="3">
        <v>103.03700000000001</v>
      </c>
      <c r="G92" s="3" t="s">
        <v>253</v>
      </c>
    </row>
    <row r="93" spans="1:7" customFormat="1" ht="15" hidden="1" x14ac:dyDescent="0.25">
      <c r="A93" s="4" t="s">
        <v>168</v>
      </c>
      <c r="B93" s="3" t="s">
        <v>66</v>
      </c>
      <c r="C93" s="3" t="s">
        <v>173</v>
      </c>
      <c r="D93" s="3" t="s">
        <v>170</v>
      </c>
      <c r="E93" s="3" t="s">
        <v>1</v>
      </c>
      <c r="F93" s="3">
        <v>104.384</v>
      </c>
      <c r="G93" s="3" t="s">
        <v>253</v>
      </c>
    </row>
    <row r="94" spans="1:7" customFormat="1" ht="15" hidden="1" x14ac:dyDescent="0.25">
      <c r="A94" s="4" t="s">
        <v>203</v>
      </c>
      <c r="B94" s="3" t="s">
        <v>66</v>
      </c>
      <c r="C94" s="3" t="s">
        <v>173</v>
      </c>
      <c r="D94" s="3" t="s">
        <v>170</v>
      </c>
      <c r="E94" s="3" t="s">
        <v>1</v>
      </c>
      <c r="F94" s="3">
        <v>100.65900000000001</v>
      </c>
      <c r="G94" s="3" t="s">
        <v>253</v>
      </c>
    </row>
    <row r="95" spans="1:7" customFormat="1" ht="15" hidden="1" x14ac:dyDescent="0.25">
      <c r="A95" s="4" t="s">
        <v>221</v>
      </c>
      <c r="B95" s="3" t="s">
        <v>66</v>
      </c>
      <c r="C95" s="3" t="s">
        <v>173</v>
      </c>
      <c r="D95" s="3" t="s">
        <v>170</v>
      </c>
      <c r="E95" s="3" t="s">
        <v>1</v>
      </c>
      <c r="F95" s="3">
        <v>100.291</v>
      </c>
      <c r="G95" s="3" t="s">
        <v>253</v>
      </c>
    </row>
    <row r="96" spans="1:7" customFormat="1" ht="15" hidden="1" x14ac:dyDescent="0.25">
      <c r="A96" s="4" t="s">
        <v>233</v>
      </c>
      <c r="B96" s="3" t="s">
        <v>66</v>
      </c>
      <c r="C96" s="3" t="s">
        <v>173</v>
      </c>
      <c r="D96" s="3" t="s">
        <v>170</v>
      </c>
      <c r="E96" s="3" t="s">
        <v>1</v>
      </c>
      <c r="F96" s="3">
        <v>99.923000000000002</v>
      </c>
      <c r="G96" s="3" t="s">
        <v>176</v>
      </c>
    </row>
    <row r="97" spans="1:7" customFormat="1" ht="15" hidden="1" x14ac:dyDescent="0.25">
      <c r="A97" s="4" t="s">
        <v>102</v>
      </c>
      <c r="B97" s="3" t="s">
        <v>45</v>
      </c>
      <c r="C97" s="3" t="s">
        <v>173</v>
      </c>
      <c r="D97" s="3" t="s">
        <v>170</v>
      </c>
      <c r="E97" s="3" t="s">
        <v>1</v>
      </c>
      <c r="F97" s="3">
        <v>100</v>
      </c>
      <c r="G97" s="3" t="s">
        <v>253</v>
      </c>
    </row>
    <row r="98" spans="1:7" customFormat="1" ht="15" hidden="1" x14ac:dyDescent="0.25">
      <c r="A98" s="4" t="s">
        <v>101</v>
      </c>
      <c r="B98" s="3" t="s">
        <v>45</v>
      </c>
      <c r="C98" s="3" t="s">
        <v>173</v>
      </c>
      <c r="D98" s="3" t="s">
        <v>170</v>
      </c>
      <c r="E98" s="3" t="s">
        <v>1</v>
      </c>
      <c r="F98" s="3">
        <v>100.01600000000001</v>
      </c>
      <c r="G98" s="3" t="s">
        <v>171</v>
      </c>
    </row>
    <row r="99" spans="1:7" customFormat="1" ht="15" hidden="1" x14ac:dyDescent="0.25">
      <c r="A99" s="4" t="s">
        <v>100</v>
      </c>
      <c r="B99" s="3" t="s">
        <v>45</v>
      </c>
      <c r="C99" s="3" t="s">
        <v>173</v>
      </c>
      <c r="D99" s="3" t="s">
        <v>170</v>
      </c>
      <c r="E99" s="3" t="s">
        <v>1</v>
      </c>
      <c r="F99" s="3">
        <v>108.533</v>
      </c>
      <c r="G99" s="3" t="s">
        <v>171</v>
      </c>
    </row>
    <row r="100" spans="1:7" customFormat="1" ht="15" hidden="1" x14ac:dyDescent="0.25">
      <c r="A100" s="4" t="s">
        <v>99</v>
      </c>
      <c r="B100" s="3" t="s">
        <v>45</v>
      </c>
      <c r="C100" s="3" t="s">
        <v>173</v>
      </c>
      <c r="D100" s="3" t="s">
        <v>170</v>
      </c>
      <c r="E100" s="3" t="s">
        <v>1</v>
      </c>
      <c r="F100" s="3">
        <v>95.501000000000005</v>
      </c>
      <c r="G100" s="3" t="s">
        <v>171</v>
      </c>
    </row>
    <row r="101" spans="1:7" customFormat="1" ht="15" hidden="1" x14ac:dyDescent="0.25">
      <c r="A101" s="4" t="s">
        <v>98</v>
      </c>
      <c r="B101" s="3" t="s">
        <v>45</v>
      </c>
      <c r="C101" s="3" t="s">
        <v>173</v>
      </c>
      <c r="D101" s="3" t="s">
        <v>170</v>
      </c>
      <c r="E101" s="3" t="s">
        <v>1</v>
      </c>
      <c r="F101" s="3">
        <v>106.72499999999999</v>
      </c>
      <c r="G101" s="3" t="s">
        <v>171</v>
      </c>
    </row>
    <row r="102" spans="1:7" customFormat="1" ht="15" hidden="1" x14ac:dyDescent="0.25">
      <c r="A102" s="4" t="s">
        <v>97</v>
      </c>
      <c r="B102" s="3" t="s">
        <v>45</v>
      </c>
      <c r="C102" s="3" t="s">
        <v>173</v>
      </c>
      <c r="D102" s="3" t="s">
        <v>170</v>
      </c>
      <c r="E102" s="3" t="s">
        <v>1</v>
      </c>
      <c r="F102" s="3">
        <v>109.005</v>
      </c>
      <c r="G102" s="3" t="s">
        <v>171</v>
      </c>
    </row>
    <row r="103" spans="1:7" customFormat="1" ht="15" hidden="1" x14ac:dyDescent="0.25">
      <c r="A103" s="4" t="s">
        <v>96</v>
      </c>
      <c r="B103" s="3" t="s">
        <v>45</v>
      </c>
      <c r="C103" s="3" t="s">
        <v>173</v>
      </c>
      <c r="D103" s="3" t="s">
        <v>170</v>
      </c>
      <c r="E103" s="3" t="s">
        <v>1</v>
      </c>
      <c r="F103" s="3">
        <v>107.845</v>
      </c>
      <c r="G103" s="3" t="s">
        <v>171</v>
      </c>
    </row>
    <row r="104" spans="1:7" customFormat="1" ht="15" hidden="1" x14ac:dyDescent="0.25">
      <c r="A104" s="4" t="s">
        <v>95</v>
      </c>
      <c r="B104" s="3" t="s">
        <v>45</v>
      </c>
      <c r="C104" s="3" t="s">
        <v>173</v>
      </c>
      <c r="D104" s="3" t="s">
        <v>170</v>
      </c>
      <c r="E104" s="3" t="s">
        <v>1</v>
      </c>
      <c r="F104" s="3">
        <v>124.164</v>
      </c>
      <c r="G104" s="3" t="s">
        <v>171</v>
      </c>
    </row>
    <row r="105" spans="1:7" customFormat="1" ht="15" hidden="1" x14ac:dyDescent="0.25">
      <c r="A105" s="4" t="s">
        <v>94</v>
      </c>
      <c r="B105" s="3" t="s">
        <v>45</v>
      </c>
      <c r="C105" s="3" t="s">
        <v>173</v>
      </c>
      <c r="D105" s="3" t="s">
        <v>170</v>
      </c>
      <c r="E105" s="3" t="s">
        <v>1</v>
      </c>
      <c r="F105" s="3">
        <v>186.834</v>
      </c>
      <c r="G105" s="3" t="s">
        <v>171</v>
      </c>
    </row>
    <row r="106" spans="1:7" customFormat="1" ht="15" hidden="1" x14ac:dyDescent="0.25">
      <c r="A106" s="4" t="s">
        <v>93</v>
      </c>
      <c r="B106" s="3" t="s">
        <v>45</v>
      </c>
      <c r="C106" s="3" t="s">
        <v>173</v>
      </c>
      <c r="D106" s="3" t="s">
        <v>170</v>
      </c>
      <c r="E106" s="3" t="s">
        <v>1</v>
      </c>
      <c r="F106" s="3">
        <v>146.73099999999999</v>
      </c>
      <c r="G106" s="3" t="s">
        <v>171</v>
      </c>
    </row>
    <row r="107" spans="1:7" customFormat="1" ht="15" hidden="1" x14ac:dyDescent="0.25">
      <c r="A107" s="4" t="s">
        <v>92</v>
      </c>
      <c r="B107" s="3" t="s">
        <v>45</v>
      </c>
      <c r="C107" s="3" t="s">
        <v>173</v>
      </c>
      <c r="D107" s="3" t="s">
        <v>170</v>
      </c>
      <c r="E107" s="3" t="s">
        <v>1</v>
      </c>
      <c r="F107" s="3">
        <v>136.68700000000001</v>
      </c>
      <c r="G107" s="3" t="s">
        <v>171</v>
      </c>
    </row>
    <row r="108" spans="1:7" customFormat="1" ht="15" hidden="1" x14ac:dyDescent="0.25">
      <c r="A108" s="4" t="s">
        <v>91</v>
      </c>
      <c r="B108" s="3" t="s">
        <v>45</v>
      </c>
      <c r="C108" s="3" t="s">
        <v>173</v>
      </c>
      <c r="D108" s="3" t="s">
        <v>170</v>
      </c>
      <c r="E108" s="3" t="s">
        <v>1</v>
      </c>
      <c r="F108" s="3">
        <v>134.17699999999999</v>
      </c>
      <c r="G108" s="3" t="s">
        <v>171</v>
      </c>
    </row>
    <row r="109" spans="1:7" customFormat="1" ht="15" hidden="1" x14ac:dyDescent="0.25">
      <c r="A109" s="4" t="s">
        <v>90</v>
      </c>
      <c r="B109" s="3" t="s">
        <v>45</v>
      </c>
      <c r="C109" s="3" t="s">
        <v>173</v>
      </c>
      <c r="D109" s="3" t="s">
        <v>170</v>
      </c>
      <c r="E109" s="3" t="s">
        <v>1</v>
      </c>
      <c r="F109" s="3">
        <v>98.44</v>
      </c>
      <c r="G109" s="3" t="s">
        <v>171</v>
      </c>
    </row>
    <row r="110" spans="1:7" customFormat="1" ht="15" hidden="1" x14ac:dyDescent="0.25">
      <c r="A110" s="4" t="s">
        <v>89</v>
      </c>
      <c r="B110" s="3" t="s">
        <v>45</v>
      </c>
      <c r="C110" s="3" t="s">
        <v>173</v>
      </c>
      <c r="D110" s="3" t="s">
        <v>170</v>
      </c>
      <c r="E110" s="3" t="s">
        <v>1</v>
      </c>
      <c r="F110" s="3">
        <v>71.061000000000007</v>
      </c>
      <c r="G110" s="3" t="s">
        <v>171</v>
      </c>
    </row>
    <row r="111" spans="1:7" customFormat="1" ht="15" hidden="1" x14ac:dyDescent="0.25">
      <c r="A111" s="4" t="s">
        <v>88</v>
      </c>
      <c r="B111" s="3" t="s">
        <v>45</v>
      </c>
      <c r="C111" s="3" t="s">
        <v>173</v>
      </c>
      <c r="D111" s="3" t="s">
        <v>170</v>
      </c>
      <c r="E111" s="3" t="s">
        <v>1</v>
      </c>
      <c r="F111" s="3">
        <v>70.554000000000002</v>
      </c>
      <c r="G111" s="3" t="s">
        <v>171</v>
      </c>
    </row>
    <row r="112" spans="1:7" customFormat="1" ht="15" hidden="1" x14ac:dyDescent="0.25">
      <c r="A112" s="4" t="s">
        <v>87</v>
      </c>
      <c r="B112" s="3" t="s">
        <v>45</v>
      </c>
      <c r="C112" s="3" t="s">
        <v>173</v>
      </c>
      <c r="D112" s="3" t="s">
        <v>170</v>
      </c>
      <c r="E112" s="3" t="s">
        <v>1</v>
      </c>
      <c r="F112" s="3">
        <v>70.906999999999996</v>
      </c>
      <c r="G112" s="3" t="s">
        <v>171</v>
      </c>
    </row>
    <row r="113" spans="1:7" customFormat="1" ht="15" hidden="1" x14ac:dyDescent="0.25">
      <c r="A113" s="4" t="s">
        <v>86</v>
      </c>
      <c r="B113" s="3" t="s">
        <v>45</v>
      </c>
      <c r="C113" s="3" t="s">
        <v>173</v>
      </c>
      <c r="D113" s="3" t="s">
        <v>170</v>
      </c>
      <c r="E113" s="3" t="s">
        <v>1</v>
      </c>
      <c r="F113" s="3">
        <v>78.870999999999995</v>
      </c>
      <c r="G113" s="3" t="s">
        <v>171</v>
      </c>
    </row>
    <row r="114" spans="1:7" customFormat="1" ht="15" hidden="1" x14ac:dyDescent="0.25">
      <c r="A114" s="4" t="s">
        <v>85</v>
      </c>
      <c r="B114" s="3" t="s">
        <v>45</v>
      </c>
      <c r="C114" s="3" t="s">
        <v>173</v>
      </c>
      <c r="D114" s="3" t="s">
        <v>170</v>
      </c>
      <c r="E114" s="3" t="s">
        <v>1</v>
      </c>
      <c r="F114" s="3">
        <v>93.506</v>
      </c>
      <c r="G114" s="3" t="s">
        <v>171</v>
      </c>
    </row>
    <row r="115" spans="1:7" customFormat="1" ht="15" hidden="1" x14ac:dyDescent="0.25">
      <c r="A115" s="4" t="s">
        <v>84</v>
      </c>
      <c r="B115" s="3" t="s">
        <v>45</v>
      </c>
      <c r="C115" s="3" t="s">
        <v>173</v>
      </c>
      <c r="D115" s="3" t="s">
        <v>170</v>
      </c>
      <c r="E115" s="3" t="s">
        <v>1</v>
      </c>
      <c r="F115" s="3">
        <v>93.117999999999995</v>
      </c>
      <c r="G115" s="3" t="s">
        <v>171</v>
      </c>
    </row>
    <row r="116" spans="1:7" customFormat="1" ht="15" hidden="1" x14ac:dyDescent="0.25">
      <c r="A116" s="4" t="s">
        <v>168</v>
      </c>
      <c r="B116" s="3" t="s">
        <v>45</v>
      </c>
      <c r="C116" s="3" t="s">
        <v>173</v>
      </c>
      <c r="D116" s="3" t="s">
        <v>170</v>
      </c>
      <c r="E116" s="3" t="s">
        <v>1</v>
      </c>
      <c r="F116" s="3">
        <v>100.301</v>
      </c>
      <c r="G116" s="3" t="s">
        <v>171</v>
      </c>
    </row>
    <row r="117" spans="1:7" customFormat="1" ht="15" hidden="1" x14ac:dyDescent="0.25">
      <c r="A117" s="4" t="s">
        <v>203</v>
      </c>
      <c r="B117" s="3" t="s">
        <v>45</v>
      </c>
      <c r="C117" s="3" t="s">
        <v>173</v>
      </c>
      <c r="D117" s="3" t="s">
        <v>170</v>
      </c>
      <c r="E117" s="3" t="s">
        <v>1</v>
      </c>
      <c r="F117" s="3">
        <v>96.375</v>
      </c>
      <c r="G117" s="3" t="s">
        <v>171</v>
      </c>
    </row>
    <row r="118" spans="1:7" customFormat="1" ht="15" hidden="1" x14ac:dyDescent="0.25">
      <c r="A118" s="4" t="s">
        <v>221</v>
      </c>
      <c r="B118" s="3" t="s">
        <v>45</v>
      </c>
      <c r="C118" s="3" t="s">
        <v>173</v>
      </c>
      <c r="D118" s="3" t="s">
        <v>170</v>
      </c>
      <c r="E118" s="3" t="s">
        <v>1</v>
      </c>
      <c r="F118" s="3">
        <v>104.17100000000001</v>
      </c>
      <c r="G118" s="3" t="s">
        <v>171</v>
      </c>
    </row>
    <row r="119" spans="1:7" customFormat="1" ht="15" hidden="1" x14ac:dyDescent="0.25">
      <c r="A119" s="4" t="s">
        <v>233</v>
      </c>
      <c r="B119" s="3" t="s">
        <v>45</v>
      </c>
      <c r="C119" s="3" t="s">
        <v>173</v>
      </c>
      <c r="D119" s="3" t="s">
        <v>170</v>
      </c>
      <c r="E119" s="3" t="s">
        <v>1</v>
      </c>
      <c r="F119" s="3">
        <v>102.77800000000001</v>
      </c>
      <c r="G119" s="3" t="s">
        <v>171</v>
      </c>
    </row>
    <row r="120" spans="1:7" customFormat="1" ht="15" hidden="1" x14ac:dyDescent="0.25">
      <c r="A120" s="4" t="s">
        <v>251</v>
      </c>
      <c r="B120" s="3" t="s">
        <v>45</v>
      </c>
      <c r="C120" s="3" t="s">
        <v>173</v>
      </c>
      <c r="D120" s="3" t="s">
        <v>170</v>
      </c>
      <c r="E120" s="3" t="s">
        <v>1</v>
      </c>
      <c r="F120" s="3">
        <v>112.154</v>
      </c>
      <c r="G120" s="3" t="s">
        <v>171</v>
      </c>
    </row>
    <row r="121" spans="1:7" customFormat="1" ht="15" hidden="1" x14ac:dyDescent="0.25">
      <c r="A121" s="4" t="s">
        <v>102</v>
      </c>
      <c r="B121" s="3" t="s">
        <v>35</v>
      </c>
      <c r="C121" s="3" t="s">
        <v>173</v>
      </c>
      <c r="D121" s="3" t="s">
        <v>170</v>
      </c>
      <c r="E121" s="3" t="s">
        <v>1</v>
      </c>
      <c r="F121" s="3">
        <v>100</v>
      </c>
      <c r="G121" s="3" t="s">
        <v>253</v>
      </c>
    </row>
    <row r="122" spans="1:7" customFormat="1" ht="15" hidden="1" x14ac:dyDescent="0.25">
      <c r="A122" s="4" t="s">
        <v>101</v>
      </c>
      <c r="B122" s="3" t="s">
        <v>35</v>
      </c>
      <c r="C122" s="3" t="s">
        <v>173</v>
      </c>
      <c r="D122" s="3" t="s">
        <v>170</v>
      </c>
      <c r="E122" s="3" t="s">
        <v>1</v>
      </c>
      <c r="F122" s="3">
        <v>101.084</v>
      </c>
      <c r="G122" s="3" t="s">
        <v>253</v>
      </c>
    </row>
    <row r="123" spans="1:7" customFormat="1" ht="15" hidden="1" x14ac:dyDescent="0.25">
      <c r="A123" s="4" t="s">
        <v>100</v>
      </c>
      <c r="B123" s="3" t="s">
        <v>35</v>
      </c>
      <c r="C123" s="3" t="s">
        <v>173</v>
      </c>
      <c r="D123" s="3" t="s">
        <v>170</v>
      </c>
      <c r="E123" s="3" t="s">
        <v>1</v>
      </c>
      <c r="F123" s="3">
        <v>96.451999999999998</v>
      </c>
      <c r="G123" s="3" t="s">
        <v>253</v>
      </c>
    </row>
    <row r="124" spans="1:7" customFormat="1" ht="15" hidden="1" x14ac:dyDescent="0.25">
      <c r="A124" s="4" t="s">
        <v>99</v>
      </c>
      <c r="B124" s="3" t="s">
        <v>35</v>
      </c>
      <c r="C124" s="3" t="s">
        <v>173</v>
      </c>
      <c r="D124" s="3" t="s">
        <v>170</v>
      </c>
      <c r="E124" s="3" t="s">
        <v>1</v>
      </c>
      <c r="F124" s="3">
        <v>99.191000000000003</v>
      </c>
      <c r="G124" s="3" t="s">
        <v>253</v>
      </c>
    </row>
    <row r="125" spans="1:7" customFormat="1" ht="15" hidden="1" x14ac:dyDescent="0.25">
      <c r="A125" s="4" t="s">
        <v>98</v>
      </c>
      <c r="B125" s="3" t="s">
        <v>35</v>
      </c>
      <c r="C125" s="3" t="s">
        <v>173</v>
      </c>
      <c r="D125" s="3" t="s">
        <v>170</v>
      </c>
      <c r="E125" s="3" t="s">
        <v>1</v>
      </c>
      <c r="F125" s="3">
        <v>105.30500000000001</v>
      </c>
      <c r="G125" s="3" t="s">
        <v>253</v>
      </c>
    </row>
    <row r="126" spans="1:7" customFormat="1" ht="15" hidden="1" x14ac:dyDescent="0.25">
      <c r="A126" s="4" t="s">
        <v>97</v>
      </c>
      <c r="B126" s="3" t="s">
        <v>35</v>
      </c>
      <c r="C126" s="3" t="s">
        <v>173</v>
      </c>
      <c r="D126" s="3" t="s">
        <v>170</v>
      </c>
      <c r="E126" s="3" t="s">
        <v>1</v>
      </c>
      <c r="F126" s="3">
        <v>104.459</v>
      </c>
      <c r="G126" s="3" t="s">
        <v>253</v>
      </c>
    </row>
    <row r="127" spans="1:7" customFormat="1" ht="15" hidden="1" x14ac:dyDescent="0.25">
      <c r="A127" s="4" t="s">
        <v>96</v>
      </c>
      <c r="B127" s="3" t="s">
        <v>35</v>
      </c>
      <c r="C127" s="3" t="s">
        <v>173</v>
      </c>
      <c r="D127" s="3" t="s">
        <v>170</v>
      </c>
      <c r="E127" s="3" t="s">
        <v>1</v>
      </c>
      <c r="F127" s="3">
        <v>107.745</v>
      </c>
      <c r="G127" s="3" t="s">
        <v>253</v>
      </c>
    </row>
    <row r="128" spans="1:7" customFormat="1" ht="15" hidden="1" x14ac:dyDescent="0.25">
      <c r="A128" s="4" t="s">
        <v>95</v>
      </c>
      <c r="B128" s="3" t="s">
        <v>35</v>
      </c>
      <c r="C128" s="3" t="s">
        <v>173</v>
      </c>
      <c r="D128" s="3" t="s">
        <v>170</v>
      </c>
      <c r="E128" s="3" t="s">
        <v>1</v>
      </c>
      <c r="F128" s="3">
        <v>109.32299999999999</v>
      </c>
      <c r="G128" s="3" t="s">
        <v>253</v>
      </c>
    </row>
    <row r="129" spans="1:7" customFormat="1" ht="15" hidden="1" x14ac:dyDescent="0.25">
      <c r="A129" s="4" t="s">
        <v>94</v>
      </c>
      <c r="B129" s="3" t="s">
        <v>35</v>
      </c>
      <c r="C129" s="3" t="s">
        <v>173</v>
      </c>
      <c r="D129" s="3" t="s">
        <v>170</v>
      </c>
      <c r="E129" s="3" t="s">
        <v>1</v>
      </c>
      <c r="F129" s="3">
        <v>107.61</v>
      </c>
      <c r="G129" s="3" t="s">
        <v>253</v>
      </c>
    </row>
    <row r="130" spans="1:7" customFormat="1" ht="15" hidden="1" x14ac:dyDescent="0.25">
      <c r="A130" s="4" t="s">
        <v>93</v>
      </c>
      <c r="B130" s="3" t="s">
        <v>35</v>
      </c>
      <c r="C130" s="3" t="s">
        <v>173</v>
      </c>
      <c r="D130" s="3" t="s">
        <v>170</v>
      </c>
      <c r="E130" s="3" t="s">
        <v>1</v>
      </c>
      <c r="F130" s="3">
        <v>98.222999999999999</v>
      </c>
      <c r="G130" s="3" t="s">
        <v>253</v>
      </c>
    </row>
    <row r="131" spans="1:7" customFormat="1" ht="15" hidden="1" x14ac:dyDescent="0.25">
      <c r="A131" s="4" t="s">
        <v>92</v>
      </c>
      <c r="B131" s="3" t="s">
        <v>35</v>
      </c>
      <c r="C131" s="3" t="s">
        <v>173</v>
      </c>
      <c r="D131" s="3" t="s">
        <v>170</v>
      </c>
      <c r="E131" s="3" t="s">
        <v>1</v>
      </c>
      <c r="F131" s="3">
        <v>93.293000000000006</v>
      </c>
      <c r="G131" s="3" t="s">
        <v>253</v>
      </c>
    </row>
    <row r="132" spans="1:7" customFormat="1" ht="15" hidden="1" x14ac:dyDescent="0.25">
      <c r="A132" s="4" t="s">
        <v>91</v>
      </c>
      <c r="B132" s="3" t="s">
        <v>35</v>
      </c>
      <c r="C132" s="3" t="s">
        <v>173</v>
      </c>
      <c r="D132" s="3" t="s">
        <v>170</v>
      </c>
      <c r="E132" s="3" t="s">
        <v>1</v>
      </c>
      <c r="F132" s="3">
        <v>98.477999999999994</v>
      </c>
      <c r="G132" s="3" t="s">
        <v>253</v>
      </c>
    </row>
    <row r="133" spans="1:7" customFormat="1" ht="15" hidden="1" x14ac:dyDescent="0.25">
      <c r="A133" s="4" t="s">
        <v>90</v>
      </c>
      <c r="B133" s="3" t="s">
        <v>35</v>
      </c>
      <c r="C133" s="3" t="s">
        <v>173</v>
      </c>
      <c r="D133" s="3" t="s">
        <v>170</v>
      </c>
      <c r="E133" s="3" t="s">
        <v>1</v>
      </c>
      <c r="F133" s="3">
        <v>87.581000000000003</v>
      </c>
      <c r="G133" s="3" t="s">
        <v>253</v>
      </c>
    </row>
    <row r="134" spans="1:7" customFormat="1" ht="15" hidden="1" x14ac:dyDescent="0.25">
      <c r="A134" s="4" t="s">
        <v>89</v>
      </c>
      <c r="B134" s="3" t="s">
        <v>35</v>
      </c>
      <c r="C134" s="3" t="s">
        <v>173</v>
      </c>
      <c r="D134" s="3" t="s">
        <v>170</v>
      </c>
      <c r="E134" s="3" t="s">
        <v>1</v>
      </c>
      <c r="F134" s="3">
        <v>86.224000000000004</v>
      </c>
      <c r="G134" s="3" t="s">
        <v>253</v>
      </c>
    </row>
    <row r="135" spans="1:7" customFormat="1" ht="15" hidden="1" x14ac:dyDescent="0.25">
      <c r="A135" s="4" t="s">
        <v>88</v>
      </c>
      <c r="B135" s="3" t="s">
        <v>35</v>
      </c>
      <c r="C135" s="3" t="s">
        <v>173</v>
      </c>
      <c r="D135" s="3" t="s">
        <v>170</v>
      </c>
      <c r="E135" s="3" t="s">
        <v>1</v>
      </c>
      <c r="F135" s="3">
        <v>89.156999999999996</v>
      </c>
      <c r="G135" s="3" t="s">
        <v>253</v>
      </c>
    </row>
    <row r="136" spans="1:7" customFormat="1" ht="15" hidden="1" x14ac:dyDescent="0.25">
      <c r="A136" s="4" t="s">
        <v>87</v>
      </c>
      <c r="B136" s="3" t="s">
        <v>35</v>
      </c>
      <c r="C136" s="3" t="s">
        <v>173</v>
      </c>
      <c r="D136" s="3" t="s">
        <v>170</v>
      </c>
      <c r="E136" s="3" t="s">
        <v>1</v>
      </c>
      <c r="F136" s="3">
        <v>92.936999999999998</v>
      </c>
      <c r="G136" s="3" t="s">
        <v>253</v>
      </c>
    </row>
    <row r="137" spans="1:7" customFormat="1" ht="15" hidden="1" x14ac:dyDescent="0.25">
      <c r="A137" s="4" t="s">
        <v>86</v>
      </c>
      <c r="B137" s="3" t="s">
        <v>35</v>
      </c>
      <c r="C137" s="3" t="s">
        <v>173</v>
      </c>
      <c r="D137" s="3" t="s">
        <v>170</v>
      </c>
      <c r="E137" s="3" t="s">
        <v>1</v>
      </c>
      <c r="F137" s="3">
        <v>91.682000000000002</v>
      </c>
      <c r="G137" s="3" t="s">
        <v>253</v>
      </c>
    </row>
    <row r="138" spans="1:7" customFormat="1" ht="15" hidden="1" x14ac:dyDescent="0.25">
      <c r="A138" s="4" t="s">
        <v>85</v>
      </c>
      <c r="B138" s="3" t="s">
        <v>35</v>
      </c>
      <c r="C138" s="3" t="s">
        <v>173</v>
      </c>
      <c r="D138" s="3" t="s">
        <v>170</v>
      </c>
      <c r="E138" s="3" t="s">
        <v>1</v>
      </c>
      <c r="F138" s="3">
        <v>93.055000000000007</v>
      </c>
      <c r="G138" s="3" t="s">
        <v>253</v>
      </c>
    </row>
    <row r="139" spans="1:7" customFormat="1" ht="15" hidden="1" x14ac:dyDescent="0.25">
      <c r="A139" s="4" t="s">
        <v>84</v>
      </c>
      <c r="B139" s="3" t="s">
        <v>35</v>
      </c>
      <c r="C139" s="3" t="s">
        <v>173</v>
      </c>
      <c r="D139" s="3" t="s">
        <v>170</v>
      </c>
      <c r="E139" s="3" t="s">
        <v>1</v>
      </c>
      <c r="F139" s="3">
        <v>94.558999999999997</v>
      </c>
      <c r="G139" s="3" t="s">
        <v>253</v>
      </c>
    </row>
    <row r="140" spans="1:7" customFormat="1" ht="15" hidden="1" x14ac:dyDescent="0.25">
      <c r="A140" s="4" t="s">
        <v>168</v>
      </c>
      <c r="B140" s="3" t="s">
        <v>35</v>
      </c>
      <c r="C140" s="3" t="s">
        <v>173</v>
      </c>
      <c r="D140" s="3" t="s">
        <v>170</v>
      </c>
      <c r="E140" s="3" t="s">
        <v>1</v>
      </c>
      <c r="F140" s="3">
        <v>95.427000000000007</v>
      </c>
      <c r="G140" s="3" t="s">
        <v>253</v>
      </c>
    </row>
    <row r="141" spans="1:7" customFormat="1" ht="15" hidden="1" x14ac:dyDescent="0.25">
      <c r="A141" s="4" t="s">
        <v>203</v>
      </c>
      <c r="B141" s="3" t="s">
        <v>35</v>
      </c>
      <c r="C141" s="3" t="s">
        <v>173</v>
      </c>
      <c r="D141" s="3" t="s">
        <v>170</v>
      </c>
      <c r="E141" s="3" t="s">
        <v>1</v>
      </c>
      <c r="F141" s="3">
        <v>88.367999999999995</v>
      </c>
      <c r="G141" s="3" t="s">
        <v>253</v>
      </c>
    </row>
    <row r="142" spans="1:7" customFormat="1" ht="15" hidden="1" x14ac:dyDescent="0.25">
      <c r="A142" s="4" t="s">
        <v>221</v>
      </c>
      <c r="B142" s="3" t="s">
        <v>35</v>
      </c>
      <c r="C142" s="3" t="s">
        <v>173</v>
      </c>
      <c r="D142" s="3" t="s">
        <v>170</v>
      </c>
      <c r="E142" s="3" t="s">
        <v>1</v>
      </c>
      <c r="F142" s="3">
        <v>92.674000000000007</v>
      </c>
      <c r="G142" s="3" t="s">
        <v>253</v>
      </c>
    </row>
    <row r="143" spans="1:7" customFormat="1" ht="15" hidden="1" x14ac:dyDescent="0.25">
      <c r="A143" s="4" t="s">
        <v>233</v>
      </c>
      <c r="B143" s="3" t="s">
        <v>35</v>
      </c>
      <c r="C143" s="3" t="s">
        <v>173</v>
      </c>
      <c r="D143" s="3" t="s">
        <v>170</v>
      </c>
      <c r="E143" s="3" t="s">
        <v>1</v>
      </c>
      <c r="F143" s="3">
        <v>93.405000000000001</v>
      </c>
      <c r="G143" s="3" t="s">
        <v>253</v>
      </c>
    </row>
    <row r="144" spans="1:7" customFormat="1" ht="15" hidden="1" x14ac:dyDescent="0.25">
      <c r="A144" s="4" t="s">
        <v>251</v>
      </c>
      <c r="B144" s="3" t="s">
        <v>35</v>
      </c>
      <c r="C144" s="3" t="s">
        <v>173</v>
      </c>
      <c r="D144" s="3" t="s">
        <v>170</v>
      </c>
      <c r="E144" s="3" t="s">
        <v>1</v>
      </c>
      <c r="F144" s="3">
        <v>90.534000000000006</v>
      </c>
      <c r="G144" s="3" t="s">
        <v>171</v>
      </c>
    </row>
    <row r="145" spans="1:7" customFormat="1" ht="15" hidden="1" x14ac:dyDescent="0.25">
      <c r="A145" s="4" t="s">
        <v>102</v>
      </c>
      <c r="B145" s="3" t="s">
        <v>37</v>
      </c>
      <c r="C145" s="3" t="s">
        <v>173</v>
      </c>
      <c r="D145" s="3" t="s">
        <v>170</v>
      </c>
      <c r="E145" s="3" t="s">
        <v>1</v>
      </c>
      <c r="F145" s="3">
        <v>100</v>
      </c>
      <c r="G145" s="3" t="s">
        <v>253</v>
      </c>
    </row>
    <row r="146" spans="1:7" customFormat="1" ht="15" hidden="1" x14ac:dyDescent="0.25">
      <c r="A146" s="4" t="s">
        <v>101</v>
      </c>
      <c r="B146" s="3" t="s">
        <v>37</v>
      </c>
      <c r="C146" s="3" t="s">
        <v>173</v>
      </c>
      <c r="D146" s="3" t="s">
        <v>170</v>
      </c>
      <c r="E146" s="3" t="s">
        <v>1</v>
      </c>
      <c r="F146" s="3">
        <v>94.632999999999996</v>
      </c>
      <c r="G146" s="3" t="s">
        <v>253</v>
      </c>
    </row>
    <row r="147" spans="1:7" customFormat="1" ht="15" hidden="1" x14ac:dyDescent="0.25">
      <c r="A147" s="4" t="s">
        <v>100</v>
      </c>
      <c r="B147" s="3" t="s">
        <v>37</v>
      </c>
      <c r="C147" s="3" t="s">
        <v>173</v>
      </c>
      <c r="D147" s="3" t="s">
        <v>170</v>
      </c>
      <c r="E147" s="3" t="s">
        <v>1</v>
      </c>
      <c r="F147" s="3">
        <v>92.5</v>
      </c>
      <c r="G147" s="3" t="s">
        <v>253</v>
      </c>
    </row>
    <row r="148" spans="1:7" customFormat="1" ht="15" hidden="1" x14ac:dyDescent="0.25">
      <c r="A148" s="4" t="s">
        <v>99</v>
      </c>
      <c r="B148" s="3" t="s">
        <v>37</v>
      </c>
      <c r="C148" s="3" t="s">
        <v>173</v>
      </c>
      <c r="D148" s="3" t="s">
        <v>170</v>
      </c>
      <c r="E148" s="3" t="s">
        <v>1</v>
      </c>
      <c r="F148" s="3">
        <v>91.308000000000007</v>
      </c>
      <c r="G148" s="3" t="s">
        <v>253</v>
      </c>
    </row>
    <row r="149" spans="1:7" customFormat="1" ht="15" hidden="1" x14ac:dyDescent="0.25">
      <c r="A149" s="4" t="s">
        <v>98</v>
      </c>
      <c r="B149" s="3" t="s">
        <v>37</v>
      </c>
      <c r="C149" s="3" t="s">
        <v>173</v>
      </c>
      <c r="D149" s="3" t="s">
        <v>170</v>
      </c>
      <c r="E149" s="3" t="s">
        <v>1</v>
      </c>
      <c r="F149" s="3">
        <v>91.831999999999994</v>
      </c>
      <c r="G149" s="3" t="s">
        <v>253</v>
      </c>
    </row>
    <row r="150" spans="1:7" customFormat="1" ht="15" hidden="1" x14ac:dyDescent="0.25">
      <c r="A150" s="4" t="s">
        <v>97</v>
      </c>
      <c r="B150" s="3" t="s">
        <v>37</v>
      </c>
      <c r="C150" s="3" t="s">
        <v>173</v>
      </c>
      <c r="D150" s="3" t="s">
        <v>170</v>
      </c>
      <c r="E150" s="3" t="s">
        <v>1</v>
      </c>
      <c r="F150" s="3">
        <v>89.474999999999994</v>
      </c>
      <c r="G150" s="3" t="s">
        <v>253</v>
      </c>
    </row>
    <row r="151" spans="1:7" customFormat="1" ht="15" hidden="1" x14ac:dyDescent="0.25">
      <c r="A151" s="4" t="s">
        <v>96</v>
      </c>
      <c r="B151" s="3" t="s">
        <v>37</v>
      </c>
      <c r="C151" s="3" t="s">
        <v>173</v>
      </c>
      <c r="D151" s="3" t="s">
        <v>170</v>
      </c>
      <c r="E151" s="3" t="s">
        <v>1</v>
      </c>
      <c r="F151" s="3">
        <v>91.936000000000007</v>
      </c>
      <c r="G151" s="3" t="s">
        <v>253</v>
      </c>
    </row>
    <row r="152" spans="1:7" customFormat="1" ht="15" hidden="1" x14ac:dyDescent="0.25">
      <c r="A152" s="4" t="s">
        <v>95</v>
      </c>
      <c r="B152" s="3" t="s">
        <v>37</v>
      </c>
      <c r="C152" s="3" t="s">
        <v>173</v>
      </c>
      <c r="D152" s="3" t="s">
        <v>170</v>
      </c>
      <c r="E152" s="3" t="s">
        <v>1</v>
      </c>
      <c r="F152" s="3">
        <v>91.465999999999994</v>
      </c>
      <c r="G152" s="3" t="s">
        <v>253</v>
      </c>
    </row>
    <row r="153" spans="1:7" customFormat="1" ht="15" hidden="1" x14ac:dyDescent="0.25">
      <c r="A153" s="4" t="s">
        <v>94</v>
      </c>
      <c r="B153" s="3" t="s">
        <v>37</v>
      </c>
      <c r="C153" s="3" t="s">
        <v>173</v>
      </c>
      <c r="D153" s="3" t="s">
        <v>170</v>
      </c>
      <c r="E153" s="3" t="s">
        <v>1</v>
      </c>
      <c r="F153" s="3">
        <v>90.191999999999993</v>
      </c>
      <c r="G153" s="3" t="s">
        <v>253</v>
      </c>
    </row>
    <row r="154" spans="1:7" customFormat="1" ht="15" hidden="1" x14ac:dyDescent="0.25">
      <c r="A154" s="4" t="s">
        <v>93</v>
      </c>
      <c r="B154" s="3" t="s">
        <v>37</v>
      </c>
      <c r="C154" s="3" t="s">
        <v>173</v>
      </c>
      <c r="D154" s="3" t="s">
        <v>170</v>
      </c>
      <c r="E154" s="3" t="s">
        <v>1</v>
      </c>
      <c r="F154" s="3">
        <v>85.766999999999996</v>
      </c>
      <c r="G154" s="3" t="s">
        <v>253</v>
      </c>
    </row>
    <row r="155" spans="1:7" customFormat="1" ht="15" hidden="1" x14ac:dyDescent="0.25">
      <c r="A155" s="4" t="s">
        <v>92</v>
      </c>
      <c r="B155" s="3" t="s">
        <v>37</v>
      </c>
      <c r="C155" s="3" t="s">
        <v>173</v>
      </c>
      <c r="D155" s="3" t="s">
        <v>170</v>
      </c>
      <c r="E155" s="3" t="s">
        <v>1</v>
      </c>
      <c r="F155" s="3">
        <v>86.387</v>
      </c>
      <c r="G155" s="3" t="s">
        <v>253</v>
      </c>
    </row>
    <row r="156" spans="1:7" customFormat="1" ht="15" hidden="1" x14ac:dyDescent="0.25">
      <c r="A156" s="4" t="s">
        <v>91</v>
      </c>
      <c r="B156" s="3" t="s">
        <v>37</v>
      </c>
      <c r="C156" s="3" t="s">
        <v>173</v>
      </c>
      <c r="D156" s="3" t="s">
        <v>170</v>
      </c>
      <c r="E156" s="3" t="s">
        <v>1</v>
      </c>
      <c r="F156" s="3">
        <v>92.213999999999999</v>
      </c>
      <c r="G156" s="3" t="s">
        <v>253</v>
      </c>
    </row>
    <row r="157" spans="1:7" customFormat="1" ht="15" hidden="1" x14ac:dyDescent="0.25">
      <c r="A157" s="4" t="s">
        <v>90</v>
      </c>
      <c r="B157" s="3" t="s">
        <v>37</v>
      </c>
      <c r="C157" s="3" t="s">
        <v>173</v>
      </c>
      <c r="D157" s="3" t="s">
        <v>170</v>
      </c>
      <c r="E157" s="3" t="s">
        <v>1</v>
      </c>
      <c r="F157" s="3">
        <v>89.02</v>
      </c>
      <c r="G157" s="3" t="s">
        <v>253</v>
      </c>
    </row>
    <row r="158" spans="1:7" customFormat="1" ht="15" hidden="1" x14ac:dyDescent="0.25">
      <c r="A158" s="4" t="s">
        <v>89</v>
      </c>
      <c r="B158" s="3" t="s">
        <v>37</v>
      </c>
      <c r="C158" s="3" t="s">
        <v>173</v>
      </c>
      <c r="D158" s="3" t="s">
        <v>170</v>
      </c>
      <c r="E158" s="3" t="s">
        <v>1</v>
      </c>
      <c r="F158" s="3">
        <v>89.06</v>
      </c>
      <c r="G158" s="3" t="s">
        <v>253</v>
      </c>
    </row>
    <row r="159" spans="1:7" customFormat="1" ht="15" hidden="1" x14ac:dyDescent="0.25">
      <c r="A159" s="4" t="s">
        <v>88</v>
      </c>
      <c r="B159" s="3" t="s">
        <v>37</v>
      </c>
      <c r="C159" s="3" t="s">
        <v>173</v>
      </c>
      <c r="D159" s="3" t="s">
        <v>170</v>
      </c>
      <c r="E159" s="3" t="s">
        <v>1</v>
      </c>
      <c r="F159" s="3">
        <v>89.899000000000001</v>
      </c>
      <c r="G159" s="3" t="s">
        <v>253</v>
      </c>
    </row>
    <row r="160" spans="1:7" customFormat="1" ht="15" hidden="1" x14ac:dyDescent="0.25">
      <c r="A160" s="4" t="s">
        <v>87</v>
      </c>
      <c r="B160" s="3" t="s">
        <v>37</v>
      </c>
      <c r="C160" s="3" t="s">
        <v>173</v>
      </c>
      <c r="D160" s="3" t="s">
        <v>170</v>
      </c>
      <c r="E160" s="3" t="s">
        <v>1</v>
      </c>
      <c r="F160" s="3">
        <v>87.093999999999994</v>
      </c>
      <c r="G160" s="3" t="s">
        <v>253</v>
      </c>
    </row>
    <row r="161" spans="1:7" customFormat="1" ht="15" hidden="1" x14ac:dyDescent="0.25">
      <c r="A161" s="4" t="s">
        <v>86</v>
      </c>
      <c r="B161" s="3" t="s">
        <v>37</v>
      </c>
      <c r="C161" s="3" t="s">
        <v>173</v>
      </c>
      <c r="D161" s="3" t="s">
        <v>170</v>
      </c>
      <c r="E161" s="3" t="s">
        <v>1</v>
      </c>
      <c r="F161" s="3">
        <v>88.156999999999996</v>
      </c>
      <c r="G161" s="3" t="s">
        <v>253</v>
      </c>
    </row>
    <row r="162" spans="1:7" customFormat="1" ht="15" hidden="1" x14ac:dyDescent="0.25">
      <c r="A162" s="4" t="s">
        <v>85</v>
      </c>
      <c r="B162" s="3" t="s">
        <v>37</v>
      </c>
      <c r="C162" s="3" t="s">
        <v>173</v>
      </c>
      <c r="D162" s="3" t="s">
        <v>170</v>
      </c>
      <c r="E162" s="3" t="s">
        <v>1</v>
      </c>
      <c r="F162" s="3">
        <v>89.385999999999996</v>
      </c>
      <c r="G162" s="3" t="s">
        <v>253</v>
      </c>
    </row>
    <row r="163" spans="1:7" customFormat="1" ht="15" hidden="1" x14ac:dyDescent="0.25">
      <c r="A163" s="4" t="s">
        <v>84</v>
      </c>
      <c r="B163" s="3" t="s">
        <v>37</v>
      </c>
      <c r="C163" s="3" t="s">
        <v>173</v>
      </c>
      <c r="D163" s="3" t="s">
        <v>170</v>
      </c>
      <c r="E163" s="3" t="s">
        <v>1</v>
      </c>
      <c r="F163" s="3">
        <v>86.456999999999994</v>
      </c>
      <c r="G163" s="3" t="s">
        <v>253</v>
      </c>
    </row>
    <row r="164" spans="1:7" customFormat="1" ht="15" hidden="1" x14ac:dyDescent="0.25">
      <c r="A164" s="4" t="s">
        <v>168</v>
      </c>
      <c r="B164" s="3" t="s">
        <v>37</v>
      </c>
      <c r="C164" s="3" t="s">
        <v>173</v>
      </c>
      <c r="D164" s="3" t="s">
        <v>170</v>
      </c>
      <c r="E164" s="3" t="s">
        <v>1</v>
      </c>
      <c r="F164" s="3">
        <v>83.55</v>
      </c>
      <c r="G164" s="3" t="s">
        <v>253</v>
      </c>
    </row>
    <row r="165" spans="1:7" customFormat="1" ht="15" hidden="1" x14ac:dyDescent="0.25">
      <c r="A165" s="4" t="s">
        <v>203</v>
      </c>
      <c r="B165" s="3" t="s">
        <v>37</v>
      </c>
      <c r="C165" s="3" t="s">
        <v>173</v>
      </c>
      <c r="D165" s="3" t="s">
        <v>170</v>
      </c>
      <c r="E165" s="3" t="s">
        <v>1</v>
      </c>
      <c r="F165" s="3">
        <v>80.998000000000005</v>
      </c>
      <c r="G165" s="3" t="s">
        <v>253</v>
      </c>
    </row>
    <row r="166" spans="1:7" customFormat="1" ht="15" hidden="1" x14ac:dyDescent="0.25">
      <c r="A166" s="4" t="s">
        <v>221</v>
      </c>
      <c r="B166" s="3" t="s">
        <v>37</v>
      </c>
      <c r="C166" s="3" t="s">
        <v>173</v>
      </c>
      <c r="D166" s="3" t="s">
        <v>170</v>
      </c>
      <c r="E166" s="3" t="s">
        <v>1</v>
      </c>
      <c r="F166" s="3">
        <v>83.376000000000005</v>
      </c>
      <c r="G166" s="3" t="s">
        <v>253</v>
      </c>
    </row>
    <row r="167" spans="1:7" customFormat="1" ht="15" hidden="1" x14ac:dyDescent="0.25">
      <c r="A167" s="4" t="s">
        <v>233</v>
      </c>
      <c r="B167" s="3" t="s">
        <v>37</v>
      </c>
      <c r="C167" s="3" t="s">
        <v>173</v>
      </c>
      <c r="D167" s="3" t="s">
        <v>170</v>
      </c>
      <c r="E167" s="3" t="s">
        <v>1</v>
      </c>
      <c r="F167" s="3">
        <v>79.709000000000003</v>
      </c>
      <c r="G167" s="3" t="s">
        <v>253</v>
      </c>
    </row>
    <row r="168" spans="1:7" customFormat="1" ht="15" hidden="1" x14ac:dyDescent="0.25">
      <c r="A168" s="4" t="s">
        <v>251</v>
      </c>
      <c r="B168" s="3" t="s">
        <v>37</v>
      </c>
      <c r="C168" s="3" t="s">
        <v>173</v>
      </c>
      <c r="D168" s="3" t="s">
        <v>170</v>
      </c>
      <c r="E168" s="3" t="s">
        <v>1</v>
      </c>
      <c r="F168" s="3">
        <v>74.909000000000006</v>
      </c>
      <c r="G168" s="3" t="s">
        <v>171</v>
      </c>
    </row>
    <row r="169" spans="1:7" customFormat="1" ht="15" hidden="1" x14ac:dyDescent="0.25">
      <c r="A169" s="4" t="s">
        <v>102</v>
      </c>
      <c r="B169" s="3" t="s">
        <v>36</v>
      </c>
      <c r="C169" s="3" t="s">
        <v>173</v>
      </c>
      <c r="D169" s="3" t="s">
        <v>170</v>
      </c>
      <c r="E169" s="3" t="s">
        <v>1</v>
      </c>
      <c r="F169" s="3">
        <v>100</v>
      </c>
      <c r="G169" s="3" t="s">
        <v>253</v>
      </c>
    </row>
    <row r="170" spans="1:7" customFormat="1" ht="15" hidden="1" x14ac:dyDescent="0.25">
      <c r="A170" s="4" t="s">
        <v>101</v>
      </c>
      <c r="B170" s="3" t="s">
        <v>36</v>
      </c>
      <c r="C170" s="3" t="s">
        <v>173</v>
      </c>
      <c r="D170" s="3" t="s">
        <v>170</v>
      </c>
      <c r="E170" s="3" t="s">
        <v>1</v>
      </c>
      <c r="F170" s="3">
        <v>98.141999999999996</v>
      </c>
      <c r="G170" s="3" t="s">
        <v>253</v>
      </c>
    </row>
    <row r="171" spans="1:7" customFormat="1" ht="15" hidden="1" x14ac:dyDescent="0.25">
      <c r="A171" s="4" t="s">
        <v>100</v>
      </c>
      <c r="B171" s="3" t="s">
        <v>36</v>
      </c>
      <c r="C171" s="3" t="s">
        <v>173</v>
      </c>
      <c r="D171" s="3" t="s">
        <v>170</v>
      </c>
      <c r="E171" s="3" t="s">
        <v>1</v>
      </c>
      <c r="F171" s="3">
        <v>93.988</v>
      </c>
      <c r="G171" s="3" t="s">
        <v>253</v>
      </c>
    </row>
    <row r="172" spans="1:7" customFormat="1" ht="15" hidden="1" x14ac:dyDescent="0.25">
      <c r="A172" s="4" t="s">
        <v>99</v>
      </c>
      <c r="B172" s="3" t="s">
        <v>36</v>
      </c>
      <c r="C172" s="3" t="s">
        <v>173</v>
      </c>
      <c r="D172" s="3" t="s">
        <v>170</v>
      </c>
      <c r="E172" s="3" t="s">
        <v>1</v>
      </c>
      <c r="F172" s="3">
        <v>96.707999999999998</v>
      </c>
      <c r="G172" s="3" t="s">
        <v>253</v>
      </c>
    </row>
    <row r="173" spans="1:7" customFormat="1" ht="15" hidden="1" x14ac:dyDescent="0.25">
      <c r="A173" s="4" t="s">
        <v>98</v>
      </c>
      <c r="B173" s="3" t="s">
        <v>36</v>
      </c>
      <c r="C173" s="3" t="s">
        <v>173</v>
      </c>
      <c r="D173" s="3" t="s">
        <v>170</v>
      </c>
      <c r="E173" s="3" t="s">
        <v>1</v>
      </c>
      <c r="F173" s="3">
        <v>101.753</v>
      </c>
      <c r="G173" s="3" t="s">
        <v>253</v>
      </c>
    </row>
    <row r="174" spans="1:7" customFormat="1" ht="15" hidden="1" x14ac:dyDescent="0.25">
      <c r="A174" s="4" t="s">
        <v>97</v>
      </c>
      <c r="B174" s="3" t="s">
        <v>36</v>
      </c>
      <c r="C174" s="3" t="s">
        <v>173</v>
      </c>
      <c r="D174" s="3" t="s">
        <v>170</v>
      </c>
      <c r="E174" s="3" t="s">
        <v>1</v>
      </c>
      <c r="F174" s="3">
        <v>110.319</v>
      </c>
      <c r="G174" s="3" t="s">
        <v>253</v>
      </c>
    </row>
    <row r="175" spans="1:7" customFormat="1" ht="15" hidden="1" x14ac:dyDescent="0.25">
      <c r="A175" s="4" t="s">
        <v>96</v>
      </c>
      <c r="B175" s="3" t="s">
        <v>36</v>
      </c>
      <c r="C175" s="3" t="s">
        <v>173</v>
      </c>
      <c r="D175" s="3" t="s">
        <v>170</v>
      </c>
      <c r="E175" s="3" t="s">
        <v>1</v>
      </c>
      <c r="F175" s="3">
        <v>117.349</v>
      </c>
      <c r="G175" s="3" t="s">
        <v>253</v>
      </c>
    </row>
    <row r="176" spans="1:7" customFormat="1" ht="15" hidden="1" x14ac:dyDescent="0.25">
      <c r="A176" s="4" t="s">
        <v>95</v>
      </c>
      <c r="B176" s="3" t="s">
        <v>36</v>
      </c>
      <c r="C176" s="3" t="s">
        <v>173</v>
      </c>
      <c r="D176" s="3" t="s">
        <v>170</v>
      </c>
      <c r="E176" s="3" t="s">
        <v>1</v>
      </c>
      <c r="F176" s="3">
        <v>113.741</v>
      </c>
      <c r="G176" s="3" t="s">
        <v>253</v>
      </c>
    </row>
    <row r="177" spans="1:7" customFormat="1" ht="15" hidden="1" x14ac:dyDescent="0.25">
      <c r="A177" s="4" t="s">
        <v>94</v>
      </c>
      <c r="B177" s="3" t="s">
        <v>36</v>
      </c>
      <c r="C177" s="3" t="s">
        <v>173</v>
      </c>
      <c r="D177" s="3" t="s">
        <v>170</v>
      </c>
      <c r="E177" s="3" t="s">
        <v>1</v>
      </c>
      <c r="F177" s="3">
        <v>109.02</v>
      </c>
      <c r="G177" s="3" t="s">
        <v>253</v>
      </c>
    </row>
    <row r="178" spans="1:7" customFormat="1" ht="15" hidden="1" x14ac:dyDescent="0.25">
      <c r="A178" s="4" t="s">
        <v>93</v>
      </c>
      <c r="B178" s="3" t="s">
        <v>36</v>
      </c>
      <c r="C178" s="3" t="s">
        <v>173</v>
      </c>
      <c r="D178" s="3" t="s">
        <v>170</v>
      </c>
      <c r="E178" s="3" t="s">
        <v>1</v>
      </c>
      <c r="F178" s="3">
        <v>91.680999999999997</v>
      </c>
      <c r="G178" s="3" t="s">
        <v>253</v>
      </c>
    </row>
    <row r="179" spans="1:7" customFormat="1" ht="15" hidden="1" x14ac:dyDescent="0.25">
      <c r="A179" s="4" t="s">
        <v>92</v>
      </c>
      <c r="B179" s="3" t="s">
        <v>36</v>
      </c>
      <c r="C179" s="3" t="s">
        <v>173</v>
      </c>
      <c r="D179" s="3" t="s">
        <v>170</v>
      </c>
      <c r="E179" s="3" t="s">
        <v>1</v>
      </c>
      <c r="F179" s="3">
        <v>85.944000000000003</v>
      </c>
      <c r="G179" s="3" t="s">
        <v>253</v>
      </c>
    </row>
    <row r="180" spans="1:7" customFormat="1" ht="15" hidden="1" x14ac:dyDescent="0.25">
      <c r="A180" s="4" t="s">
        <v>91</v>
      </c>
      <c r="B180" s="3" t="s">
        <v>36</v>
      </c>
      <c r="C180" s="3" t="s">
        <v>173</v>
      </c>
      <c r="D180" s="3" t="s">
        <v>170</v>
      </c>
      <c r="E180" s="3" t="s">
        <v>1</v>
      </c>
      <c r="F180" s="3">
        <v>95.781999999999996</v>
      </c>
      <c r="G180" s="3" t="s">
        <v>253</v>
      </c>
    </row>
    <row r="181" spans="1:7" customFormat="1" ht="15" hidden="1" x14ac:dyDescent="0.25">
      <c r="A181" s="4" t="s">
        <v>90</v>
      </c>
      <c r="B181" s="3" t="s">
        <v>36</v>
      </c>
      <c r="C181" s="3" t="s">
        <v>173</v>
      </c>
      <c r="D181" s="3" t="s">
        <v>170</v>
      </c>
      <c r="E181" s="3" t="s">
        <v>1</v>
      </c>
      <c r="F181" s="3">
        <v>96.162000000000006</v>
      </c>
      <c r="G181" s="3" t="s">
        <v>253</v>
      </c>
    </row>
    <row r="182" spans="1:7" customFormat="1" ht="15" hidden="1" x14ac:dyDescent="0.25">
      <c r="A182" s="4" t="s">
        <v>89</v>
      </c>
      <c r="B182" s="3" t="s">
        <v>36</v>
      </c>
      <c r="C182" s="3" t="s">
        <v>173</v>
      </c>
      <c r="D182" s="3" t="s">
        <v>170</v>
      </c>
      <c r="E182" s="3" t="s">
        <v>1</v>
      </c>
      <c r="F182" s="3">
        <v>90.81</v>
      </c>
      <c r="G182" s="3" t="s">
        <v>253</v>
      </c>
    </row>
    <row r="183" spans="1:7" customFormat="1" ht="15" hidden="1" x14ac:dyDescent="0.25">
      <c r="A183" s="4" t="s">
        <v>88</v>
      </c>
      <c r="B183" s="3" t="s">
        <v>36</v>
      </c>
      <c r="C183" s="3" t="s">
        <v>173</v>
      </c>
      <c r="D183" s="3" t="s">
        <v>170</v>
      </c>
      <c r="E183" s="3" t="s">
        <v>1</v>
      </c>
      <c r="F183" s="3">
        <v>91.254000000000005</v>
      </c>
      <c r="G183" s="3" t="s">
        <v>253</v>
      </c>
    </row>
    <row r="184" spans="1:7" customFormat="1" ht="15" hidden="1" x14ac:dyDescent="0.25">
      <c r="A184" s="4" t="s">
        <v>87</v>
      </c>
      <c r="B184" s="3" t="s">
        <v>36</v>
      </c>
      <c r="C184" s="3" t="s">
        <v>173</v>
      </c>
      <c r="D184" s="3" t="s">
        <v>170</v>
      </c>
      <c r="E184" s="3" t="s">
        <v>1</v>
      </c>
      <c r="F184" s="3">
        <v>94.975999999999999</v>
      </c>
      <c r="G184" s="3" t="s">
        <v>253</v>
      </c>
    </row>
    <row r="185" spans="1:7" customFormat="1" ht="15" hidden="1" x14ac:dyDescent="0.25">
      <c r="A185" s="4" t="s">
        <v>86</v>
      </c>
      <c r="B185" s="3" t="s">
        <v>36</v>
      </c>
      <c r="C185" s="3" t="s">
        <v>173</v>
      </c>
      <c r="D185" s="3" t="s">
        <v>170</v>
      </c>
      <c r="E185" s="3" t="s">
        <v>1</v>
      </c>
      <c r="F185" s="3">
        <v>97.784999999999997</v>
      </c>
      <c r="G185" s="3" t="s">
        <v>253</v>
      </c>
    </row>
    <row r="186" spans="1:7" customFormat="1" ht="15" hidden="1" x14ac:dyDescent="0.25">
      <c r="A186" s="4" t="s">
        <v>85</v>
      </c>
      <c r="B186" s="3" t="s">
        <v>36</v>
      </c>
      <c r="C186" s="3" t="s">
        <v>173</v>
      </c>
      <c r="D186" s="3" t="s">
        <v>170</v>
      </c>
      <c r="E186" s="3" t="s">
        <v>1</v>
      </c>
      <c r="F186" s="3">
        <v>101.33799999999999</v>
      </c>
      <c r="G186" s="3" t="s">
        <v>253</v>
      </c>
    </row>
    <row r="187" spans="1:7" customFormat="1" ht="15" hidden="1" x14ac:dyDescent="0.25">
      <c r="A187" s="4" t="s">
        <v>84</v>
      </c>
      <c r="B187" s="3" t="s">
        <v>36</v>
      </c>
      <c r="C187" s="3" t="s">
        <v>173</v>
      </c>
      <c r="D187" s="3" t="s">
        <v>170</v>
      </c>
      <c r="E187" s="3" t="s">
        <v>1</v>
      </c>
      <c r="F187" s="3">
        <v>101.73099999999999</v>
      </c>
      <c r="G187" s="3" t="s">
        <v>253</v>
      </c>
    </row>
    <row r="188" spans="1:7" customFormat="1" ht="15" hidden="1" x14ac:dyDescent="0.25">
      <c r="A188" s="4" t="s">
        <v>168</v>
      </c>
      <c r="B188" s="3" t="s">
        <v>36</v>
      </c>
      <c r="C188" s="3" t="s">
        <v>173</v>
      </c>
      <c r="D188" s="3" t="s">
        <v>170</v>
      </c>
      <c r="E188" s="3" t="s">
        <v>1</v>
      </c>
      <c r="F188" s="3">
        <v>102.794</v>
      </c>
      <c r="G188" s="3" t="s">
        <v>253</v>
      </c>
    </row>
    <row r="189" spans="1:7" customFormat="1" ht="15" hidden="1" x14ac:dyDescent="0.25">
      <c r="A189" s="4" t="s">
        <v>203</v>
      </c>
      <c r="B189" s="3" t="s">
        <v>36</v>
      </c>
      <c r="C189" s="3" t="s">
        <v>173</v>
      </c>
      <c r="D189" s="3" t="s">
        <v>170</v>
      </c>
      <c r="E189" s="3" t="s">
        <v>1</v>
      </c>
      <c r="F189" s="3">
        <v>100.03400000000001</v>
      </c>
      <c r="G189" s="3" t="s">
        <v>253</v>
      </c>
    </row>
    <row r="190" spans="1:7" customFormat="1" ht="15" hidden="1" x14ac:dyDescent="0.25">
      <c r="A190" s="4" t="s">
        <v>221</v>
      </c>
      <c r="B190" s="3" t="s">
        <v>36</v>
      </c>
      <c r="C190" s="3" t="s">
        <v>173</v>
      </c>
      <c r="D190" s="3" t="s">
        <v>170</v>
      </c>
      <c r="E190" s="3" t="s">
        <v>1</v>
      </c>
      <c r="F190" s="3">
        <v>104.38200000000001</v>
      </c>
      <c r="G190" s="3" t="s">
        <v>253</v>
      </c>
    </row>
    <row r="191" spans="1:7" customFormat="1" ht="15" hidden="1" x14ac:dyDescent="0.25">
      <c r="A191" s="4" t="s">
        <v>233</v>
      </c>
      <c r="B191" s="3" t="s">
        <v>36</v>
      </c>
      <c r="C191" s="3" t="s">
        <v>173</v>
      </c>
      <c r="D191" s="3" t="s">
        <v>170</v>
      </c>
      <c r="E191" s="3" t="s">
        <v>1</v>
      </c>
      <c r="F191" s="3">
        <v>108.681</v>
      </c>
      <c r="G191" s="3" t="s">
        <v>253</v>
      </c>
    </row>
    <row r="192" spans="1:7" customFormat="1" ht="15" hidden="1" x14ac:dyDescent="0.25">
      <c r="A192" s="4" t="s">
        <v>251</v>
      </c>
      <c r="B192" s="3" t="s">
        <v>36</v>
      </c>
      <c r="C192" s="3" t="s">
        <v>173</v>
      </c>
      <c r="D192" s="3" t="s">
        <v>170</v>
      </c>
      <c r="E192" s="3" t="s">
        <v>1</v>
      </c>
      <c r="F192" s="3">
        <v>101.86199999999999</v>
      </c>
      <c r="G192" s="3" t="s">
        <v>171</v>
      </c>
    </row>
    <row r="193" spans="1:7" customFormat="1" ht="15" hidden="1" x14ac:dyDescent="0.25">
      <c r="A193" s="4" t="s">
        <v>102</v>
      </c>
      <c r="B193" s="3" t="s">
        <v>38</v>
      </c>
      <c r="C193" s="3" t="s">
        <v>173</v>
      </c>
      <c r="D193" s="3" t="s">
        <v>170</v>
      </c>
      <c r="E193" s="3" t="s">
        <v>1</v>
      </c>
      <c r="F193" s="3">
        <v>100</v>
      </c>
      <c r="G193" s="3" t="s">
        <v>253</v>
      </c>
    </row>
    <row r="194" spans="1:7" customFormat="1" ht="15" hidden="1" x14ac:dyDescent="0.25">
      <c r="A194" s="4" t="s">
        <v>101</v>
      </c>
      <c r="B194" s="3" t="s">
        <v>38</v>
      </c>
      <c r="C194" s="3" t="s">
        <v>173</v>
      </c>
      <c r="D194" s="3" t="s">
        <v>170</v>
      </c>
      <c r="E194" s="3" t="s">
        <v>1</v>
      </c>
      <c r="F194" s="3">
        <v>101.72199999999999</v>
      </c>
      <c r="G194" s="3" t="s">
        <v>253</v>
      </c>
    </row>
    <row r="195" spans="1:7" customFormat="1" ht="15" hidden="1" x14ac:dyDescent="0.25">
      <c r="A195" s="4" t="s">
        <v>100</v>
      </c>
      <c r="B195" s="3" t="s">
        <v>38</v>
      </c>
      <c r="C195" s="3" t="s">
        <v>173</v>
      </c>
      <c r="D195" s="3" t="s">
        <v>170</v>
      </c>
      <c r="E195" s="3" t="s">
        <v>1</v>
      </c>
      <c r="F195" s="3">
        <v>111.86199999999999</v>
      </c>
      <c r="G195" s="3" t="s">
        <v>253</v>
      </c>
    </row>
    <row r="196" spans="1:7" customFormat="1" ht="15" hidden="1" x14ac:dyDescent="0.25">
      <c r="A196" s="4" t="s">
        <v>99</v>
      </c>
      <c r="B196" s="3" t="s">
        <v>38</v>
      </c>
      <c r="C196" s="3" t="s">
        <v>173</v>
      </c>
      <c r="D196" s="3" t="s">
        <v>170</v>
      </c>
      <c r="E196" s="3" t="s">
        <v>1</v>
      </c>
      <c r="F196" s="3">
        <v>145.67699999999999</v>
      </c>
      <c r="G196" s="3" t="s">
        <v>253</v>
      </c>
    </row>
    <row r="197" spans="1:7" customFormat="1" ht="15" hidden="1" x14ac:dyDescent="0.25">
      <c r="A197" s="4" t="s">
        <v>98</v>
      </c>
      <c r="B197" s="3" t="s">
        <v>38</v>
      </c>
      <c r="C197" s="3" t="s">
        <v>173</v>
      </c>
      <c r="D197" s="3" t="s">
        <v>170</v>
      </c>
      <c r="E197" s="3" t="s">
        <v>1</v>
      </c>
      <c r="F197" s="3">
        <v>139.14099999999999</v>
      </c>
      <c r="G197" s="3" t="s">
        <v>253</v>
      </c>
    </row>
    <row r="198" spans="1:7" customFormat="1" ht="15" hidden="1" x14ac:dyDescent="0.25">
      <c r="A198" s="4" t="s">
        <v>97</v>
      </c>
      <c r="B198" s="3" t="s">
        <v>38</v>
      </c>
      <c r="C198" s="3" t="s">
        <v>173</v>
      </c>
      <c r="D198" s="3" t="s">
        <v>170</v>
      </c>
      <c r="E198" s="3" t="s">
        <v>1</v>
      </c>
      <c r="F198" s="3">
        <v>142.54499999999999</v>
      </c>
      <c r="G198" s="3" t="s">
        <v>253</v>
      </c>
    </row>
    <row r="199" spans="1:7" customFormat="1" ht="15" hidden="1" x14ac:dyDescent="0.25">
      <c r="A199" s="4" t="s">
        <v>96</v>
      </c>
      <c r="B199" s="3" t="s">
        <v>38</v>
      </c>
      <c r="C199" s="3" t="s">
        <v>173</v>
      </c>
      <c r="D199" s="3" t="s">
        <v>170</v>
      </c>
      <c r="E199" s="3" t="s">
        <v>1</v>
      </c>
      <c r="F199" s="3">
        <v>151.10599999999999</v>
      </c>
      <c r="G199" s="3" t="s">
        <v>253</v>
      </c>
    </row>
    <row r="200" spans="1:7" customFormat="1" ht="15" hidden="1" x14ac:dyDescent="0.25">
      <c r="A200" s="4" t="s">
        <v>95</v>
      </c>
      <c r="B200" s="3" t="s">
        <v>38</v>
      </c>
      <c r="C200" s="3" t="s">
        <v>173</v>
      </c>
      <c r="D200" s="3" t="s">
        <v>170</v>
      </c>
      <c r="E200" s="3" t="s">
        <v>1</v>
      </c>
      <c r="F200" s="3">
        <v>178.49799999999999</v>
      </c>
      <c r="G200" s="3" t="s">
        <v>253</v>
      </c>
    </row>
    <row r="201" spans="1:7" customFormat="1" ht="15" hidden="1" x14ac:dyDescent="0.25">
      <c r="A201" s="4" t="s">
        <v>94</v>
      </c>
      <c r="B201" s="3" t="s">
        <v>38</v>
      </c>
      <c r="C201" s="3" t="s">
        <v>173</v>
      </c>
      <c r="D201" s="3" t="s">
        <v>170</v>
      </c>
      <c r="E201" s="3" t="s">
        <v>1</v>
      </c>
      <c r="F201" s="3">
        <v>155.96199999999999</v>
      </c>
      <c r="G201" s="3" t="s">
        <v>253</v>
      </c>
    </row>
    <row r="202" spans="1:7" customFormat="1" ht="15" hidden="1" x14ac:dyDescent="0.25">
      <c r="A202" s="4" t="s">
        <v>93</v>
      </c>
      <c r="B202" s="3" t="s">
        <v>38</v>
      </c>
      <c r="C202" s="3" t="s">
        <v>173</v>
      </c>
      <c r="D202" s="3" t="s">
        <v>170</v>
      </c>
      <c r="E202" s="3" t="s">
        <v>1</v>
      </c>
      <c r="F202" s="3">
        <v>150.767</v>
      </c>
      <c r="G202" s="3" t="s">
        <v>253</v>
      </c>
    </row>
    <row r="203" spans="1:7" customFormat="1" ht="15" hidden="1" x14ac:dyDescent="0.25">
      <c r="A203" s="4" t="s">
        <v>92</v>
      </c>
      <c r="B203" s="3" t="s">
        <v>38</v>
      </c>
      <c r="C203" s="3" t="s">
        <v>173</v>
      </c>
      <c r="D203" s="3" t="s">
        <v>170</v>
      </c>
      <c r="E203" s="3" t="s">
        <v>1</v>
      </c>
      <c r="F203" s="3">
        <v>149.25299999999999</v>
      </c>
      <c r="G203" s="3" t="s">
        <v>253</v>
      </c>
    </row>
    <row r="204" spans="1:7" customFormat="1" ht="15" hidden="1" x14ac:dyDescent="0.25">
      <c r="A204" s="4" t="s">
        <v>91</v>
      </c>
      <c r="B204" s="3" t="s">
        <v>38</v>
      </c>
      <c r="C204" s="3" t="s">
        <v>173</v>
      </c>
      <c r="D204" s="3" t="s">
        <v>170</v>
      </c>
      <c r="E204" s="3" t="s">
        <v>1</v>
      </c>
      <c r="F204" s="3">
        <v>160.91200000000001</v>
      </c>
      <c r="G204" s="3" t="s">
        <v>253</v>
      </c>
    </row>
    <row r="205" spans="1:7" customFormat="1" ht="15" hidden="1" x14ac:dyDescent="0.25">
      <c r="A205" s="4" t="s">
        <v>90</v>
      </c>
      <c r="B205" s="3" t="s">
        <v>38</v>
      </c>
      <c r="C205" s="3" t="s">
        <v>173</v>
      </c>
      <c r="D205" s="3" t="s">
        <v>170</v>
      </c>
      <c r="E205" s="3" t="s">
        <v>1</v>
      </c>
      <c r="F205" s="3">
        <v>163.40100000000001</v>
      </c>
      <c r="G205" s="3" t="s">
        <v>253</v>
      </c>
    </row>
    <row r="206" spans="1:7" customFormat="1" ht="15" hidden="1" x14ac:dyDescent="0.25">
      <c r="A206" s="4" t="s">
        <v>89</v>
      </c>
      <c r="B206" s="3" t="s">
        <v>38</v>
      </c>
      <c r="C206" s="3" t="s">
        <v>173</v>
      </c>
      <c r="D206" s="3" t="s">
        <v>170</v>
      </c>
      <c r="E206" s="3" t="s">
        <v>1</v>
      </c>
      <c r="F206" s="3">
        <v>172.73</v>
      </c>
      <c r="G206" s="3" t="s">
        <v>253</v>
      </c>
    </row>
    <row r="207" spans="1:7" customFormat="1" ht="15" hidden="1" x14ac:dyDescent="0.25">
      <c r="A207" s="4" t="s">
        <v>88</v>
      </c>
      <c r="B207" s="3" t="s">
        <v>38</v>
      </c>
      <c r="C207" s="3" t="s">
        <v>173</v>
      </c>
      <c r="D207" s="3" t="s">
        <v>170</v>
      </c>
      <c r="E207" s="3" t="s">
        <v>1</v>
      </c>
      <c r="F207" s="3">
        <v>164.374</v>
      </c>
      <c r="G207" s="3" t="s">
        <v>253</v>
      </c>
    </row>
    <row r="208" spans="1:7" customFormat="1" ht="15" hidden="1" x14ac:dyDescent="0.25">
      <c r="A208" s="4" t="s">
        <v>87</v>
      </c>
      <c r="B208" s="3" t="s">
        <v>38</v>
      </c>
      <c r="C208" s="3" t="s">
        <v>173</v>
      </c>
      <c r="D208" s="3" t="s">
        <v>170</v>
      </c>
      <c r="E208" s="3" t="s">
        <v>1</v>
      </c>
      <c r="F208" s="3">
        <v>162.874</v>
      </c>
      <c r="G208" s="3" t="s">
        <v>253</v>
      </c>
    </row>
    <row r="209" spans="1:7" customFormat="1" ht="15" hidden="1" x14ac:dyDescent="0.25">
      <c r="A209" s="4" t="s">
        <v>86</v>
      </c>
      <c r="B209" s="3" t="s">
        <v>38</v>
      </c>
      <c r="C209" s="3" t="s">
        <v>173</v>
      </c>
      <c r="D209" s="3" t="s">
        <v>170</v>
      </c>
      <c r="E209" s="3" t="s">
        <v>1</v>
      </c>
      <c r="F209" s="3">
        <v>157.512</v>
      </c>
      <c r="G209" s="3" t="s">
        <v>253</v>
      </c>
    </row>
    <row r="210" spans="1:7" customFormat="1" ht="15" hidden="1" x14ac:dyDescent="0.25">
      <c r="A210" s="4" t="s">
        <v>85</v>
      </c>
      <c r="B210" s="3" t="s">
        <v>38</v>
      </c>
      <c r="C210" s="3" t="s">
        <v>173</v>
      </c>
      <c r="D210" s="3" t="s">
        <v>170</v>
      </c>
      <c r="E210" s="3" t="s">
        <v>1</v>
      </c>
      <c r="F210" s="3">
        <v>186.90100000000001</v>
      </c>
      <c r="G210" s="3" t="s">
        <v>253</v>
      </c>
    </row>
    <row r="211" spans="1:7" customFormat="1" ht="15" hidden="1" x14ac:dyDescent="0.25">
      <c r="A211" s="4" t="s">
        <v>84</v>
      </c>
      <c r="B211" s="3" t="s">
        <v>38</v>
      </c>
      <c r="C211" s="3" t="s">
        <v>173</v>
      </c>
      <c r="D211" s="3" t="s">
        <v>170</v>
      </c>
      <c r="E211" s="3" t="s">
        <v>1</v>
      </c>
      <c r="F211" s="3">
        <v>193.98099999999999</v>
      </c>
      <c r="G211" s="3" t="s">
        <v>253</v>
      </c>
    </row>
    <row r="212" spans="1:7" customFormat="1" ht="15" hidden="1" x14ac:dyDescent="0.25">
      <c r="A212" s="4" t="s">
        <v>168</v>
      </c>
      <c r="B212" s="3" t="s">
        <v>38</v>
      </c>
      <c r="C212" s="3" t="s">
        <v>173</v>
      </c>
      <c r="D212" s="3" t="s">
        <v>170</v>
      </c>
      <c r="E212" s="3" t="s">
        <v>1</v>
      </c>
      <c r="F212" s="3">
        <v>174.79900000000001</v>
      </c>
      <c r="G212" s="3" t="s">
        <v>253</v>
      </c>
    </row>
    <row r="213" spans="1:7" customFormat="1" ht="15" hidden="1" x14ac:dyDescent="0.25">
      <c r="A213" s="4" t="s">
        <v>203</v>
      </c>
      <c r="B213" s="3" t="s">
        <v>38</v>
      </c>
      <c r="C213" s="3" t="s">
        <v>173</v>
      </c>
      <c r="D213" s="3" t="s">
        <v>170</v>
      </c>
      <c r="E213" s="3" t="s">
        <v>1</v>
      </c>
      <c r="F213" s="3">
        <v>167.01599999999999</v>
      </c>
      <c r="G213" s="3" t="s">
        <v>253</v>
      </c>
    </row>
    <row r="214" spans="1:7" customFormat="1" ht="15" hidden="1" x14ac:dyDescent="0.25">
      <c r="A214" s="4" t="s">
        <v>221</v>
      </c>
      <c r="B214" s="3" t="s">
        <v>38</v>
      </c>
      <c r="C214" s="3" t="s">
        <v>173</v>
      </c>
      <c r="D214" s="3" t="s">
        <v>170</v>
      </c>
      <c r="E214" s="3" t="s">
        <v>1</v>
      </c>
      <c r="F214" s="3">
        <v>160.67400000000001</v>
      </c>
      <c r="G214" s="3" t="s">
        <v>253</v>
      </c>
    </row>
    <row r="215" spans="1:7" customFormat="1" ht="15" hidden="1" x14ac:dyDescent="0.25">
      <c r="A215" s="4" t="s">
        <v>233</v>
      </c>
      <c r="B215" s="3" t="s">
        <v>38</v>
      </c>
      <c r="C215" s="3" t="s">
        <v>173</v>
      </c>
      <c r="D215" s="3" t="s">
        <v>170</v>
      </c>
      <c r="E215" s="3" t="s">
        <v>1</v>
      </c>
      <c r="F215" s="3">
        <v>169.804</v>
      </c>
      <c r="G215" s="3" t="s">
        <v>253</v>
      </c>
    </row>
    <row r="216" spans="1:7" customFormat="1" ht="15" hidden="1" x14ac:dyDescent="0.25">
      <c r="A216" s="4" t="s">
        <v>251</v>
      </c>
      <c r="B216" s="3" t="s">
        <v>38</v>
      </c>
      <c r="C216" s="3" t="s">
        <v>173</v>
      </c>
      <c r="D216" s="3" t="s">
        <v>170</v>
      </c>
      <c r="E216" s="3" t="s">
        <v>1</v>
      </c>
      <c r="F216" s="3">
        <v>180.22499999999999</v>
      </c>
      <c r="G216" s="3" t="s">
        <v>171</v>
      </c>
    </row>
    <row r="217" spans="1:7" customFormat="1" ht="15" hidden="1" x14ac:dyDescent="0.25">
      <c r="A217" s="4" t="s">
        <v>102</v>
      </c>
      <c r="B217" s="3" t="s">
        <v>40</v>
      </c>
      <c r="C217" s="3" t="s">
        <v>173</v>
      </c>
      <c r="D217" s="3" t="s">
        <v>170</v>
      </c>
      <c r="E217" s="3" t="s">
        <v>1</v>
      </c>
      <c r="F217" s="3">
        <v>100</v>
      </c>
      <c r="G217" s="3" t="s">
        <v>253</v>
      </c>
    </row>
    <row r="218" spans="1:7" customFormat="1" ht="15" hidden="1" x14ac:dyDescent="0.25">
      <c r="A218" s="4" t="s">
        <v>101</v>
      </c>
      <c r="B218" s="3" t="s">
        <v>40</v>
      </c>
      <c r="C218" s="3" t="s">
        <v>173</v>
      </c>
      <c r="D218" s="3" t="s">
        <v>170</v>
      </c>
      <c r="E218" s="3" t="s">
        <v>1</v>
      </c>
      <c r="F218" s="3">
        <v>105.88200000000001</v>
      </c>
      <c r="G218" s="3" t="s">
        <v>171</v>
      </c>
    </row>
    <row r="219" spans="1:7" customFormat="1" ht="15" hidden="1" x14ac:dyDescent="0.25">
      <c r="A219" s="4" t="s">
        <v>100</v>
      </c>
      <c r="B219" s="3" t="s">
        <v>40</v>
      </c>
      <c r="C219" s="3" t="s">
        <v>173</v>
      </c>
      <c r="D219" s="3" t="s">
        <v>170</v>
      </c>
      <c r="E219" s="3" t="s">
        <v>1</v>
      </c>
      <c r="F219" s="3">
        <v>108.631</v>
      </c>
      <c r="G219" s="3" t="s">
        <v>171</v>
      </c>
    </row>
    <row r="220" spans="1:7" customFormat="1" ht="15" hidden="1" x14ac:dyDescent="0.25">
      <c r="A220" s="4" t="s">
        <v>99</v>
      </c>
      <c r="B220" s="3" t="s">
        <v>40</v>
      </c>
      <c r="C220" s="3" t="s">
        <v>173</v>
      </c>
      <c r="D220" s="3" t="s">
        <v>170</v>
      </c>
      <c r="E220" s="3" t="s">
        <v>1</v>
      </c>
      <c r="F220" s="3">
        <v>119.188</v>
      </c>
      <c r="G220" s="3" t="s">
        <v>171</v>
      </c>
    </row>
    <row r="221" spans="1:7" customFormat="1" ht="15" hidden="1" x14ac:dyDescent="0.25">
      <c r="A221" s="4" t="s">
        <v>98</v>
      </c>
      <c r="B221" s="3" t="s">
        <v>40</v>
      </c>
      <c r="C221" s="3" t="s">
        <v>173</v>
      </c>
      <c r="D221" s="3" t="s">
        <v>170</v>
      </c>
      <c r="E221" s="3" t="s">
        <v>1</v>
      </c>
      <c r="F221" s="3">
        <v>117.077</v>
      </c>
      <c r="G221" s="3" t="s">
        <v>171</v>
      </c>
    </row>
    <row r="222" spans="1:7" customFormat="1" ht="15" hidden="1" x14ac:dyDescent="0.25">
      <c r="A222" s="4" t="s">
        <v>97</v>
      </c>
      <c r="B222" s="3" t="s">
        <v>40</v>
      </c>
      <c r="C222" s="3" t="s">
        <v>173</v>
      </c>
      <c r="D222" s="3" t="s">
        <v>170</v>
      </c>
      <c r="E222" s="3" t="s">
        <v>1</v>
      </c>
      <c r="F222" s="3">
        <v>117.069</v>
      </c>
      <c r="G222" s="3" t="s">
        <v>171</v>
      </c>
    </row>
    <row r="223" spans="1:7" customFormat="1" ht="15" hidden="1" x14ac:dyDescent="0.25">
      <c r="A223" s="4" t="s">
        <v>96</v>
      </c>
      <c r="B223" s="3" t="s">
        <v>40</v>
      </c>
      <c r="C223" s="3" t="s">
        <v>173</v>
      </c>
      <c r="D223" s="3" t="s">
        <v>170</v>
      </c>
      <c r="E223" s="3" t="s">
        <v>1</v>
      </c>
      <c r="F223" s="3">
        <v>115.01300000000001</v>
      </c>
      <c r="G223" s="3" t="s">
        <v>171</v>
      </c>
    </row>
    <row r="224" spans="1:7" customFormat="1" ht="15" hidden="1" x14ac:dyDescent="0.25">
      <c r="A224" s="4" t="s">
        <v>95</v>
      </c>
      <c r="B224" s="3" t="s">
        <v>40</v>
      </c>
      <c r="C224" s="3" t="s">
        <v>173</v>
      </c>
      <c r="D224" s="3" t="s">
        <v>170</v>
      </c>
      <c r="E224" s="3" t="s">
        <v>1</v>
      </c>
      <c r="F224" s="3">
        <v>157.36699999999999</v>
      </c>
      <c r="G224" s="3" t="s">
        <v>171</v>
      </c>
    </row>
    <row r="225" spans="1:7" customFormat="1" ht="15" hidden="1" x14ac:dyDescent="0.25">
      <c r="A225" s="4" t="s">
        <v>94</v>
      </c>
      <c r="B225" s="3" t="s">
        <v>40</v>
      </c>
      <c r="C225" s="3" t="s">
        <v>173</v>
      </c>
      <c r="D225" s="3" t="s">
        <v>170</v>
      </c>
      <c r="E225" s="3" t="s">
        <v>1</v>
      </c>
      <c r="F225" s="3">
        <v>156.042</v>
      </c>
      <c r="G225" s="3" t="s">
        <v>171</v>
      </c>
    </row>
    <row r="226" spans="1:7" customFormat="1" ht="15" hidden="1" x14ac:dyDescent="0.25">
      <c r="A226" s="4" t="s">
        <v>93</v>
      </c>
      <c r="B226" s="3" t="s">
        <v>40</v>
      </c>
      <c r="C226" s="3" t="s">
        <v>173</v>
      </c>
      <c r="D226" s="3" t="s">
        <v>170</v>
      </c>
      <c r="E226" s="3" t="s">
        <v>1</v>
      </c>
      <c r="F226" s="3">
        <v>134.524</v>
      </c>
      <c r="G226" s="3" t="s">
        <v>171</v>
      </c>
    </row>
    <row r="227" spans="1:7" customFormat="1" ht="15" hidden="1" x14ac:dyDescent="0.25">
      <c r="A227" s="4" t="s">
        <v>92</v>
      </c>
      <c r="B227" s="3" t="s">
        <v>40</v>
      </c>
      <c r="C227" s="3" t="s">
        <v>173</v>
      </c>
      <c r="D227" s="3" t="s">
        <v>170</v>
      </c>
      <c r="E227" s="3" t="s">
        <v>1</v>
      </c>
      <c r="F227" s="3">
        <v>117.84</v>
      </c>
      <c r="G227" s="3" t="s">
        <v>171</v>
      </c>
    </row>
    <row r="228" spans="1:7" customFormat="1" ht="15" hidden="1" x14ac:dyDescent="0.25">
      <c r="A228" s="4" t="s">
        <v>91</v>
      </c>
      <c r="B228" s="3" t="s">
        <v>40</v>
      </c>
      <c r="C228" s="3" t="s">
        <v>173</v>
      </c>
      <c r="D228" s="3" t="s">
        <v>170</v>
      </c>
      <c r="E228" s="3" t="s">
        <v>1</v>
      </c>
      <c r="F228" s="3">
        <v>107.4</v>
      </c>
      <c r="G228" s="3" t="s">
        <v>171</v>
      </c>
    </row>
    <row r="229" spans="1:7" customFormat="1" ht="15" hidden="1" x14ac:dyDescent="0.25">
      <c r="A229" s="4" t="s">
        <v>90</v>
      </c>
      <c r="B229" s="3" t="s">
        <v>40</v>
      </c>
      <c r="C229" s="3" t="s">
        <v>173</v>
      </c>
      <c r="D229" s="3" t="s">
        <v>170</v>
      </c>
      <c r="E229" s="3" t="s">
        <v>1</v>
      </c>
      <c r="F229" s="3">
        <v>98.974999999999994</v>
      </c>
      <c r="G229" s="3" t="s">
        <v>171</v>
      </c>
    </row>
    <row r="230" spans="1:7" customFormat="1" ht="15" hidden="1" x14ac:dyDescent="0.25">
      <c r="A230" s="4" t="s">
        <v>89</v>
      </c>
      <c r="B230" s="3" t="s">
        <v>40</v>
      </c>
      <c r="C230" s="3" t="s">
        <v>173</v>
      </c>
      <c r="D230" s="3" t="s">
        <v>170</v>
      </c>
      <c r="E230" s="3" t="s">
        <v>1</v>
      </c>
      <c r="F230" s="3">
        <v>91.879000000000005</v>
      </c>
      <c r="G230" s="3" t="s">
        <v>171</v>
      </c>
    </row>
    <row r="231" spans="1:7" customFormat="1" ht="15" hidden="1" x14ac:dyDescent="0.25">
      <c r="A231" s="4" t="s">
        <v>88</v>
      </c>
      <c r="B231" s="3" t="s">
        <v>40</v>
      </c>
      <c r="C231" s="3" t="s">
        <v>173</v>
      </c>
      <c r="D231" s="3" t="s">
        <v>170</v>
      </c>
      <c r="E231" s="3" t="s">
        <v>1</v>
      </c>
      <c r="F231" s="3">
        <v>94.54</v>
      </c>
      <c r="G231" s="3" t="s">
        <v>171</v>
      </c>
    </row>
    <row r="232" spans="1:7" customFormat="1" ht="15" hidden="1" x14ac:dyDescent="0.25">
      <c r="A232" s="4" t="s">
        <v>87</v>
      </c>
      <c r="B232" s="3" t="s">
        <v>40</v>
      </c>
      <c r="C232" s="3" t="s">
        <v>173</v>
      </c>
      <c r="D232" s="3" t="s">
        <v>170</v>
      </c>
      <c r="E232" s="3" t="s">
        <v>1</v>
      </c>
      <c r="F232" s="3">
        <v>90.082999999999998</v>
      </c>
      <c r="G232" s="3" t="s">
        <v>171</v>
      </c>
    </row>
    <row r="233" spans="1:7" customFormat="1" ht="15" hidden="1" x14ac:dyDescent="0.25">
      <c r="A233" s="4" t="s">
        <v>86</v>
      </c>
      <c r="B233" s="3" t="s">
        <v>40</v>
      </c>
      <c r="C233" s="3" t="s">
        <v>173</v>
      </c>
      <c r="D233" s="3" t="s">
        <v>170</v>
      </c>
      <c r="E233" s="3" t="s">
        <v>1</v>
      </c>
      <c r="F233" s="3">
        <v>85.054000000000002</v>
      </c>
      <c r="G233" s="3" t="s">
        <v>171</v>
      </c>
    </row>
    <row r="234" spans="1:7" customFormat="1" ht="15" hidden="1" x14ac:dyDescent="0.25">
      <c r="A234" s="4" t="s">
        <v>85</v>
      </c>
      <c r="B234" s="3" t="s">
        <v>40</v>
      </c>
      <c r="C234" s="3" t="s">
        <v>173</v>
      </c>
      <c r="D234" s="3" t="s">
        <v>170</v>
      </c>
      <c r="E234" s="3" t="s">
        <v>1</v>
      </c>
      <c r="F234" s="3">
        <v>83.929000000000002</v>
      </c>
      <c r="G234" s="3" t="s">
        <v>171</v>
      </c>
    </row>
    <row r="235" spans="1:7" customFormat="1" ht="15" hidden="1" x14ac:dyDescent="0.25">
      <c r="A235" s="4" t="s">
        <v>84</v>
      </c>
      <c r="B235" s="3" t="s">
        <v>40</v>
      </c>
      <c r="C235" s="3" t="s">
        <v>173</v>
      </c>
      <c r="D235" s="3" t="s">
        <v>170</v>
      </c>
      <c r="E235" s="3" t="s">
        <v>1</v>
      </c>
      <c r="F235" s="3">
        <v>81.575999999999993</v>
      </c>
      <c r="G235" s="3" t="s">
        <v>171</v>
      </c>
    </row>
    <row r="236" spans="1:7" customFormat="1" ht="15" hidden="1" x14ac:dyDescent="0.25">
      <c r="A236" s="4" t="s">
        <v>168</v>
      </c>
      <c r="B236" s="3" t="s">
        <v>40</v>
      </c>
      <c r="C236" s="3" t="s">
        <v>173</v>
      </c>
      <c r="D236" s="3" t="s">
        <v>170</v>
      </c>
      <c r="E236" s="3" t="s">
        <v>1</v>
      </c>
      <c r="F236" s="3">
        <v>77.441000000000003</v>
      </c>
      <c r="G236" s="3" t="s">
        <v>171</v>
      </c>
    </row>
    <row r="237" spans="1:7" customFormat="1" ht="15" hidden="1" x14ac:dyDescent="0.25">
      <c r="A237" s="4" t="s">
        <v>203</v>
      </c>
      <c r="B237" s="3" t="s">
        <v>40</v>
      </c>
      <c r="C237" s="3" t="s">
        <v>173</v>
      </c>
      <c r="D237" s="3" t="s">
        <v>170</v>
      </c>
      <c r="E237" s="3" t="s">
        <v>1</v>
      </c>
      <c r="F237" s="3">
        <v>68.08</v>
      </c>
      <c r="G237" s="3" t="s">
        <v>171</v>
      </c>
    </row>
    <row r="238" spans="1:7" customFormat="1" ht="15" hidden="1" x14ac:dyDescent="0.25">
      <c r="A238" s="4" t="s">
        <v>221</v>
      </c>
      <c r="B238" s="3" t="s">
        <v>40</v>
      </c>
      <c r="C238" s="3" t="s">
        <v>173</v>
      </c>
      <c r="D238" s="3" t="s">
        <v>170</v>
      </c>
      <c r="E238" s="3" t="s">
        <v>1</v>
      </c>
      <c r="F238" s="3">
        <v>69.394999999999996</v>
      </c>
      <c r="G238" s="3" t="s">
        <v>175</v>
      </c>
    </row>
    <row r="239" spans="1:7" customFormat="1" ht="15" hidden="1" x14ac:dyDescent="0.25">
      <c r="A239" s="4" t="s">
        <v>233</v>
      </c>
      <c r="B239" s="3" t="s">
        <v>40</v>
      </c>
      <c r="C239" s="3" t="s">
        <v>173</v>
      </c>
      <c r="D239" s="3" t="s">
        <v>170</v>
      </c>
      <c r="E239" s="3" t="s">
        <v>1</v>
      </c>
      <c r="F239" s="3">
        <v>70.680999999999997</v>
      </c>
      <c r="G239" s="3" t="s">
        <v>171</v>
      </c>
    </row>
    <row r="240" spans="1:7" customFormat="1" ht="15" hidden="1" x14ac:dyDescent="0.25">
      <c r="A240" s="4" t="s">
        <v>251</v>
      </c>
      <c r="B240" s="3" t="s">
        <v>40</v>
      </c>
      <c r="C240" s="3" t="s">
        <v>173</v>
      </c>
      <c r="D240" s="3" t="s">
        <v>170</v>
      </c>
      <c r="E240" s="3" t="s">
        <v>1</v>
      </c>
      <c r="F240" s="3">
        <v>70.733000000000004</v>
      </c>
      <c r="G240" s="3" t="s">
        <v>171</v>
      </c>
    </row>
    <row r="241" spans="1:7" customFormat="1" ht="15" hidden="1" x14ac:dyDescent="0.25">
      <c r="A241" s="4" t="s">
        <v>102</v>
      </c>
      <c r="B241" s="3" t="s">
        <v>41</v>
      </c>
      <c r="C241" s="3" t="s">
        <v>173</v>
      </c>
      <c r="D241" s="3" t="s">
        <v>170</v>
      </c>
      <c r="E241" s="3" t="s">
        <v>1</v>
      </c>
      <c r="F241" s="3">
        <v>100</v>
      </c>
      <c r="G241" s="3" t="s">
        <v>253</v>
      </c>
    </row>
    <row r="242" spans="1:7" customFormat="1" ht="15" hidden="1" x14ac:dyDescent="0.25">
      <c r="A242" s="4" t="s">
        <v>101</v>
      </c>
      <c r="B242" s="3" t="s">
        <v>41</v>
      </c>
      <c r="C242" s="3" t="s">
        <v>173</v>
      </c>
      <c r="D242" s="3" t="s">
        <v>170</v>
      </c>
      <c r="E242" s="3" t="s">
        <v>1</v>
      </c>
      <c r="F242" s="3">
        <v>102.962</v>
      </c>
      <c r="G242" s="3" t="s">
        <v>253</v>
      </c>
    </row>
    <row r="243" spans="1:7" customFormat="1" ht="15" hidden="1" x14ac:dyDescent="0.25">
      <c r="A243" s="4" t="s">
        <v>100</v>
      </c>
      <c r="B243" s="3" t="s">
        <v>41</v>
      </c>
      <c r="C243" s="3" t="s">
        <v>173</v>
      </c>
      <c r="D243" s="3" t="s">
        <v>170</v>
      </c>
      <c r="E243" s="3" t="s">
        <v>1</v>
      </c>
      <c r="F243" s="3">
        <v>112.184</v>
      </c>
      <c r="G243" s="3" t="s">
        <v>253</v>
      </c>
    </row>
    <row r="244" spans="1:7" customFormat="1" ht="15" hidden="1" x14ac:dyDescent="0.25">
      <c r="A244" s="4" t="s">
        <v>99</v>
      </c>
      <c r="B244" s="3" t="s">
        <v>41</v>
      </c>
      <c r="C244" s="3" t="s">
        <v>173</v>
      </c>
      <c r="D244" s="3" t="s">
        <v>170</v>
      </c>
      <c r="E244" s="3" t="s">
        <v>1</v>
      </c>
      <c r="F244" s="3">
        <v>118.44799999999999</v>
      </c>
      <c r="G244" s="3" t="s">
        <v>253</v>
      </c>
    </row>
    <row r="245" spans="1:7" customFormat="1" ht="15" hidden="1" x14ac:dyDescent="0.25">
      <c r="A245" s="4" t="s">
        <v>98</v>
      </c>
      <c r="B245" s="3" t="s">
        <v>41</v>
      </c>
      <c r="C245" s="3" t="s">
        <v>173</v>
      </c>
      <c r="D245" s="3" t="s">
        <v>170</v>
      </c>
      <c r="E245" s="3" t="s">
        <v>1</v>
      </c>
      <c r="F245" s="3">
        <v>121.932</v>
      </c>
      <c r="G245" s="3" t="s">
        <v>253</v>
      </c>
    </row>
    <row r="246" spans="1:7" customFormat="1" ht="15" hidden="1" x14ac:dyDescent="0.25">
      <c r="A246" s="4" t="s">
        <v>97</v>
      </c>
      <c r="B246" s="3" t="s">
        <v>41</v>
      </c>
      <c r="C246" s="3" t="s">
        <v>173</v>
      </c>
      <c r="D246" s="3" t="s">
        <v>170</v>
      </c>
      <c r="E246" s="3" t="s">
        <v>1</v>
      </c>
      <c r="F246" s="3">
        <v>125.84</v>
      </c>
      <c r="G246" s="3" t="s">
        <v>253</v>
      </c>
    </row>
    <row r="247" spans="1:7" customFormat="1" ht="15" hidden="1" x14ac:dyDescent="0.25">
      <c r="A247" s="4" t="s">
        <v>96</v>
      </c>
      <c r="B247" s="3" t="s">
        <v>41</v>
      </c>
      <c r="C247" s="3" t="s">
        <v>173</v>
      </c>
      <c r="D247" s="3" t="s">
        <v>170</v>
      </c>
      <c r="E247" s="3" t="s">
        <v>1</v>
      </c>
      <c r="F247" s="3">
        <v>131.858</v>
      </c>
      <c r="G247" s="3" t="s">
        <v>253</v>
      </c>
    </row>
    <row r="248" spans="1:7" customFormat="1" ht="15" hidden="1" x14ac:dyDescent="0.25">
      <c r="A248" s="4" t="s">
        <v>95</v>
      </c>
      <c r="B248" s="3" t="s">
        <v>41</v>
      </c>
      <c r="C248" s="3" t="s">
        <v>173</v>
      </c>
      <c r="D248" s="3" t="s">
        <v>170</v>
      </c>
      <c r="E248" s="3" t="s">
        <v>1</v>
      </c>
      <c r="F248" s="3">
        <v>135.047</v>
      </c>
      <c r="G248" s="3" t="s">
        <v>253</v>
      </c>
    </row>
    <row r="249" spans="1:7" customFormat="1" ht="15" hidden="1" x14ac:dyDescent="0.25">
      <c r="A249" s="4" t="s">
        <v>94</v>
      </c>
      <c r="B249" s="3" t="s">
        <v>41</v>
      </c>
      <c r="C249" s="3" t="s">
        <v>173</v>
      </c>
      <c r="D249" s="3" t="s">
        <v>170</v>
      </c>
      <c r="E249" s="3" t="s">
        <v>1</v>
      </c>
      <c r="F249" s="3">
        <v>117.684</v>
      </c>
      <c r="G249" s="3" t="s">
        <v>174</v>
      </c>
    </row>
    <row r="250" spans="1:7" customFormat="1" ht="15" hidden="1" x14ac:dyDescent="0.25">
      <c r="A250" s="4" t="s">
        <v>93</v>
      </c>
      <c r="B250" s="3" t="s">
        <v>41</v>
      </c>
      <c r="C250" s="3" t="s">
        <v>173</v>
      </c>
      <c r="D250" s="3" t="s">
        <v>170</v>
      </c>
      <c r="E250" s="3" t="s">
        <v>1</v>
      </c>
      <c r="F250" s="3">
        <v>96.057000000000002</v>
      </c>
      <c r="G250" s="3" t="s">
        <v>253</v>
      </c>
    </row>
    <row r="251" spans="1:7" customFormat="1" ht="15" hidden="1" x14ac:dyDescent="0.25">
      <c r="A251" s="4" t="s">
        <v>92</v>
      </c>
      <c r="B251" s="3" t="s">
        <v>41</v>
      </c>
      <c r="C251" s="3" t="s">
        <v>173</v>
      </c>
      <c r="D251" s="3" t="s">
        <v>170</v>
      </c>
      <c r="E251" s="3" t="s">
        <v>1</v>
      </c>
      <c r="F251" s="3">
        <v>85.32</v>
      </c>
      <c r="G251" s="3" t="s">
        <v>253</v>
      </c>
    </row>
    <row r="252" spans="1:7" customFormat="1" ht="15" hidden="1" x14ac:dyDescent="0.25">
      <c r="A252" s="4" t="s">
        <v>91</v>
      </c>
      <c r="B252" s="3" t="s">
        <v>41</v>
      </c>
      <c r="C252" s="3" t="s">
        <v>173</v>
      </c>
      <c r="D252" s="3" t="s">
        <v>170</v>
      </c>
      <c r="E252" s="3" t="s">
        <v>1</v>
      </c>
      <c r="F252" s="3">
        <v>75.289000000000001</v>
      </c>
      <c r="G252" s="3" t="s">
        <v>253</v>
      </c>
    </row>
    <row r="253" spans="1:7" customFormat="1" ht="15" hidden="1" x14ac:dyDescent="0.25">
      <c r="A253" s="4" t="s">
        <v>90</v>
      </c>
      <c r="B253" s="3" t="s">
        <v>41</v>
      </c>
      <c r="C253" s="3" t="s">
        <v>173</v>
      </c>
      <c r="D253" s="3" t="s">
        <v>170</v>
      </c>
      <c r="E253" s="3" t="s">
        <v>1</v>
      </c>
      <c r="F253" s="3">
        <v>59.9</v>
      </c>
      <c r="G253" s="3" t="s">
        <v>253</v>
      </c>
    </row>
    <row r="254" spans="1:7" customFormat="1" ht="15" hidden="1" x14ac:dyDescent="0.25">
      <c r="A254" s="4" t="s">
        <v>89</v>
      </c>
      <c r="B254" s="3" t="s">
        <v>41</v>
      </c>
      <c r="C254" s="3" t="s">
        <v>173</v>
      </c>
      <c r="D254" s="3" t="s">
        <v>170</v>
      </c>
      <c r="E254" s="3" t="s">
        <v>1</v>
      </c>
      <c r="F254" s="3">
        <v>56.241</v>
      </c>
      <c r="G254" s="3" t="s">
        <v>253</v>
      </c>
    </row>
    <row r="255" spans="1:7" customFormat="1" ht="15" hidden="1" x14ac:dyDescent="0.25">
      <c r="A255" s="4" t="s">
        <v>88</v>
      </c>
      <c r="B255" s="3" t="s">
        <v>41</v>
      </c>
      <c r="C255" s="3" t="s">
        <v>173</v>
      </c>
      <c r="D255" s="3" t="s">
        <v>170</v>
      </c>
      <c r="E255" s="3" t="s">
        <v>1</v>
      </c>
      <c r="F255" s="3">
        <v>56.811</v>
      </c>
      <c r="G255" s="3" t="s">
        <v>253</v>
      </c>
    </row>
    <row r="256" spans="1:7" customFormat="1" ht="15" hidden="1" x14ac:dyDescent="0.25">
      <c r="A256" s="4" t="s">
        <v>87</v>
      </c>
      <c r="B256" s="3" t="s">
        <v>41</v>
      </c>
      <c r="C256" s="3" t="s">
        <v>173</v>
      </c>
      <c r="D256" s="3" t="s">
        <v>170</v>
      </c>
      <c r="E256" s="3" t="s">
        <v>1</v>
      </c>
      <c r="F256" s="3">
        <v>59.39</v>
      </c>
      <c r="G256" s="3" t="s">
        <v>253</v>
      </c>
    </row>
    <row r="257" spans="1:7" customFormat="1" ht="15" hidden="1" x14ac:dyDescent="0.25">
      <c r="A257" s="4" t="s">
        <v>86</v>
      </c>
      <c r="B257" s="3" t="s">
        <v>41</v>
      </c>
      <c r="C257" s="3" t="s">
        <v>173</v>
      </c>
      <c r="D257" s="3" t="s">
        <v>170</v>
      </c>
      <c r="E257" s="3" t="s">
        <v>1</v>
      </c>
      <c r="F257" s="3">
        <v>57.966999999999999</v>
      </c>
      <c r="G257" s="3" t="s">
        <v>253</v>
      </c>
    </row>
    <row r="258" spans="1:7" customFormat="1" ht="15" hidden="1" x14ac:dyDescent="0.25">
      <c r="A258" s="4" t="s">
        <v>85</v>
      </c>
      <c r="B258" s="3" t="s">
        <v>41</v>
      </c>
      <c r="C258" s="3" t="s">
        <v>173</v>
      </c>
      <c r="D258" s="3" t="s">
        <v>170</v>
      </c>
      <c r="E258" s="3" t="s">
        <v>1</v>
      </c>
      <c r="F258" s="3">
        <v>59.18</v>
      </c>
      <c r="G258" s="3" t="s">
        <v>253</v>
      </c>
    </row>
    <row r="259" spans="1:7" customFormat="1" ht="15" hidden="1" x14ac:dyDescent="0.25">
      <c r="A259" s="4" t="s">
        <v>84</v>
      </c>
      <c r="B259" s="3" t="s">
        <v>41</v>
      </c>
      <c r="C259" s="3" t="s">
        <v>173</v>
      </c>
      <c r="D259" s="3" t="s">
        <v>170</v>
      </c>
      <c r="E259" s="3" t="s">
        <v>1</v>
      </c>
      <c r="F259" s="3">
        <v>64.584999999999994</v>
      </c>
      <c r="G259" s="3" t="s">
        <v>253</v>
      </c>
    </row>
    <row r="260" spans="1:7" customFormat="1" ht="15" hidden="1" x14ac:dyDescent="0.25">
      <c r="A260" s="4" t="s">
        <v>168</v>
      </c>
      <c r="B260" s="3" t="s">
        <v>41</v>
      </c>
      <c r="C260" s="3" t="s">
        <v>173</v>
      </c>
      <c r="D260" s="3" t="s">
        <v>170</v>
      </c>
      <c r="E260" s="3" t="s">
        <v>1</v>
      </c>
      <c r="F260" s="3">
        <v>63.256</v>
      </c>
      <c r="G260" s="3" t="s">
        <v>253</v>
      </c>
    </row>
    <row r="261" spans="1:7" customFormat="1" ht="15" hidden="1" x14ac:dyDescent="0.25">
      <c r="A261" s="4" t="s">
        <v>203</v>
      </c>
      <c r="B261" s="3" t="s">
        <v>41</v>
      </c>
      <c r="C261" s="3" t="s">
        <v>173</v>
      </c>
      <c r="D261" s="3" t="s">
        <v>170</v>
      </c>
      <c r="E261" s="3" t="s">
        <v>1</v>
      </c>
      <c r="F261" s="3">
        <v>61.613</v>
      </c>
      <c r="G261" s="3" t="s">
        <v>253</v>
      </c>
    </row>
    <row r="262" spans="1:7" customFormat="1" ht="15" hidden="1" x14ac:dyDescent="0.25">
      <c r="A262" s="4" t="s">
        <v>221</v>
      </c>
      <c r="B262" s="3" t="s">
        <v>41</v>
      </c>
      <c r="C262" s="3" t="s">
        <v>173</v>
      </c>
      <c r="D262" s="3" t="s">
        <v>170</v>
      </c>
      <c r="E262" s="3" t="s">
        <v>1</v>
      </c>
      <c r="F262" s="3">
        <v>63.558999999999997</v>
      </c>
      <c r="G262" s="3" t="s">
        <v>253</v>
      </c>
    </row>
    <row r="263" spans="1:7" customFormat="1" ht="15" hidden="1" x14ac:dyDescent="0.25">
      <c r="A263" s="4" t="s">
        <v>233</v>
      </c>
      <c r="B263" s="3" t="s">
        <v>41</v>
      </c>
      <c r="C263" s="3" t="s">
        <v>173</v>
      </c>
      <c r="D263" s="3" t="s">
        <v>170</v>
      </c>
      <c r="E263" s="3" t="s">
        <v>1</v>
      </c>
      <c r="F263" s="3">
        <v>60.764000000000003</v>
      </c>
      <c r="G263" s="3" t="s">
        <v>253</v>
      </c>
    </row>
    <row r="264" spans="1:7" customFormat="1" ht="15" hidden="1" x14ac:dyDescent="0.25">
      <c r="A264" s="4" t="s">
        <v>251</v>
      </c>
      <c r="B264" s="3" t="s">
        <v>41</v>
      </c>
      <c r="C264" s="3" t="s">
        <v>173</v>
      </c>
      <c r="D264" s="3" t="s">
        <v>170</v>
      </c>
      <c r="E264" s="3" t="s">
        <v>1</v>
      </c>
      <c r="F264" s="3">
        <v>56.649000000000001</v>
      </c>
      <c r="G264" s="3" t="s">
        <v>171</v>
      </c>
    </row>
    <row r="265" spans="1:7" customFormat="1" ht="15" hidden="1" x14ac:dyDescent="0.25">
      <c r="A265" s="4" t="s">
        <v>102</v>
      </c>
      <c r="B265" s="3" t="s">
        <v>135</v>
      </c>
      <c r="C265" s="3" t="s">
        <v>173</v>
      </c>
      <c r="D265" s="3" t="s">
        <v>170</v>
      </c>
      <c r="E265" s="3" t="s">
        <v>1</v>
      </c>
      <c r="F265" s="3">
        <v>100</v>
      </c>
      <c r="G265" s="3" t="s">
        <v>253</v>
      </c>
    </row>
    <row r="266" spans="1:7" customFormat="1" ht="15" hidden="1" x14ac:dyDescent="0.25">
      <c r="A266" s="4" t="s">
        <v>101</v>
      </c>
      <c r="B266" s="3" t="s">
        <v>135</v>
      </c>
      <c r="C266" s="3" t="s">
        <v>173</v>
      </c>
      <c r="D266" s="3" t="s">
        <v>170</v>
      </c>
      <c r="E266" s="3" t="s">
        <v>1</v>
      </c>
      <c r="F266" s="3">
        <v>100.381</v>
      </c>
      <c r="G266" s="3" t="s">
        <v>171</v>
      </c>
    </row>
    <row r="267" spans="1:7" customFormat="1" ht="15" hidden="1" x14ac:dyDescent="0.25">
      <c r="A267" s="4" t="s">
        <v>100</v>
      </c>
      <c r="B267" s="3" t="s">
        <v>135</v>
      </c>
      <c r="C267" s="3" t="s">
        <v>173</v>
      </c>
      <c r="D267" s="3" t="s">
        <v>170</v>
      </c>
      <c r="E267" s="3" t="s">
        <v>1</v>
      </c>
      <c r="F267" s="3">
        <v>101.491</v>
      </c>
      <c r="G267" s="3" t="s">
        <v>171</v>
      </c>
    </row>
    <row r="268" spans="1:7" customFormat="1" ht="15" hidden="1" x14ac:dyDescent="0.25">
      <c r="A268" s="4" t="s">
        <v>99</v>
      </c>
      <c r="B268" s="3" t="s">
        <v>135</v>
      </c>
      <c r="C268" s="3" t="s">
        <v>173</v>
      </c>
      <c r="D268" s="3" t="s">
        <v>170</v>
      </c>
      <c r="E268" s="3" t="s">
        <v>1</v>
      </c>
      <c r="F268" s="3">
        <v>102.431</v>
      </c>
      <c r="G268" s="3" t="s">
        <v>171</v>
      </c>
    </row>
    <row r="269" spans="1:7" customFormat="1" ht="15" hidden="1" x14ac:dyDescent="0.25">
      <c r="A269" s="4" t="s">
        <v>98</v>
      </c>
      <c r="B269" s="3" t="s">
        <v>135</v>
      </c>
      <c r="C269" s="3" t="s">
        <v>173</v>
      </c>
      <c r="D269" s="3" t="s">
        <v>170</v>
      </c>
      <c r="E269" s="3" t="s">
        <v>1</v>
      </c>
      <c r="F269" s="3">
        <v>106.97799999999999</v>
      </c>
      <c r="G269" s="3" t="s">
        <v>171</v>
      </c>
    </row>
    <row r="270" spans="1:7" customFormat="1" ht="15" hidden="1" x14ac:dyDescent="0.25">
      <c r="A270" s="4" t="s">
        <v>97</v>
      </c>
      <c r="B270" s="3" t="s">
        <v>135</v>
      </c>
      <c r="C270" s="3" t="s">
        <v>173</v>
      </c>
      <c r="D270" s="3" t="s">
        <v>170</v>
      </c>
      <c r="E270" s="3" t="s">
        <v>1</v>
      </c>
      <c r="F270" s="3">
        <v>108.113</v>
      </c>
      <c r="G270" s="3" t="s">
        <v>171</v>
      </c>
    </row>
    <row r="271" spans="1:7" customFormat="1" ht="15" hidden="1" x14ac:dyDescent="0.25">
      <c r="A271" s="4" t="s">
        <v>96</v>
      </c>
      <c r="B271" s="3" t="s">
        <v>135</v>
      </c>
      <c r="C271" s="3" t="s">
        <v>173</v>
      </c>
      <c r="D271" s="3" t="s">
        <v>170</v>
      </c>
      <c r="E271" s="3" t="s">
        <v>1</v>
      </c>
      <c r="F271" s="3">
        <v>110.676</v>
      </c>
      <c r="G271" s="3" t="s">
        <v>171</v>
      </c>
    </row>
    <row r="272" spans="1:7" customFormat="1" ht="15" hidden="1" x14ac:dyDescent="0.25">
      <c r="A272" s="4" t="s">
        <v>95</v>
      </c>
      <c r="B272" s="3" t="s">
        <v>135</v>
      </c>
      <c r="C272" s="3" t="s">
        <v>173</v>
      </c>
      <c r="D272" s="3" t="s">
        <v>170</v>
      </c>
      <c r="E272" s="3" t="s">
        <v>1</v>
      </c>
      <c r="F272" s="3">
        <v>114.758</v>
      </c>
      <c r="G272" s="3" t="s">
        <v>171</v>
      </c>
    </row>
    <row r="273" spans="1:7" customFormat="1" ht="15" hidden="1" x14ac:dyDescent="0.25">
      <c r="A273" s="4" t="s">
        <v>94</v>
      </c>
      <c r="B273" s="3" t="s">
        <v>135</v>
      </c>
      <c r="C273" s="3" t="s">
        <v>173</v>
      </c>
      <c r="D273" s="3" t="s">
        <v>170</v>
      </c>
      <c r="E273" s="3" t="s">
        <v>1</v>
      </c>
      <c r="F273" s="3">
        <v>112.65</v>
      </c>
      <c r="G273" s="3" t="s">
        <v>171</v>
      </c>
    </row>
    <row r="274" spans="1:7" customFormat="1" ht="15" hidden="1" x14ac:dyDescent="0.25">
      <c r="A274" s="4" t="s">
        <v>93</v>
      </c>
      <c r="B274" s="3" t="s">
        <v>135</v>
      </c>
      <c r="C274" s="3" t="s">
        <v>173</v>
      </c>
      <c r="D274" s="3" t="s">
        <v>170</v>
      </c>
      <c r="E274" s="3" t="s">
        <v>1</v>
      </c>
      <c r="F274" s="3">
        <v>99.010999999999996</v>
      </c>
      <c r="G274" s="3" t="s">
        <v>171</v>
      </c>
    </row>
    <row r="275" spans="1:7" customFormat="1" ht="15" hidden="1" x14ac:dyDescent="0.25">
      <c r="A275" s="4" t="s">
        <v>92</v>
      </c>
      <c r="B275" s="3" t="s">
        <v>135</v>
      </c>
      <c r="C275" s="3" t="s">
        <v>173</v>
      </c>
      <c r="D275" s="3" t="s">
        <v>170</v>
      </c>
      <c r="E275" s="3" t="s">
        <v>1</v>
      </c>
      <c r="F275" s="3">
        <v>96.932000000000002</v>
      </c>
      <c r="G275" s="3" t="s">
        <v>171</v>
      </c>
    </row>
    <row r="276" spans="1:7" customFormat="1" ht="15" hidden="1" x14ac:dyDescent="0.25">
      <c r="A276" s="4" t="s">
        <v>91</v>
      </c>
      <c r="B276" s="3" t="s">
        <v>135</v>
      </c>
      <c r="C276" s="3" t="s">
        <v>173</v>
      </c>
      <c r="D276" s="3" t="s">
        <v>170</v>
      </c>
      <c r="E276" s="3" t="s">
        <v>1</v>
      </c>
      <c r="F276" s="3">
        <v>101.843</v>
      </c>
      <c r="G276" s="3" t="s">
        <v>171</v>
      </c>
    </row>
    <row r="277" spans="1:7" customFormat="1" ht="15" hidden="1" x14ac:dyDescent="0.25">
      <c r="A277" s="4" t="s">
        <v>90</v>
      </c>
      <c r="B277" s="3" t="s">
        <v>135</v>
      </c>
      <c r="C277" s="3" t="s">
        <v>173</v>
      </c>
      <c r="D277" s="3" t="s">
        <v>170</v>
      </c>
      <c r="E277" s="3" t="s">
        <v>1</v>
      </c>
      <c r="F277" s="3">
        <v>93.947999999999993</v>
      </c>
      <c r="G277" s="3" t="s">
        <v>171</v>
      </c>
    </row>
    <row r="278" spans="1:7" customFormat="1" ht="15" hidden="1" x14ac:dyDescent="0.25">
      <c r="A278" s="4" t="s">
        <v>89</v>
      </c>
      <c r="B278" s="3" t="s">
        <v>135</v>
      </c>
      <c r="C278" s="3" t="s">
        <v>173</v>
      </c>
      <c r="D278" s="3" t="s">
        <v>170</v>
      </c>
      <c r="E278" s="3" t="s">
        <v>1</v>
      </c>
      <c r="F278" s="3">
        <v>91.706999999999994</v>
      </c>
      <c r="G278" s="3" t="s">
        <v>171</v>
      </c>
    </row>
    <row r="279" spans="1:7" customFormat="1" ht="15" hidden="1" x14ac:dyDescent="0.25">
      <c r="A279" s="4" t="s">
        <v>88</v>
      </c>
      <c r="B279" s="3" t="s">
        <v>135</v>
      </c>
      <c r="C279" s="3" t="s">
        <v>173</v>
      </c>
      <c r="D279" s="3" t="s">
        <v>170</v>
      </c>
      <c r="E279" s="3" t="s">
        <v>1</v>
      </c>
      <c r="F279" s="3">
        <v>92.677000000000007</v>
      </c>
      <c r="G279" s="3" t="s">
        <v>171</v>
      </c>
    </row>
    <row r="280" spans="1:7" customFormat="1" ht="15" hidden="1" x14ac:dyDescent="0.25">
      <c r="A280" s="4" t="s">
        <v>87</v>
      </c>
      <c r="B280" s="3" t="s">
        <v>135</v>
      </c>
      <c r="C280" s="3" t="s">
        <v>173</v>
      </c>
      <c r="D280" s="3" t="s">
        <v>170</v>
      </c>
      <c r="E280" s="3" t="s">
        <v>1</v>
      </c>
      <c r="F280" s="3">
        <v>93.013000000000005</v>
      </c>
      <c r="G280" s="3" t="s">
        <v>171</v>
      </c>
    </row>
    <row r="281" spans="1:7" customFormat="1" ht="15" hidden="1" x14ac:dyDescent="0.25">
      <c r="A281" s="4" t="s">
        <v>86</v>
      </c>
      <c r="B281" s="3" t="s">
        <v>135</v>
      </c>
      <c r="C281" s="3" t="s">
        <v>173</v>
      </c>
      <c r="D281" s="3" t="s">
        <v>170</v>
      </c>
      <c r="E281" s="3" t="s">
        <v>1</v>
      </c>
      <c r="F281" s="3">
        <v>92.760999999999996</v>
      </c>
      <c r="G281" s="3" t="s">
        <v>171</v>
      </c>
    </row>
    <row r="282" spans="1:7" customFormat="1" ht="15" hidden="1" x14ac:dyDescent="0.25">
      <c r="A282" s="4" t="s">
        <v>85</v>
      </c>
      <c r="B282" s="3" t="s">
        <v>135</v>
      </c>
      <c r="C282" s="3" t="s">
        <v>173</v>
      </c>
      <c r="D282" s="3" t="s">
        <v>170</v>
      </c>
      <c r="E282" s="3" t="s">
        <v>1</v>
      </c>
      <c r="F282" s="3">
        <v>95.144000000000005</v>
      </c>
      <c r="G282" s="3" t="s">
        <v>171</v>
      </c>
    </row>
    <row r="283" spans="1:7" customFormat="1" ht="15" hidden="1" x14ac:dyDescent="0.25">
      <c r="A283" s="4" t="s">
        <v>84</v>
      </c>
      <c r="B283" s="3" t="s">
        <v>135</v>
      </c>
      <c r="C283" s="3" t="s">
        <v>173</v>
      </c>
      <c r="D283" s="3" t="s">
        <v>170</v>
      </c>
      <c r="E283" s="3" t="s">
        <v>1</v>
      </c>
      <c r="F283" s="3">
        <v>97.061000000000007</v>
      </c>
      <c r="G283" s="3" t="s">
        <v>171</v>
      </c>
    </row>
    <row r="284" spans="1:7" customFormat="1" ht="15" hidden="1" x14ac:dyDescent="0.25">
      <c r="A284" s="4" t="s">
        <v>168</v>
      </c>
      <c r="B284" s="3" t="s">
        <v>135</v>
      </c>
      <c r="C284" s="3" t="s">
        <v>173</v>
      </c>
      <c r="D284" s="3" t="s">
        <v>170</v>
      </c>
      <c r="E284" s="3" t="s">
        <v>1</v>
      </c>
      <c r="F284" s="3">
        <v>97.543000000000006</v>
      </c>
      <c r="G284" s="3" t="s">
        <v>171</v>
      </c>
    </row>
    <row r="285" spans="1:7" customFormat="1" ht="15" hidden="1" x14ac:dyDescent="0.25">
      <c r="A285" s="4" t="s">
        <v>203</v>
      </c>
      <c r="B285" s="3" t="s">
        <v>135</v>
      </c>
      <c r="C285" s="3" t="s">
        <v>173</v>
      </c>
      <c r="D285" s="3" t="s">
        <v>170</v>
      </c>
      <c r="E285" s="3" t="s">
        <v>1</v>
      </c>
      <c r="F285" s="3">
        <v>93.403000000000006</v>
      </c>
      <c r="G285" s="3" t="s">
        <v>171</v>
      </c>
    </row>
    <row r="286" spans="1:7" customFormat="1" ht="15" hidden="1" x14ac:dyDescent="0.25">
      <c r="A286" s="4" t="s">
        <v>221</v>
      </c>
      <c r="B286" s="3" t="s">
        <v>135</v>
      </c>
      <c r="C286" s="3" t="s">
        <v>173</v>
      </c>
      <c r="D286" s="3" t="s">
        <v>170</v>
      </c>
      <c r="E286" s="3" t="s">
        <v>1</v>
      </c>
      <c r="F286" s="3">
        <v>97.405000000000001</v>
      </c>
      <c r="G286" s="3" t="s">
        <v>171</v>
      </c>
    </row>
    <row r="287" spans="1:7" customFormat="1" ht="15" hidden="1" x14ac:dyDescent="0.25">
      <c r="A287" s="4" t="s">
        <v>233</v>
      </c>
      <c r="B287" s="3" t="s">
        <v>135</v>
      </c>
      <c r="C287" s="3" t="s">
        <v>173</v>
      </c>
      <c r="D287" s="3" t="s">
        <v>170</v>
      </c>
      <c r="E287" s="3" t="s">
        <v>1</v>
      </c>
      <c r="F287" s="3">
        <v>96.456999999999994</v>
      </c>
      <c r="G287" s="3" t="s">
        <v>171</v>
      </c>
    </row>
    <row r="288" spans="1:7" x14ac:dyDescent="0.2">
      <c r="A288" s="242" t="s">
        <v>251</v>
      </c>
      <c r="B288" s="244" t="s">
        <v>135</v>
      </c>
      <c r="C288" s="244" t="s">
        <v>173</v>
      </c>
      <c r="D288" s="244" t="s">
        <v>170</v>
      </c>
      <c r="E288" s="244" t="s">
        <v>1</v>
      </c>
      <c r="F288" s="244">
        <v>94.263000000000005</v>
      </c>
      <c r="G288" s="244" t="s">
        <v>171</v>
      </c>
    </row>
    <row r="289" spans="1:7" customFormat="1" ht="15" hidden="1" x14ac:dyDescent="0.25">
      <c r="A289" s="4" t="s">
        <v>102</v>
      </c>
      <c r="B289" s="3" t="s">
        <v>56</v>
      </c>
      <c r="C289" s="3" t="s">
        <v>173</v>
      </c>
      <c r="D289" s="3" t="s">
        <v>170</v>
      </c>
      <c r="E289" s="3" t="s">
        <v>1</v>
      </c>
      <c r="F289" s="3">
        <v>100</v>
      </c>
      <c r="G289" s="3" t="s">
        <v>253</v>
      </c>
    </row>
    <row r="290" spans="1:7" customFormat="1" ht="15" hidden="1" x14ac:dyDescent="0.25">
      <c r="A290" s="4" t="s">
        <v>101</v>
      </c>
      <c r="B290" s="3" t="s">
        <v>56</v>
      </c>
      <c r="C290" s="3" t="s">
        <v>173</v>
      </c>
      <c r="D290" s="3" t="s">
        <v>170</v>
      </c>
      <c r="E290" s="3" t="s">
        <v>1</v>
      </c>
      <c r="F290" s="3">
        <v>102.081</v>
      </c>
      <c r="G290" s="3" t="s">
        <v>253</v>
      </c>
    </row>
    <row r="291" spans="1:7" customFormat="1" ht="15" hidden="1" x14ac:dyDescent="0.25">
      <c r="A291" s="4" t="s">
        <v>100</v>
      </c>
      <c r="B291" s="3" t="s">
        <v>56</v>
      </c>
      <c r="C291" s="3" t="s">
        <v>173</v>
      </c>
      <c r="D291" s="3" t="s">
        <v>170</v>
      </c>
      <c r="E291" s="3" t="s">
        <v>1</v>
      </c>
      <c r="F291" s="3">
        <v>102.31</v>
      </c>
      <c r="G291" s="3" t="s">
        <v>253</v>
      </c>
    </row>
    <row r="292" spans="1:7" customFormat="1" ht="15" hidden="1" x14ac:dyDescent="0.25">
      <c r="A292" s="4" t="s">
        <v>99</v>
      </c>
      <c r="B292" s="3" t="s">
        <v>56</v>
      </c>
      <c r="C292" s="3" t="s">
        <v>173</v>
      </c>
      <c r="D292" s="3" t="s">
        <v>170</v>
      </c>
      <c r="E292" s="3" t="s">
        <v>1</v>
      </c>
      <c r="F292" s="3">
        <v>107.117</v>
      </c>
      <c r="G292" s="3" t="s">
        <v>253</v>
      </c>
    </row>
    <row r="293" spans="1:7" customFormat="1" ht="15" hidden="1" x14ac:dyDescent="0.25">
      <c r="A293" s="4" t="s">
        <v>98</v>
      </c>
      <c r="B293" s="3" t="s">
        <v>56</v>
      </c>
      <c r="C293" s="3" t="s">
        <v>173</v>
      </c>
      <c r="D293" s="3" t="s">
        <v>170</v>
      </c>
      <c r="E293" s="3" t="s">
        <v>1</v>
      </c>
      <c r="F293" s="3">
        <v>108.22799999999999</v>
      </c>
      <c r="G293" s="3" t="s">
        <v>253</v>
      </c>
    </row>
    <row r="294" spans="1:7" customFormat="1" ht="15" hidden="1" x14ac:dyDescent="0.25">
      <c r="A294" s="4" t="s">
        <v>97</v>
      </c>
      <c r="B294" s="3" t="s">
        <v>56</v>
      </c>
      <c r="C294" s="3" t="s">
        <v>173</v>
      </c>
      <c r="D294" s="3" t="s">
        <v>170</v>
      </c>
      <c r="E294" s="3" t="s">
        <v>1</v>
      </c>
      <c r="F294" s="3">
        <v>110.169</v>
      </c>
      <c r="G294" s="3" t="s">
        <v>253</v>
      </c>
    </row>
    <row r="295" spans="1:7" customFormat="1" ht="15" hidden="1" x14ac:dyDescent="0.25">
      <c r="A295" s="4" t="s">
        <v>96</v>
      </c>
      <c r="B295" s="3" t="s">
        <v>56</v>
      </c>
      <c r="C295" s="3" t="s">
        <v>173</v>
      </c>
      <c r="D295" s="3" t="s">
        <v>170</v>
      </c>
      <c r="E295" s="3" t="s">
        <v>1</v>
      </c>
      <c r="F295" s="3">
        <v>115.187</v>
      </c>
      <c r="G295" s="3" t="s">
        <v>253</v>
      </c>
    </row>
    <row r="296" spans="1:7" customFormat="1" ht="15" hidden="1" x14ac:dyDescent="0.25">
      <c r="A296" s="4" t="s">
        <v>95</v>
      </c>
      <c r="B296" s="3" t="s">
        <v>56</v>
      </c>
      <c r="C296" s="3" t="s">
        <v>173</v>
      </c>
      <c r="D296" s="3" t="s">
        <v>170</v>
      </c>
      <c r="E296" s="3" t="s">
        <v>1</v>
      </c>
      <c r="F296" s="3">
        <v>117.38</v>
      </c>
      <c r="G296" s="3" t="s">
        <v>253</v>
      </c>
    </row>
    <row r="297" spans="1:7" customFormat="1" ht="15" hidden="1" x14ac:dyDescent="0.25">
      <c r="A297" s="4" t="s">
        <v>94</v>
      </c>
      <c r="B297" s="3" t="s">
        <v>56</v>
      </c>
      <c r="C297" s="3" t="s">
        <v>173</v>
      </c>
      <c r="D297" s="3" t="s">
        <v>170</v>
      </c>
      <c r="E297" s="3" t="s">
        <v>1</v>
      </c>
      <c r="F297" s="3">
        <v>118.836</v>
      </c>
      <c r="G297" s="3" t="s">
        <v>253</v>
      </c>
    </row>
    <row r="298" spans="1:7" customFormat="1" ht="15" hidden="1" x14ac:dyDescent="0.25">
      <c r="A298" s="4" t="s">
        <v>93</v>
      </c>
      <c r="B298" s="3" t="s">
        <v>56</v>
      </c>
      <c r="C298" s="3" t="s">
        <v>173</v>
      </c>
      <c r="D298" s="3" t="s">
        <v>170</v>
      </c>
      <c r="E298" s="3" t="s">
        <v>1</v>
      </c>
      <c r="F298" s="3">
        <v>97.941999999999993</v>
      </c>
      <c r="G298" s="3" t="s">
        <v>253</v>
      </c>
    </row>
    <row r="299" spans="1:7" customFormat="1" ht="15" hidden="1" x14ac:dyDescent="0.25">
      <c r="A299" s="4" t="s">
        <v>92</v>
      </c>
      <c r="B299" s="3" t="s">
        <v>56</v>
      </c>
      <c r="C299" s="3" t="s">
        <v>173</v>
      </c>
      <c r="D299" s="3" t="s">
        <v>170</v>
      </c>
      <c r="E299" s="3" t="s">
        <v>1</v>
      </c>
      <c r="F299" s="3">
        <v>137.11099999999999</v>
      </c>
      <c r="G299" s="3" t="s">
        <v>253</v>
      </c>
    </row>
    <row r="300" spans="1:7" customFormat="1" ht="15" hidden="1" x14ac:dyDescent="0.25">
      <c r="A300" s="4" t="s">
        <v>91</v>
      </c>
      <c r="B300" s="3" t="s">
        <v>56</v>
      </c>
      <c r="C300" s="3" t="s">
        <v>173</v>
      </c>
      <c r="D300" s="3" t="s">
        <v>170</v>
      </c>
      <c r="E300" s="3" t="s">
        <v>1</v>
      </c>
      <c r="F300" s="3">
        <v>134.41399999999999</v>
      </c>
      <c r="G300" s="3" t="s">
        <v>253</v>
      </c>
    </row>
    <row r="301" spans="1:7" customFormat="1" ht="15" hidden="1" x14ac:dyDescent="0.25">
      <c r="A301" s="4" t="s">
        <v>90</v>
      </c>
      <c r="B301" s="3" t="s">
        <v>56</v>
      </c>
      <c r="C301" s="3" t="s">
        <v>173</v>
      </c>
      <c r="D301" s="3" t="s">
        <v>170</v>
      </c>
      <c r="E301" s="3" t="s">
        <v>1</v>
      </c>
      <c r="F301" s="3">
        <v>133.38</v>
      </c>
      <c r="G301" s="3" t="s">
        <v>253</v>
      </c>
    </row>
    <row r="302" spans="1:7" customFormat="1" ht="15" hidden="1" x14ac:dyDescent="0.25">
      <c r="A302" s="4" t="s">
        <v>89</v>
      </c>
      <c r="B302" s="3" t="s">
        <v>56</v>
      </c>
      <c r="C302" s="3" t="s">
        <v>173</v>
      </c>
      <c r="D302" s="3" t="s">
        <v>170</v>
      </c>
      <c r="E302" s="3" t="s">
        <v>1</v>
      </c>
      <c r="F302" s="3">
        <v>151.417</v>
      </c>
      <c r="G302" s="3" t="s">
        <v>253</v>
      </c>
    </row>
    <row r="303" spans="1:7" customFormat="1" ht="15" hidden="1" x14ac:dyDescent="0.25">
      <c r="A303" s="4" t="s">
        <v>88</v>
      </c>
      <c r="B303" s="3" t="s">
        <v>56</v>
      </c>
      <c r="C303" s="3" t="s">
        <v>173</v>
      </c>
      <c r="D303" s="3" t="s">
        <v>170</v>
      </c>
      <c r="E303" s="3" t="s">
        <v>1</v>
      </c>
      <c r="F303" s="3">
        <v>131.94</v>
      </c>
      <c r="G303" s="3" t="s">
        <v>253</v>
      </c>
    </row>
    <row r="304" spans="1:7" customFormat="1" ht="15" hidden="1" x14ac:dyDescent="0.25">
      <c r="A304" s="4" t="s">
        <v>87</v>
      </c>
      <c r="B304" s="3" t="s">
        <v>56</v>
      </c>
      <c r="C304" s="3" t="s">
        <v>173</v>
      </c>
      <c r="D304" s="3" t="s">
        <v>170</v>
      </c>
      <c r="E304" s="3" t="s">
        <v>1</v>
      </c>
      <c r="F304" s="3">
        <v>128.58699999999999</v>
      </c>
      <c r="G304" s="3" t="s">
        <v>253</v>
      </c>
    </row>
    <row r="305" spans="1:7" customFormat="1" ht="15" hidden="1" x14ac:dyDescent="0.25">
      <c r="A305" s="4" t="s">
        <v>86</v>
      </c>
      <c r="B305" s="3" t="s">
        <v>56</v>
      </c>
      <c r="C305" s="3" t="s">
        <v>173</v>
      </c>
      <c r="D305" s="3" t="s">
        <v>170</v>
      </c>
      <c r="E305" s="3" t="s">
        <v>1</v>
      </c>
      <c r="F305" s="3">
        <v>138.81800000000001</v>
      </c>
      <c r="G305" s="3" t="s">
        <v>253</v>
      </c>
    </row>
    <row r="306" spans="1:7" customFormat="1" ht="15" hidden="1" x14ac:dyDescent="0.25">
      <c r="A306" s="4" t="s">
        <v>85</v>
      </c>
      <c r="B306" s="3" t="s">
        <v>56</v>
      </c>
      <c r="C306" s="3" t="s">
        <v>173</v>
      </c>
      <c r="D306" s="3" t="s">
        <v>170</v>
      </c>
      <c r="E306" s="3" t="s">
        <v>1</v>
      </c>
      <c r="F306" s="3">
        <v>134.13900000000001</v>
      </c>
      <c r="G306" s="3" t="s">
        <v>253</v>
      </c>
    </row>
    <row r="307" spans="1:7" customFormat="1" ht="15" hidden="1" x14ac:dyDescent="0.25">
      <c r="A307" s="4" t="s">
        <v>84</v>
      </c>
      <c r="B307" s="3" t="s">
        <v>56</v>
      </c>
      <c r="C307" s="3" t="s">
        <v>173</v>
      </c>
      <c r="D307" s="3" t="s">
        <v>170</v>
      </c>
      <c r="E307" s="3" t="s">
        <v>1</v>
      </c>
      <c r="F307" s="3">
        <v>148.9</v>
      </c>
      <c r="G307" s="3" t="s">
        <v>253</v>
      </c>
    </row>
    <row r="308" spans="1:7" customFormat="1" ht="15" hidden="1" x14ac:dyDescent="0.25">
      <c r="A308" s="4" t="s">
        <v>168</v>
      </c>
      <c r="B308" s="3" t="s">
        <v>56</v>
      </c>
      <c r="C308" s="3" t="s">
        <v>173</v>
      </c>
      <c r="D308" s="3" t="s">
        <v>170</v>
      </c>
      <c r="E308" s="3" t="s">
        <v>1</v>
      </c>
      <c r="F308" s="3">
        <v>141.73400000000001</v>
      </c>
      <c r="G308" s="3" t="s">
        <v>253</v>
      </c>
    </row>
    <row r="309" spans="1:7" customFormat="1" ht="15" hidden="1" x14ac:dyDescent="0.25">
      <c r="A309" s="4" t="s">
        <v>203</v>
      </c>
      <c r="B309" s="3" t="s">
        <v>56</v>
      </c>
      <c r="C309" s="3" t="s">
        <v>173</v>
      </c>
      <c r="D309" s="3" t="s">
        <v>170</v>
      </c>
      <c r="E309" s="3" t="s">
        <v>1</v>
      </c>
      <c r="F309" s="3">
        <v>142.46600000000001</v>
      </c>
      <c r="G309" s="3" t="s">
        <v>253</v>
      </c>
    </row>
    <row r="310" spans="1:7" customFormat="1" ht="15" hidden="1" x14ac:dyDescent="0.25">
      <c r="A310" s="4" t="s">
        <v>221</v>
      </c>
      <c r="B310" s="3" t="s">
        <v>56</v>
      </c>
      <c r="C310" s="3" t="s">
        <v>173</v>
      </c>
      <c r="D310" s="3" t="s">
        <v>170</v>
      </c>
      <c r="E310" s="3" t="s">
        <v>1</v>
      </c>
      <c r="F310" s="3">
        <v>140.273</v>
      </c>
      <c r="G310" s="3" t="s">
        <v>253</v>
      </c>
    </row>
    <row r="311" spans="1:7" customFormat="1" ht="15" hidden="1" x14ac:dyDescent="0.25">
      <c r="A311" s="4" t="s">
        <v>233</v>
      </c>
      <c r="B311" s="3" t="s">
        <v>56</v>
      </c>
      <c r="C311" s="3" t="s">
        <v>173</v>
      </c>
      <c r="D311" s="3" t="s">
        <v>170</v>
      </c>
      <c r="E311" s="3" t="s">
        <v>1</v>
      </c>
      <c r="F311" s="3">
        <v>147.31200000000001</v>
      </c>
      <c r="G311" s="3" t="s">
        <v>253</v>
      </c>
    </row>
    <row r="312" spans="1:7" customFormat="1" ht="15" hidden="1" x14ac:dyDescent="0.25">
      <c r="A312" s="4" t="s">
        <v>251</v>
      </c>
      <c r="B312" s="3" t="s">
        <v>56</v>
      </c>
      <c r="C312" s="3" t="s">
        <v>173</v>
      </c>
      <c r="D312" s="3" t="s">
        <v>170</v>
      </c>
      <c r="E312" s="3" t="s">
        <v>1</v>
      </c>
      <c r="F312" s="3">
        <v>135.143</v>
      </c>
      <c r="G312" s="3" t="s">
        <v>171</v>
      </c>
    </row>
    <row r="313" spans="1:7" customFormat="1" ht="15" hidden="1" x14ac:dyDescent="0.25">
      <c r="A313" s="4" t="s">
        <v>102</v>
      </c>
      <c r="B313" s="3" t="s">
        <v>42</v>
      </c>
      <c r="C313" s="3" t="s">
        <v>173</v>
      </c>
      <c r="D313" s="3" t="s">
        <v>170</v>
      </c>
      <c r="E313" s="3" t="s">
        <v>1</v>
      </c>
      <c r="F313" s="3">
        <v>100</v>
      </c>
      <c r="G313" s="3" t="s">
        <v>253</v>
      </c>
    </row>
    <row r="314" spans="1:7" customFormat="1" ht="15" hidden="1" x14ac:dyDescent="0.25">
      <c r="A314" s="4" t="s">
        <v>101</v>
      </c>
      <c r="B314" s="3" t="s">
        <v>42</v>
      </c>
      <c r="C314" s="3" t="s">
        <v>173</v>
      </c>
      <c r="D314" s="3" t="s">
        <v>170</v>
      </c>
      <c r="E314" s="3" t="s">
        <v>1</v>
      </c>
      <c r="F314" s="3">
        <v>96.341999999999999</v>
      </c>
      <c r="G314" s="3" t="s">
        <v>253</v>
      </c>
    </row>
    <row r="315" spans="1:7" customFormat="1" ht="15" hidden="1" x14ac:dyDescent="0.25">
      <c r="A315" s="4" t="s">
        <v>100</v>
      </c>
      <c r="B315" s="3" t="s">
        <v>42</v>
      </c>
      <c r="C315" s="3" t="s">
        <v>173</v>
      </c>
      <c r="D315" s="3" t="s">
        <v>170</v>
      </c>
      <c r="E315" s="3" t="s">
        <v>1</v>
      </c>
      <c r="F315" s="3">
        <v>96.936000000000007</v>
      </c>
      <c r="G315" s="3" t="s">
        <v>253</v>
      </c>
    </row>
    <row r="316" spans="1:7" customFormat="1" ht="15" hidden="1" x14ac:dyDescent="0.25">
      <c r="A316" s="4" t="s">
        <v>99</v>
      </c>
      <c r="B316" s="3" t="s">
        <v>42</v>
      </c>
      <c r="C316" s="3" t="s">
        <v>173</v>
      </c>
      <c r="D316" s="3" t="s">
        <v>170</v>
      </c>
      <c r="E316" s="3" t="s">
        <v>1</v>
      </c>
      <c r="F316" s="3">
        <v>91.1</v>
      </c>
      <c r="G316" s="3" t="s">
        <v>253</v>
      </c>
    </row>
    <row r="317" spans="1:7" customFormat="1" ht="15" hidden="1" x14ac:dyDescent="0.25">
      <c r="A317" s="4" t="s">
        <v>98</v>
      </c>
      <c r="B317" s="3" t="s">
        <v>42</v>
      </c>
      <c r="C317" s="3" t="s">
        <v>173</v>
      </c>
      <c r="D317" s="3" t="s">
        <v>170</v>
      </c>
      <c r="E317" s="3" t="s">
        <v>1</v>
      </c>
      <c r="F317" s="3">
        <v>100.199</v>
      </c>
      <c r="G317" s="3" t="s">
        <v>253</v>
      </c>
    </row>
    <row r="318" spans="1:7" customFormat="1" ht="15" hidden="1" x14ac:dyDescent="0.25">
      <c r="A318" s="4" t="s">
        <v>97</v>
      </c>
      <c r="B318" s="3" t="s">
        <v>42</v>
      </c>
      <c r="C318" s="3" t="s">
        <v>173</v>
      </c>
      <c r="D318" s="3" t="s">
        <v>170</v>
      </c>
      <c r="E318" s="3" t="s">
        <v>1</v>
      </c>
      <c r="F318" s="3">
        <v>97.084999999999994</v>
      </c>
      <c r="G318" s="3" t="s">
        <v>253</v>
      </c>
    </row>
    <row r="319" spans="1:7" customFormat="1" ht="15" hidden="1" x14ac:dyDescent="0.25">
      <c r="A319" s="4" t="s">
        <v>96</v>
      </c>
      <c r="B319" s="3" t="s">
        <v>42</v>
      </c>
      <c r="C319" s="3" t="s">
        <v>173</v>
      </c>
      <c r="D319" s="3" t="s">
        <v>170</v>
      </c>
      <c r="E319" s="3" t="s">
        <v>1</v>
      </c>
      <c r="F319" s="3">
        <v>99.231999999999999</v>
      </c>
      <c r="G319" s="3" t="s">
        <v>253</v>
      </c>
    </row>
    <row r="320" spans="1:7" customFormat="1" ht="15" hidden="1" x14ac:dyDescent="0.25">
      <c r="A320" s="4" t="s">
        <v>95</v>
      </c>
      <c r="B320" s="3" t="s">
        <v>42</v>
      </c>
      <c r="C320" s="3" t="s">
        <v>173</v>
      </c>
      <c r="D320" s="3" t="s">
        <v>170</v>
      </c>
      <c r="E320" s="3" t="s">
        <v>1</v>
      </c>
      <c r="F320" s="3">
        <v>103.28100000000001</v>
      </c>
      <c r="G320" s="3" t="s">
        <v>253</v>
      </c>
    </row>
    <row r="321" spans="1:7" customFormat="1" ht="15" hidden="1" x14ac:dyDescent="0.25">
      <c r="A321" s="4" t="s">
        <v>94</v>
      </c>
      <c r="B321" s="3" t="s">
        <v>42</v>
      </c>
      <c r="C321" s="3" t="s">
        <v>173</v>
      </c>
      <c r="D321" s="3" t="s">
        <v>170</v>
      </c>
      <c r="E321" s="3" t="s">
        <v>1</v>
      </c>
      <c r="F321" s="3">
        <v>101.107</v>
      </c>
      <c r="G321" s="3" t="s">
        <v>253</v>
      </c>
    </row>
    <row r="322" spans="1:7" customFormat="1" ht="15" hidden="1" x14ac:dyDescent="0.25">
      <c r="A322" s="4" t="s">
        <v>93</v>
      </c>
      <c r="B322" s="3" t="s">
        <v>42</v>
      </c>
      <c r="C322" s="3" t="s">
        <v>173</v>
      </c>
      <c r="D322" s="3" t="s">
        <v>170</v>
      </c>
      <c r="E322" s="3" t="s">
        <v>1</v>
      </c>
      <c r="F322" s="3">
        <v>90.340999999999994</v>
      </c>
      <c r="G322" s="3" t="s">
        <v>253</v>
      </c>
    </row>
    <row r="323" spans="1:7" customFormat="1" ht="15" hidden="1" x14ac:dyDescent="0.25">
      <c r="A323" s="4" t="s">
        <v>92</v>
      </c>
      <c r="B323" s="3" t="s">
        <v>42</v>
      </c>
      <c r="C323" s="3" t="s">
        <v>173</v>
      </c>
      <c r="D323" s="3" t="s">
        <v>170</v>
      </c>
      <c r="E323" s="3" t="s">
        <v>1</v>
      </c>
      <c r="F323" s="3">
        <v>88.602999999999994</v>
      </c>
      <c r="G323" s="3" t="s">
        <v>253</v>
      </c>
    </row>
    <row r="324" spans="1:7" customFormat="1" ht="15" hidden="1" x14ac:dyDescent="0.25">
      <c r="A324" s="4" t="s">
        <v>91</v>
      </c>
      <c r="B324" s="3" t="s">
        <v>42</v>
      </c>
      <c r="C324" s="3" t="s">
        <v>173</v>
      </c>
      <c r="D324" s="3" t="s">
        <v>170</v>
      </c>
      <c r="E324" s="3" t="s">
        <v>1</v>
      </c>
      <c r="F324" s="3">
        <v>90.997</v>
      </c>
      <c r="G324" s="3" t="s">
        <v>174</v>
      </c>
    </row>
    <row r="325" spans="1:7" customFormat="1" ht="15" hidden="1" x14ac:dyDescent="0.25">
      <c r="A325" s="4" t="s">
        <v>90</v>
      </c>
      <c r="B325" s="3" t="s">
        <v>42</v>
      </c>
      <c r="C325" s="3" t="s">
        <v>173</v>
      </c>
      <c r="D325" s="3" t="s">
        <v>170</v>
      </c>
      <c r="E325" s="3" t="s">
        <v>1</v>
      </c>
      <c r="F325" s="3">
        <v>88.951999999999998</v>
      </c>
      <c r="G325" s="3" t="s">
        <v>253</v>
      </c>
    </row>
    <row r="326" spans="1:7" customFormat="1" ht="15" hidden="1" x14ac:dyDescent="0.25">
      <c r="A326" s="4" t="s">
        <v>89</v>
      </c>
      <c r="B326" s="3" t="s">
        <v>42</v>
      </c>
      <c r="C326" s="3" t="s">
        <v>173</v>
      </c>
      <c r="D326" s="3" t="s">
        <v>170</v>
      </c>
      <c r="E326" s="3" t="s">
        <v>1</v>
      </c>
      <c r="F326" s="3">
        <v>89.144000000000005</v>
      </c>
      <c r="G326" s="3" t="s">
        <v>253</v>
      </c>
    </row>
    <row r="327" spans="1:7" customFormat="1" ht="15" hidden="1" x14ac:dyDescent="0.25">
      <c r="A327" s="4" t="s">
        <v>88</v>
      </c>
      <c r="B327" s="3" t="s">
        <v>42</v>
      </c>
      <c r="C327" s="3" t="s">
        <v>173</v>
      </c>
      <c r="D327" s="3" t="s">
        <v>170</v>
      </c>
      <c r="E327" s="3" t="s">
        <v>1</v>
      </c>
      <c r="F327" s="3">
        <v>88.156999999999996</v>
      </c>
      <c r="G327" s="3" t="s">
        <v>253</v>
      </c>
    </row>
    <row r="328" spans="1:7" customFormat="1" ht="15" hidden="1" x14ac:dyDescent="0.25">
      <c r="A328" s="4" t="s">
        <v>87</v>
      </c>
      <c r="B328" s="3" t="s">
        <v>42</v>
      </c>
      <c r="C328" s="3" t="s">
        <v>173</v>
      </c>
      <c r="D328" s="3" t="s">
        <v>170</v>
      </c>
      <c r="E328" s="3" t="s">
        <v>1</v>
      </c>
      <c r="F328" s="3">
        <v>83.453000000000003</v>
      </c>
      <c r="G328" s="3" t="s">
        <v>253</v>
      </c>
    </row>
    <row r="329" spans="1:7" customFormat="1" ht="15" hidden="1" x14ac:dyDescent="0.25">
      <c r="A329" s="4" t="s">
        <v>86</v>
      </c>
      <c r="B329" s="3" t="s">
        <v>42</v>
      </c>
      <c r="C329" s="3" t="s">
        <v>173</v>
      </c>
      <c r="D329" s="3" t="s">
        <v>170</v>
      </c>
      <c r="E329" s="3" t="s">
        <v>1</v>
      </c>
      <c r="F329" s="3">
        <v>82.254000000000005</v>
      </c>
      <c r="G329" s="3" t="s">
        <v>253</v>
      </c>
    </row>
    <row r="330" spans="1:7" customFormat="1" ht="15" hidden="1" x14ac:dyDescent="0.25">
      <c r="A330" s="4" t="s">
        <v>85</v>
      </c>
      <c r="B330" s="3" t="s">
        <v>42</v>
      </c>
      <c r="C330" s="3" t="s">
        <v>173</v>
      </c>
      <c r="D330" s="3" t="s">
        <v>170</v>
      </c>
      <c r="E330" s="3" t="s">
        <v>1</v>
      </c>
      <c r="F330" s="3">
        <v>89.126999999999995</v>
      </c>
      <c r="G330" s="3" t="s">
        <v>253</v>
      </c>
    </row>
    <row r="331" spans="1:7" customFormat="1" ht="15" hidden="1" x14ac:dyDescent="0.25">
      <c r="A331" s="4" t="s">
        <v>84</v>
      </c>
      <c r="B331" s="3" t="s">
        <v>42</v>
      </c>
      <c r="C331" s="3" t="s">
        <v>173</v>
      </c>
      <c r="D331" s="3" t="s">
        <v>170</v>
      </c>
      <c r="E331" s="3" t="s">
        <v>1</v>
      </c>
      <c r="F331" s="3">
        <v>87.923000000000002</v>
      </c>
      <c r="G331" s="3" t="s">
        <v>253</v>
      </c>
    </row>
    <row r="332" spans="1:7" customFormat="1" ht="15" hidden="1" x14ac:dyDescent="0.25">
      <c r="A332" s="4" t="s">
        <v>168</v>
      </c>
      <c r="B332" s="3" t="s">
        <v>42</v>
      </c>
      <c r="C332" s="3" t="s">
        <v>173</v>
      </c>
      <c r="D332" s="3" t="s">
        <v>170</v>
      </c>
      <c r="E332" s="3" t="s">
        <v>1</v>
      </c>
      <c r="F332" s="3">
        <v>90.453000000000003</v>
      </c>
      <c r="G332" s="3" t="s">
        <v>253</v>
      </c>
    </row>
    <row r="333" spans="1:7" customFormat="1" ht="15" hidden="1" x14ac:dyDescent="0.25">
      <c r="A333" s="4" t="s">
        <v>203</v>
      </c>
      <c r="B333" s="3" t="s">
        <v>42</v>
      </c>
      <c r="C333" s="3" t="s">
        <v>173</v>
      </c>
      <c r="D333" s="3" t="s">
        <v>170</v>
      </c>
      <c r="E333" s="3" t="s">
        <v>1</v>
      </c>
      <c r="F333" s="3">
        <v>82.3</v>
      </c>
      <c r="G333" s="3" t="s">
        <v>253</v>
      </c>
    </row>
    <row r="334" spans="1:7" customFormat="1" ht="15" hidden="1" x14ac:dyDescent="0.25">
      <c r="A334" s="4" t="s">
        <v>221</v>
      </c>
      <c r="B334" s="3" t="s">
        <v>42</v>
      </c>
      <c r="C334" s="3" t="s">
        <v>173</v>
      </c>
      <c r="D334" s="3" t="s">
        <v>170</v>
      </c>
      <c r="E334" s="3" t="s">
        <v>1</v>
      </c>
      <c r="F334" s="3">
        <v>90.674999999999997</v>
      </c>
      <c r="G334" s="3" t="s">
        <v>253</v>
      </c>
    </row>
    <row r="335" spans="1:7" customFormat="1" ht="15" hidden="1" x14ac:dyDescent="0.25">
      <c r="A335" s="4" t="s">
        <v>233</v>
      </c>
      <c r="B335" s="3" t="s">
        <v>42</v>
      </c>
      <c r="C335" s="3" t="s">
        <v>173</v>
      </c>
      <c r="D335" s="3" t="s">
        <v>170</v>
      </c>
      <c r="E335" s="3" t="s">
        <v>1</v>
      </c>
      <c r="F335" s="3">
        <v>85.888999999999996</v>
      </c>
      <c r="G335" s="3" t="s">
        <v>253</v>
      </c>
    </row>
    <row r="336" spans="1:7" customFormat="1" ht="15" hidden="1" x14ac:dyDescent="0.25">
      <c r="A336" s="4" t="s">
        <v>251</v>
      </c>
      <c r="B336" s="3" t="s">
        <v>42</v>
      </c>
      <c r="C336" s="3" t="s">
        <v>173</v>
      </c>
      <c r="D336" s="3" t="s">
        <v>170</v>
      </c>
      <c r="E336" s="3" t="s">
        <v>1</v>
      </c>
      <c r="F336" s="3">
        <v>86.021000000000001</v>
      </c>
      <c r="G336" s="3" t="s">
        <v>171</v>
      </c>
    </row>
    <row r="337" spans="1:7" customFormat="1" ht="15" hidden="1" x14ac:dyDescent="0.25">
      <c r="A337" s="4" t="s">
        <v>102</v>
      </c>
      <c r="B337" s="3" t="s">
        <v>43</v>
      </c>
      <c r="C337" s="3" t="s">
        <v>173</v>
      </c>
      <c r="D337" s="3" t="s">
        <v>170</v>
      </c>
      <c r="E337" s="3" t="s">
        <v>1</v>
      </c>
      <c r="F337" s="3">
        <v>100</v>
      </c>
      <c r="G337" s="3" t="s">
        <v>253</v>
      </c>
    </row>
    <row r="338" spans="1:7" customFormat="1" ht="15" hidden="1" x14ac:dyDescent="0.25">
      <c r="A338" s="4" t="s">
        <v>101</v>
      </c>
      <c r="B338" s="3" t="s">
        <v>43</v>
      </c>
      <c r="C338" s="3" t="s">
        <v>173</v>
      </c>
      <c r="D338" s="3" t="s">
        <v>170</v>
      </c>
      <c r="E338" s="3" t="s">
        <v>1</v>
      </c>
      <c r="F338" s="3">
        <v>120.726</v>
      </c>
      <c r="G338" s="3" t="s">
        <v>171</v>
      </c>
    </row>
    <row r="339" spans="1:7" customFormat="1" ht="15" hidden="1" x14ac:dyDescent="0.25">
      <c r="A339" s="4" t="s">
        <v>100</v>
      </c>
      <c r="B339" s="3" t="s">
        <v>43</v>
      </c>
      <c r="C339" s="3" t="s">
        <v>173</v>
      </c>
      <c r="D339" s="3" t="s">
        <v>170</v>
      </c>
      <c r="E339" s="3" t="s">
        <v>1</v>
      </c>
      <c r="F339" s="3">
        <v>139.328</v>
      </c>
      <c r="G339" s="3" t="s">
        <v>171</v>
      </c>
    </row>
    <row r="340" spans="1:7" customFormat="1" ht="15" hidden="1" x14ac:dyDescent="0.25">
      <c r="A340" s="4" t="s">
        <v>99</v>
      </c>
      <c r="B340" s="3" t="s">
        <v>43</v>
      </c>
      <c r="C340" s="3" t="s">
        <v>173</v>
      </c>
      <c r="D340" s="3" t="s">
        <v>170</v>
      </c>
      <c r="E340" s="3" t="s">
        <v>1</v>
      </c>
      <c r="F340" s="3">
        <v>148.30699999999999</v>
      </c>
      <c r="G340" s="3" t="s">
        <v>171</v>
      </c>
    </row>
    <row r="341" spans="1:7" customFormat="1" ht="15" hidden="1" x14ac:dyDescent="0.25">
      <c r="A341" s="4" t="s">
        <v>98</v>
      </c>
      <c r="B341" s="3" t="s">
        <v>43</v>
      </c>
      <c r="C341" s="3" t="s">
        <v>173</v>
      </c>
      <c r="D341" s="3" t="s">
        <v>170</v>
      </c>
      <c r="E341" s="3" t="s">
        <v>1</v>
      </c>
      <c r="F341" s="3">
        <v>167.61199999999999</v>
      </c>
      <c r="G341" s="3" t="s">
        <v>171</v>
      </c>
    </row>
    <row r="342" spans="1:7" customFormat="1" ht="15" hidden="1" x14ac:dyDescent="0.25">
      <c r="A342" s="4" t="s">
        <v>97</v>
      </c>
      <c r="B342" s="3" t="s">
        <v>43</v>
      </c>
      <c r="C342" s="3" t="s">
        <v>173</v>
      </c>
      <c r="D342" s="3" t="s">
        <v>170</v>
      </c>
      <c r="E342" s="3" t="s">
        <v>1</v>
      </c>
      <c r="F342" s="3">
        <v>161.726</v>
      </c>
      <c r="G342" s="3" t="s">
        <v>171</v>
      </c>
    </row>
    <row r="343" spans="1:7" customFormat="1" ht="15" hidden="1" x14ac:dyDescent="0.25">
      <c r="A343" s="4" t="s">
        <v>96</v>
      </c>
      <c r="B343" s="3" t="s">
        <v>43</v>
      </c>
      <c r="C343" s="3" t="s">
        <v>173</v>
      </c>
      <c r="D343" s="3" t="s">
        <v>170</v>
      </c>
      <c r="E343" s="3" t="s">
        <v>1</v>
      </c>
      <c r="F343" s="3">
        <v>171.37200000000001</v>
      </c>
      <c r="G343" s="3" t="s">
        <v>171</v>
      </c>
    </row>
    <row r="344" spans="1:7" customFormat="1" ht="15" hidden="1" x14ac:dyDescent="0.25">
      <c r="A344" s="4" t="s">
        <v>95</v>
      </c>
      <c r="B344" s="3" t="s">
        <v>43</v>
      </c>
      <c r="C344" s="3" t="s">
        <v>173</v>
      </c>
      <c r="D344" s="3" t="s">
        <v>170</v>
      </c>
      <c r="E344" s="3" t="s">
        <v>1</v>
      </c>
      <c r="F344" s="3">
        <v>171.63</v>
      </c>
      <c r="G344" s="3" t="s">
        <v>171</v>
      </c>
    </row>
    <row r="345" spans="1:7" customFormat="1" ht="15" hidden="1" x14ac:dyDescent="0.25">
      <c r="A345" s="4" t="s">
        <v>94</v>
      </c>
      <c r="B345" s="3" t="s">
        <v>43</v>
      </c>
      <c r="C345" s="3" t="s">
        <v>173</v>
      </c>
      <c r="D345" s="3" t="s">
        <v>170</v>
      </c>
      <c r="E345" s="3" t="s">
        <v>1</v>
      </c>
      <c r="F345" s="3">
        <v>194.45400000000001</v>
      </c>
      <c r="G345" s="3" t="s">
        <v>171</v>
      </c>
    </row>
    <row r="346" spans="1:7" customFormat="1" ht="15" hidden="1" x14ac:dyDescent="0.25">
      <c r="A346" s="4" t="s">
        <v>93</v>
      </c>
      <c r="B346" s="3" t="s">
        <v>43</v>
      </c>
      <c r="C346" s="3" t="s">
        <v>173</v>
      </c>
      <c r="D346" s="3" t="s">
        <v>170</v>
      </c>
      <c r="E346" s="3" t="s">
        <v>1</v>
      </c>
      <c r="F346" s="3">
        <v>153.63999999999999</v>
      </c>
      <c r="G346" s="3" t="s">
        <v>171</v>
      </c>
    </row>
    <row r="347" spans="1:7" customFormat="1" ht="15" hidden="1" x14ac:dyDescent="0.25">
      <c r="A347" s="4" t="s">
        <v>92</v>
      </c>
      <c r="B347" s="3" t="s">
        <v>43</v>
      </c>
      <c r="C347" s="3" t="s">
        <v>173</v>
      </c>
      <c r="D347" s="3" t="s">
        <v>170</v>
      </c>
      <c r="E347" s="3" t="s">
        <v>1</v>
      </c>
      <c r="F347" s="3">
        <v>130.268</v>
      </c>
      <c r="G347" s="3" t="s">
        <v>171</v>
      </c>
    </row>
    <row r="348" spans="1:7" customFormat="1" ht="15" hidden="1" x14ac:dyDescent="0.25">
      <c r="A348" s="4" t="s">
        <v>91</v>
      </c>
      <c r="B348" s="3" t="s">
        <v>43</v>
      </c>
      <c r="C348" s="3" t="s">
        <v>173</v>
      </c>
      <c r="D348" s="3" t="s">
        <v>170</v>
      </c>
      <c r="E348" s="3" t="s">
        <v>1</v>
      </c>
      <c r="F348" s="3">
        <v>129.79499999999999</v>
      </c>
      <c r="G348" s="3" t="s">
        <v>171</v>
      </c>
    </row>
    <row r="349" spans="1:7" customFormat="1" ht="15" hidden="1" x14ac:dyDescent="0.25">
      <c r="A349" s="4" t="s">
        <v>90</v>
      </c>
      <c r="B349" s="3" t="s">
        <v>43</v>
      </c>
      <c r="C349" s="3" t="s">
        <v>173</v>
      </c>
      <c r="D349" s="3" t="s">
        <v>170</v>
      </c>
      <c r="E349" s="3" t="s">
        <v>1</v>
      </c>
      <c r="F349" s="3">
        <v>119.364</v>
      </c>
      <c r="G349" s="3" t="s">
        <v>171</v>
      </c>
    </row>
    <row r="350" spans="1:7" customFormat="1" ht="15" hidden="1" x14ac:dyDescent="0.25">
      <c r="A350" s="4" t="s">
        <v>89</v>
      </c>
      <c r="B350" s="3" t="s">
        <v>43</v>
      </c>
      <c r="C350" s="3" t="s">
        <v>173</v>
      </c>
      <c r="D350" s="3" t="s">
        <v>170</v>
      </c>
      <c r="E350" s="3" t="s">
        <v>1</v>
      </c>
      <c r="F350" s="3">
        <v>122.80200000000001</v>
      </c>
      <c r="G350" s="3" t="s">
        <v>171</v>
      </c>
    </row>
    <row r="351" spans="1:7" customFormat="1" ht="15" hidden="1" x14ac:dyDescent="0.25">
      <c r="A351" s="4" t="s">
        <v>88</v>
      </c>
      <c r="B351" s="3" t="s">
        <v>43</v>
      </c>
      <c r="C351" s="3" t="s">
        <v>173</v>
      </c>
      <c r="D351" s="3" t="s">
        <v>170</v>
      </c>
      <c r="E351" s="3" t="s">
        <v>1</v>
      </c>
      <c r="F351" s="3">
        <v>112.84</v>
      </c>
      <c r="G351" s="3" t="s">
        <v>171</v>
      </c>
    </row>
    <row r="352" spans="1:7" customFormat="1" ht="15" hidden="1" x14ac:dyDescent="0.25">
      <c r="A352" s="4" t="s">
        <v>87</v>
      </c>
      <c r="B352" s="3" t="s">
        <v>43</v>
      </c>
      <c r="C352" s="3" t="s">
        <v>173</v>
      </c>
      <c r="D352" s="3" t="s">
        <v>170</v>
      </c>
      <c r="E352" s="3" t="s">
        <v>1</v>
      </c>
      <c r="F352" s="3">
        <v>119.194</v>
      </c>
      <c r="G352" s="3" t="s">
        <v>171</v>
      </c>
    </row>
    <row r="353" spans="1:7" customFormat="1" ht="15" hidden="1" x14ac:dyDescent="0.25">
      <c r="A353" s="4" t="s">
        <v>86</v>
      </c>
      <c r="B353" s="3" t="s">
        <v>43</v>
      </c>
      <c r="C353" s="3" t="s">
        <v>173</v>
      </c>
      <c r="D353" s="3" t="s">
        <v>170</v>
      </c>
      <c r="E353" s="3" t="s">
        <v>1</v>
      </c>
      <c r="F353" s="3">
        <v>122.102</v>
      </c>
      <c r="G353" s="3" t="s">
        <v>171</v>
      </c>
    </row>
    <row r="354" spans="1:7" customFormat="1" ht="15" hidden="1" x14ac:dyDescent="0.25">
      <c r="A354" s="4" t="s">
        <v>85</v>
      </c>
      <c r="B354" s="3" t="s">
        <v>43</v>
      </c>
      <c r="C354" s="3" t="s">
        <v>173</v>
      </c>
      <c r="D354" s="3" t="s">
        <v>170</v>
      </c>
      <c r="E354" s="3" t="s">
        <v>1</v>
      </c>
      <c r="F354" s="3">
        <v>120.577</v>
      </c>
      <c r="G354" s="3" t="s">
        <v>171</v>
      </c>
    </row>
    <row r="355" spans="1:7" customFormat="1" ht="15" hidden="1" x14ac:dyDescent="0.25">
      <c r="A355" s="4" t="s">
        <v>84</v>
      </c>
      <c r="B355" s="3" t="s">
        <v>43</v>
      </c>
      <c r="C355" s="3" t="s">
        <v>173</v>
      </c>
      <c r="D355" s="3" t="s">
        <v>170</v>
      </c>
      <c r="E355" s="3" t="s">
        <v>1</v>
      </c>
      <c r="F355" s="3">
        <v>123.64700000000001</v>
      </c>
      <c r="G355" s="3" t="s">
        <v>171</v>
      </c>
    </row>
    <row r="356" spans="1:7" customFormat="1" ht="15" hidden="1" x14ac:dyDescent="0.25">
      <c r="A356" s="4" t="s">
        <v>168</v>
      </c>
      <c r="B356" s="3" t="s">
        <v>43</v>
      </c>
      <c r="C356" s="3" t="s">
        <v>173</v>
      </c>
      <c r="D356" s="3" t="s">
        <v>170</v>
      </c>
      <c r="E356" s="3" t="s">
        <v>1</v>
      </c>
      <c r="F356" s="3">
        <v>127.623</v>
      </c>
      <c r="G356" s="3" t="s">
        <v>171</v>
      </c>
    </row>
    <row r="357" spans="1:7" customFormat="1" ht="15" hidden="1" x14ac:dyDescent="0.25">
      <c r="A357" s="4" t="s">
        <v>203</v>
      </c>
      <c r="B357" s="3" t="s">
        <v>43</v>
      </c>
      <c r="C357" s="3" t="s">
        <v>173</v>
      </c>
      <c r="D357" s="3" t="s">
        <v>170</v>
      </c>
      <c r="E357" s="3" t="s">
        <v>1</v>
      </c>
      <c r="F357" s="3">
        <v>129.68199999999999</v>
      </c>
      <c r="G357" s="3" t="s">
        <v>171</v>
      </c>
    </row>
    <row r="358" spans="1:7" customFormat="1" ht="15" hidden="1" x14ac:dyDescent="0.25">
      <c r="A358" s="4" t="s">
        <v>221</v>
      </c>
      <c r="B358" s="3" t="s">
        <v>43</v>
      </c>
      <c r="C358" s="3" t="s">
        <v>173</v>
      </c>
      <c r="D358" s="3" t="s">
        <v>170</v>
      </c>
      <c r="E358" s="3" t="s">
        <v>1</v>
      </c>
      <c r="F358" s="3">
        <v>130.59399999999999</v>
      </c>
      <c r="G358" s="3" t="s">
        <v>171</v>
      </c>
    </row>
    <row r="359" spans="1:7" customFormat="1" ht="15" hidden="1" x14ac:dyDescent="0.25">
      <c r="A359" s="4" t="s">
        <v>233</v>
      </c>
      <c r="B359" s="3" t="s">
        <v>43</v>
      </c>
      <c r="C359" s="3" t="s">
        <v>173</v>
      </c>
      <c r="D359" s="3" t="s">
        <v>170</v>
      </c>
      <c r="E359" s="3" t="s">
        <v>1</v>
      </c>
      <c r="F359" s="3">
        <v>134.03</v>
      </c>
      <c r="G359" s="3" t="s">
        <v>171</v>
      </c>
    </row>
    <row r="360" spans="1:7" customFormat="1" ht="15" hidden="1" x14ac:dyDescent="0.25">
      <c r="A360" s="4" t="s">
        <v>251</v>
      </c>
      <c r="B360" s="3" t="s">
        <v>43</v>
      </c>
      <c r="C360" s="3" t="s">
        <v>173</v>
      </c>
      <c r="D360" s="3" t="s">
        <v>170</v>
      </c>
      <c r="E360" s="3" t="s">
        <v>1</v>
      </c>
      <c r="F360" s="3">
        <v>139.37200000000001</v>
      </c>
      <c r="G360" s="3" t="s">
        <v>171</v>
      </c>
    </row>
    <row r="361" spans="1:7" customFormat="1" ht="15" hidden="1" x14ac:dyDescent="0.25">
      <c r="A361" s="4" t="s">
        <v>102</v>
      </c>
      <c r="B361" s="3" t="s">
        <v>49</v>
      </c>
      <c r="C361" s="3" t="s">
        <v>173</v>
      </c>
      <c r="D361" s="3" t="s">
        <v>170</v>
      </c>
      <c r="E361" s="3" t="s">
        <v>1</v>
      </c>
      <c r="F361" s="3">
        <v>100</v>
      </c>
      <c r="G361" s="3" t="s">
        <v>253</v>
      </c>
    </row>
    <row r="362" spans="1:7" customFormat="1" ht="15" hidden="1" x14ac:dyDescent="0.25">
      <c r="A362" s="4" t="s">
        <v>101</v>
      </c>
      <c r="B362" s="3" t="s">
        <v>49</v>
      </c>
      <c r="C362" s="3" t="s">
        <v>173</v>
      </c>
      <c r="D362" s="3" t="s">
        <v>170</v>
      </c>
      <c r="E362" s="3" t="s">
        <v>1</v>
      </c>
      <c r="F362" s="3">
        <v>113.378</v>
      </c>
      <c r="G362" s="3" t="s">
        <v>253</v>
      </c>
    </row>
    <row r="363" spans="1:7" customFormat="1" ht="15" hidden="1" x14ac:dyDescent="0.25">
      <c r="A363" s="4" t="s">
        <v>100</v>
      </c>
      <c r="B363" s="3" t="s">
        <v>49</v>
      </c>
      <c r="C363" s="3" t="s">
        <v>173</v>
      </c>
      <c r="D363" s="3" t="s">
        <v>170</v>
      </c>
      <c r="E363" s="3" t="s">
        <v>1</v>
      </c>
      <c r="F363" s="3">
        <v>109.042</v>
      </c>
      <c r="G363" s="3" t="s">
        <v>253</v>
      </c>
    </row>
    <row r="364" spans="1:7" customFormat="1" ht="15" hidden="1" x14ac:dyDescent="0.25">
      <c r="A364" s="4" t="s">
        <v>99</v>
      </c>
      <c r="B364" s="3" t="s">
        <v>49</v>
      </c>
      <c r="C364" s="3" t="s">
        <v>173</v>
      </c>
      <c r="D364" s="3" t="s">
        <v>170</v>
      </c>
      <c r="E364" s="3" t="s">
        <v>1</v>
      </c>
      <c r="F364" s="3">
        <v>110.842</v>
      </c>
      <c r="G364" s="3" t="s">
        <v>253</v>
      </c>
    </row>
    <row r="365" spans="1:7" customFormat="1" ht="15" hidden="1" x14ac:dyDescent="0.25">
      <c r="A365" s="4" t="s">
        <v>98</v>
      </c>
      <c r="B365" s="3" t="s">
        <v>49</v>
      </c>
      <c r="C365" s="3" t="s">
        <v>173</v>
      </c>
      <c r="D365" s="3" t="s">
        <v>170</v>
      </c>
      <c r="E365" s="3" t="s">
        <v>1</v>
      </c>
      <c r="F365" s="3">
        <v>130.09899999999999</v>
      </c>
      <c r="G365" s="3" t="s">
        <v>253</v>
      </c>
    </row>
    <row r="366" spans="1:7" customFormat="1" ht="15" hidden="1" x14ac:dyDescent="0.25">
      <c r="A366" s="4" t="s">
        <v>97</v>
      </c>
      <c r="B366" s="3" t="s">
        <v>49</v>
      </c>
      <c r="C366" s="3" t="s">
        <v>173</v>
      </c>
      <c r="D366" s="3" t="s">
        <v>170</v>
      </c>
      <c r="E366" s="3" t="s">
        <v>1</v>
      </c>
      <c r="F366" s="3">
        <v>149.29400000000001</v>
      </c>
      <c r="G366" s="3" t="s">
        <v>253</v>
      </c>
    </row>
    <row r="367" spans="1:7" customFormat="1" ht="15" hidden="1" x14ac:dyDescent="0.25">
      <c r="A367" s="4" t="s">
        <v>96</v>
      </c>
      <c r="B367" s="3" t="s">
        <v>49</v>
      </c>
      <c r="C367" s="3" t="s">
        <v>173</v>
      </c>
      <c r="D367" s="3" t="s">
        <v>170</v>
      </c>
      <c r="E367" s="3" t="s">
        <v>1</v>
      </c>
      <c r="F367" s="3">
        <v>124.94</v>
      </c>
      <c r="G367" s="3" t="s">
        <v>253</v>
      </c>
    </row>
    <row r="368" spans="1:7" customFormat="1" ht="15" hidden="1" x14ac:dyDescent="0.25">
      <c r="A368" s="4" t="s">
        <v>95</v>
      </c>
      <c r="B368" s="3" t="s">
        <v>49</v>
      </c>
      <c r="C368" s="3" t="s">
        <v>173</v>
      </c>
      <c r="D368" s="3" t="s">
        <v>170</v>
      </c>
      <c r="E368" s="3" t="s">
        <v>1</v>
      </c>
      <c r="F368" s="3">
        <v>97.626999999999995</v>
      </c>
      <c r="G368" s="3" t="s">
        <v>253</v>
      </c>
    </row>
    <row r="369" spans="1:7" customFormat="1" ht="15" hidden="1" x14ac:dyDescent="0.25">
      <c r="A369" s="4" t="s">
        <v>94</v>
      </c>
      <c r="B369" s="3" t="s">
        <v>49</v>
      </c>
      <c r="C369" s="3" t="s">
        <v>173</v>
      </c>
      <c r="D369" s="3" t="s">
        <v>170</v>
      </c>
      <c r="E369" s="3" t="s">
        <v>1</v>
      </c>
      <c r="F369" s="3">
        <v>109.518</v>
      </c>
      <c r="G369" s="3" t="s">
        <v>253</v>
      </c>
    </row>
    <row r="370" spans="1:7" customFormat="1" ht="15" hidden="1" x14ac:dyDescent="0.25">
      <c r="A370" s="4" t="s">
        <v>93</v>
      </c>
      <c r="B370" s="3" t="s">
        <v>49</v>
      </c>
      <c r="C370" s="3" t="s">
        <v>173</v>
      </c>
      <c r="D370" s="3" t="s">
        <v>170</v>
      </c>
      <c r="E370" s="3" t="s">
        <v>1</v>
      </c>
      <c r="F370" s="3">
        <v>89.224000000000004</v>
      </c>
      <c r="G370" s="3" t="s">
        <v>253</v>
      </c>
    </row>
    <row r="371" spans="1:7" customFormat="1" ht="15" hidden="1" x14ac:dyDescent="0.25">
      <c r="A371" s="4" t="s">
        <v>92</v>
      </c>
      <c r="B371" s="3" t="s">
        <v>49</v>
      </c>
      <c r="C371" s="3" t="s">
        <v>173</v>
      </c>
      <c r="D371" s="3" t="s">
        <v>170</v>
      </c>
      <c r="E371" s="3" t="s">
        <v>1</v>
      </c>
      <c r="F371" s="3">
        <v>81.658000000000001</v>
      </c>
      <c r="G371" s="3" t="s">
        <v>253</v>
      </c>
    </row>
    <row r="372" spans="1:7" customFormat="1" ht="15" hidden="1" x14ac:dyDescent="0.25">
      <c r="A372" s="4" t="s">
        <v>91</v>
      </c>
      <c r="B372" s="3" t="s">
        <v>49</v>
      </c>
      <c r="C372" s="3" t="s">
        <v>173</v>
      </c>
      <c r="D372" s="3" t="s">
        <v>170</v>
      </c>
      <c r="E372" s="3" t="s">
        <v>1</v>
      </c>
      <c r="F372" s="3">
        <v>81.998999999999995</v>
      </c>
      <c r="G372" s="3" t="s">
        <v>253</v>
      </c>
    </row>
    <row r="373" spans="1:7" customFormat="1" ht="15" hidden="1" x14ac:dyDescent="0.25">
      <c r="A373" s="4" t="s">
        <v>90</v>
      </c>
      <c r="B373" s="3" t="s">
        <v>49</v>
      </c>
      <c r="C373" s="3" t="s">
        <v>173</v>
      </c>
      <c r="D373" s="3" t="s">
        <v>170</v>
      </c>
      <c r="E373" s="3" t="s">
        <v>1</v>
      </c>
      <c r="F373" s="3">
        <v>71.825000000000003</v>
      </c>
      <c r="G373" s="3" t="s">
        <v>253</v>
      </c>
    </row>
    <row r="374" spans="1:7" customFormat="1" ht="15" hidden="1" x14ac:dyDescent="0.25">
      <c r="A374" s="4" t="s">
        <v>89</v>
      </c>
      <c r="B374" s="3" t="s">
        <v>49</v>
      </c>
      <c r="C374" s="3" t="s">
        <v>173</v>
      </c>
      <c r="D374" s="3" t="s">
        <v>170</v>
      </c>
      <c r="E374" s="3" t="s">
        <v>1</v>
      </c>
      <c r="F374" s="3">
        <v>82.263000000000005</v>
      </c>
      <c r="G374" s="3" t="s">
        <v>253</v>
      </c>
    </row>
    <row r="375" spans="1:7" customFormat="1" ht="15" hidden="1" x14ac:dyDescent="0.25">
      <c r="A375" s="4" t="s">
        <v>88</v>
      </c>
      <c r="B375" s="3" t="s">
        <v>49</v>
      </c>
      <c r="C375" s="3" t="s">
        <v>173</v>
      </c>
      <c r="D375" s="3" t="s">
        <v>170</v>
      </c>
      <c r="E375" s="3" t="s">
        <v>1</v>
      </c>
      <c r="F375" s="3">
        <v>105.73</v>
      </c>
      <c r="G375" s="3" t="s">
        <v>253</v>
      </c>
    </row>
    <row r="376" spans="1:7" customFormat="1" ht="15" hidden="1" x14ac:dyDescent="0.25">
      <c r="A376" s="4" t="s">
        <v>87</v>
      </c>
      <c r="B376" s="3" t="s">
        <v>49</v>
      </c>
      <c r="C376" s="3" t="s">
        <v>173</v>
      </c>
      <c r="D376" s="3" t="s">
        <v>170</v>
      </c>
      <c r="E376" s="3" t="s">
        <v>1</v>
      </c>
      <c r="F376" s="3">
        <v>103.93300000000001</v>
      </c>
      <c r="G376" s="3" t="s">
        <v>253</v>
      </c>
    </row>
    <row r="377" spans="1:7" customFormat="1" ht="15" hidden="1" x14ac:dyDescent="0.25">
      <c r="A377" s="4" t="s">
        <v>86</v>
      </c>
      <c r="B377" s="3" t="s">
        <v>49</v>
      </c>
      <c r="C377" s="3" t="s">
        <v>173</v>
      </c>
      <c r="D377" s="3" t="s">
        <v>170</v>
      </c>
      <c r="E377" s="3" t="s">
        <v>1</v>
      </c>
      <c r="F377" s="3">
        <v>99.509</v>
      </c>
      <c r="G377" s="3" t="s">
        <v>253</v>
      </c>
    </row>
    <row r="378" spans="1:7" customFormat="1" ht="15" hidden="1" x14ac:dyDescent="0.25">
      <c r="A378" s="4" t="s">
        <v>85</v>
      </c>
      <c r="B378" s="3" t="s">
        <v>49</v>
      </c>
      <c r="C378" s="3" t="s">
        <v>173</v>
      </c>
      <c r="D378" s="3" t="s">
        <v>170</v>
      </c>
      <c r="E378" s="3" t="s">
        <v>1</v>
      </c>
      <c r="F378" s="3">
        <v>111.51</v>
      </c>
      <c r="G378" s="3" t="s">
        <v>253</v>
      </c>
    </row>
    <row r="379" spans="1:7" customFormat="1" ht="15" hidden="1" x14ac:dyDescent="0.25">
      <c r="A379" s="4" t="s">
        <v>84</v>
      </c>
      <c r="B379" s="3" t="s">
        <v>49</v>
      </c>
      <c r="C379" s="3" t="s">
        <v>173</v>
      </c>
      <c r="D379" s="3" t="s">
        <v>170</v>
      </c>
      <c r="E379" s="3" t="s">
        <v>1</v>
      </c>
      <c r="F379" s="3">
        <v>127.551</v>
      </c>
      <c r="G379" s="3" t="s">
        <v>253</v>
      </c>
    </row>
    <row r="380" spans="1:7" customFormat="1" ht="15" hidden="1" x14ac:dyDescent="0.25">
      <c r="A380" s="4" t="s">
        <v>168</v>
      </c>
      <c r="B380" s="3" t="s">
        <v>49</v>
      </c>
      <c r="C380" s="3" t="s">
        <v>173</v>
      </c>
      <c r="D380" s="3" t="s">
        <v>170</v>
      </c>
      <c r="E380" s="3" t="s">
        <v>1</v>
      </c>
      <c r="F380" s="3">
        <v>132.43199999999999</v>
      </c>
      <c r="G380" s="3" t="s">
        <v>253</v>
      </c>
    </row>
    <row r="381" spans="1:7" customFormat="1" ht="15" hidden="1" x14ac:dyDescent="0.25">
      <c r="A381" s="4" t="s">
        <v>203</v>
      </c>
      <c r="B381" s="3" t="s">
        <v>49</v>
      </c>
      <c r="C381" s="3" t="s">
        <v>173</v>
      </c>
      <c r="D381" s="3" t="s">
        <v>170</v>
      </c>
      <c r="E381" s="3" t="s">
        <v>1</v>
      </c>
      <c r="F381" s="3">
        <v>114.477</v>
      </c>
      <c r="G381" s="3" t="s">
        <v>253</v>
      </c>
    </row>
    <row r="382" spans="1:7" customFormat="1" ht="15" hidden="1" x14ac:dyDescent="0.25">
      <c r="A382" s="4" t="s">
        <v>221</v>
      </c>
      <c r="B382" s="3" t="s">
        <v>49</v>
      </c>
      <c r="C382" s="3" t="s">
        <v>173</v>
      </c>
      <c r="D382" s="3" t="s">
        <v>170</v>
      </c>
      <c r="E382" s="3" t="s">
        <v>1</v>
      </c>
      <c r="F382" s="3">
        <v>113.557</v>
      </c>
      <c r="G382" s="3" t="s">
        <v>253</v>
      </c>
    </row>
    <row r="383" spans="1:7" customFormat="1" ht="15" hidden="1" x14ac:dyDescent="0.25">
      <c r="A383" s="4" t="s">
        <v>233</v>
      </c>
      <c r="B383" s="3" t="s">
        <v>49</v>
      </c>
      <c r="C383" s="3" t="s">
        <v>173</v>
      </c>
      <c r="D383" s="3" t="s">
        <v>170</v>
      </c>
      <c r="E383" s="3" t="s">
        <v>1</v>
      </c>
      <c r="F383" s="3">
        <v>107.336</v>
      </c>
      <c r="G383" s="3" t="s">
        <v>253</v>
      </c>
    </row>
    <row r="384" spans="1:7" customFormat="1" ht="15" hidden="1" x14ac:dyDescent="0.25">
      <c r="A384" s="4" t="s">
        <v>251</v>
      </c>
      <c r="B384" s="3" t="s">
        <v>49</v>
      </c>
      <c r="C384" s="3" t="s">
        <v>173</v>
      </c>
      <c r="D384" s="3" t="s">
        <v>170</v>
      </c>
      <c r="E384" s="3" t="s">
        <v>1</v>
      </c>
      <c r="F384" s="3">
        <v>121.411</v>
      </c>
      <c r="G384" s="3" t="s">
        <v>171</v>
      </c>
    </row>
    <row r="385" spans="1:7" customFormat="1" ht="15" hidden="1" x14ac:dyDescent="0.25">
      <c r="A385" s="4" t="s">
        <v>102</v>
      </c>
      <c r="B385" s="3" t="s">
        <v>39</v>
      </c>
      <c r="C385" s="3" t="s">
        <v>173</v>
      </c>
      <c r="D385" s="3" t="s">
        <v>170</v>
      </c>
      <c r="E385" s="3" t="s">
        <v>1</v>
      </c>
      <c r="F385" s="3">
        <v>100</v>
      </c>
      <c r="G385" s="3" t="s">
        <v>253</v>
      </c>
    </row>
    <row r="386" spans="1:7" customFormat="1" ht="15" hidden="1" x14ac:dyDescent="0.25">
      <c r="A386" s="4" t="s">
        <v>101</v>
      </c>
      <c r="B386" s="3" t="s">
        <v>39</v>
      </c>
      <c r="C386" s="3" t="s">
        <v>173</v>
      </c>
      <c r="D386" s="3" t="s">
        <v>170</v>
      </c>
      <c r="E386" s="3" t="s">
        <v>1</v>
      </c>
      <c r="F386" s="3">
        <v>100.771</v>
      </c>
      <c r="G386" s="3" t="s">
        <v>253</v>
      </c>
    </row>
    <row r="387" spans="1:7" customFormat="1" ht="15" hidden="1" x14ac:dyDescent="0.25">
      <c r="A387" s="4" t="s">
        <v>100</v>
      </c>
      <c r="B387" s="3" t="s">
        <v>39</v>
      </c>
      <c r="C387" s="3" t="s">
        <v>173</v>
      </c>
      <c r="D387" s="3" t="s">
        <v>170</v>
      </c>
      <c r="E387" s="3" t="s">
        <v>1</v>
      </c>
      <c r="F387" s="3">
        <v>101.63800000000001</v>
      </c>
      <c r="G387" s="3" t="s">
        <v>253</v>
      </c>
    </row>
    <row r="388" spans="1:7" customFormat="1" ht="15" hidden="1" x14ac:dyDescent="0.25">
      <c r="A388" s="4" t="s">
        <v>99</v>
      </c>
      <c r="B388" s="3" t="s">
        <v>39</v>
      </c>
      <c r="C388" s="3" t="s">
        <v>173</v>
      </c>
      <c r="D388" s="3" t="s">
        <v>170</v>
      </c>
      <c r="E388" s="3" t="s">
        <v>1</v>
      </c>
      <c r="F388" s="3">
        <v>117.255</v>
      </c>
      <c r="G388" s="3" t="s">
        <v>253</v>
      </c>
    </row>
    <row r="389" spans="1:7" customFormat="1" ht="15" hidden="1" x14ac:dyDescent="0.25">
      <c r="A389" s="4" t="s">
        <v>98</v>
      </c>
      <c r="B389" s="3" t="s">
        <v>39</v>
      </c>
      <c r="C389" s="3" t="s">
        <v>173</v>
      </c>
      <c r="D389" s="3" t="s">
        <v>170</v>
      </c>
      <c r="E389" s="3" t="s">
        <v>1</v>
      </c>
      <c r="F389" s="3">
        <v>124.26600000000001</v>
      </c>
      <c r="G389" s="3" t="s">
        <v>253</v>
      </c>
    </row>
    <row r="390" spans="1:7" customFormat="1" ht="15" hidden="1" x14ac:dyDescent="0.25">
      <c r="A390" s="4" t="s">
        <v>97</v>
      </c>
      <c r="B390" s="3" t="s">
        <v>39</v>
      </c>
      <c r="C390" s="3" t="s">
        <v>173</v>
      </c>
      <c r="D390" s="3" t="s">
        <v>170</v>
      </c>
      <c r="E390" s="3" t="s">
        <v>1</v>
      </c>
      <c r="F390" s="3">
        <v>127.7</v>
      </c>
      <c r="G390" s="3" t="s">
        <v>253</v>
      </c>
    </row>
    <row r="391" spans="1:7" customFormat="1" ht="15" hidden="1" x14ac:dyDescent="0.25">
      <c r="A391" s="4" t="s">
        <v>96</v>
      </c>
      <c r="B391" s="3" t="s">
        <v>39</v>
      </c>
      <c r="C391" s="3" t="s">
        <v>173</v>
      </c>
      <c r="D391" s="3" t="s">
        <v>170</v>
      </c>
      <c r="E391" s="3" t="s">
        <v>1</v>
      </c>
      <c r="F391" s="3">
        <v>135.31299999999999</v>
      </c>
      <c r="G391" s="3" t="s">
        <v>253</v>
      </c>
    </row>
    <row r="392" spans="1:7" customFormat="1" ht="15" hidden="1" x14ac:dyDescent="0.25">
      <c r="A392" s="4" t="s">
        <v>95</v>
      </c>
      <c r="B392" s="3" t="s">
        <v>39</v>
      </c>
      <c r="C392" s="3" t="s">
        <v>173</v>
      </c>
      <c r="D392" s="3" t="s">
        <v>170</v>
      </c>
      <c r="E392" s="3" t="s">
        <v>1</v>
      </c>
      <c r="F392" s="3">
        <v>138.62899999999999</v>
      </c>
      <c r="G392" s="3" t="s">
        <v>253</v>
      </c>
    </row>
    <row r="393" spans="1:7" customFormat="1" ht="15" hidden="1" x14ac:dyDescent="0.25">
      <c r="A393" s="4" t="s">
        <v>94</v>
      </c>
      <c r="B393" s="3" t="s">
        <v>39</v>
      </c>
      <c r="C393" s="3" t="s">
        <v>173</v>
      </c>
      <c r="D393" s="3" t="s">
        <v>170</v>
      </c>
      <c r="E393" s="3" t="s">
        <v>1</v>
      </c>
      <c r="F393" s="3">
        <v>122.696</v>
      </c>
      <c r="G393" s="3" t="s">
        <v>253</v>
      </c>
    </row>
    <row r="394" spans="1:7" customFormat="1" ht="15" hidden="1" x14ac:dyDescent="0.25">
      <c r="A394" s="4" t="s">
        <v>93</v>
      </c>
      <c r="B394" s="3" t="s">
        <v>39</v>
      </c>
      <c r="C394" s="3" t="s">
        <v>173</v>
      </c>
      <c r="D394" s="3" t="s">
        <v>170</v>
      </c>
      <c r="E394" s="3" t="s">
        <v>1</v>
      </c>
      <c r="F394" s="3">
        <v>94.399000000000001</v>
      </c>
      <c r="G394" s="3" t="s">
        <v>253</v>
      </c>
    </row>
    <row r="395" spans="1:7" customFormat="1" ht="15" hidden="1" x14ac:dyDescent="0.25">
      <c r="A395" s="4" t="s">
        <v>92</v>
      </c>
      <c r="B395" s="3" t="s">
        <v>39</v>
      </c>
      <c r="C395" s="3" t="s">
        <v>173</v>
      </c>
      <c r="D395" s="3" t="s">
        <v>170</v>
      </c>
      <c r="E395" s="3" t="s">
        <v>1</v>
      </c>
      <c r="F395" s="3">
        <v>81.974999999999994</v>
      </c>
      <c r="G395" s="3" t="s">
        <v>253</v>
      </c>
    </row>
    <row r="396" spans="1:7" customFormat="1" ht="15" hidden="1" x14ac:dyDescent="0.25">
      <c r="A396" s="4" t="s">
        <v>91</v>
      </c>
      <c r="B396" s="3" t="s">
        <v>39</v>
      </c>
      <c r="C396" s="3" t="s">
        <v>173</v>
      </c>
      <c r="D396" s="3" t="s">
        <v>170</v>
      </c>
      <c r="E396" s="3" t="s">
        <v>1</v>
      </c>
      <c r="F396" s="3">
        <v>70.92</v>
      </c>
      <c r="G396" s="3" t="s">
        <v>253</v>
      </c>
    </row>
    <row r="397" spans="1:7" customFormat="1" ht="15" hidden="1" x14ac:dyDescent="0.25">
      <c r="A397" s="4" t="s">
        <v>90</v>
      </c>
      <c r="B397" s="3" t="s">
        <v>39</v>
      </c>
      <c r="C397" s="3" t="s">
        <v>173</v>
      </c>
      <c r="D397" s="3" t="s">
        <v>170</v>
      </c>
      <c r="E397" s="3" t="s">
        <v>1</v>
      </c>
      <c r="F397" s="3">
        <v>71.033000000000001</v>
      </c>
      <c r="G397" s="3" t="s">
        <v>253</v>
      </c>
    </row>
    <row r="398" spans="1:7" customFormat="1" ht="15" hidden="1" x14ac:dyDescent="0.25">
      <c r="A398" s="4" t="s">
        <v>89</v>
      </c>
      <c r="B398" s="3" t="s">
        <v>39</v>
      </c>
      <c r="C398" s="3" t="s">
        <v>173</v>
      </c>
      <c r="D398" s="3" t="s">
        <v>170</v>
      </c>
      <c r="E398" s="3" t="s">
        <v>1</v>
      </c>
      <c r="F398" s="3">
        <v>76.040999999999997</v>
      </c>
      <c r="G398" s="3" t="s">
        <v>253</v>
      </c>
    </row>
    <row r="399" spans="1:7" customFormat="1" ht="15" hidden="1" x14ac:dyDescent="0.25">
      <c r="A399" s="4" t="s">
        <v>88</v>
      </c>
      <c r="B399" s="3" t="s">
        <v>39</v>
      </c>
      <c r="C399" s="3" t="s">
        <v>173</v>
      </c>
      <c r="D399" s="3" t="s">
        <v>170</v>
      </c>
      <c r="E399" s="3" t="s">
        <v>1</v>
      </c>
      <c r="F399" s="3">
        <v>74.158000000000001</v>
      </c>
      <c r="G399" s="3" t="s">
        <v>253</v>
      </c>
    </row>
    <row r="400" spans="1:7" customFormat="1" ht="15" hidden="1" x14ac:dyDescent="0.25">
      <c r="A400" s="4" t="s">
        <v>87</v>
      </c>
      <c r="B400" s="3" t="s">
        <v>39</v>
      </c>
      <c r="C400" s="3" t="s">
        <v>173</v>
      </c>
      <c r="D400" s="3" t="s">
        <v>170</v>
      </c>
      <c r="E400" s="3" t="s">
        <v>1</v>
      </c>
      <c r="F400" s="3">
        <v>76.507000000000005</v>
      </c>
      <c r="G400" s="3" t="s">
        <v>253</v>
      </c>
    </row>
    <row r="401" spans="1:7" customFormat="1" ht="15" hidden="1" x14ac:dyDescent="0.25">
      <c r="A401" s="4" t="s">
        <v>86</v>
      </c>
      <c r="B401" s="3" t="s">
        <v>39</v>
      </c>
      <c r="C401" s="3" t="s">
        <v>173</v>
      </c>
      <c r="D401" s="3" t="s">
        <v>170</v>
      </c>
      <c r="E401" s="3" t="s">
        <v>1</v>
      </c>
      <c r="F401" s="3">
        <v>81.727999999999994</v>
      </c>
      <c r="G401" s="3" t="s">
        <v>253</v>
      </c>
    </row>
    <row r="402" spans="1:7" customFormat="1" ht="15" hidden="1" x14ac:dyDescent="0.25">
      <c r="A402" s="4" t="s">
        <v>85</v>
      </c>
      <c r="B402" s="3" t="s">
        <v>39</v>
      </c>
      <c r="C402" s="3" t="s">
        <v>173</v>
      </c>
      <c r="D402" s="3" t="s">
        <v>170</v>
      </c>
      <c r="E402" s="3" t="s">
        <v>1</v>
      </c>
      <c r="F402" s="3">
        <v>86.596999999999994</v>
      </c>
      <c r="G402" s="3" t="s">
        <v>253</v>
      </c>
    </row>
    <row r="403" spans="1:7" customFormat="1" ht="15" hidden="1" x14ac:dyDescent="0.25">
      <c r="A403" s="4" t="s">
        <v>84</v>
      </c>
      <c r="B403" s="3" t="s">
        <v>39</v>
      </c>
      <c r="C403" s="3" t="s">
        <v>173</v>
      </c>
      <c r="D403" s="3" t="s">
        <v>170</v>
      </c>
      <c r="E403" s="3" t="s">
        <v>1</v>
      </c>
      <c r="F403" s="3">
        <v>92.087999999999994</v>
      </c>
      <c r="G403" s="3" t="s">
        <v>253</v>
      </c>
    </row>
    <row r="404" spans="1:7" customFormat="1" ht="15" hidden="1" x14ac:dyDescent="0.25">
      <c r="A404" s="4" t="s">
        <v>168</v>
      </c>
      <c r="B404" s="3" t="s">
        <v>39</v>
      </c>
      <c r="C404" s="3" t="s">
        <v>173</v>
      </c>
      <c r="D404" s="3" t="s">
        <v>170</v>
      </c>
      <c r="E404" s="3" t="s">
        <v>1</v>
      </c>
      <c r="F404" s="3">
        <v>93.971999999999994</v>
      </c>
      <c r="G404" s="3" t="s">
        <v>253</v>
      </c>
    </row>
    <row r="405" spans="1:7" customFormat="1" ht="15" hidden="1" x14ac:dyDescent="0.25">
      <c r="A405" s="4" t="s">
        <v>203</v>
      </c>
      <c r="B405" s="3" t="s">
        <v>39</v>
      </c>
      <c r="C405" s="3" t="s">
        <v>173</v>
      </c>
      <c r="D405" s="3" t="s">
        <v>170</v>
      </c>
      <c r="E405" s="3" t="s">
        <v>1</v>
      </c>
      <c r="F405" s="3">
        <v>88.667000000000002</v>
      </c>
      <c r="G405" s="3" t="s">
        <v>253</v>
      </c>
    </row>
    <row r="406" spans="1:7" customFormat="1" ht="15" hidden="1" x14ac:dyDescent="0.25">
      <c r="A406" s="4" t="s">
        <v>221</v>
      </c>
      <c r="B406" s="3" t="s">
        <v>39</v>
      </c>
      <c r="C406" s="3" t="s">
        <v>173</v>
      </c>
      <c r="D406" s="3" t="s">
        <v>170</v>
      </c>
      <c r="E406" s="3" t="s">
        <v>1</v>
      </c>
      <c r="F406" s="3">
        <v>88.504999999999995</v>
      </c>
      <c r="G406" s="3" t="s">
        <v>253</v>
      </c>
    </row>
    <row r="407" spans="1:7" customFormat="1" ht="15" hidden="1" x14ac:dyDescent="0.25">
      <c r="A407" s="4" t="s">
        <v>233</v>
      </c>
      <c r="B407" s="3" t="s">
        <v>39</v>
      </c>
      <c r="C407" s="3" t="s">
        <v>173</v>
      </c>
      <c r="D407" s="3" t="s">
        <v>170</v>
      </c>
      <c r="E407" s="3" t="s">
        <v>1</v>
      </c>
      <c r="F407" s="3">
        <v>90.372</v>
      </c>
      <c r="G407" s="3" t="s">
        <v>253</v>
      </c>
    </row>
    <row r="408" spans="1:7" customFormat="1" ht="15" hidden="1" x14ac:dyDescent="0.25">
      <c r="A408" s="4" t="s">
        <v>251</v>
      </c>
      <c r="B408" s="3" t="s">
        <v>39</v>
      </c>
      <c r="C408" s="3" t="s">
        <v>173</v>
      </c>
      <c r="D408" s="3" t="s">
        <v>170</v>
      </c>
      <c r="E408" s="3" t="s">
        <v>1</v>
      </c>
      <c r="F408" s="3">
        <v>80.668999999999997</v>
      </c>
      <c r="G408" s="3" t="s">
        <v>171</v>
      </c>
    </row>
    <row r="409" spans="1:7" customFormat="1" ht="15" hidden="1" x14ac:dyDescent="0.25">
      <c r="A409" s="4" t="s">
        <v>102</v>
      </c>
      <c r="B409" s="3" t="s">
        <v>137</v>
      </c>
      <c r="C409" s="3" t="s">
        <v>173</v>
      </c>
      <c r="D409" s="3" t="s">
        <v>170</v>
      </c>
      <c r="E409" s="3" t="s">
        <v>1</v>
      </c>
      <c r="F409" s="3">
        <v>100</v>
      </c>
      <c r="G409" s="3" t="s">
        <v>174</v>
      </c>
    </row>
    <row r="410" spans="1:7" customFormat="1" ht="15" hidden="1" x14ac:dyDescent="0.25">
      <c r="A410" s="4" t="s">
        <v>101</v>
      </c>
      <c r="B410" s="3" t="s">
        <v>137</v>
      </c>
      <c r="C410" s="3" t="s">
        <v>173</v>
      </c>
      <c r="D410" s="3" t="s">
        <v>170</v>
      </c>
      <c r="E410" s="3" t="s">
        <v>1</v>
      </c>
      <c r="F410" s="3">
        <v>90.341999999999999</v>
      </c>
      <c r="G410" s="3" t="s">
        <v>174</v>
      </c>
    </row>
    <row r="411" spans="1:7" customFormat="1" ht="15" hidden="1" x14ac:dyDescent="0.25">
      <c r="A411" s="4" t="s">
        <v>100</v>
      </c>
      <c r="B411" s="3" t="s">
        <v>137</v>
      </c>
      <c r="C411" s="3" t="s">
        <v>173</v>
      </c>
      <c r="D411" s="3" t="s">
        <v>170</v>
      </c>
      <c r="E411" s="3" t="s">
        <v>1</v>
      </c>
      <c r="F411" s="3">
        <v>82.317999999999998</v>
      </c>
      <c r="G411" s="3" t="s">
        <v>174</v>
      </c>
    </row>
    <row r="412" spans="1:7" customFormat="1" ht="15" hidden="1" x14ac:dyDescent="0.25">
      <c r="A412" s="4" t="s">
        <v>99</v>
      </c>
      <c r="B412" s="3" t="s">
        <v>137</v>
      </c>
      <c r="C412" s="3" t="s">
        <v>173</v>
      </c>
      <c r="D412" s="3" t="s">
        <v>170</v>
      </c>
      <c r="E412" s="3" t="s">
        <v>1</v>
      </c>
      <c r="F412" s="3">
        <v>90.084000000000003</v>
      </c>
      <c r="G412" s="3" t="s">
        <v>174</v>
      </c>
    </row>
    <row r="413" spans="1:7" customFormat="1" ht="15" hidden="1" x14ac:dyDescent="0.25">
      <c r="A413" s="4" t="s">
        <v>98</v>
      </c>
      <c r="B413" s="3" t="s">
        <v>137</v>
      </c>
      <c r="C413" s="3" t="s">
        <v>173</v>
      </c>
      <c r="D413" s="3" t="s">
        <v>170</v>
      </c>
      <c r="E413" s="3" t="s">
        <v>1</v>
      </c>
      <c r="F413" s="3">
        <v>98.036000000000001</v>
      </c>
      <c r="G413" s="3" t="s">
        <v>174</v>
      </c>
    </row>
    <row r="414" spans="1:7" customFormat="1" ht="15" hidden="1" x14ac:dyDescent="0.25">
      <c r="A414" s="4" t="s">
        <v>97</v>
      </c>
      <c r="B414" s="3" t="s">
        <v>137</v>
      </c>
      <c r="C414" s="3" t="s">
        <v>173</v>
      </c>
      <c r="D414" s="3" t="s">
        <v>170</v>
      </c>
      <c r="E414" s="3" t="s">
        <v>1</v>
      </c>
      <c r="F414" s="3">
        <v>100.07899999999999</v>
      </c>
      <c r="G414" s="3" t="s">
        <v>174</v>
      </c>
    </row>
    <row r="415" spans="1:7" customFormat="1" ht="15" hidden="1" x14ac:dyDescent="0.25">
      <c r="A415" s="4" t="s">
        <v>96</v>
      </c>
      <c r="B415" s="3" t="s">
        <v>137</v>
      </c>
      <c r="C415" s="3" t="s">
        <v>173</v>
      </c>
      <c r="D415" s="3" t="s">
        <v>170</v>
      </c>
      <c r="E415" s="3" t="s">
        <v>1</v>
      </c>
      <c r="F415" s="3">
        <v>106.297</v>
      </c>
      <c r="G415" s="3" t="s">
        <v>174</v>
      </c>
    </row>
    <row r="416" spans="1:7" customFormat="1" ht="15" hidden="1" x14ac:dyDescent="0.25">
      <c r="A416" s="4" t="s">
        <v>95</v>
      </c>
      <c r="B416" s="3" t="s">
        <v>137</v>
      </c>
      <c r="C416" s="3" t="s">
        <v>173</v>
      </c>
      <c r="D416" s="3" t="s">
        <v>170</v>
      </c>
      <c r="E416" s="3" t="s">
        <v>1</v>
      </c>
      <c r="F416" s="3">
        <v>104.64</v>
      </c>
      <c r="G416" s="3" t="s">
        <v>174</v>
      </c>
    </row>
    <row r="417" spans="1:7" customFormat="1" ht="15" hidden="1" x14ac:dyDescent="0.25">
      <c r="A417" s="4" t="s">
        <v>94</v>
      </c>
      <c r="B417" s="3" t="s">
        <v>137</v>
      </c>
      <c r="C417" s="3" t="s">
        <v>173</v>
      </c>
      <c r="D417" s="3" t="s">
        <v>170</v>
      </c>
      <c r="E417" s="3" t="s">
        <v>1</v>
      </c>
      <c r="F417" s="3">
        <v>96.997</v>
      </c>
      <c r="G417" s="3" t="s">
        <v>174</v>
      </c>
    </row>
    <row r="418" spans="1:7" customFormat="1" ht="15" hidden="1" x14ac:dyDescent="0.25">
      <c r="A418" s="4" t="s">
        <v>93</v>
      </c>
      <c r="B418" s="3" t="s">
        <v>137</v>
      </c>
      <c r="C418" s="3" t="s">
        <v>173</v>
      </c>
      <c r="D418" s="3" t="s">
        <v>170</v>
      </c>
      <c r="E418" s="3" t="s">
        <v>1</v>
      </c>
      <c r="F418" s="3">
        <v>64.611000000000004</v>
      </c>
      <c r="G418" s="3" t="s">
        <v>174</v>
      </c>
    </row>
    <row r="419" spans="1:7" customFormat="1" ht="15" hidden="1" x14ac:dyDescent="0.25">
      <c r="A419" s="4" t="s">
        <v>92</v>
      </c>
      <c r="B419" s="3" t="s">
        <v>137</v>
      </c>
      <c r="C419" s="3" t="s">
        <v>173</v>
      </c>
      <c r="D419" s="3" t="s">
        <v>170</v>
      </c>
      <c r="E419" s="3" t="s">
        <v>1</v>
      </c>
      <c r="F419" s="3">
        <v>59.043999999999997</v>
      </c>
      <c r="G419" s="3" t="s">
        <v>174</v>
      </c>
    </row>
    <row r="420" spans="1:7" customFormat="1" ht="15" hidden="1" x14ac:dyDescent="0.25">
      <c r="A420" s="4" t="s">
        <v>91</v>
      </c>
      <c r="B420" s="3" t="s">
        <v>137</v>
      </c>
      <c r="C420" s="3" t="s">
        <v>173</v>
      </c>
      <c r="D420" s="3" t="s">
        <v>170</v>
      </c>
      <c r="E420" s="3" t="s">
        <v>1</v>
      </c>
      <c r="F420" s="3">
        <v>55.194000000000003</v>
      </c>
      <c r="G420" s="3" t="s">
        <v>174</v>
      </c>
    </row>
    <row r="421" spans="1:7" customFormat="1" ht="15" hidden="1" x14ac:dyDescent="0.25">
      <c r="A421" s="4" t="s">
        <v>90</v>
      </c>
      <c r="B421" s="3" t="s">
        <v>137</v>
      </c>
      <c r="C421" s="3" t="s">
        <v>173</v>
      </c>
      <c r="D421" s="3" t="s">
        <v>170</v>
      </c>
      <c r="E421" s="3" t="s">
        <v>1</v>
      </c>
      <c r="F421" s="3">
        <v>62.667999999999999</v>
      </c>
      <c r="G421" s="3" t="s">
        <v>174</v>
      </c>
    </row>
    <row r="422" spans="1:7" customFormat="1" ht="15" hidden="1" x14ac:dyDescent="0.25">
      <c r="A422" s="4" t="s">
        <v>89</v>
      </c>
      <c r="B422" s="3" t="s">
        <v>137</v>
      </c>
      <c r="C422" s="3" t="s">
        <v>173</v>
      </c>
      <c r="D422" s="3" t="s">
        <v>170</v>
      </c>
      <c r="E422" s="3" t="s">
        <v>1</v>
      </c>
      <c r="F422" s="3">
        <v>62.825000000000003</v>
      </c>
      <c r="G422" s="3" t="s">
        <v>174</v>
      </c>
    </row>
    <row r="423" spans="1:7" customFormat="1" ht="15" hidden="1" x14ac:dyDescent="0.25">
      <c r="A423" s="4" t="s">
        <v>88</v>
      </c>
      <c r="B423" s="3" t="s">
        <v>137</v>
      </c>
      <c r="C423" s="3" t="s">
        <v>173</v>
      </c>
      <c r="D423" s="3" t="s">
        <v>170</v>
      </c>
      <c r="E423" s="3" t="s">
        <v>1</v>
      </c>
      <c r="F423" s="3">
        <v>60.822000000000003</v>
      </c>
      <c r="G423" s="3" t="s">
        <v>174</v>
      </c>
    </row>
    <row r="424" spans="1:7" customFormat="1" ht="15" hidden="1" x14ac:dyDescent="0.25">
      <c r="A424" s="4" t="s">
        <v>87</v>
      </c>
      <c r="B424" s="3" t="s">
        <v>137</v>
      </c>
      <c r="C424" s="3" t="s">
        <v>173</v>
      </c>
      <c r="D424" s="3" t="s">
        <v>170</v>
      </c>
      <c r="E424" s="3" t="s">
        <v>1</v>
      </c>
      <c r="F424" s="3">
        <v>68.531999999999996</v>
      </c>
      <c r="G424" s="3" t="s">
        <v>174</v>
      </c>
    </row>
    <row r="425" spans="1:7" customFormat="1" ht="15" hidden="1" x14ac:dyDescent="0.25">
      <c r="A425" s="4" t="s">
        <v>86</v>
      </c>
      <c r="B425" s="3" t="s">
        <v>137</v>
      </c>
      <c r="C425" s="3" t="s">
        <v>173</v>
      </c>
      <c r="D425" s="3" t="s">
        <v>170</v>
      </c>
      <c r="E425" s="3" t="s">
        <v>1</v>
      </c>
      <c r="F425" s="3">
        <v>73.159000000000006</v>
      </c>
      <c r="G425" s="3" t="s">
        <v>174</v>
      </c>
    </row>
    <row r="426" spans="1:7" customFormat="1" ht="15" hidden="1" x14ac:dyDescent="0.25">
      <c r="A426" s="4" t="s">
        <v>85</v>
      </c>
      <c r="B426" s="3" t="s">
        <v>137</v>
      </c>
      <c r="C426" s="3" t="s">
        <v>173</v>
      </c>
      <c r="D426" s="3" t="s">
        <v>170</v>
      </c>
      <c r="E426" s="3" t="s">
        <v>1</v>
      </c>
      <c r="F426" s="3">
        <v>83.816999999999993</v>
      </c>
      <c r="G426" s="3" t="s">
        <v>174</v>
      </c>
    </row>
    <row r="427" spans="1:7" customFormat="1" ht="15" hidden="1" x14ac:dyDescent="0.25">
      <c r="A427" s="4" t="s">
        <v>84</v>
      </c>
      <c r="B427" s="3" t="s">
        <v>137</v>
      </c>
      <c r="C427" s="3" t="s">
        <v>173</v>
      </c>
      <c r="D427" s="3" t="s">
        <v>170</v>
      </c>
      <c r="E427" s="3" t="s">
        <v>1</v>
      </c>
      <c r="F427" s="3">
        <v>85.786000000000001</v>
      </c>
      <c r="G427" s="3" t="s">
        <v>174</v>
      </c>
    </row>
    <row r="428" spans="1:7" customFormat="1" ht="15" hidden="1" x14ac:dyDescent="0.25">
      <c r="A428" s="4" t="s">
        <v>168</v>
      </c>
      <c r="B428" s="3" t="s">
        <v>137</v>
      </c>
      <c r="C428" s="3" t="s">
        <v>173</v>
      </c>
      <c r="D428" s="3" t="s">
        <v>170</v>
      </c>
      <c r="E428" s="3" t="s">
        <v>1</v>
      </c>
      <c r="F428" s="3">
        <v>74.837000000000003</v>
      </c>
      <c r="G428" s="3" t="s">
        <v>174</v>
      </c>
    </row>
    <row r="429" spans="1:7" customFormat="1" ht="15" hidden="1" x14ac:dyDescent="0.25">
      <c r="A429" s="4" t="s">
        <v>203</v>
      </c>
      <c r="B429" s="3" t="s">
        <v>137</v>
      </c>
      <c r="C429" s="3" t="s">
        <v>173</v>
      </c>
      <c r="D429" s="3" t="s">
        <v>170</v>
      </c>
      <c r="E429" s="3" t="s">
        <v>1</v>
      </c>
      <c r="F429" s="3">
        <v>64.673000000000002</v>
      </c>
      <c r="G429" s="3" t="s">
        <v>174</v>
      </c>
    </row>
    <row r="430" spans="1:7" customFormat="1" ht="15" hidden="1" x14ac:dyDescent="0.25">
      <c r="A430" s="4" t="s">
        <v>221</v>
      </c>
      <c r="B430" s="3" t="s">
        <v>137</v>
      </c>
      <c r="C430" s="3" t="s">
        <v>173</v>
      </c>
      <c r="D430" s="3" t="s">
        <v>170</v>
      </c>
      <c r="E430" s="3" t="s">
        <v>1</v>
      </c>
      <c r="F430" s="3">
        <v>72.861999999999995</v>
      </c>
      <c r="G430" s="3" t="s">
        <v>174</v>
      </c>
    </row>
    <row r="431" spans="1:7" customFormat="1" ht="15" hidden="1" x14ac:dyDescent="0.25">
      <c r="A431" s="4" t="s">
        <v>233</v>
      </c>
      <c r="B431" s="3" t="s">
        <v>137</v>
      </c>
      <c r="C431" s="3" t="s">
        <v>173</v>
      </c>
      <c r="D431" s="3" t="s">
        <v>170</v>
      </c>
      <c r="E431" s="3" t="s">
        <v>1</v>
      </c>
      <c r="F431" s="3">
        <v>81.37</v>
      </c>
      <c r="G431" s="3" t="s">
        <v>174</v>
      </c>
    </row>
    <row r="432" spans="1:7" customFormat="1" ht="15" hidden="1" x14ac:dyDescent="0.25">
      <c r="A432" s="4" t="s">
        <v>102</v>
      </c>
      <c r="B432" s="3" t="s">
        <v>44</v>
      </c>
      <c r="C432" s="3" t="s">
        <v>173</v>
      </c>
      <c r="D432" s="3" t="s">
        <v>170</v>
      </c>
      <c r="E432" s="3" t="s">
        <v>1</v>
      </c>
      <c r="F432" s="3">
        <v>100</v>
      </c>
      <c r="G432" s="3" t="s">
        <v>253</v>
      </c>
    </row>
    <row r="433" spans="1:7" customFormat="1" ht="15" hidden="1" x14ac:dyDescent="0.25">
      <c r="A433" s="4" t="s">
        <v>101</v>
      </c>
      <c r="B433" s="3" t="s">
        <v>44</v>
      </c>
      <c r="C433" s="3" t="s">
        <v>173</v>
      </c>
      <c r="D433" s="3" t="s">
        <v>170</v>
      </c>
      <c r="E433" s="3" t="s">
        <v>1</v>
      </c>
      <c r="F433" s="3">
        <v>101.565</v>
      </c>
      <c r="G433" s="3" t="s">
        <v>253</v>
      </c>
    </row>
    <row r="434" spans="1:7" customFormat="1" ht="15" hidden="1" x14ac:dyDescent="0.25">
      <c r="A434" s="4" t="s">
        <v>100</v>
      </c>
      <c r="B434" s="3" t="s">
        <v>44</v>
      </c>
      <c r="C434" s="3" t="s">
        <v>173</v>
      </c>
      <c r="D434" s="3" t="s">
        <v>170</v>
      </c>
      <c r="E434" s="3" t="s">
        <v>1</v>
      </c>
      <c r="F434" s="3">
        <v>106.968</v>
      </c>
      <c r="G434" s="3" t="s">
        <v>253</v>
      </c>
    </row>
    <row r="435" spans="1:7" customFormat="1" ht="15" hidden="1" x14ac:dyDescent="0.25">
      <c r="A435" s="4" t="s">
        <v>99</v>
      </c>
      <c r="B435" s="3" t="s">
        <v>44</v>
      </c>
      <c r="C435" s="3" t="s">
        <v>173</v>
      </c>
      <c r="D435" s="3" t="s">
        <v>170</v>
      </c>
      <c r="E435" s="3" t="s">
        <v>1</v>
      </c>
      <c r="F435" s="3">
        <v>105.643</v>
      </c>
      <c r="G435" s="3" t="s">
        <v>253</v>
      </c>
    </row>
    <row r="436" spans="1:7" customFormat="1" ht="15" hidden="1" x14ac:dyDescent="0.25">
      <c r="A436" s="4" t="s">
        <v>98</v>
      </c>
      <c r="B436" s="3" t="s">
        <v>44</v>
      </c>
      <c r="C436" s="3" t="s">
        <v>173</v>
      </c>
      <c r="D436" s="3" t="s">
        <v>170</v>
      </c>
      <c r="E436" s="3" t="s">
        <v>1</v>
      </c>
      <c r="F436" s="3">
        <v>109.49</v>
      </c>
      <c r="G436" s="3" t="s">
        <v>253</v>
      </c>
    </row>
    <row r="437" spans="1:7" customFormat="1" ht="15" hidden="1" x14ac:dyDescent="0.25">
      <c r="A437" s="4" t="s">
        <v>97</v>
      </c>
      <c r="B437" s="3" t="s">
        <v>44</v>
      </c>
      <c r="C437" s="3" t="s">
        <v>173</v>
      </c>
      <c r="D437" s="3" t="s">
        <v>170</v>
      </c>
      <c r="E437" s="3" t="s">
        <v>1</v>
      </c>
      <c r="F437" s="3">
        <v>110.334</v>
      </c>
      <c r="G437" s="3" t="s">
        <v>253</v>
      </c>
    </row>
    <row r="438" spans="1:7" customFormat="1" ht="15" hidden="1" x14ac:dyDescent="0.25">
      <c r="A438" s="4" t="s">
        <v>96</v>
      </c>
      <c r="B438" s="3" t="s">
        <v>44</v>
      </c>
      <c r="C438" s="3" t="s">
        <v>173</v>
      </c>
      <c r="D438" s="3" t="s">
        <v>170</v>
      </c>
      <c r="E438" s="3" t="s">
        <v>1</v>
      </c>
      <c r="F438" s="3">
        <v>112.67400000000001</v>
      </c>
      <c r="G438" s="3" t="s">
        <v>253</v>
      </c>
    </row>
    <row r="439" spans="1:7" customFormat="1" ht="15" hidden="1" x14ac:dyDescent="0.25">
      <c r="A439" s="4" t="s">
        <v>95</v>
      </c>
      <c r="B439" s="3" t="s">
        <v>44</v>
      </c>
      <c r="C439" s="3" t="s">
        <v>173</v>
      </c>
      <c r="D439" s="3" t="s">
        <v>170</v>
      </c>
      <c r="E439" s="3" t="s">
        <v>1</v>
      </c>
      <c r="F439" s="3">
        <v>109.758</v>
      </c>
      <c r="G439" s="3" t="s">
        <v>253</v>
      </c>
    </row>
    <row r="440" spans="1:7" customFormat="1" ht="15" hidden="1" x14ac:dyDescent="0.25">
      <c r="A440" s="4" t="s">
        <v>94</v>
      </c>
      <c r="B440" s="3" t="s">
        <v>44</v>
      </c>
      <c r="C440" s="3" t="s">
        <v>173</v>
      </c>
      <c r="D440" s="3" t="s">
        <v>170</v>
      </c>
      <c r="E440" s="3" t="s">
        <v>1</v>
      </c>
      <c r="F440" s="3">
        <v>105.18600000000001</v>
      </c>
      <c r="G440" s="3" t="s">
        <v>174</v>
      </c>
    </row>
    <row r="441" spans="1:7" customFormat="1" ht="15" hidden="1" x14ac:dyDescent="0.25">
      <c r="A441" s="4" t="s">
        <v>93</v>
      </c>
      <c r="B441" s="3" t="s">
        <v>44</v>
      </c>
      <c r="C441" s="3" t="s">
        <v>173</v>
      </c>
      <c r="D441" s="3" t="s">
        <v>170</v>
      </c>
      <c r="E441" s="3" t="s">
        <v>1</v>
      </c>
      <c r="F441" s="3">
        <v>93.971999999999994</v>
      </c>
      <c r="G441" s="3" t="s">
        <v>253</v>
      </c>
    </row>
    <row r="442" spans="1:7" customFormat="1" ht="15" hidden="1" x14ac:dyDescent="0.25">
      <c r="A442" s="4" t="s">
        <v>92</v>
      </c>
      <c r="B442" s="3" t="s">
        <v>44</v>
      </c>
      <c r="C442" s="3" t="s">
        <v>173</v>
      </c>
      <c r="D442" s="3" t="s">
        <v>170</v>
      </c>
      <c r="E442" s="3" t="s">
        <v>1</v>
      </c>
      <c r="F442" s="3">
        <v>90.984999999999999</v>
      </c>
      <c r="G442" s="3" t="s">
        <v>253</v>
      </c>
    </row>
    <row r="443" spans="1:7" customFormat="1" ht="15" hidden="1" x14ac:dyDescent="0.25">
      <c r="A443" s="4" t="s">
        <v>91</v>
      </c>
      <c r="B443" s="3" t="s">
        <v>44</v>
      </c>
      <c r="C443" s="3" t="s">
        <v>173</v>
      </c>
      <c r="D443" s="3" t="s">
        <v>170</v>
      </c>
      <c r="E443" s="3" t="s">
        <v>1</v>
      </c>
      <c r="F443" s="3">
        <v>92.042000000000002</v>
      </c>
      <c r="G443" s="3" t="s">
        <v>253</v>
      </c>
    </row>
    <row r="444" spans="1:7" customFormat="1" ht="15" hidden="1" x14ac:dyDescent="0.25">
      <c r="A444" s="4" t="s">
        <v>90</v>
      </c>
      <c r="B444" s="3" t="s">
        <v>44</v>
      </c>
      <c r="C444" s="3" t="s">
        <v>173</v>
      </c>
      <c r="D444" s="3" t="s">
        <v>170</v>
      </c>
      <c r="E444" s="3" t="s">
        <v>1</v>
      </c>
      <c r="F444" s="3">
        <v>78.534000000000006</v>
      </c>
      <c r="G444" s="3" t="s">
        <v>253</v>
      </c>
    </row>
    <row r="445" spans="1:7" customFormat="1" ht="15" hidden="1" x14ac:dyDescent="0.25">
      <c r="A445" s="4" t="s">
        <v>89</v>
      </c>
      <c r="B445" s="3" t="s">
        <v>44</v>
      </c>
      <c r="C445" s="3" t="s">
        <v>173</v>
      </c>
      <c r="D445" s="3" t="s">
        <v>170</v>
      </c>
      <c r="E445" s="3" t="s">
        <v>1</v>
      </c>
      <c r="F445" s="3">
        <v>66.525999999999996</v>
      </c>
      <c r="G445" s="3" t="s">
        <v>253</v>
      </c>
    </row>
    <row r="446" spans="1:7" customFormat="1" ht="15" hidden="1" x14ac:dyDescent="0.25">
      <c r="A446" s="4" t="s">
        <v>88</v>
      </c>
      <c r="B446" s="3" t="s">
        <v>44</v>
      </c>
      <c r="C446" s="3" t="s">
        <v>173</v>
      </c>
      <c r="D446" s="3" t="s">
        <v>170</v>
      </c>
      <c r="E446" s="3" t="s">
        <v>1</v>
      </c>
      <c r="F446" s="3">
        <v>66.144999999999996</v>
      </c>
      <c r="G446" s="3" t="s">
        <v>253</v>
      </c>
    </row>
    <row r="447" spans="1:7" customFormat="1" ht="15" hidden="1" x14ac:dyDescent="0.25">
      <c r="A447" s="4" t="s">
        <v>87</v>
      </c>
      <c r="B447" s="3" t="s">
        <v>44</v>
      </c>
      <c r="C447" s="3" t="s">
        <v>173</v>
      </c>
      <c r="D447" s="3" t="s">
        <v>170</v>
      </c>
      <c r="E447" s="3" t="s">
        <v>1</v>
      </c>
      <c r="F447" s="3">
        <v>64.057000000000002</v>
      </c>
      <c r="G447" s="3" t="s">
        <v>253</v>
      </c>
    </row>
    <row r="448" spans="1:7" customFormat="1" ht="15" hidden="1" x14ac:dyDescent="0.25">
      <c r="A448" s="4" t="s">
        <v>86</v>
      </c>
      <c r="B448" s="3" t="s">
        <v>44</v>
      </c>
      <c r="C448" s="3" t="s">
        <v>173</v>
      </c>
      <c r="D448" s="3" t="s">
        <v>170</v>
      </c>
      <c r="E448" s="3" t="s">
        <v>1</v>
      </c>
      <c r="F448" s="3">
        <v>64.283000000000001</v>
      </c>
      <c r="G448" s="3" t="s">
        <v>253</v>
      </c>
    </row>
    <row r="449" spans="1:7" customFormat="1" ht="15" hidden="1" x14ac:dyDescent="0.25">
      <c r="A449" s="4" t="s">
        <v>85</v>
      </c>
      <c r="B449" s="3" t="s">
        <v>44</v>
      </c>
      <c r="C449" s="3" t="s">
        <v>173</v>
      </c>
      <c r="D449" s="3" t="s">
        <v>170</v>
      </c>
      <c r="E449" s="3" t="s">
        <v>1</v>
      </c>
      <c r="F449" s="3">
        <v>63.895000000000003</v>
      </c>
      <c r="G449" s="3" t="s">
        <v>253</v>
      </c>
    </row>
    <row r="450" spans="1:7" customFormat="1" ht="15" hidden="1" x14ac:dyDescent="0.25">
      <c r="A450" s="4" t="s">
        <v>84</v>
      </c>
      <c r="B450" s="3" t="s">
        <v>44</v>
      </c>
      <c r="C450" s="3" t="s">
        <v>173</v>
      </c>
      <c r="D450" s="3" t="s">
        <v>170</v>
      </c>
      <c r="E450" s="3" t="s">
        <v>1</v>
      </c>
      <c r="F450" s="3">
        <v>64.72</v>
      </c>
      <c r="G450" s="3" t="s">
        <v>253</v>
      </c>
    </row>
    <row r="451" spans="1:7" customFormat="1" ht="15" hidden="1" x14ac:dyDescent="0.25">
      <c r="A451" s="4" t="s">
        <v>168</v>
      </c>
      <c r="B451" s="3" t="s">
        <v>44</v>
      </c>
      <c r="C451" s="3" t="s">
        <v>173</v>
      </c>
      <c r="D451" s="3" t="s">
        <v>170</v>
      </c>
      <c r="E451" s="3" t="s">
        <v>1</v>
      </c>
      <c r="F451" s="3">
        <v>66.266999999999996</v>
      </c>
      <c r="G451" s="3" t="s">
        <v>253</v>
      </c>
    </row>
    <row r="452" spans="1:7" customFormat="1" ht="15" hidden="1" x14ac:dyDescent="0.25">
      <c r="A452" s="4" t="s">
        <v>203</v>
      </c>
      <c r="B452" s="3" t="s">
        <v>44</v>
      </c>
      <c r="C452" s="3" t="s">
        <v>173</v>
      </c>
      <c r="D452" s="3" t="s">
        <v>170</v>
      </c>
      <c r="E452" s="3" t="s">
        <v>1</v>
      </c>
      <c r="F452" s="3">
        <v>60.893000000000001</v>
      </c>
      <c r="G452" s="3" t="s">
        <v>253</v>
      </c>
    </row>
    <row r="453" spans="1:7" customFormat="1" ht="15" hidden="1" x14ac:dyDescent="0.25">
      <c r="A453" s="4" t="s">
        <v>221</v>
      </c>
      <c r="B453" s="3" t="s">
        <v>44</v>
      </c>
      <c r="C453" s="3" t="s">
        <v>173</v>
      </c>
      <c r="D453" s="3" t="s">
        <v>170</v>
      </c>
      <c r="E453" s="3" t="s">
        <v>1</v>
      </c>
      <c r="F453" s="3">
        <v>67.054000000000002</v>
      </c>
      <c r="G453" s="3" t="s">
        <v>253</v>
      </c>
    </row>
    <row r="454" spans="1:7" customFormat="1" ht="15" hidden="1" x14ac:dyDescent="0.25">
      <c r="A454" s="4" t="s">
        <v>233</v>
      </c>
      <c r="B454" s="3" t="s">
        <v>44</v>
      </c>
      <c r="C454" s="3" t="s">
        <v>173</v>
      </c>
      <c r="D454" s="3" t="s">
        <v>170</v>
      </c>
      <c r="E454" s="3" t="s">
        <v>1</v>
      </c>
      <c r="F454" s="3">
        <v>67.97</v>
      </c>
      <c r="G454" s="3" t="s">
        <v>253</v>
      </c>
    </row>
    <row r="455" spans="1:7" customFormat="1" ht="15" hidden="1" x14ac:dyDescent="0.25">
      <c r="A455" s="4" t="s">
        <v>251</v>
      </c>
      <c r="B455" s="3" t="s">
        <v>44</v>
      </c>
      <c r="C455" s="3" t="s">
        <v>173</v>
      </c>
      <c r="D455" s="3" t="s">
        <v>170</v>
      </c>
      <c r="E455" s="3" t="s">
        <v>1</v>
      </c>
      <c r="F455" s="3">
        <v>66.126000000000005</v>
      </c>
      <c r="G455" s="3" t="s">
        <v>171</v>
      </c>
    </row>
    <row r="456" spans="1:7" customFormat="1" ht="15" hidden="1" x14ac:dyDescent="0.25">
      <c r="A456" s="4" t="s">
        <v>102</v>
      </c>
      <c r="B456" s="3" t="s">
        <v>47</v>
      </c>
      <c r="C456" s="3" t="s">
        <v>173</v>
      </c>
      <c r="D456" s="3" t="s">
        <v>170</v>
      </c>
      <c r="E456" s="3" t="s">
        <v>1</v>
      </c>
      <c r="F456" s="3">
        <v>100</v>
      </c>
      <c r="G456" s="3" t="s">
        <v>253</v>
      </c>
    </row>
    <row r="457" spans="1:7" customFormat="1" ht="15" hidden="1" x14ac:dyDescent="0.25">
      <c r="A457" s="4" t="s">
        <v>101</v>
      </c>
      <c r="B457" s="3" t="s">
        <v>47</v>
      </c>
      <c r="C457" s="3" t="s">
        <v>173</v>
      </c>
      <c r="D457" s="3" t="s">
        <v>170</v>
      </c>
      <c r="E457" s="3" t="s">
        <v>1</v>
      </c>
      <c r="F457" s="3">
        <v>89.786000000000001</v>
      </c>
      <c r="G457" s="3" t="s">
        <v>253</v>
      </c>
    </row>
    <row r="458" spans="1:7" customFormat="1" ht="15" hidden="1" x14ac:dyDescent="0.25">
      <c r="A458" s="4" t="s">
        <v>100</v>
      </c>
      <c r="B458" s="3" t="s">
        <v>47</v>
      </c>
      <c r="C458" s="3" t="s">
        <v>173</v>
      </c>
      <c r="D458" s="3" t="s">
        <v>170</v>
      </c>
      <c r="E458" s="3" t="s">
        <v>1</v>
      </c>
      <c r="F458" s="3">
        <v>108.155</v>
      </c>
      <c r="G458" s="3" t="s">
        <v>253</v>
      </c>
    </row>
    <row r="459" spans="1:7" customFormat="1" ht="15" hidden="1" x14ac:dyDescent="0.25">
      <c r="A459" s="4" t="s">
        <v>99</v>
      </c>
      <c r="B459" s="3" t="s">
        <v>47</v>
      </c>
      <c r="C459" s="3" t="s">
        <v>173</v>
      </c>
      <c r="D459" s="3" t="s">
        <v>170</v>
      </c>
      <c r="E459" s="3" t="s">
        <v>1</v>
      </c>
      <c r="F459" s="3">
        <v>126.795</v>
      </c>
      <c r="G459" s="3" t="s">
        <v>253</v>
      </c>
    </row>
    <row r="460" spans="1:7" customFormat="1" ht="15" hidden="1" x14ac:dyDescent="0.25">
      <c r="A460" s="4" t="s">
        <v>98</v>
      </c>
      <c r="B460" s="3" t="s">
        <v>47</v>
      </c>
      <c r="C460" s="3" t="s">
        <v>173</v>
      </c>
      <c r="D460" s="3" t="s">
        <v>170</v>
      </c>
      <c r="E460" s="3" t="s">
        <v>1</v>
      </c>
      <c r="F460" s="3">
        <v>135.46700000000001</v>
      </c>
      <c r="G460" s="3" t="s">
        <v>253</v>
      </c>
    </row>
    <row r="461" spans="1:7" customFormat="1" ht="15" hidden="1" x14ac:dyDescent="0.25">
      <c r="A461" s="4" t="s">
        <v>97</v>
      </c>
      <c r="B461" s="3" t="s">
        <v>47</v>
      </c>
      <c r="C461" s="3" t="s">
        <v>173</v>
      </c>
      <c r="D461" s="3" t="s">
        <v>170</v>
      </c>
      <c r="E461" s="3" t="s">
        <v>1</v>
      </c>
      <c r="F461" s="3">
        <v>140.19200000000001</v>
      </c>
      <c r="G461" s="3" t="s">
        <v>253</v>
      </c>
    </row>
    <row r="462" spans="1:7" customFormat="1" ht="15" hidden="1" x14ac:dyDescent="0.25">
      <c r="A462" s="4" t="s">
        <v>96</v>
      </c>
      <c r="B462" s="3" t="s">
        <v>47</v>
      </c>
      <c r="C462" s="3" t="s">
        <v>173</v>
      </c>
      <c r="D462" s="3" t="s">
        <v>170</v>
      </c>
      <c r="E462" s="3" t="s">
        <v>1</v>
      </c>
      <c r="F462" s="3">
        <v>141.172</v>
      </c>
      <c r="G462" s="3" t="s">
        <v>253</v>
      </c>
    </row>
    <row r="463" spans="1:7" customFormat="1" ht="15" hidden="1" x14ac:dyDescent="0.25">
      <c r="A463" s="4" t="s">
        <v>95</v>
      </c>
      <c r="B463" s="3" t="s">
        <v>47</v>
      </c>
      <c r="C463" s="3" t="s">
        <v>173</v>
      </c>
      <c r="D463" s="3" t="s">
        <v>170</v>
      </c>
      <c r="E463" s="3" t="s">
        <v>1</v>
      </c>
      <c r="F463" s="3">
        <v>167.05199999999999</v>
      </c>
      <c r="G463" s="3" t="s">
        <v>253</v>
      </c>
    </row>
    <row r="464" spans="1:7" customFormat="1" ht="15" hidden="1" x14ac:dyDescent="0.25">
      <c r="A464" s="4" t="s">
        <v>94</v>
      </c>
      <c r="B464" s="3" t="s">
        <v>47</v>
      </c>
      <c r="C464" s="3" t="s">
        <v>173</v>
      </c>
      <c r="D464" s="3" t="s">
        <v>170</v>
      </c>
      <c r="E464" s="3" t="s">
        <v>1</v>
      </c>
      <c r="F464" s="3">
        <v>177.48400000000001</v>
      </c>
      <c r="G464" s="3" t="s">
        <v>253</v>
      </c>
    </row>
    <row r="465" spans="1:7" customFormat="1" ht="15" hidden="1" x14ac:dyDescent="0.25">
      <c r="A465" s="4" t="s">
        <v>93</v>
      </c>
      <c r="B465" s="3" t="s">
        <v>47</v>
      </c>
      <c r="C465" s="3" t="s">
        <v>173</v>
      </c>
      <c r="D465" s="3" t="s">
        <v>170</v>
      </c>
      <c r="E465" s="3" t="s">
        <v>1</v>
      </c>
      <c r="F465" s="3">
        <v>119.661</v>
      </c>
      <c r="G465" s="3" t="s">
        <v>253</v>
      </c>
    </row>
    <row r="466" spans="1:7" customFormat="1" ht="15" hidden="1" x14ac:dyDescent="0.25">
      <c r="A466" s="4" t="s">
        <v>92</v>
      </c>
      <c r="B466" s="3" t="s">
        <v>47</v>
      </c>
      <c r="C466" s="3" t="s">
        <v>173</v>
      </c>
      <c r="D466" s="3" t="s">
        <v>170</v>
      </c>
      <c r="E466" s="3" t="s">
        <v>1</v>
      </c>
      <c r="F466" s="3">
        <v>131.84100000000001</v>
      </c>
      <c r="G466" s="3" t="s">
        <v>253</v>
      </c>
    </row>
    <row r="467" spans="1:7" customFormat="1" ht="15" hidden="1" x14ac:dyDescent="0.25">
      <c r="A467" s="4" t="s">
        <v>91</v>
      </c>
      <c r="B467" s="3" t="s">
        <v>47</v>
      </c>
      <c r="C467" s="3" t="s">
        <v>173</v>
      </c>
      <c r="D467" s="3" t="s">
        <v>170</v>
      </c>
      <c r="E467" s="3" t="s">
        <v>1</v>
      </c>
      <c r="F467" s="3">
        <v>143.024</v>
      </c>
      <c r="G467" s="3" t="s">
        <v>253</v>
      </c>
    </row>
    <row r="468" spans="1:7" customFormat="1" ht="15" hidden="1" x14ac:dyDescent="0.25">
      <c r="A468" s="4" t="s">
        <v>90</v>
      </c>
      <c r="B468" s="3" t="s">
        <v>47</v>
      </c>
      <c r="C468" s="3" t="s">
        <v>173</v>
      </c>
      <c r="D468" s="3" t="s">
        <v>170</v>
      </c>
      <c r="E468" s="3" t="s">
        <v>1</v>
      </c>
      <c r="F468" s="3">
        <v>131.226</v>
      </c>
      <c r="G468" s="3" t="s">
        <v>253</v>
      </c>
    </row>
    <row r="469" spans="1:7" customFormat="1" ht="15" hidden="1" x14ac:dyDescent="0.25">
      <c r="A469" s="4" t="s">
        <v>89</v>
      </c>
      <c r="B469" s="3" t="s">
        <v>47</v>
      </c>
      <c r="C469" s="3" t="s">
        <v>173</v>
      </c>
      <c r="D469" s="3" t="s">
        <v>170</v>
      </c>
      <c r="E469" s="3" t="s">
        <v>1</v>
      </c>
      <c r="F469" s="3">
        <v>158.852</v>
      </c>
      <c r="G469" s="3" t="s">
        <v>253</v>
      </c>
    </row>
    <row r="470" spans="1:7" customFormat="1" ht="15" hidden="1" x14ac:dyDescent="0.25">
      <c r="A470" s="4" t="s">
        <v>88</v>
      </c>
      <c r="B470" s="3" t="s">
        <v>47</v>
      </c>
      <c r="C470" s="3" t="s">
        <v>173</v>
      </c>
      <c r="D470" s="3" t="s">
        <v>170</v>
      </c>
      <c r="E470" s="3" t="s">
        <v>1</v>
      </c>
      <c r="F470" s="3">
        <v>149.11799999999999</v>
      </c>
      <c r="G470" s="3" t="s">
        <v>253</v>
      </c>
    </row>
    <row r="471" spans="1:7" customFormat="1" ht="15" hidden="1" x14ac:dyDescent="0.25">
      <c r="A471" s="4" t="s">
        <v>87</v>
      </c>
      <c r="B471" s="3" t="s">
        <v>47</v>
      </c>
      <c r="C471" s="3" t="s">
        <v>173</v>
      </c>
      <c r="D471" s="3" t="s">
        <v>170</v>
      </c>
      <c r="E471" s="3" t="s">
        <v>1</v>
      </c>
      <c r="F471" s="3">
        <v>149.09</v>
      </c>
      <c r="G471" s="3" t="s">
        <v>253</v>
      </c>
    </row>
    <row r="472" spans="1:7" customFormat="1" ht="15" hidden="1" x14ac:dyDescent="0.25">
      <c r="A472" s="4" t="s">
        <v>86</v>
      </c>
      <c r="B472" s="3" t="s">
        <v>47</v>
      </c>
      <c r="C472" s="3" t="s">
        <v>173</v>
      </c>
      <c r="D472" s="3" t="s">
        <v>170</v>
      </c>
      <c r="E472" s="3" t="s">
        <v>1</v>
      </c>
      <c r="F472" s="3">
        <v>154.37299999999999</v>
      </c>
      <c r="G472" s="3" t="s">
        <v>253</v>
      </c>
    </row>
    <row r="473" spans="1:7" customFormat="1" ht="15" hidden="1" x14ac:dyDescent="0.25">
      <c r="A473" s="4" t="s">
        <v>85</v>
      </c>
      <c r="B473" s="3" t="s">
        <v>47</v>
      </c>
      <c r="C473" s="3" t="s">
        <v>173</v>
      </c>
      <c r="D473" s="3" t="s">
        <v>170</v>
      </c>
      <c r="E473" s="3" t="s">
        <v>1</v>
      </c>
      <c r="F473" s="3">
        <v>172.83199999999999</v>
      </c>
      <c r="G473" s="3" t="s">
        <v>253</v>
      </c>
    </row>
    <row r="474" spans="1:7" customFormat="1" ht="15" hidden="1" x14ac:dyDescent="0.25">
      <c r="A474" s="4" t="s">
        <v>84</v>
      </c>
      <c r="B474" s="3" t="s">
        <v>47</v>
      </c>
      <c r="C474" s="3" t="s">
        <v>173</v>
      </c>
      <c r="D474" s="3" t="s">
        <v>170</v>
      </c>
      <c r="E474" s="3" t="s">
        <v>1</v>
      </c>
      <c r="F474" s="3">
        <v>169.95099999999999</v>
      </c>
      <c r="G474" s="3" t="s">
        <v>253</v>
      </c>
    </row>
    <row r="475" spans="1:7" customFormat="1" ht="15" hidden="1" x14ac:dyDescent="0.25">
      <c r="A475" s="4" t="s">
        <v>168</v>
      </c>
      <c r="B475" s="3" t="s">
        <v>47</v>
      </c>
      <c r="C475" s="3" t="s">
        <v>173</v>
      </c>
      <c r="D475" s="3" t="s">
        <v>170</v>
      </c>
      <c r="E475" s="3" t="s">
        <v>1</v>
      </c>
      <c r="F475" s="3">
        <v>181.55</v>
      </c>
      <c r="G475" s="3" t="s">
        <v>253</v>
      </c>
    </row>
    <row r="476" spans="1:7" customFormat="1" ht="15" hidden="1" x14ac:dyDescent="0.25">
      <c r="A476" s="4" t="s">
        <v>203</v>
      </c>
      <c r="B476" s="3" t="s">
        <v>47</v>
      </c>
      <c r="C476" s="3" t="s">
        <v>173</v>
      </c>
      <c r="D476" s="3" t="s">
        <v>170</v>
      </c>
      <c r="E476" s="3" t="s">
        <v>1</v>
      </c>
      <c r="F476" s="3">
        <v>192.01300000000001</v>
      </c>
      <c r="G476" s="3" t="s">
        <v>253</v>
      </c>
    </row>
    <row r="477" spans="1:7" customFormat="1" ht="15" hidden="1" x14ac:dyDescent="0.25">
      <c r="A477" s="4" t="s">
        <v>221</v>
      </c>
      <c r="B477" s="3" t="s">
        <v>47</v>
      </c>
      <c r="C477" s="3" t="s">
        <v>173</v>
      </c>
      <c r="D477" s="3" t="s">
        <v>170</v>
      </c>
      <c r="E477" s="3" t="s">
        <v>1</v>
      </c>
      <c r="F477" s="3">
        <v>199.16800000000001</v>
      </c>
      <c r="G477" s="3" t="s">
        <v>253</v>
      </c>
    </row>
    <row r="478" spans="1:7" customFormat="1" ht="15" hidden="1" x14ac:dyDescent="0.25">
      <c r="A478" s="4" t="s">
        <v>233</v>
      </c>
      <c r="B478" s="3" t="s">
        <v>47</v>
      </c>
      <c r="C478" s="3" t="s">
        <v>173</v>
      </c>
      <c r="D478" s="3" t="s">
        <v>170</v>
      </c>
      <c r="E478" s="3" t="s">
        <v>1</v>
      </c>
      <c r="F478" s="3">
        <v>195.14099999999999</v>
      </c>
      <c r="G478" s="3" t="s">
        <v>253</v>
      </c>
    </row>
    <row r="479" spans="1:7" customFormat="1" ht="15" hidden="1" x14ac:dyDescent="0.25">
      <c r="A479" s="4" t="s">
        <v>251</v>
      </c>
      <c r="B479" s="3" t="s">
        <v>47</v>
      </c>
      <c r="C479" s="3" t="s">
        <v>173</v>
      </c>
      <c r="D479" s="3" t="s">
        <v>170</v>
      </c>
      <c r="E479" s="3" t="s">
        <v>1</v>
      </c>
      <c r="F479" s="3">
        <v>203.28899999999999</v>
      </c>
      <c r="G479" s="3" t="s">
        <v>171</v>
      </c>
    </row>
    <row r="480" spans="1:7" customFormat="1" ht="15" hidden="1" x14ac:dyDescent="0.25">
      <c r="A480" s="4" t="s">
        <v>102</v>
      </c>
      <c r="B480" s="3" t="s">
        <v>48</v>
      </c>
      <c r="C480" s="3" t="s">
        <v>173</v>
      </c>
      <c r="D480" s="3" t="s">
        <v>170</v>
      </c>
      <c r="E480" s="3" t="s">
        <v>1</v>
      </c>
      <c r="F480" s="3">
        <v>100</v>
      </c>
      <c r="G480" s="3" t="s">
        <v>253</v>
      </c>
    </row>
    <row r="481" spans="1:7" customFormat="1" ht="15" hidden="1" x14ac:dyDescent="0.25">
      <c r="A481" s="4" t="s">
        <v>101</v>
      </c>
      <c r="B481" s="3" t="s">
        <v>48</v>
      </c>
      <c r="C481" s="3" t="s">
        <v>173</v>
      </c>
      <c r="D481" s="3" t="s">
        <v>170</v>
      </c>
      <c r="E481" s="3" t="s">
        <v>1</v>
      </c>
      <c r="F481" s="3">
        <v>91.635000000000005</v>
      </c>
      <c r="G481" s="3" t="s">
        <v>253</v>
      </c>
    </row>
    <row r="482" spans="1:7" customFormat="1" ht="15" hidden="1" x14ac:dyDescent="0.25">
      <c r="A482" s="4" t="s">
        <v>100</v>
      </c>
      <c r="B482" s="3" t="s">
        <v>48</v>
      </c>
      <c r="C482" s="3" t="s">
        <v>173</v>
      </c>
      <c r="D482" s="3" t="s">
        <v>170</v>
      </c>
      <c r="E482" s="3" t="s">
        <v>1</v>
      </c>
      <c r="F482" s="3">
        <v>99.701999999999998</v>
      </c>
      <c r="G482" s="3" t="s">
        <v>253</v>
      </c>
    </row>
    <row r="483" spans="1:7" customFormat="1" ht="15" hidden="1" x14ac:dyDescent="0.25">
      <c r="A483" s="4" t="s">
        <v>99</v>
      </c>
      <c r="B483" s="3" t="s">
        <v>48</v>
      </c>
      <c r="C483" s="3" t="s">
        <v>173</v>
      </c>
      <c r="D483" s="3" t="s">
        <v>170</v>
      </c>
      <c r="E483" s="3" t="s">
        <v>1</v>
      </c>
      <c r="F483" s="3">
        <v>102.321</v>
      </c>
      <c r="G483" s="3" t="s">
        <v>253</v>
      </c>
    </row>
    <row r="484" spans="1:7" customFormat="1" ht="15" hidden="1" x14ac:dyDescent="0.25">
      <c r="A484" s="4" t="s">
        <v>98</v>
      </c>
      <c r="B484" s="3" t="s">
        <v>48</v>
      </c>
      <c r="C484" s="3" t="s">
        <v>173</v>
      </c>
      <c r="D484" s="3" t="s">
        <v>170</v>
      </c>
      <c r="E484" s="3" t="s">
        <v>1</v>
      </c>
      <c r="F484" s="3">
        <v>106.762</v>
      </c>
      <c r="G484" s="3" t="s">
        <v>253</v>
      </c>
    </row>
    <row r="485" spans="1:7" customFormat="1" ht="15" hidden="1" x14ac:dyDescent="0.25">
      <c r="A485" s="4" t="s">
        <v>97</v>
      </c>
      <c r="B485" s="3" t="s">
        <v>48</v>
      </c>
      <c r="C485" s="3" t="s">
        <v>173</v>
      </c>
      <c r="D485" s="3" t="s">
        <v>170</v>
      </c>
      <c r="E485" s="3" t="s">
        <v>1</v>
      </c>
      <c r="F485" s="3">
        <v>102.98099999999999</v>
      </c>
      <c r="G485" s="3" t="s">
        <v>253</v>
      </c>
    </row>
    <row r="486" spans="1:7" customFormat="1" ht="15" hidden="1" x14ac:dyDescent="0.25">
      <c r="A486" s="4" t="s">
        <v>96</v>
      </c>
      <c r="B486" s="3" t="s">
        <v>48</v>
      </c>
      <c r="C486" s="3" t="s">
        <v>173</v>
      </c>
      <c r="D486" s="3" t="s">
        <v>170</v>
      </c>
      <c r="E486" s="3" t="s">
        <v>1</v>
      </c>
      <c r="F486" s="3">
        <v>114.64700000000001</v>
      </c>
      <c r="G486" s="3" t="s">
        <v>253</v>
      </c>
    </row>
    <row r="487" spans="1:7" customFormat="1" ht="15" hidden="1" x14ac:dyDescent="0.25">
      <c r="A487" s="4" t="s">
        <v>95</v>
      </c>
      <c r="B487" s="3" t="s">
        <v>48</v>
      </c>
      <c r="C487" s="3" t="s">
        <v>173</v>
      </c>
      <c r="D487" s="3" t="s">
        <v>170</v>
      </c>
      <c r="E487" s="3" t="s">
        <v>1</v>
      </c>
      <c r="F487" s="3">
        <v>111.68300000000001</v>
      </c>
      <c r="G487" s="3" t="s">
        <v>253</v>
      </c>
    </row>
    <row r="488" spans="1:7" customFormat="1" ht="15" hidden="1" x14ac:dyDescent="0.25">
      <c r="A488" s="4" t="s">
        <v>94</v>
      </c>
      <c r="B488" s="3" t="s">
        <v>48</v>
      </c>
      <c r="C488" s="3" t="s">
        <v>173</v>
      </c>
      <c r="D488" s="3" t="s">
        <v>170</v>
      </c>
      <c r="E488" s="3" t="s">
        <v>1</v>
      </c>
      <c r="F488" s="3">
        <v>99.481999999999999</v>
      </c>
      <c r="G488" s="3" t="s">
        <v>253</v>
      </c>
    </row>
    <row r="489" spans="1:7" customFormat="1" ht="15" hidden="1" x14ac:dyDescent="0.25">
      <c r="A489" s="4" t="s">
        <v>93</v>
      </c>
      <c r="B489" s="3" t="s">
        <v>48</v>
      </c>
      <c r="C489" s="3" t="s">
        <v>173</v>
      </c>
      <c r="D489" s="3" t="s">
        <v>170</v>
      </c>
      <c r="E489" s="3" t="s">
        <v>1</v>
      </c>
      <c r="F489" s="3">
        <v>96.522999999999996</v>
      </c>
      <c r="G489" s="3" t="s">
        <v>253</v>
      </c>
    </row>
    <row r="490" spans="1:7" customFormat="1" ht="15" hidden="1" x14ac:dyDescent="0.25">
      <c r="A490" s="4" t="s">
        <v>92</v>
      </c>
      <c r="B490" s="3" t="s">
        <v>48</v>
      </c>
      <c r="C490" s="3" t="s">
        <v>173</v>
      </c>
      <c r="D490" s="3" t="s">
        <v>170</v>
      </c>
      <c r="E490" s="3" t="s">
        <v>1</v>
      </c>
      <c r="F490" s="3">
        <v>97.751000000000005</v>
      </c>
      <c r="G490" s="3" t="s">
        <v>253</v>
      </c>
    </row>
    <row r="491" spans="1:7" customFormat="1" ht="15" hidden="1" x14ac:dyDescent="0.25">
      <c r="A491" s="4" t="s">
        <v>91</v>
      </c>
      <c r="B491" s="3" t="s">
        <v>48</v>
      </c>
      <c r="C491" s="3" t="s">
        <v>173</v>
      </c>
      <c r="D491" s="3" t="s">
        <v>170</v>
      </c>
      <c r="E491" s="3" t="s">
        <v>1</v>
      </c>
      <c r="F491" s="3">
        <v>99.126999999999995</v>
      </c>
      <c r="G491" s="3" t="s">
        <v>253</v>
      </c>
    </row>
    <row r="492" spans="1:7" customFormat="1" ht="15" hidden="1" x14ac:dyDescent="0.25">
      <c r="A492" s="4" t="s">
        <v>90</v>
      </c>
      <c r="B492" s="3" t="s">
        <v>48</v>
      </c>
      <c r="C492" s="3" t="s">
        <v>173</v>
      </c>
      <c r="D492" s="3" t="s">
        <v>170</v>
      </c>
      <c r="E492" s="3" t="s">
        <v>1</v>
      </c>
      <c r="F492" s="3">
        <v>98.281000000000006</v>
      </c>
      <c r="G492" s="3" t="s">
        <v>253</v>
      </c>
    </row>
    <row r="493" spans="1:7" customFormat="1" ht="15" hidden="1" x14ac:dyDescent="0.25">
      <c r="A493" s="4" t="s">
        <v>89</v>
      </c>
      <c r="B493" s="3" t="s">
        <v>48</v>
      </c>
      <c r="C493" s="3" t="s">
        <v>173</v>
      </c>
      <c r="D493" s="3" t="s">
        <v>170</v>
      </c>
      <c r="E493" s="3" t="s">
        <v>1</v>
      </c>
      <c r="F493" s="3">
        <v>99.016000000000005</v>
      </c>
      <c r="G493" s="3" t="s">
        <v>253</v>
      </c>
    </row>
    <row r="494" spans="1:7" customFormat="1" ht="15" hidden="1" x14ac:dyDescent="0.25">
      <c r="A494" s="4" t="s">
        <v>88</v>
      </c>
      <c r="B494" s="3" t="s">
        <v>48</v>
      </c>
      <c r="C494" s="3" t="s">
        <v>173</v>
      </c>
      <c r="D494" s="3" t="s">
        <v>170</v>
      </c>
      <c r="E494" s="3" t="s">
        <v>1</v>
      </c>
      <c r="F494" s="3">
        <v>104.087</v>
      </c>
      <c r="G494" s="3" t="s">
        <v>253</v>
      </c>
    </row>
    <row r="495" spans="1:7" customFormat="1" ht="15" hidden="1" x14ac:dyDescent="0.25">
      <c r="A495" s="4" t="s">
        <v>87</v>
      </c>
      <c r="B495" s="3" t="s">
        <v>48</v>
      </c>
      <c r="C495" s="3" t="s">
        <v>173</v>
      </c>
      <c r="D495" s="3" t="s">
        <v>170</v>
      </c>
      <c r="E495" s="3" t="s">
        <v>1</v>
      </c>
      <c r="F495" s="3">
        <v>119.29900000000001</v>
      </c>
      <c r="G495" s="3" t="s">
        <v>253</v>
      </c>
    </row>
    <row r="496" spans="1:7" customFormat="1" ht="15" hidden="1" x14ac:dyDescent="0.25">
      <c r="A496" s="4" t="s">
        <v>86</v>
      </c>
      <c r="B496" s="3" t="s">
        <v>48</v>
      </c>
      <c r="C496" s="3" t="s">
        <v>173</v>
      </c>
      <c r="D496" s="3" t="s">
        <v>170</v>
      </c>
      <c r="E496" s="3" t="s">
        <v>1</v>
      </c>
      <c r="F496" s="3">
        <v>120.208</v>
      </c>
      <c r="G496" s="3" t="s">
        <v>253</v>
      </c>
    </row>
    <row r="497" spans="1:7" customFormat="1" ht="15" hidden="1" x14ac:dyDescent="0.25">
      <c r="A497" s="4" t="s">
        <v>85</v>
      </c>
      <c r="B497" s="3" t="s">
        <v>48</v>
      </c>
      <c r="C497" s="3" t="s">
        <v>173</v>
      </c>
      <c r="D497" s="3" t="s">
        <v>170</v>
      </c>
      <c r="E497" s="3" t="s">
        <v>1</v>
      </c>
      <c r="F497" s="3">
        <v>127.366</v>
      </c>
      <c r="G497" s="3" t="s">
        <v>253</v>
      </c>
    </row>
    <row r="498" spans="1:7" customFormat="1" ht="15" hidden="1" x14ac:dyDescent="0.25">
      <c r="A498" s="4" t="s">
        <v>84</v>
      </c>
      <c r="B498" s="3" t="s">
        <v>48</v>
      </c>
      <c r="C498" s="3" t="s">
        <v>173</v>
      </c>
      <c r="D498" s="3" t="s">
        <v>170</v>
      </c>
      <c r="E498" s="3" t="s">
        <v>1</v>
      </c>
      <c r="F498" s="3">
        <v>120.149</v>
      </c>
      <c r="G498" s="3" t="s">
        <v>253</v>
      </c>
    </row>
    <row r="499" spans="1:7" customFormat="1" ht="15" hidden="1" x14ac:dyDescent="0.25">
      <c r="A499" s="4" t="s">
        <v>168</v>
      </c>
      <c r="B499" s="3" t="s">
        <v>48</v>
      </c>
      <c r="C499" s="3" t="s">
        <v>173</v>
      </c>
      <c r="D499" s="3" t="s">
        <v>170</v>
      </c>
      <c r="E499" s="3" t="s">
        <v>1</v>
      </c>
      <c r="F499" s="3">
        <v>121.66200000000001</v>
      </c>
      <c r="G499" s="3" t="s">
        <v>253</v>
      </c>
    </row>
    <row r="500" spans="1:7" customFormat="1" ht="15" hidden="1" x14ac:dyDescent="0.25">
      <c r="A500" s="4" t="s">
        <v>203</v>
      </c>
      <c r="B500" s="3" t="s">
        <v>48</v>
      </c>
      <c r="C500" s="3" t="s">
        <v>173</v>
      </c>
      <c r="D500" s="3" t="s">
        <v>170</v>
      </c>
      <c r="E500" s="3" t="s">
        <v>1</v>
      </c>
      <c r="F500" s="3">
        <v>124.82</v>
      </c>
      <c r="G500" s="3" t="s">
        <v>253</v>
      </c>
    </row>
    <row r="501" spans="1:7" customFormat="1" ht="15" hidden="1" x14ac:dyDescent="0.25">
      <c r="A501" s="4" t="s">
        <v>221</v>
      </c>
      <c r="B501" s="3" t="s">
        <v>48</v>
      </c>
      <c r="C501" s="3" t="s">
        <v>173</v>
      </c>
      <c r="D501" s="3" t="s">
        <v>170</v>
      </c>
      <c r="E501" s="3" t="s">
        <v>1</v>
      </c>
      <c r="F501" s="3">
        <v>135.482</v>
      </c>
      <c r="G501" s="3" t="s">
        <v>253</v>
      </c>
    </row>
    <row r="502" spans="1:7" customFormat="1" ht="15" hidden="1" x14ac:dyDescent="0.25">
      <c r="A502" s="4" t="s">
        <v>233</v>
      </c>
      <c r="B502" s="3" t="s">
        <v>48</v>
      </c>
      <c r="C502" s="3" t="s">
        <v>173</v>
      </c>
      <c r="D502" s="3" t="s">
        <v>170</v>
      </c>
      <c r="E502" s="3" t="s">
        <v>1</v>
      </c>
      <c r="F502" s="3">
        <v>128.446</v>
      </c>
      <c r="G502" s="3" t="s">
        <v>253</v>
      </c>
    </row>
    <row r="503" spans="1:7" customFormat="1" ht="15" hidden="1" x14ac:dyDescent="0.25">
      <c r="A503" s="4" t="s">
        <v>251</v>
      </c>
      <c r="B503" s="3" t="s">
        <v>48</v>
      </c>
      <c r="C503" s="3" t="s">
        <v>173</v>
      </c>
      <c r="D503" s="3" t="s">
        <v>170</v>
      </c>
      <c r="E503" s="3" t="s">
        <v>1</v>
      </c>
      <c r="F503" s="3">
        <v>120.80500000000001</v>
      </c>
      <c r="G503" s="3" t="s">
        <v>253</v>
      </c>
    </row>
    <row r="504" spans="1:7" customFormat="1" ht="15" hidden="1" x14ac:dyDescent="0.25">
      <c r="A504" s="4" t="s">
        <v>102</v>
      </c>
      <c r="B504" s="3" t="s">
        <v>46</v>
      </c>
      <c r="C504" s="3" t="s">
        <v>173</v>
      </c>
      <c r="D504" s="3" t="s">
        <v>170</v>
      </c>
      <c r="E504" s="3" t="s">
        <v>1</v>
      </c>
      <c r="F504" s="3">
        <v>100</v>
      </c>
      <c r="G504" s="3" t="s">
        <v>253</v>
      </c>
    </row>
    <row r="505" spans="1:7" customFormat="1" ht="15" hidden="1" x14ac:dyDescent="0.25">
      <c r="A505" s="4" t="s">
        <v>101</v>
      </c>
      <c r="B505" s="3" t="s">
        <v>46</v>
      </c>
      <c r="C505" s="3" t="s">
        <v>173</v>
      </c>
      <c r="D505" s="3" t="s">
        <v>170</v>
      </c>
      <c r="E505" s="3" t="s">
        <v>1</v>
      </c>
      <c r="F505" s="3">
        <v>104.33499999999999</v>
      </c>
      <c r="G505" s="3" t="s">
        <v>253</v>
      </c>
    </row>
    <row r="506" spans="1:7" customFormat="1" ht="15" hidden="1" x14ac:dyDescent="0.25">
      <c r="A506" s="4" t="s">
        <v>100</v>
      </c>
      <c r="B506" s="3" t="s">
        <v>46</v>
      </c>
      <c r="C506" s="3" t="s">
        <v>173</v>
      </c>
      <c r="D506" s="3" t="s">
        <v>170</v>
      </c>
      <c r="E506" s="3" t="s">
        <v>1</v>
      </c>
      <c r="F506" s="3">
        <v>115.646</v>
      </c>
      <c r="G506" s="3" t="s">
        <v>253</v>
      </c>
    </row>
    <row r="507" spans="1:7" customFormat="1" ht="15" hidden="1" x14ac:dyDescent="0.25">
      <c r="A507" s="4" t="s">
        <v>99</v>
      </c>
      <c r="B507" s="3" t="s">
        <v>46</v>
      </c>
      <c r="C507" s="3" t="s">
        <v>173</v>
      </c>
      <c r="D507" s="3" t="s">
        <v>170</v>
      </c>
      <c r="E507" s="3" t="s">
        <v>1</v>
      </c>
      <c r="F507" s="3">
        <v>126.089</v>
      </c>
      <c r="G507" s="3" t="s">
        <v>253</v>
      </c>
    </row>
    <row r="508" spans="1:7" customFormat="1" ht="15" hidden="1" x14ac:dyDescent="0.25">
      <c r="A508" s="4" t="s">
        <v>98</v>
      </c>
      <c r="B508" s="3" t="s">
        <v>46</v>
      </c>
      <c r="C508" s="3" t="s">
        <v>173</v>
      </c>
      <c r="D508" s="3" t="s">
        <v>170</v>
      </c>
      <c r="E508" s="3" t="s">
        <v>1</v>
      </c>
      <c r="F508" s="3">
        <v>142.661</v>
      </c>
      <c r="G508" s="3" t="s">
        <v>253</v>
      </c>
    </row>
    <row r="509" spans="1:7" customFormat="1" ht="15" hidden="1" x14ac:dyDescent="0.25">
      <c r="A509" s="4" t="s">
        <v>97</v>
      </c>
      <c r="B509" s="3" t="s">
        <v>46</v>
      </c>
      <c r="C509" s="3" t="s">
        <v>173</v>
      </c>
      <c r="D509" s="3" t="s">
        <v>170</v>
      </c>
      <c r="E509" s="3" t="s">
        <v>1</v>
      </c>
      <c r="F509" s="3">
        <v>164.06899999999999</v>
      </c>
      <c r="G509" s="3" t="s">
        <v>253</v>
      </c>
    </row>
    <row r="510" spans="1:7" customFormat="1" ht="15" hidden="1" x14ac:dyDescent="0.25">
      <c r="A510" s="4" t="s">
        <v>96</v>
      </c>
      <c r="B510" s="3" t="s">
        <v>46</v>
      </c>
      <c r="C510" s="3" t="s">
        <v>173</v>
      </c>
      <c r="D510" s="3" t="s">
        <v>170</v>
      </c>
      <c r="E510" s="3" t="s">
        <v>1</v>
      </c>
      <c r="F510" s="3">
        <v>185.10900000000001</v>
      </c>
      <c r="G510" s="3" t="s">
        <v>253</v>
      </c>
    </row>
    <row r="511" spans="1:7" customFormat="1" ht="15" hidden="1" x14ac:dyDescent="0.25">
      <c r="A511" s="4" t="s">
        <v>95</v>
      </c>
      <c r="B511" s="3" t="s">
        <v>46</v>
      </c>
      <c r="C511" s="3" t="s">
        <v>173</v>
      </c>
      <c r="D511" s="3" t="s">
        <v>170</v>
      </c>
      <c r="E511" s="3" t="s">
        <v>1</v>
      </c>
      <c r="F511" s="3">
        <v>215.542</v>
      </c>
      <c r="G511" s="3" t="s">
        <v>253</v>
      </c>
    </row>
    <row r="512" spans="1:7" customFormat="1" ht="15" hidden="1" x14ac:dyDescent="0.25">
      <c r="A512" s="4" t="s">
        <v>94</v>
      </c>
      <c r="B512" s="3" t="s">
        <v>46</v>
      </c>
      <c r="C512" s="3" t="s">
        <v>173</v>
      </c>
      <c r="D512" s="3" t="s">
        <v>170</v>
      </c>
      <c r="E512" s="3" t="s">
        <v>1</v>
      </c>
      <c r="F512" s="3">
        <v>192.87299999999999</v>
      </c>
      <c r="G512" s="3" t="s">
        <v>253</v>
      </c>
    </row>
    <row r="513" spans="1:7" customFormat="1" ht="15" hidden="1" x14ac:dyDescent="0.25">
      <c r="A513" s="4" t="s">
        <v>93</v>
      </c>
      <c r="B513" s="3" t="s">
        <v>46</v>
      </c>
      <c r="C513" s="3" t="s">
        <v>173</v>
      </c>
      <c r="D513" s="3" t="s">
        <v>170</v>
      </c>
      <c r="E513" s="3" t="s">
        <v>1</v>
      </c>
      <c r="F513" s="3">
        <v>114.32599999999999</v>
      </c>
      <c r="G513" s="3" t="s">
        <v>253</v>
      </c>
    </row>
    <row r="514" spans="1:7" customFormat="1" ht="15" hidden="1" x14ac:dyDescent="0.25">
      <c r="A514" s="4" t="s">
        <v>92</v>
      </c>
      <c r="B514" s="3" t="s">
        <v>46</v>
      </c>
      <c r="C514" s="3" t="s">
        <v>173</v>
      </c>
      <c r="D514" s="3" t="s">
        <v>170</v>
      </c>
      <c r="E514" s="3" t="s">
        <v>1</v>
      </c>
      <c r="F514" s="3">
        <v>130.70500000000001</v>
      </c>
      <c r="G514" s="3" t="s">
        <v>253</v>
      </c>
    </row>
    <row r="515" spans="1:7" customFormat="1" ht="15" hidden="1" x14ac:dyDescent="0.25">
      <c r="A515" s="4" t="s">
        <v>91</v>
      </c>
      <c r="B515" s="3" t="s">
        <v>46</v>
      </c>
      <c r="C515" s="3" t="s">
        <v>173</v>
      </c>
      <c r="D515" s="3" t="s">
        <v>170</v>
      </c>
      <c r="E515" s="3" t="s">
        <v>1</v>
      </c>
      <c r="F515" s="3">
        <v>151.09100000000001</v>
      </c>
      <c r="G515" s="3" t="s">
        <v>253</v>
      </c>
    </row>
    <row r="516" spans="1:7" customFormat="1" ht="15" hidden="1" x14ac:dyDescent="0.25">
      <c r="A516" s="4" t="s">
        <v>90</v>
      </c>
      <c r="B516" s="3" t="s">
        <v>46</v>
      </c>
      <c r="C516" s="3" t="s">
        <v>173</v>
      </c>
      <c r="D516" s="3" t="s">
        <v>170</v>
      </c>
      <c r="E516" s="3" t="s">
        <v>1</v>
      </c>
      <c r="F516" s="3">
        <v>151.79900000000001</v>
      </c>
      <c r="G516" s="3" t="s">
        <v>253</v>
      </c>
    </row>
    <row r="517" spans="1:7" customFormat="1" ht="15" hidden="1" x14ac:dyDescent="0.25">
      <c r="A517" s="4" t="s">
        <v>89</v>
      </c>
      <c r="B517" s="3" t="s">
        <v>46</v>
      </c>
      <c r="C517" s="3" t="s">
        <v>173</v>
      </c>
      <c r="D517" s="3" t="s">
        <v>170</v>
      </c>
      <c r="E517" s="3" t="s">
        <v>1</v>
      </c>
      <c r="F517" s="3">
        <v>163.983</v>
      </c>
      <c r="G517" s="3" t="s">
        <v>253</v>
      </c>
    </row>
    <row r="518" spans="1:7" customFormat="1" ht="15" hidden="1" x14ac:dyDescent="0.25">
      <c r="A518" s="4" t="s">
        <v>88</v>
      </c>
      <c r="B518" s="3" t="s">
        <v>46</v>
      </c>
      <c r="C518" s="3" t="s">
        <v>173</v>
      </c>
      <c r="D518" s="3" t="s">
        <v>170</v>
      </c>
      <c r="E518" s="3" t="s">
        <v>1</v>
      </c>
      <c r="F518" s="3">
        <v>156.685</v>
      </c>
      <c r="G518" s="3" t="s">
        <v>253</v>
      </c>
    </row>
    <row r="519" spans="1:7" customFormat="1" ht="15" hidden="1" x14ac:dyDescent="0.25">
      <c r="A519" s="4" t="s">
        <v>87</v>
      </c>
      <c r="B519" s="3" t="s">
        <v>46</v>
      </c>
      <c r="C519" s="3" t="s">
        <v>173</v>
      </c>
      <c r="D519" s="3" t="s">
        <v>170</v>
      </c>
      <c r="E519" s="3" t="s">
        <v>1</v>
      </c>
      <c r="F519" s="3">
        <v>167.57499999999999</v>
      </c>
      <c r="G519" s="3" t="s">
        <v>253</v>
      </c>
    </row>
    <row r="520" spans="1:7" customFormat="1" ht="15" hidden="1" x14ac:dyDescent="0.25">
      <c r="A520" s="4" t="s">
        <v>86</v>
      </c>
      <c r="B520" s="3" t="s">
        <v>46</v>
      </c>
      <c r="C520" s="3" t="s">
        <v>173</v>
      </c>
      <c r="D520" s="3" t="s">
        <v>170</v>
      </c>
      <c r="E520" s="3" t="s">
        <v>1</v>
      </c>
      <c r="F520" s="3">
        <v>150.37799999999999</v>
      </c>
      <c r="G520" s="3" t="s">
        <v>253</v>
      </c>
    </row>
    <row r="521" spans="1:7" customFormat="1" ht="15" hidden="1" x14ac:dyDescent="0.25">
      <c r="A521" s="4" t="s">
        <v>85</v>
      </c>
      <c r="B521" s="3" t="s">
        <v>46</v>
      </c>
      <c r="C521" s="3" t="s">
        <v>173</v>
      </c>
      <c r="D521" s="3" t="s">
        <v>170</v>
      </c>
      <c r="E521" s="3" t="s">
        <v>1</v>
      </c>
      <c r="F521" s="3">
        <v>168.303</v>
      </c>
      <c r="G521" s="3" t="s">
        <v>253</v>
      </c>
    </row>
    <row r="522" spans="1:7" customFormat="1" ht="15" hidden="1" x14ac:dyDescent="0.25">
      <c r="A522" s="4" t="s">
        <v>84</v>
      </c>
      <c r="B522" s="3" t="s">
        <v>46</v>
      </c>
      <c r="C522" s="3" t="s">
        <v>173</v>
      </c>
      <c r="D522" s="3" t="s">
        <v>170</v>
      </c>
      <c r="E522" s="3" t="s">
        <v>1</v>
      </c>
      <c r="F522" s="3">
        <v>183.37</v>
      </c>
      <c r="G522" s="3" t="s">
        <v>253</v>
      </c>
    </row>
    <row r="523" spans="1:7" customFormat="1" ht="15" hidden="1" x14ac:dyDescent="0.25">
      <c r="A523" s="4" t="s">
        <v>168</v>
      </c>
      <c r="B523" s="3" t="s">
        <v>46</v>
      </c>
      <c r="C523" s="3" t="s">
        <v>173</v>
      </c>
      <c r="D523" s="3" t="s">
        <v>170</v>
      </c>
      <c r="E523" s="3" t="s">
        <v>1</v>
      </c>
      <c r="F523" s="3">
        <v>183.73400000000001</v>
      </c>
      <c r="G523" s="3" t="s">
        <v>253</v>
      </c>
    </row>
    <row r="524" spans="1:7" customFormat="1" ht="15" hidden="1" x14ac:dyDescent="0.25">
      <c r="A524" s="4" t="s">
        <v>203</v>
      </c>
      <c r="B524" s="3" t="s">
        <v>46</v>
      </c>
      <c r="C524" s="3" t="s">
        <v>173</v>
      </c>
      <c r="D524" s="3" t="s">
        <v>170</v>
      </c>
      <c r="E524" s="3" t="s">
        <v>1</v>
      </c>
      <c r="F524" s="3">
        <v>184.40700000000001</v>
      </c>
      <c r="G524" s="3" t="s">
        <v>253</v>
      </c>
    </row>
    <row r="525" spans="1:7" customFormat="1" ht="15" hidden="1" x14ac:dyDescent="0.25">
      <c r="A525" s="4" t="s">
        <v>221</v>
      </c>
      <c r="B525" s="3" t="s">
        <v>46</v>
      </c>
      <c r="C525" s="3" t="s">
        <v>173</v>
      </c>
      <c r="D525" s="3" t="s">
        <v>170</v>
      </c>
      <c r="E525" s="3" t="s">
        <v>1</v>
      </c>
      <c r="F525" s="3">
        <v>198.82599999999999</v>
      </c>
      <c r="G525" s="3" t="s">
        <v>253</v>
      </c>
    </row>
    <row r="526" spans="1:7" customFormat="1" ht="15" hidden="1" x14ac:dyDescent="0.25">
      <c r="A526" s="4" t="s">
        <v>233</v>
      </c>
      <c r="B526" s="3" t="s">
        <v>46</v>
      </c>
      <c r="C526" s="3" t="s">
        <v>173</v>
      </c>
      <c r="D526" s="3" t="s">
        <v>170</v>
      </c>
      <c r="E526" s="3" t="s">
        <v>1</v>
      </c>
      <c r="F526" s="3">
        <v>200.02099999999999</v>
      </c>
      <c r="G526" s="3" t="s">
        <v>253</v>
      </c>
    </row>
    <row r="527" spans="1:7" customFormat="1" ht="15" hidden="1" x14ac:dyDescent="0.25">
      <c r="A527" s="4" t="s">
        <v>251</v>
      </c>
      <c r="B527" s="3" t="s">
        <v>46</v>
      </c>
      <c r="C527" s="3" t="s">
        <v>173</v>
      </c>
      <c r="D527" s="3" t="s">
        <v>170</v>
      </c>
      <c r="E527" s="3" t="s">
        <v>1</v>
      </c>
      <c r="F527" s="3">
        <v>209.83</v>
      </c>
      <c r="G527" s="3" t="s">
        <v>171</v>
      </c>
    </row>
    <row r="528" spans="1:7" customFormat="1" ht="15" hidden="1" x14ac:dyDescent="0.25">
      <c r="A528" s="4" t="s">
        <v>102</v>
      </c>
      <c r="B528" s="3" t="s">
        <v>50</v>
      </c>
      <c r="C528" s="3" t="s">
        <v>173</v>
      </c>
      <c r="D528" s="3" t="s">
        <v>170</v>
      </c>
      <c r="E528" s="3" t="s">
        <v>1</v>
      </c>
      <c r="F528" s="3">
        <v>100</v>
      </c>
      <c r="G528" s="3" t="s">
        <v>253</v>
      </c>
    </row>
    <row r="529" spans="1:7" customFormat="1" ht="15" hidden="1" x14ac:dyDescent="0.25">
      <c r="A529" s="4" t="s">
        <v>101</v>
      </c>
      <c r="B529" s="3" t="s">
        <v>50</v>
      </c>
      <c r="C529" s="3" t="s">
        <v>173</v>
      </c>
      <c r="D529" s="3" t="s">
        <v>170</v>
      </c>
      <c r="E529" s="3" t="s">
        <v>1</v>
      </c>
      <c r="F529" s="3">
        <v>96.38</v>
      </c>
      <c r="G529" s="3" t="s">
        <v>253</v>
      </c>
    </row>
    <row r="530" spans="1:7" customFormat="1" ht="15" hidden="1" x14ac:dyDescent="0.25">
      <c r="A530" s="4" t="s">
        <v>100</v>
      </c>
      <c r="B530" s="3" t="s">
        <v>50</v>
      </c>
      <c r="C530" s="3" t="s">
        <v>173</v>
      </c>
      <c r="D530" s="3" t="s">
        <v>170</v>
      </c>
      <c r="E530" s="3" t="s">
        <v>1</v>
      </c>
      <c r="F530" s="3">
        <v>92.77</v>
      </c>
      <c r="G530" s="3" t="s">
        <v>253</v>
      </c>
    </row>
    <row r="531" spans="1:7" customFormat="1" ht="15" hidden="1" x14ac:dyDescent="0.25">
      <c r="A531" s="4" t="s">
        <v>99</v>
      </c>
      <c r="B531" s="3" t="s">
        <v>50</v>
      </c>
      <c r="C531" s="3" t="s">
        <v>173</v>
      </c>
      <c r="D531" s="3" t="s">
        <v>170</v>
      </c>
      <c r="E531" s="3" t="s">
        <v>1</v>
      </c>
      <c r="F531" s="3">
        <v>110.67</v>
      </c>
      <c r="G531" s="3" t="s">
        <v>253</v>
      </c>
    </row>
    <row r="532" spans="1:7" customFormat="1" ht="15" hidden="1" x14ac:dyDescent="0.25">
      <c r="A532" s="4" t="s">
        <v>98</v>
      </c>
      <c r="B532" s="3" t="s">
        <v>50</v>
      </c>
      <c r="C532" s="3" t="s">
        <v>173</v>
      </c>
      <c r="D532" s="3" t="s">
        <v>170</v>
      </c>
      <c r="E532" s="3" t="s">
        <v>1</v>
      </c>
      <c r="F532" s="3">
        <v>112.22499999999999</v>
      </c>
      <c r="G532" s="3" t="s">
        <v>253</v>
      </c>
    </row>
    <row r="533" spans="1:7" customFormat="1" ht="15" hidden="1" x14ac:dyDescent="0.25">
      <c r="A533" s="4" t="s">
        <v>97</v>
      </c>
      <c r="B533" s="3" t="s">
        <v>50</v>
      </c>
      <c r="C533" s="3" t="s">
        <v>173</v>
      </c>
      <c r="D533" s="3" t="s">
        <v>170</v>
      </c>
      <c r="E533" s="3" t="s">
        <v>1</v>
      </c>
      <c r="F533" s="3">
        <v>98.111000000000004</v>
      </c>
      <c r="G533" s="3" t="s">
        <v>253</v>
      </c>
    </row>
    <row r="534" spans="1:7" customFormat="1" ht="15" hidden="1" x14ac:dyDescent="0.25">
      <c r="A534" s="4" t="s">
        <v>96</v>
      </c>
      <c r="B534" s="3" t="s">
        <v>50</v>
      </c>
      <c r="C534" s="3" t="s">
        <v>173</v>
      </c>
      <c r="D534" s="3" t="s">
        <v>170</v>
      </c>
      <c r="E534" s="3" t="s">
        <v>1</v>
      </c>
      <c r="F534" s="3">
        <v>119.827</v>
      </c>
      <c r="G534" s="3" t="s">
        <v>253</v>
      </c>
    </row>
    <row r="535" spans="1:7" customFormat="1" ht="15" hidden="1" x14ac:dyDescent="0.25">
      <c r="A535" s="4" t="s">
        <v>95</v>
      </c>
      <c r="B535" s="3" t="s">
        <v>50</v>
      </c>
      <c r="C535" s="3" t="s">
        <v>173</v>
      </c>
      <c r="D535" s="3" t="s">
        <v>170</v>
      </c>
      <c r="E535" s="3" t="s">
        <v>1</v>
      </c>
      <c r="F535" s="3">
        <v>99.24</v>
      </c>
      <c r="G535" s="3" t="s">
        <v>253</v>
      </c>
    </row>
    <row r="536" spans="1:7" customFormat="1" ht="15" hidden="1" x14ac:dyDescent="0.25">
      <c r="A536" s="4" t="s">
        <v>94</v>
      </c>
      <c r="B536" s="3" t="s">
        <v>50</v>
      </c>
      <c r="C536" s="3" t="s">
        <v>173</v>
      </c>
      <c r="D536" s="3" t="s">
        <v>170</v>
      </c>
      <c r="E536" s="3" t="s">
        <v>1</v>
      </c>
      <c r="F536" s="3">
        <v>88.573999999999998</v>
      </c>
      <c r="G536" s="3" t="s">
        <v>253</v>
      </c>
    </row>
    <row r="537" spans="1:7" customFormat="1" ht="15" hidden="1" x14ac:dyDescent="0.25">
      <c r="A537" s="4" t="s">
        <v>93</v>
      </c>
      <c r="B537" s="3" t="s">
        <v>50</v>
      </c>
      <c r="C537" s="3" t="s">
        <v>173</v>
      </c>
      <c r="D537" s="3" t="s">
        <v>170</v>
      </c>
      <c r="E537" s="3" t="s">
        <v>1</v>
      </c>
      <c r="F537" s="3">
        <v>93.972999999999999</v>
      </c>
      <c r="G537" s="3" t="s">
        <v>253</v>
      </c>
    </row>
    <row r="538" spans="1:7" customFormat="1" ht="15" hidden="1" x14ac:dyDescent="0.25">
      <c r="A538" s="4" t="s">
        <v>92</v>
      </c>
      <c r="B538" s="3" t="s">
        <v>50</v>
      </c>
      <c r="C538" s="3" t="s">
        <v>173</v>
      </c>
      <c r="D538" s="3" t="s">
        <v>170</v>
      </c>
      <c r="E538" s="3" t="s">
        <v>1</v>
      </c>
      <c r="F538" s="3">
        <v>81.367000000000004</v>
      </c>
      <c r="G538" s="3" t="s">
        <v>253</v>
      </c>
    </row>
    <row r="539" spans="1:7" customFormat="1" ht="15" hidden="1" x14ac:dyDescent="0.25">
      <c r="A539" s="4" t="s">
        <v>91</v>
      </c>
      <c r="B539" s="3" t="s">
        <v>50</v>
      </c>
      <c r="C539" s="3" t="s">
        <v>173</v>
      </c>
      <c r="D539" s="3" t="s">
        <v>170</v>
      </c>
      <c r="E539" s="3" t="s">
        <v>1</v>
      </c>
      <c r="F539" s="3">
        <v>107.206</v>
      </c>
      <c r="G539" s="3" t="s">
        <v>253</v>
      </c>
    </row>
    <row r="540" spans="1:7" customFormat="1" ht="15" hidden="1" x14ac:dyDescent="0.25">
      <c r="A540" s="4" t="s">
        <v>90</v>
      </c>
      <c r="B540" s="3" t="s">
        <v>50</v>
      </c>
      <c r="C540" s="3" t="s">
        <v>173</v>
      </c>
      <c r="D540" s="3" t="s">
        <v>170</v>
      </c>
      <c r="E540" s="3" t="s">
        <v>1</v>
      </c>
      <c r="F540" s="3">
        <v>122.104</v>
      </c>
      <c r="G540" s="3" t="s">
        <v>253</v>
      </c>
    </row>
    <row r="541" spans="1:7" customFormat="1" ht="15" hidden="1" x14ac:dyDescent="0.25">
      <c r="A541" s="4" t="s">
        <v>89</v>
      </c>
      <c r="B541" s="3" t="s">
        <v>50</v>
      </c>
      <c r="C541" s="3" t="s">
        <v>173</v>
      </c>
      <c r="D541" s="3" t="s">
        <v>170</v>
      </c>
      <c r="E541" s="3" t="s">
        <v>1</v>
      </c>
      <c r="F541" s="3">
        <v>101.96</v>
      </c>
      <c r="G541" s="3" t="s">
        <v>253</v>
      </c>
    </row>
    <row r="542" spans="1:7" customFormat="1" ht="15" hidden="1" x14ac:dyDescent="0.25">
      <c r="A542" s="4" t="s">
        <v>88</v>
      </c>
      <c r="B542" s="3" t="s">
        <v>50</v>
      </c>
      <c r="C542" s="3" t="s">
        <v>173</v>
      </c>
      <c r="D542" s="3" t="s">
        <v>170</v>
      </c>
      <c r="E542" s="3" t="s">
        <v>1</v>
      </c>
      <c r="F542" s="3">
        <v>141.25200000000001</v>
      </c>
      <c r="G542" s="3" t="s">
        <v>253</v>
      </c>
    </row>
    <row r="543" spans="1:7" customFormat="1" ht="15" hidden="1" x14ac:dyDescent="0.25">
      <c r="A543" s="4" t="s">
        <v>87</v>
      </c>
      <c r="B543" s="3" t="s">
        <v>50</v>
      </c>
      <c r="C543" s="3" t="s">
        <v>173</v>
      </c>
      <c r="D543" s="3" t="s">
        <v>170</v>
      </c>
      <c r="E543" s="3" t="s">
        <v>1</v>
      </c>
      <c r="F543" s="3">
        <v>168.31299999999999</v>
      </c>
      <c r="G543" s="3" t="s">
        <v>253</v>
      </c>
    </row>
    <row r="544" spans="1:7" customFormat="1" ht="15" hidden="1" x14ac:dyDescent="0.25">
      <c r="A544" s="4" t="s">
        <v>86</v>
      </c>
      <c r="B544" s="3" t="s">
        <v>50</v>
      </c>
      <c r="C544" s="3" t="s">
        <v>173</v>
      </c>
      <c r="D544" s="3" t="s">
        <v>170</v>
      </c>
      <c r="E544" s="3" t="s">
        <v>1</v>
      </c>
      <c r="F544" s="3">
        <v>169.42</v>
      </c>
      <c r="G544" s="3" t="s">
        <v>253</v>
      </c>
    </row>
    <row r="545" spans="1:7" customFormat="1" ht="15" hidden="1" x14ac:dyDescent="0.25">
      <c r="A545" s="4" t="s">
        <v>85</v>
      </c>
      <c r="B545" s="3" t="s">
        <v>50</v>
      </c>
      <c r="C545" s="3" t="s">
        <v>173</v>
      </c>
      <c r="D545" s="3" t="s">
        <v>170</v>
      </c>
      <c r="E545" s="3" t="s">
        <v>1</v>
      </c>
      <c r="F545" s="3">
        <v>145.98500000000001</v>
      </c>
      <c r="G545" s="3" t="s">
        <v>253</v>
      </c>
    </row>
    <row r="546" spans="1:7" customFormat="1" ht="15" hidden="1" x14ac:dyDescent="0.25">
      <c r="A546" s="4" t="s">
        <v>84</v>
      </c>
      <c r="B546" s="3" t="s">
        <v>50</v>
      </c>
      <c r="C546" s="3" t="s">
        <v>173</v>
      </c>
      <c r="D546" s="3" t="s">
        <v>170</v>
      </c>
      <c r="E546" s="3" t="s">
        <v>1</v>
      </c>
      <c r="F546" s="3">
        <v>172.303</v>
      </c>
      <c r="G546" s="3" t="s">
        <v>253</v>
      </c>
    </row>
    <row r="547" spans="1:7" customFormat="1" ht="15" hidden="1" x14ac:dyDescent="0.25">
      <c r="A547" s="4" t="s">
        <v>168</v>
      </c>
      <c r="B547" s="3" t="s">
        <v>50</v>
      </c>
      <c r="C547" s="3" t="s">
        <v>173</v>
      </c>
      <c r="D547" s="3" t="s">
        <v>170</v>
      </c>
      <c r="E547" s="3" t="s">
        <v>1</v>
      </c>
      <c r="F547" s="3">
        <v>164.17699999999999</v>
      </c>
      <c r="G547" s="3" t="s">
        <v>253</v>
      </c>
    </row>
    <row r="548" spans="1:7" customFormat="1" ht="15" hidden="1" x14ac:dyDescent="0.25">
      <c r="A548" s="4" t="s">
        <v>203</v>
      </c>
      <c r="B548" s="3" t="s">
        <v>50</v>
      </c>
      <c r="C548" s="3" t="s">
        <v>173</v>
      </c>
      <c r="D548" s="3" t="s">
        <v>170</v>
      </c>
      <c r="E548" s="3" t="s">
        <v>1</v>
      </c>
      <c r="F548" s="3">
        <v>180.61099999999999</v>
      </c>
      <c r="G548" s="3" t="s">
        <v>253</v>
      </c>
    </row>
    <row r="549" spans="1:7" customFormat="1" ht="15" hidden="1" x14ac:dyDescent="0.25">
      <c r="A549" s="4" t="s">
        <v>221</v>
      </c>
      <c r="B549" s="3" t="s">
        <v>50</v>
      </c>
      <c r="C549" s="3" t="s">
        <v>173</v>
      </c>
      <c r="D549" s="3" t="s">
        <v>170</v>
      </c>
      <c r="E549" s="3" t="s">
        <v>1</v>
      </c>
      <c r="F549" s="3">
        <v>159.58600000000001</v>
      </c>
      <c r="G549" s="3" t="s">
        <v>253</v>
      </c>
    </row>
    <row r="550" spans="1:7" customFormat="1" ht="15" hidden="1" x14ac:dyDescent="0.25">
      <c r="A550" s="4" t="s">
        <v>233</v>
      </c>
      <c r="B550" s="3" t="s">
        <v>50</v>
      </c>
      <c r="C550" s="3" t="s">
        <v>173</v>
      </c>
      <c r="D550" s="3" t="s">
        <v>170</v>
      </c>
      <c r="E550" s="3" t="s">
        <v>1</v>
      </c>
      <c r="F550" s="3">
        <v>147.518</v>
      </c>
      <c r="G550" s="3" t="s">
        <v>253</v>
      </c>
    </row>
    <row r="551" spans="1:7" customFormat="1" ht="15" hidden="1" x14ac:dyDescent="0.25">
      <c r="A551" s="4" t="s">
        <v>251</v>
      </c>
      <c r="B551" s="3" t="s">
        <v>50</v>
      </c>
      <c r="C551" s="3" t="s">
        <v>173</v>
      </c>
      <c r="D551" s="3" t="s">
        <v>170</v>
      </c>
      <c r="E551" s="3" t="s">
        <v>1</v>
      </c>
      <c r="F551" s="3">
        <v>151.1</v>
      </c>
      <c r="G551" s="3" t="s">
        <v>171</v>
      </c>
    </row>
    <row r="552" spans="1:7" customFormat="1" ht="15" hidden="1" x14ac:dyDescent="0.25">
      <c r="A552" s="4" t="s">
        <v>102</v>
      </c>
      <c r="B552" s="3" t="s">
        <v>51</v>
      </c>
      <c r="C552" s="3" t="s">
        <v>173</v>
      </c>
      <c r="D552" s="3" t="s">
        <v>170</v>
      </c>
      <c r="E552" s="3" t="s">
        <v>1</v>
      </c>
      <c r="F552" s="3">
        <v>100</v>
      </c>
      <c r="G552" s="3" t="s">
        <v>253</v>
      </c>
    </row>
    <row r="553" spans="1:7" customFormat="1" ht="15" hidden="1" x14ac:dyDescent="0.25">
      <c r="A553" s="4" t="s">
        <v>101</v>
      </c>
      <c r="B553" s="3" t="s">
        <v>51</v>
      </c>
      <c r="C553" s="3" t="s">
        <v>173</v>
      </c>
      <c r="D553" s="3" t="s">
        <v>170</v>
      </c>
      <c r="E553" s="3" t="s">
        <v>1</v>
      </c>
      <c r="F553" s="3">
        <v>99.3</v>
      </c>
      <c r="G553" s="3" t="s">
        <v>253</v>
      </c>
    </row>
    <row r="554" spans="1:7" customFormat="1" ht="15" hidden="1" x14ac:dyDescent="0.25">
      <c r="A554" s="4" t="s">
        <v>100</v>
      </c>
      <c r="B554" s="3" t="s">
        <v>51</v>
      </c>
      <c r="C554" s="3" t="s">
        <v>173</v>
      </c>
      <c r="D554" s="3" t="s">
        <v>170</v>
      </c>
      <c r="E554" s="3" t="s">
        <v>1</v>
      </c>
      <c r="F554" s="3">
        <v>88.543000000000006</v>
      </c>
      <c r="G554" s="3" t="s">
        <v>253</v>
      </c>
    </row>
    <row r="555" spans="1:7" customFormat="1" ht="15" hidden="1" x14ac:dyDescent="0.25">
      <c r="A555" s="4" t="s">
        <v>99</v>
      </c>
      <c r="B555" s="3" t="s">
        <v>51</v>
      </c>
      <c r="C555" s="3" t="s">
        <v>173</v>
      </c>
      <c r="D555" s="3" t="s">
        <v>170</v>
      </c>
      <c r="E555" s="3" t="s">
        <v>1</v>
      </c>
      <c r="F555" s="3">
        <v>86.295000000000002</v>
      </c>
      <c r="G555" s="3" t="s">
        <v>253</v>
      </c>
    </row>
    <row r="556" spans="1:7" customFormat="1" ht="15" hidden="1" x14ac:dyDescent="0.25">
      <c r="A556" s="4" t="s">
        <v>98</v>
      </c>
      <c r="B556" s="3" t="s">
        <v>51</v>
      </c>
      <c r="C556" s="3" t="s">
        <v>173</v>
      </c>
      <c r="D556" s="3" t="s">
        <v>170</v>
      </c>
      <c r="E556" s="3" t="s">
        <v>1</v>
      </c>
      <c r="F556" s="3">
        <v>91.813999999999993</v>
      </c>
      <c r="G556" s="3" t="s">
        <v>253</v>
      </c>
    </row>
    <row r="557" spans="1:7" customFormat="1" ht="15" hidden="1" x14ac:dyDescent="0.25">
      <c r="A557" s="4" t="s">
        <v>97</v>
      </c>
      <c r="B557" s="3" t="s">
        <v>51</v>
      </c>
      <c r="C557" s="3" t="s">
        <v>173</v>
      </c>
      <c r="D557" s="3" t="s">
        <v>170</v>
      </c>
      <c r="E557" s="3" t="s">
        <v>1</v>
      </c>
      <c r="F557" s="3">
        <v>90.066999999999993</v>
      </c>
      <c r="G557" s="3" t="s">
        <v>253</v>
      </c>
    </row>
    <row r="558" spans="1:7" customFormat="1" ht="15" hidden="1" x14ac:dyDescent="0.25">
      <c r="A558" s="4" t="s">
        <v>96</v>
      </c>
      <c r="B558" s="3" t="s">
        <v>51</v>
      </c>
      <c r="C558" s="3" t="s">
        <v>173</v>
      </c>
      <c r="D558" s="3" t="s">
        <v>170</v>
      </c>
      <c r="E558" s="3" t="s">
        <v>1</v>
      </c>
      <c r="F558" s="3">
        <v>92.203999999999994</v>
      </c>
      <c r="G558" s="3" t="s">
        <v>253</v>
      </c>
    </row>
    <row r="559" spans="1:7" customFormat="1" ht="15" hidden="1" x14ac:dyDescent="0.25">
      <c r="A559" s="4" t="s">
        <v>95</v>
      </c>
      <c r="B559" s="3" t="s">
        <v>51</v>
      </c>
      <c r="C559" s="3" t="s">
        <v>173</v>
      </c>
      <c r="D559" s="3" t="s">
        <v>170</v>
      </c>
      <c r="E559" s="3" t="s">
        <v>1</v>
      </c>
      <c r="F559" s="3">
        <v>96.372</v>
      </c>
      <c r="G559" s="3" t="s">
        <v>253</v>
      </c>
    </row>
    <row r="560" spans="1:7" customFormat="1" ht="15" hidden="1" x14ac:dyDescent="0.25">
      <c r="A560" s="4" t="s">
        <v>94</v>
      </c>
      <c r="B560" s="3" t="s">
        <v>51</v>
      </c>
      <c r="C560" s="3" t="s">
        <v>173</v>
      </c>
      <c r="D560" s="3" t="s">
        <v>170</v>
      </c>
      <c r="E560" s="3" t="s">
        <v>1</v>
      </c>
      <c r="F560" s="3">
        <v>101.851</v>
      </c>
      <c r="G560" s="3" t="s">
        <v>253</v>
      </c>
    </row>
    <row r="561" spans="1:7" customFormat="1" ht="15" hidden="1" x14ac:dyDescent="0.25">
      <c r="A561" s="4" t="s">
        <v>93</v>
      </c>
      <c r="B561" s="3" t="s">
        <v>51</v>
      </c>
      <c r="C561" s="3" t="s">
        <v>173</v>
      </c>
      <c r="D561" s="3" t="s">
        <v>170</v>
      </c>
      <c r="E561" s="3" t="s">
        <v>1</v>
      </c>
      <c r="F561" s="3">
        <v>95.242999999999995</v>
      </c>
      <c r="G561" s="3" t="s">
        <v>253</v>
      </c>
    </row>
    <row r="562" spans="1:7" customFormat="1" ht="15" hidden="1" x14ac:dyDescent="0.25">
      <c r="A562" s="4" t="s">
        <v>92</v>
      </c>
      <c r="B562" s="3" t="s">
        <v>51</v>
      </c>
      <c r="C562" s="3" t="s">
        <v>173</v>
      </c>
      <c r="D562" s="3" t="s">
        <v>170</v>
      </c>
      <c r="E562" s="3" t="s">
        <v>1</v>
      </c>
      <c r="F562" s="3">
        <v>95.346999999999994</v>
      </c>
      <c r="G562" s="3" t="s">
        <v>253</v>
      </c>
    </row>
    <row r="563" spans="1:7" customFormat="1" ht="15" hidden="1" x14ac:dyDescent="0.25">
      <c r="A563" s="4" t="s">
        <v>91</v>
      </c>
      <c r="B563" s="3" t="s">
        <v>51</v>
      </c>
      <c r="C563" s="3" t="s">
        <v>173</v>
      </c>
      <c r="D563" s="3" t="s">
        <v>170</v>
      </c>
      <c r="E563" s="3" t="s">
        <v>1</v>
      </c>
      <c r="F563" s="3">
        <v>94.763999999999996</v>
      </c>
      <c r="G563" s="3" t="s">
        <v>253</v>
      </c>
    </row>
    <row r="564" spans="1:7" customFormat="1" ht="15" hidden="1" x14ac:dyDescent="0.25">
      <c r="A564" s="4" t="s">
        <v>90</v>
      </c>
      <c r="B564" s="3" t="s">
        <v>51</v>
      </c>
      <c r="C564" s="3" t="s">
        <v>173</v>
      </c>
      <c r="D564" s="3" t="s">
        <v>170</v>
      </c>
      <c r="E564" s="3" t="s">
        <v>1</v>
      </c>
      <c r="F564" s="3">
        <v>91.367999999999995</v>
      </c>
      <c r="G564" s="3" t="s">
        <v>253</v>
      </c>
    </row>
    <row r="565" spans="1:7" customFormat="1" ht="15" hidden="1" x14ac:dyDescent="0.25">
      <c r="A565" s="4" t="s">
        <v>89</v>
      </c>
      <c r="B565" s="3" t="s">
        <v>51</v>
      </c>
      <c r="C565" s="3" t="s">
        <v>173</v>
      </c>
      <c r="D565" s="3" t="s">
        <v>170</v>
      </c>
      <c r="E565" s="3" t="s">
        <v>1</v>
      </c>
      <c r="F565" s="3">
        <v>86.956999999999994</v>
      </c>
      <c r="G565" s="3" t="s">
        <v>176</v>
      </c>
    </row>
    <row r="566" spans="1:7" customFormat="1" ht="15" hidden="1" x14ac:dyDescent="0.25">
      <c r="A566" s="4" t="s">
        <v>88</v>
      </c>
      <c r="B566" s="3" t="s">
        <v>51</v>
      </c>
      <c r="C566" s="3" t="s">
        <v>173</v>
      </c>
      <c r="D566" s="3" t="s">
        <v>170</v>
      </c>
      <c r="E566" s="3" t="s">
        <v>1</v>
      </c>
      <c r="F566" s="3">
        <v>88.652000000000001</v>
      </c>
      <c r="G566" s="3" t="s">
        <v>253</v>
      </c>
    </row>
    <row r="567" spans="1:7" customFormat="1" ht="15" hidden="1" x14ac:dyDescent="0.25">
      <c r="A567" s="4" t="s">
        <v>87</v>
      </c>
      <c r="B567" s="3" t="s">
        <v>51</v>
      </c>
      <c r="C567" s="3" t="s">
        <v>173</v>
      </c>
      <c r="D567" s="3" t="s">
        <v>170</v>
      </c>
      <c r="E567" s="3" t="s">
        <v>1</v>
      </c>
      <c r="F567" s="3">
        <v>90.674000000000007</v>
      </c>
      <c r="G567" s="3" t="s">
        <v>176</v>
      </c>
    </row>
    <row r="568" spans="1:7" customFormat="1" ht="15" hidden="1" x14ac:dyDescent="0.25">
      <c r="A568" s="4" t="s">
        <v>86</v>
      </c>
      <c r="B568" s="3" t="s">
        <v>51</v>
      </c>
      <c r="C568" s="3" t="s">
        <v>173</v>
      </c>
      <c r="D568" s="3" t="s">
        <v>170</v>
      </c>
      <c r="E568" s="3" t="s">
        <v>1</v>
      </c>
      <c r="F568" s="3">
        <v>83.313000000000002</v>
      </c>
      <c r="G568" s="3" t="s">
        <v>253</v>
      </c>
    </row>
    <row r="569" spans="1:7" customFormat="1" ht="15" hidden="1" x14ac:dyDescent="0.25">
      <c r="A569" s="4" t="s">
        <v>85</v>
      </c>
      <c r="B569" s="3" t="s">
        <v>51</v>
      </c>
      <c r="C569" s="3" t="s">
        <v>173</v>
      </c>
      <c r="D569" s="3" t="s">
        <v>170</v>
      </c>
      <c r="E569" s="3" t="s">
        <v>1</v>
      </c>
      <c r="F569" s="3">
        <v>92.334000000000003</v>
      </c>
      <c r="G569" s="3" t="s">
        <v>176</v>
      </c>
    </row>
    <row r="570" spans="1:7" customFormat="1" ht="15" hidden="1" x14ac:dyDescent="0.25">
      <c r="A570" s="4" t="s">
        <v>84</v>
      </c>
      <c r="B570" s="3" t="s">
        <v>51</v>
      </c>
      <c r="C570" s="3" t="s">
        <v>173</v>
      </c>
      <c r="D570" s="3" t="s">
        <v>170</v>
      </c>
      <c r="E570" s="3" t="s">
        <v>1</v>
      </c>
      <c r="F570" s="3">
        <v>97.072000000000003</v>
      </c>
      <c r="G570" s="3" t="s">
        <v>253</v>
      </c>
    </row>
    <row r="571" spans="1:7" customFormat="1" ht="15" hidden="1" x14ac:dyDescent="0.25">
      <c r="A571" s="4" t="s">
        <v>168</v>
      </c>
      <c r="B571" s="3" t="s">
        <v>51</v>
      </c>
      <c r="C571" s="3" t="s">
        <v>173</v>
      </c>
      <c r="D571" s="3" t="s">
        <v>170</v>
      </c>
      <c r="E571" s="3" t="s">
        <v>1</v>
      </c>
      <c r="F571" s="3">
        <v>94.411000000000001</v>
      </c>
      <c r="G571" s="3" t="s">
        <v>176</v>
      </c>
    </row>
    <row r="572" spans="1:7" customFormat="1" ht="15" hidden="1" x14ac:dyDescent="0.25">
      <c r="A572" s="4" t="s">
        <v>203</v>
      </c>
      <c r="B572" s="3" t="s">
        <v>51</v>
      </c>
      <c r="C572" s="3" t="s">
        <v>173</v>
      </c>
      <c r="D572" s="3" t="s">
        <v>170</v>
      </c>
      <c r="E572" s="3" t="s">
        <v>1</v>
      </c>
      <c r="F572" s="3">
        <v>86.165999999999997</v>
      </c>
      <c r="G572" s="3" t="s">
        <v>253</v>
      </c>
    </row>
    <row r="573" spans="1:7" customFormat="1" ht="15" hidden="1" x14ac:dyDescent="0.25">
      <c r="A573" s="4" t="s">
        <v>221</v>
      </c>
      <c r="B573" s="3" t="s">
        <v>51</v>
      </c>
      <c r="C573" s="3" t="s">
        <v>173</v>
      </c>
      <c r="D573" s="3" t="s">
        <v>170</v>
      </c>
      <c r="E573" s="3" t="s">
        <v>1</v>
      </c>
      <c r="F573" s="3">
        <v>81.942999999999998</v>
      </c>
      <c r="G573" s="3" t="s">
        <v>253</v>
      </c>
    </row>
    <row r="574" spans="1:7" customFormat="1" ht="15" hidden="1" x14ac:dyDescent="0.25">
      <c r="A574" s="4" t="s">
        <v>233</v>
      </c>
      <c r="B574" s="3" t="s">
        <v>51</v>
      </c>
      <c r="C574" s="3" t="s">
        <v>173</v>
      </c>
      <c r="D574" s="3" t="s">
        <v>170</v>
      </c>
      <c r="E574" s="3" t="s">
        <v>1</v>
      </c>
      <c r="F574" s="3">
        <v>89.34</v>
      </c>
      <c r="G574" s="3" t="s">
        <v>253</v>
      </c>
    </row>
    <row r="575" spans="1:7" customFormat="1" ht="15" hidden="1" x14ac:dyDescent="0.25">
      <c r="A575" s="4" t="s">
        <v>251</v>
      </c>
      <c r="B575" s="3" t="s">
        <v>51</v>
      </c>
      <c r="C575" s="3" t="s">
        <v>173</v>
      </c>
      <c r="D575" s="3" t="s">
        <v>170</v>
      </c>
      <c r="E575" s="3" t="s">
        <v>1</v>
      </c>
      <c r="F575" s="3">
        <v>76.478999999999999</v>
      </c>
      <c r="G575" s="3" t="s">
        <v>171</v>
      </c>
    </row>
    <row r="576" spans="1:7" customFormat="1" ht="15" hidden="1" x14ac:dyDescent="0.25">
      <c r="A576" s="4" t="s">
        <v>102</v>
      </c>
      <c r="B576" s="3" t="s">
        <v>65</v>
      </c>
      <c r="C576" s="3" t="s">
        <v>173</v>
      </c>
      <c r="D576" s="3" t="s">
        <v>170</v>
      </c>
      <c r="E576" s="3" t="s">
        <v>1</v>
      </c>
      <c r="F576" s="3">
        <v>100</v>
      </c>
      <c r="G576" s="3" t="s">
        <v>253</v>
      </c>
    </row>
    <row r="577" spans="1:7" customFormat="1" ht="15" hidden="1" x14ac:dyDescent="0.25">
      <c r="A577" s="4" t="s">
        <v>101</v>
      </c>
      <c r="B577" s="3" t="s">
        <v>65</v>
      </c>
      <c r="C577" s="3" t="s">
        <v>173</v>
      </c>
      <c r="D577" s="3" t="s">
        <v>170</v>
      </c>
      <c r="E577" s="3" t="s">
        <v>1</v>
      </c>
      <c r="F577" s="3">
        <v>93.325999999999993</v>
      </c>
      <c r="G577" s="3" t="s">
        <v>171</v>
      </c>
    </row>
    <row r="578" spans="1:7" customFormat="1" ht="15" hidden="1" x14ac:dyDescent="0.25">
      <c r="A578" s="4" t="s">
        <v>100</v>
      </c>
      <c r="B578" s="3" t="s">
        <v>65</v>
      </c>
      <c r="C578" s="3" t="s">
        <v>173</v>
      </c>
      <c r="D578" s="3" t="s">
        <v>170</v>
      </c>
      <c r="E578" s="3" t="s">
        <v>1</v>
      </c>
      <c r="F578" s="3">
        <v>90.320999999999998</v>
      </c>
      <c r="G578" s="3" t="s">
        <v>171</v>
      </c>
    </row>
    <row r="579" spans="1:7" customFormat="1" ht="15" hidden="1" x14ac:dyDescent="0.25">
      <c r="A579" s="4" t="s">
        <v>99</v>
      </c>
      <c r="B579" s="3" t="s">
        <v>65</v>
      </c>
      <c r="C579" s="3" t="s">
        <v>173</v>
      </c>
      <c r="D579" s="3" t="s">
        <v>170</v>
      </c>
      <c r="E579" s="3" t="s">
        <v>1</v>
      </c>
      <c r="F579" s="3">
        <v>98.281000000000006</v>
      </c>
      <c r="G579" s="3" t="s">
        <v>171</v>
      </c>
    </row>
    <row r="580" spans="1:7" customFormat="1" ht="15" hidden="1" x14ac:dyDescent="0.25">
      <c r="A580" s="4" t="s">
        <v>98</v>
      </c>
      <c r="B580" s="3" t="s">
        <v>65</v>
      </c>
      <c r="C580" s="3" t="s">
        <v>173</v>
      </c>
      <c r="D580" s="3" t="s">
        <v>170</v>
      </c>
      <c r="E580" s="3" t="s">
        <v>1</v>
      </c>
      <c r="F580" s="3">
        <v>106.348</v>
      </c>
      <c r="G580" s="3" t="s">
        <v>171</v>
      </c>
    </row>
    <row r="581" spans="1:7" customFormat="1" ht="15" hidden="1" x14ac:dyDescent="0.25">
      <c r="A581" s="4" t="s">
        <v>97</v>
      </c>
      <c r="B581" s="3" t="s">
        <v>65</v>
      </c>
      <c r="C581" s="3" t="s">
        <v>173</v>
      </c>
      <c r="D581" s="3" t="s">
        <v>170</v>
      </c>
      <c r="E581" s="3" t="s">
        <v>1</v>
      </c>
      <c r="F581" s="3">
        <v>110.288</v>
      </c>
      <c r="G581" s="3" t="s">
        <v>171</v>
      </c>
    </row>
    <row r="582" spans="1:7" customFormat="1" ht="15" hidden="1" x14ac:dyDescent="0.25">
      <c r="A582" s="4" t="s">
        <v>96</v>
      </c>
      <c r="B582" s="3" t="s">
        <v>65</v>
      </c>
      <c r="C582" s="3" t="s">
        <v>173</v>
      </c>
      <c r="D582" s="3" t="s">
        <v>170</v>
      </c>
      <c r="E582" s="3" t="s">
        <v>1</v>
      </c>
      <c r="F582" s="3">
        <v>141.27600000000001</v>
      </c>
      <c r="G582" s="3" t="s">
        <v>171</v>
      </c>
    </row>
    <row r="583" spans="1:7" customFormat="1" ht="15" hidden="1" x14ac:dyDescent="0.25">
      <c r="A583" s="4" t="s">
        <v>95</v>
      </c>
      <c r="B583" s="3" t="s">
        <v>65</v>
      </c>
      <c r="C583" s="3" t="s">
        <v>173</v>
      </c>
      <c r="D583" s="3" t="s">
        <v>170</v>
      </c>
      <c r="E583" s="3" t="s">
        <v>1</v>
      </c>
      <c r="F583" s="3">
        <v>140.93</v>
      </c>
      <c r="G583" s="3" t="s">
        <v>171</v>
      </c>
    </row>
    <row r="584" spans="1:7" customFormat="1" ht="15" hidden="1" x14ac:dyDescent="0.25">
      <c r="A584" s="4" t="s">
        <v>94</v>
      </c>
      <c r="B584" s="3" t="s">
        <v>65</v>
      </c>
      <c r="C584" s="3" t="s">
        <v>173</v>
      </c>
      <c r="D584" s="3" t="s">
        <v>170</v>
      </c>
      <c r="E584" s="3" t="s">
        <v>1</v>
      </c>
      <c r="F584" s="3">
        <v>166.75</v>
      </c>
      <c r="G584" s="3" t="s">
        <v>171</v>
      </c>
    </row>
    <row r="585" spans="1:7" customFormat="1" ht="15" hidden="1" x14ac:dyDescent="0.25">
      <c r="A585" s="4" t="s">
        <v>93</v>
      </c>
      <c r="B585" s="3" t="s">
        <v>65</v>
      </c>
      <c r="C585" s="3" t="s">
        <v>173</v>
      </c>
      <c r="D585" s="3" t="s">
        <v>170</v>
      </c>
      <c r="E585" s="3" t="s">
        <v>1</v>
      </c>
      <c r="F585" s="3">
        <v>154.40600000000001</v>
      </c>
      <c r="G585" s="3" t="s">
        <v>171</v>
      </c>
    </row>
    <row r="586" spans="1:7" customFormat="1" ht="15" hidden="1" x14ac:dyDescent="0.25">
      <c r="A586" s="4" t="s">
        <v>92</v>
      </c>
      <c r="B586" s="3" t="s">
        <v>65</v>
      </c>
      <c r="C586" s="3" t="s">
        <v>173</v>
      </c>
      <c r="D586" s="3" t="s">
        <v>170</v>
      </c>
      <c r="E586" s="3" t="s">
        <v>1</v>
      </c>
      <c r="F586" s="3">
        <v>163.47399999999999</v>
      </c>
      <c r="G586" s="3" t="s">
        <v>171</v>
      </c>
    </row>
    <row r="587" spans="1:7" customFormat="1" ht="15" hidden="1" x14ac:dyDescent="0.25">
      <c r="A587" s="4" t="s">
        <v>91</v>
      </c>
      <c r="B587" s="3" t="s">
        <v>65</v>
      </c>
      <c r="C587" s="3" t="s">
        <v>173</v>
      </c>
      <c r="D587" s="3" t="s">
        <v>170</v>
      </c>
      <c r="E587" s="3" t="s">
        <v>1</v>
      </c>
      <c r="F587" s="3">
        <v>166.803</v>
      </c>
      <c r="G587" s="3" t="s">
        <v>171</v>
      </c>
    </row>
    <row r="588" spans="1:7" customFormat="1" ht="15" hidden="1" x14ac:dyDescent="0.25">
      <c r="A588" s="4" t="s">
        <v>90</v>
      </c>
      <c r="B588" s="3" t="s">
        <v>65</v>
      </c>
      <c r="C588" s="3" t="s">
        <v>173</v>
      </c>
      <c r="D588" s="3" t="s">
        <v>170</v>
      </c>
      <c r="E588" s="3" t="s">
        <v>1</v>
      </c>
      <c r="F588" s="3">
        <v>176.99700000000001</v>
      </c>
      <c r="G588" s="3" t="s">
        <v>171</v>
      </c>
    </row>
    <row r="589" spans="1:7" customFormat="1" ht="15" hidden="1" x14ac:dyDescent="0.25">
      <c r="A589" s="4" t="s">
        <v>89</v>
      </c>
      <c r="B589" s="3" t="s">
        <v>65</v>
      </c>
      <c r="C589" s="3" t="s">
        <v>173</v>
      </c>
      <c r="D589" s="3" t="s">
        <v>170</v>
      </c>
      <c r="E589" s="3" t="s">
        <v>1</v>
      </c>
      <c r="F589" s="3">
        <v>177.386</v>
      </c>
      <c r="G589" s="3" t="s">
        <v>171</v>
      </c>
    </row>
    <row r="590" spans="1:7" customFormat="1" ht="15" hidden="1" x14ac:dyDescent="0.25">
      <c r="A590" s="4" t="s">
        <v>88</v>
      </c>
      <c r="B590" s="3" t="s">
        <v>65</v>
      </c>
      <c r="C590" s="3" t="s">
        <v>173</v>
      </c>
      <c r="D590" s="3" t="s">
        <v>170</v>
      </c>
      <c r="E590" s="3" t="s">
        <v>1</v>
      </c>
      <c r="F590" s="3">
        <v>172.798</v>
      </c>
      <c r="G590" s="3" t="s">
        <v>171</v>
      </c>
    </row>
    <row r="591" spans="1:7" customFormat="1" ht="15" hidden="1" x14ac:dyDescent="0.25">
      <c r="A591" s="4" t="s">
        <v>87</v>
      </c>
      <c r="B591" s="3" t="s">
        <v>65</v>
      </c>
      <c r="C591" s="3" t="s">
        <v>173</v>
      </c>
      <c r="D591" s="3" t="s">
        <v>170</v>
      </c>
      <c r="E591" s="3" t="s">
        <v>1</v>
      </c>
      <c r="F591" s="3">
        <v>200.428</v>
      </c>
      <c r="G591" s="3" t="s">
        <v>171</v>
      </c>
    </row>
    <row r="592" spans="1:7" customFormat="1" ht="15" hidden="1" x14ac:dyDescent="0.25">
      <c r="A592" s="4" t="s">
        <v>86</v>
      </c>
      <c r="B592" s="3" t="s">
        <v>65</v>
      </c>
      <c r="C592" s="3" t="s">
        <v>173</v>
      </c>
      <c r="D592" s="3" t="s">
        <v>170</v>
      </c>
      <c r="E592" s="3" t="s">
        <v>1</v>
      </c>
      <c r="F592" s="3">
        <v>164.923</v>
      </c>
      <c r="G592" s="3" t="s">
        <v>171</v>
      </c>
    </row>
    <row r="593" spans="1:7" customFormat="1" ht="15" hidden="1" x14ac:dyDescent="0.25">
      <c r="A593" s="4" t="s">
        <v>85</v>
      </c>
      <c r="B593" s="3" t="s">
        <v>65</v>
      </c>
      <c r="C593" s="3" t="s">
        <v>173</v>
      </c>
      <c r="D593" s="3" t="s">
        <v>170</v>
      </c>
      <c r="E593" s="3" t="s">
        <v>1</v>
      </c>
      <c r="F593" s="3">
        <v>162.11799999999999</v>
      </c>
      <c r="G593" s="3" t="s">
        <v>171</v>
      </c>
    </row>
    <row r="594" spans="1:7" customFormat="1" ht="15" hidden="1" x14ac:dyDescent="0.25">
      <c r="A594" s="4" t="s">
        <v>84</v>
      </c>
      <c r="B594" s="3" t="s">
        <v>65</v>
      </c>
      <c r="C594" s="3" t="s">
        <v>173</v>
      </c>
      <c r="D594" s="3" t="s">
        <v>170</v>
      </c>
      <c r="E594" s="3" t="s">
        <v>1</v>
      </c>
      <c r="F594" s="3">
        <v>179.203</v>
      </c>
      <c r="G594" s="3" t="s">
        <v>171</v>
      </c>
    </row>
    <row r="595" spans="1:7" customFormat="1" ht="15" hidden="1" x14ac:dyDescent="0.25">
      <c r="A595" s="4" t="s">
        <v>168</v>
      </c>
      <c r="B595" s="3" t="s">
        <v>65</v>
      </c>
      <c r="C595" s="3" t="s">
        <v>173</v>
      </c>
      <c r="D595" s="3" t="s">
        <v>170</v>
      </c>
      <c r="E595" s="3" t="s">
        <v>1</v>
      </c>
      <c r="F595" s="3">
        <v>178.42699999999999</v>
      </c>
      <c r="G595" s="3" t="s">
        <v>171</v>
      </c>
    </row>
    <row r="596" spans="1:7" customFormat="1" ht="15" hidden="1" x14ac:dyDescent="0.25">
      <c r="A596" s="4" t="s">
        <v>203</v>
      </c>
      <c r="B596" s="3" t="s">
        <v>65</v>
      </c>
      <c r="C596" s="3" t="s">
        <v>173</v>
      </c>
      <c r="D596" s="3" t="s">
        <v>170</v>
      </c>
      <c r="E596" s="3" t="s">
        <v>1</v>
      </c>
      <c r="F596" s="3">
        <v>164.11500000000001</v>
      </c>
      <c r="G596" s="3" t="s">
        <v>171</v>
      </c>
    </row>
    <row r="597" spans="1:7" customFormat="1" ht="15" hidden="1" x14ac:dyDescent="0.25">
      <c r="A597" s="4" t="s">
        <v>221</v>
      </c>
      <c r="B597" s="3" t="s">
        <v>65</v>
      </c>
      <c r="C597" s="3" t="s">
        <v>173</v>
      </c>
      <c r="D597" s="3" t="s">
        <v>170</v>
      </c>
      <c r="E597" s="3" t="s">
        <v>1</v>
      </c>
      <c r="F597" s="3">
        <v>153.83099999999999</v>
      </c>
      <c r="G597" s="3" t="s">
        <v>171</v>
      </c>
    </row>
    <row r="598" spans="1:7" customFormat="1" ht="15" hidden="1" x14ac:dyDescent="0.25">
      <c r="A598" s="4" t="s">
        <v>233</v>
      </c>
      <c r="B598" s="3" t="s">
        <v>65</v>
      </c>
      <c r="C598" s="3" t="s">
        <v>173</v>
      </c>
      <c r="D598" s="3" t="s">
        <v>170</v>
      </c>
      <c r="E598" s="3" t="s">
        <v>1</v>
      </c>
      <c r="F598" s="3">
        <v>156.363</v>
      </c>
      <c r="G598" s="3" t="s">
        <v>171</v>
      </c>
    </row>
    <row r="599" spans="1:7" customFormat="1" ht="15" hidden="1" x14ac:dyDescent="0.25">
      <c r="A599" s="4" t="s">
        <v>102</v>
      </c>
      <c r="B599" s="3" t="s">
        <v>62</v>
      </c>
      <c r="C599" s="3" t="s">
        <v>173</v>
      </c>
      <c r="D599" s="3" t="s">
        <v>170</v>
      </c>
      <c r="E599" s="3" t="s">
        <v>1</v>
      </c>
      <c r="F599" s="3">
        <v>100</v>
      </c>
      <c r="G599" s="3" t="s">
        <v>253</v>
      </c>
    </row>
    <row r="600" spans="1:7" customFormat="1" ht="15" hidden="1" x14ac:dyDescent="0.25">
      <c r="A600" s="4" t="s">
        <v>101</v>
      </c>
      <c r="B600" s="3" t="s">
        <v>62</v>
      </c>
      <c r="C600" s="3" t="s">
        <v>173</v>
      </c>
      <c r="D600" s="3" t="s">
        <v>170</v>
      </c>
      <c r="E600" s="3" t="s">
        <v>1</v>
      </c>
      <c r="F600" s="3">
        <v>95.593999999999994</v>
      </c>
      <c r="G600" s="3" t="s">
        <v>253</v>
      </c>
    </row>
    <row r="601" spans="1:7" customFormat="1" ht="15" hidden="1" x14ac:dyDescent="0.25">
      <c r="A601" s="4" t="s">
        <v>100</v>
      </c>
      <c r="B601" s="3" t="s">
        <v>62</v>
      </c>
      <c r="C601" s="3" t="s">
        <v>173</v>
      </c>
      <c r="D601" s="3" t="s">
        <v>170</v>
      </c>
      <c r="E601" s="3" t="s">
        <v>1</v>
      </c>
      <c r="F601" s="3">
        <v>92.989000000000004</v>
      </c>
      <c r="G601" s="3" t="s">
        <v>253</v>
      </c>
    </row>
    <row r="602" spans="1:7" customFormat="1" ht="15" hidden="1" x14ac:dyDescent="0.25">
      <c r="A602" s="4" t="s">
        <v>99</v>
      </c>
      <c r="B602" s="3" t="s">
        <v>62</v>
      </c>
      <c r="C602" s="3" t="s">
        <v>173</v>
      </c>
      <c r="D602" s="3" t="s">
        <v>170</v>
      </c>
      <c r="E602" s="3" t="s">
        <v>1</v>
      </c>
      <c r="F602" s="3">
        <v>94.863</v>
      </c>
      <c r="G602" s="3" t="s">
        <v>253</v>
      </c>
    </row>
    <row r="603" spans="1:7" customFormat="1" ht="15" hidden="1" x14ac:dyDescent="0.25">
      <c r="A603" s="4" t="s">
        <v>98</v>
      </c>
      <c r="B603" s="3" t="s">
        <v>62</v>
      </c>
      <c r="C603" s="3" t="s">
        <v>173</v>
      </c>
      <c r="D603" s="3" t="s">
        <v>170</v>
      </c>
      <c r="E603" s="3" t="s">
        <v>1</v>
      </c>
      <c r="F603" s="3">
        <v>100.559</v>
      </c>
      <c r="G603" s="3" t="s">
        <v>253</v>
      </c>
    </row>
    <row r="604" spans="1:7" customFormat="1" ht="15" hidden="1" x14ac:dyDescent="0.25">
      <c r="A604" s="4" t="s">
        <v>97</v>
      </c>
      <c r="B604" s="3" t="s">
        <v>62</v>
      </c>
      <c r="C604" s="3" t="s">
        <v>173</v>
      </c>
      <c r="D604" s="3" t="s">
        <v>170</v>
      </c>
      <c r="E604" s="3" t="s">
        <v>1</v>
      </c>
      <c r="F604" s="3">
        <v>102.172</v>
      </c>
      <c r="G604" s="3" t="s">
        <v>253</v>
      </c>
    </row>
    <row r="605" spans="1:7" customFormat="1" ht="15" hidden="1" x14ac:dyDescent="0.25">
      <c r="A605" s="4" t="s">
        <v>96</v>
      </c>
      <c r="B605" s="3" t="s">
        <v>62</v>
      </c>
      <c r="C605" s="3" t="s">
        <v>173</v>
      </c>
      <c r="D605" s="3" t="s">
        <v>170</v>
      </c>
      <c r="E605" s="3" t="s">
        <v>1</v>
      </c>
      <c r="F605" s="3">
        <v>104.779</v>
      </c>
      <c r="G605" s="3" t="s">
        <v>253</v>
      </c>
    </row>
    <row r="606" spans="1:7" customFormat="1" ht="15" hidden="1" x14ac:dyDescent="0.25">
      <c r="A606" s="4" t="s">
        <v>95</v>
      </c>
      <c r="B606" s="3" t="s">
        <v>62</v>
      </c>
      <c r="C606" s="3" t="s">
        <v>173</v>
      </c>
      <c r="D606" s="3" t="s">
        <v>170</v>
      </c>
      <c r="E606" s="3" t="s">
        <v>1</v>
      </c>
      <c r="F606" s="3">
        <v>116.117</v>
      </c>
      <c r="G606" s="3" t="s">
        <v>253</v>
      </c>
    </row>
    <row r="607" spans="1:7" customFormat="1" ht="15" hidden="1" x14ac:dyDescent="0.25">
      <c r="A607" s="4" t="s">
        <v>94</v>
      </c>
      <c r="B607" s="3" t="s">
        <v>62</v>
      </c>
      <c r="C607" s="3" t="s">
        <v>173</v>
      </c>
      <c r="D607" s="3" t="s">
        <v>170</v>
      </c>
      <c r="E607" s="3" t="s">
        <v>1</v>
      </c>
      <c r="F607" s="3">
        <v>119.443</v>
      </c>
      <c r="G607" s="3" t="s">
        <v>253</v>
      </c>
    </row>
    <row r="608" spans="1:7" customFormat="1" ht="15" hidden="1" x14ac:dyDescent="0.25">
      <c r="A608" s="4" t="s">
        <v>93</v>
      </c>
      <c r="B608" s="3" t="s">
        <v>62</v>
      </c>
      <c r="C608" s="3" t="s">
        <v>173</v>
      </c>
      <c r="D608" s="3" t="s">
        <v>170</v>
      </c>
      <c r="E608" s="3" t="s">
        <v>1</v>
      </c>
      <c r="F608" s="3">
        <v>114.453</v>
      </c>
      <c r="G608" s="3" t="s">
        <v>253</v>
      </c>
    </row>
    <row r="609" spans="1:7" customFormat="1" ht="15" hidden="1" x14ac:dyDescent="0.25">
      <c r="A609" s="4" t="s">
        <v>92</v>
      </c>
      <c r="B609" s="3" t="s">
        <v>62</v>
      </c>
      <c r="C609" s="3" t="s">
        <v>173</v>
      </c>
      <c r="D609" s="3" t="s">
        <v>170</v>
      </c>
      <c r="E609" s="3" t="s">
        <v>1</v>
      </c>
      <c r="F609" s="3">
        <v>120.24299999999999</v>
      </c>
      <c r="G609" s="3" t="s">
        <v>253</v>
      </c>
    </row>
    <row r="610" spans="1:7" customFormat="1" ht="15" hidden="1" x14ac:dyDescent="0.25">
      <c r="A610" s="4" t="s">
        <v>91</v>
      </c>
      <c r="B610" s="3" t="s">
        <v>62</v>
      </c>
      <c r="C610" s="3" t="s">
        <v>173</v>
      </c>
      <c r="D610" s="3" t="s">
        <v>170</v>
      </c>
      <c r="E610" s="3" t="s">
        <v>1</v>
      </c>
      <c r="F610" s="3">
        <v>148.94300000000001</v>
      </c>
      <c r="G610" s="3" t="s">
        <v>253</v>
      </c>
    </row>
    <row r="611" spans="1:7" customFormat="1" ht="15" hidden="1" x14ac:dyDescent="0.25">
      <c r="A611" s="4" t="s">
        <v>90</v>
      </c>
      <c r="B611" s="3" t="s">
        <v>62</v>
      </c>
      <c r="C611" s="3" t="s">
        <v>173</v>
      </c>
      <c r="D611" s="3" t="s">
        <v>170</v>
      </c>
      <c r="E611" s="3" t="s">
        <v>1</v>
      </c>
      <c r="F611" s="3">
        <v>127.738</v>
      </c>
      <c r="G611" s="3" t="s">
        <v>253</v>
      </c>
    </row>
    <row r="612" spans="1:7" customFormat="1" ht="15" hidden="1" x14ac:dyDescent="0.25">
      <c r="A612" s="4" t="s">
        <v>89</v>
      </c>
      <c r="B612" s="3" t="s">
        <v>62</v>
      </c>
      <c r="C612" s="3" t="s">
        <v>173</v>
      </c>
      <c r="D612" s="3" t="s">
        <v>170</v>
      </c>
      <c r="E612" s="3" t="s">
        <v>1</v>
      </c>
      <c r="F612" s="3">
        <v>121.818</v>
      </c>
      <c r="G612" s="3" t="s">
        <v>253</v>
      </c>
    </row>
    <row r="613" spans="1:7" customFormat="1" ht="15" hidden="1" x14ac:dyDescent="0.25">
      <c r="A613" s="4" t="s">
        <v>88</v>
      </c>
      <c r="B613" s="3" t="s">
        <v>62</v>
      </c>
      <c r="C613" s="3" t="s">
        <v>173</v>
      </c>
      <c r="D613" s="3" t="s">
        <v>170</v>
      </c>
      <c r="E613" s="3" t="s">
        <v>1</v>
      </c>
      <c r="F613" s="3">
        <v>120.718</v>
      </c>
      <c r="G613" s="3" t="s">
        <v>253</v>
      </c>
    </row>
    <row r="614" spans="1:7" customFormat="1" ht="15" hidden="1" x14ac:dyDescent="0.25">
      <c r="A614" s="4" t="s">
        <v>87</v>
      </c>
      <c r="B614" s="3" t="s">
        <v>62</v>
      </c>
      <c r="C614" s="3" t="s">
        <v>173</v>
      </c>
      <c r="D614" s="3" t="s">
        <v>170</v>
      </c>
      <c r="E614" s="3" t="s">
        <v>1</v>
      </c>
      <c r="F614" s="3">
        <v>119.824</v>
      </c>
      <c r="G614" s="3" t="s">
        <v>253</v>
      </c>
    </row>
    <row r="615" spans="1:7" customFormat="1" ht="15" hidden="1" x14ac:dyDescent="0.25">
      <c r="A615" s="4" t="s">
        <v>86</v>
      </c>
      <c r="B615" s="3" t="s">
        <v>62</v>
      </c>
      <c r="C615" s="3" t="s">
        <v>173</v>
      </c>
      <c r="D615" s="3" t="s">
        <v>170</v>
      </c>
      <c r="E615" s="3" t="s">
        <v>1</v>
      </c>
      <c r="F615" s="3">
        <v>123.042</v>
      </c>
      <c r="G615" s="3" t="s">
        <v>253</v>
      </c>
    </row>
    <row r="616" spans="1:7" customFormat="1" ht="15" hidden="1" x14ac:dyDescent="0.25">
      <c r="A616" s="4" t="s">
        <v>85</v>
      </c>
      <c r="B616" s="3" t="s">
        <v>62</v>
      </c>
      <c r="C616" s="3" t="s">
        <v>173</v>
      </c>
      <c r="D616" s="3" t="s">
        <v>170</v>
      </c>
      <c r="E616" s="3" t="s">
        <v>1</v>
      </c>
      <c r="F616" s="3">
        <v>130.97300000000001</v>
      </c>
      <c r="G616" s="3" t="s">
        <v>253</v>
      </c>
    </row>
    <row r="617" spans="1:7" customFormat="1" ht="15" hidden="1" x14ac:dyDescent="0.25">
      <c r="A617" s="4" t="s">
        <v>84</v>
      </c>
      <c r="B617" s="3" t="s">
        <v>62</v>
      </c>
      <c r="C617" s="3" t="s">
        <v>173</v>
      </c>
      <c r="D617" s="3" t="s">
        <v>170</v>
      </c>
      <c r="E617" s="3" t="s">
        <v>1</v>
      </c>
      <c r="F617" s="3">
        <v>134.37299999999999</v>
      </c>
      <c r="G617" s="3" t="s">
        <v>253</v>
      </c>
    </row>
    <row r="618" spans="1:7" customFormat="1" ht="15" hidden="1" x14ac:dyDescent="0.25">
      <c r="A618" s="4" t="s">
        <v>168</v>
      </c>
      <c r="B618" s="3" t="s">
        <v>62</v>
      </c>
      <c r="C618" s="3" t="s">
        <v>173</v>
      </c>
      <c r="D618" s="3" t="s">
        <v>170</v>
      </c>
      <c r="E618" s="3" t="s">
        <v>1</v>
      </c>
      <c r="F618" s="3">
        <v>127.89700000000001</v>
      </c>
      <c r="G618" s="3" t="s">
        <v>253</v>
      </c>
    </row>
    <row r="619" spans="1:7" customFormat="1" ht="15" hidden="1" x14ac:dyDescent="0.25">
      <c r="A619" s="4" t="s">
        <v>203</v>
      </c>
      <c r="B619" s="3" t="s">
        <v>62</v>
      </c>
      <c r="C619" s="3" t="s">
        <v>173</v>
      </c>
      <c r="D619" s="3" t="s">
        <v>170</v>
      </c>
      <c r="E619" s="3" t="s">
        <v>1</v>
      </c>
      <c r="F619" s="3">
        <v>126.34</v>
      </c>
      <c r="G619" s="3" t="s">
        <v>253</v>
      </c>
    </row>
    <row r="620" spans="1:7" customFormat="1" ht="15" hidden="1" x14ac:dyDescent="0.25">
      <c r="A620" s="4" t="s">
        <v>221</v>
      </c>
      <c r="B620" s="3" t="s">
        <v>62</v>
      </c>
      <c r="C620" s="3" t="s">
        <v>173</v>
      </c>
      <c r="D620" s="3" t="s">
        <v>170</v>
      </c>
      <c r="E620" s="3" t="s">
        <v>1</v>
      </c>
      <c r="F620" s="3">
        <v>129.29300000000001</v>
      </c>
      <c r="G620" s="3" t="s">
        <v>253</v>
      </c>
    </row>
    <row r="621" spans="1:7" customFormat="1" ht="15" hidden="1" x14ac:dyDescent="0.25">
      <c r="A621" s="4" t="s">
        <v>233</v>
      </c>
      <c r="B621" s="3" t="s">
        <v>62</v>
      </c>
      <c r="C621" s="3" t="s">
        <v>173</v>
      </c>
      <c r="D621" s="3" t="s">
        <v>170</v>
      </c>
      <c r="E621" s="3" t="s">
        <v>1</v>
      </c>
      <c r="F621" s="3">
        <v>129.13499999999999</v>
      </c>
      <c r="G621" s="3" t="s">
        <v>253</v>
      </c>
    </row>
    <row r="622" spans="1:7" customFormat="1" ht="15" hidden="1" x14ac:dyDescent="0.25">
      <c r="A622" s="4" t="s">
        <v>251</v>
      </c>
      <c r="B622" s="3" t="s">
        <v>62</v>
      </c>
      <c r="C622" s="3" t="s">
        <v>173</v>
      </c>
      <c r="D622" s="3" t="s">
        <v>170</v>
      </c>
      <c r="E622" s="3" t="s">
        <v>1</v>
      </c>
      <c r="F622" s="3">
        <v>126.69499999999999</v>
      </c>
      <c r="G622" s="3" t="s">
        <v>171</v>
      </c>
    </row>
    <row r="623" spans="1:7" customFormat="1" ht="15" hidden="1" x14ac:dyDescent="0.25">
      <c r="A623" s="4" t="s">
        <v>102</v>
      </c>
      <c r="B623" s="3" t="s">
        <v>53</v>
      </c>
      <c r="C623" s="3" t="s">
        <v>173</v>
      </c>
      <c r="D623" s="3" t="s">
        <v>170</v>
      </c>
      <c r="E623" s="3" t="s">
        <v>1</v>
      </c>
      <c r="F623" s="3">
        <v>100</v>
      </c>
      <c r="G623" s="3" t="s">
        <v>253</v>
      </c>
    </row>
    <row r="624" spans="1:7" customFormat="1" ht="15" hidden="1" x14ac:dyDescent="0.25">
      <c r="A624" s="4" t="s">
        <v>101</v>
      </c>
      <c r="B624" s="3" t="s">
        <v>53</v>
      </c>
      <c r="C624" s="3" t="s">
        <v>173</v>
      </c>
      <c r="D624" s="3" t="s">
        <v>170</v>
      </c>
      <c r="E624" s="3" t="s">
        <v>1</v>
      </c>
      <c r="F624" s="3">
        <v>104.788</v>
      </c>
      <c r="G624" s="3" t="s">
        <v>253</v>
      </c>
    </row>
    <row r="625" spans="1:7" customFormat="1" ht="15" hidden="1" x14ac:dyDescent="0.25">
      <c r="A625" s="4" t="s">
        <v>100</v>
      </c>
      <c r="B625" s="3" t="s">
        <v>53</v>
      </c>
      <c r="C625" s="3" t="s">
        <v>173</v>
      </c>
      <c r="D625" s="3" t="s">
        <v>170</v>
      </c>
      <c r="E625" s="3" t="s">
        <v>1</v>
      </c>
      <c r="F625" s="3">
        <v>101.666</v>
      </c>
      <c r="G625" s="3" t="s">
        <v>253</v>
      </c>
    </row>
    <row r="626" spans="1:7" customFormat="1" ht="15" hidden="1" x14ac:dyDescent="0.25">
      <c r="A626" s="4" t="s">
        <v>99</v>
      </c>
      <c r="B626" s="3" t="s">
        <v>53</v>
      </c>
      <c r="C626" s="3" t="s">
        <v>173</v>
      </c>
      <c r="D626" s="3" t="s">
        <v>170</v>
      </c>
      <c r="E626" s="3" t="s">
        <v>1</v>
      </c>
      <c r="F626" s="3">
        <v>89.733000000000004</v>
      </c>
      <c r="G626" s="3" t="s">
        <v>253</v>
      </c>
    </row>
    <row r="627" spans="1:7" customFormat="1" ht="15" hidden="1" x14ac:dyDescent="0.25">
      <c r="A627" s="4" t="s">
        <v>98</v>
      </c>
      <c r="B627" s="3" t="s">
        <v>53</v>
      </c>
      <c r="C627" s="3" t="s">
        <v>173</v>
      </c>
      <c r="D627" s="3" t="s">
        <v>170</v>
      </c>
      <c r="E627" s="3" t="s">
        <v>1</v>
      </c>
      <c r="F627" s="3">
        <v>97.45</v>
      </c>
      <c r="G627" s="3" t="s">
        <v>253</v>
      </c>
    </row>
    <row r="628" spans="1:7" customFormat="1" ht="15" hidden="1" x14ac:dyDescent="0.25">
      <c r="A628" s="4" t="s">
        <v>97</v>
      </c>
      <c r="B628" s="3" t="s">
        <v>53</v>
      </c>
      <c r="C628" s="3" t="s">
        <v>173</v>
      </c>
      <c r="D628" s="3" t="s">
        <v>170</v>
      </c>
      <c r="E628" s="3" t="s">
        <v>1</v>
      </c>
      <c r="F628" s="3">
        <v>97.018000000000001</v>
      </c>
      <c r="G628" s="3" t="s">
        <v>253</v>
      </c>
    </row>
    <row r="629" spans="1:7" customFormat="1" ht="15" hidden="1" x14ac:dyDescent="0.25">
      <c r="A629" s="4" t="s">
        <v>96</v>
      </c>
      <c r="B629" s="3" t="s">
        <v>53</v>
      </c>
      <c r="C629" s="3" t="s">
        <v>173</v>
      </c>
      <c r="D629" s="3" t="s">
        <v>170</v>
      </c>
      <c r="E629" s="3" t="s">
        <v>1</v>
      </c>
      <c r="F629" s="3">
        <v>110.059</v>
      </c>
      <c r="G629" s="3" t="s">
        <v>253</v>
      </c>
    </row>
    <row r="630" spans="1:7" customFormat="1" ht="15" hidden="1" x14ac:dyDescent="0.25">
      <c r="A630" s="4" t="s">
        <v>95</v>
      </c>
      <c r="B630" s="3" t="s">
        <v>53</v>
      </c>
      <c r="C630" s="3" t="s">
        <v>173</v>
      </c>
      <c r="D630" s="3" t="s">
        <v>170</v>
      </c>
      <c r="E630" s="3" t="s">
        <v>1</v>
      </c>
      <c r="F630" s="3">
        <v>114.245</v>
      </c>
      <c r="G630" s="3" t="s">
        <v>253</v>
      </c>
    </row>
    <row r="631" spans="1:7" customFormat="1" ht="15" hidden="1" x14ac:dyDescent="0.25">
      <c r="A631" s="4" t="s">
        <v>94</v>
      </c>
      <c r="B631" s="3" t="s">
        <v>53</v>
      </c>
      <c r="C631" s="3" t="s">
        <v>173</v>
      </c>
      <c r="D631" s="3" t="s">
        <v>170</v>
      </c>
      <c r="E631" s="3" t="s">
        <v>1</v>
      </c>
      <c r="F631" s="3">
        <v>119.417</v>
      </c>
      <c r="G631" s="3" t="s">
        <v>253</v>
      </c>
    </row>
    <row r="632" spans="1:7" customFormat="1" ht="15" hidden="1" x14ac:dyDescent="0.25">
      <c r="A632" s="4" t="s">
        <v>93</v>
      </c>
      <c r="B632" s="3" t="s">
        <v>53</v>
      </c>
      <c r="C632" s="3" t="s">
        <v>173</v>
      </c>
      <c r="D632" s="3" t="s">
        <v>170</v>
      </c>
      <c r="E632" s="3" t="s">
        <v>1</v>
      </c>
      <c r="F632" s="3">
        <v>107.77</v>
      </c>
      <c r="G632" s="3" t="s">
        <v>253</v>
      </c>
    </row>
    <row r="633" spans="1:7" customFormat="1" ht="15" hidden="1" x14ac:dyDescent="0.25">
      <c r="A633" s="4" t="s">
        <v>92</v>
      </c>
      <c r="B633" s="3" t="s">
        <v>53</v>
      </c>
      <c r="C633" s="3" t="s">
        <v>173</v>
      </c>
      <c r="D633" s="3" t="s">
        <v>170</v>
      </c>
      <c r="E633" s="3" t="s">
        <v>1</v>
      </c>
      <c r="F633" s="3">
        <v>100.37</v>
      </c>
      <c r="G633" s="3" t="s">
        <v>253</v>
      </c>
    </row>
    <row r="634" spans="1:7" customFormat="1" ht="15" hidden="1" x14ac:dyDescent="0.25">
      <c r="A634" s="4" t="s">
        <v>91</v>
      </c>
      <c r="B634" s="3" t="s">
        <v>53</v>
      </c>
      <c r="C634" s="3" t="s">
        <v>173</v>
      </c>
      <c r="D634" s="3" t="s">
        <v>170</v>
      </c>
      <c r="E634" s="3" t="s">
        <v>1</v>
      </c>
      <c r="F634" s="3">
        <v>92.986999999999995</v>
      </c>
      <c r="G634" s="3" t="s">
        <v>253</v>
      </c>
    </row>
    <row r="635" spans="1:7" customFormat="1" ht="15" hidden="1" x14ac:dyDescent="0.25">
      <c r="A635" s="4" t="s">
        <v>90</v>
      </c>
      <c r="B635" s="3" t="s">
        <v>53</v>
      </c>
      <c r="C635" s="3" t="s">
        <v>173</v>
      </c>
      <c r="D635" s="3" t="s">
        <v>170</v>
      </c>
      <c r="E635" s="3" t="s">
        <v>1</v>
      </c>
      <c r="F635" s="3">
        <v>85.293999999999997</v>
      </c>
      <c r="G635" s="3" t="s">
        <v>253</v>
      </c>
    </row>
    <row r="636" spans="1:7" customFormat="1" ht="15" hidden="1" x14ac:dyDescent="0.25">
      <c r="A636" s="4" t="s">
        <v>89</v>
      </c>
      <c r="B636" s="3" t="s">
        <v>53</v>
      </c>
      <c r="C636" s="3" t="s">
        <v>173</v>
      </c>
      <c r="D636" s="3" t="s">
        <v>170</v>
      </c>
      <c r="E636" s="3" t="s">
        <v>1</v>
      </c>
      <c r="F636" s="3">
        <v>72.548000000000002</v>
      </c>
      <c r="G636" s="3" t="s">
        <v>253</v>
      </c>
    </row>
    <row r="637" spans="1:7" customFormat="1" ht="15" hidden="1" x14ac:dyDescent="0.25">
      <c r="A637" s="4" t="s">
        <v>88</v>
      </c>
      <c r="B637" s="3" t="s">
        <v>53</v>
      </c>
      <c r="C637" s="3" t="s">
        <v>173</v>
      </c>
      <c r="D637" s="3" t="s">
        <v>170</v>
      </c>
      <c r="E637" s="3" t="s">
        <v>1</v>
      </c>
      <c r="F637" s="3">
        <v>79.805000000000007</v>
      </c>
      <c r="G637" s="3" t="s">
        <v>253</v>
      </c>
    </row>
    <row r="638" spans="1:7" customFormat="1" ht="15" hidden="1" x14ac:dyDescent="0.25">
      <c r="A638" s="4" t="s">
        <v>87</v>
      </c>
      <c r="B638" s="3" t="s">
        <v>53</v>
      </c>
      <c r="C638" s="3" t="s">
        <v>173</v>
      </c>
      <c r="D638" s="3" t="s">
        <v>170</v>
      </c>
      <c r="E638" s="3" t="s">
        <v>1</v>
      </c>
      <c r="F638" s="3">
        <v>80.019000000000005</v>
      </c>
      <c r="G638" s="3" t="s">
        <v>253</v>
      </c>
    </row>
    <row r="639" spans="1:7" customFormat="1" ht="15" hidden="1" x14ac:dyDescent="0.25">
      <c r="A639" s="4" t="s">
        <v>86</v>
      </c>
      <c r="B639" s="3" t="s">
        <v>53</v>
      </c>
      <c r="C639" s="3" t="s">
        <v>173</v>
      </c>
      <c r="D639" s="3" t="s">
        <v>170</v>
      </c>
      <c r="E639" s="3" t="s">
        <v>1</v>
      </c>
      <c r="F639" s="3">
        <v>76.480999999999995</v>
      </c>
      <c r="G639" s="3" t="s">
        <v>253</v>
      </c>
    </row>
    <row r="640" spans="1:7" customFormat="1" ht="15" hidden="1" x14ac:dyDescent="0.25">
      <c r="A640" s="4" t="s">
        <v>85</v>
      </c>
      <c r="B640" s="3" t="s">
        <v>53</v>
      </c>
      <c r="C640" s="3" t="s">
        <v>173</v>
      </c>
      <c r="D640" s="3" t="s">
        <v>170</v>
      </c>
      <c r="E640" s="3" t="s">
        <v>1</v>
      </c>
      <c r="F640" s="3">
        <v>83.834000000000003</v>
      </c>
      <c r="G640" s="3" t="s">
        <v>253</v>
      </c>
    </row>
    <row r="641" spans="1:7" customFormat="1" ht="15" hidden="1" x14ac:dyDescent="0.25">
      <c r="A641" s="4" t="s">
        <v>84</v>
      </c>
      <c r="B641" s="3" t="s">
        <v>53</v>
      </c>
      <c r="C641" s="3" t="s">
        <v>173</v>
      </c>
      <c r="D641" s="3" t="s">
        <v>170</v>
      </c>
      <c r="E641" s="3" t="s">
        <v>1</v>
      </c>
      <c r="F641" s="3">
        <v>83.459000000000003</v>
      </c>
      <c r="G641" s="3" t="s">
        <v>253</v>
      </c>
    </row>
    <row r="642" spans="1:7" customFormat="1" ht="15" hidden="1" x14ac:dyDescent="0.25">
      <c r="A642" s="4" t="s">
        <v>168</v>
      </c>
      <c r="B642" s="3" t="s">
        <v>53</v>
      </c>
      <c r="C642" s="3" t="s">
        <v>173</v>
      </c>
      <c r="D642" s="3" t="s">
        <v>170</v>
      </c>
      <c r="E642" s="3" t="s">
        <v>1</v>
      </c>
      <c r="F642" s="3">
        <v>84.347999999999999</v>
      </c>
      <c r="G642" s="3" t="s">
        <v>253</v>
      </c>
    </row>
    <row r="643" spans="1:7" customFormat="1" ht="15" hidden="1" x14ac:dyDescent="0.25">
      <c r="A643" s="4" t="s">
        <v>203</v>
      </c>
      <c r="B643" s="3" t="s">
        <v>53</v>
      </c>
      <c r="C643" s="3" t="s">
        <v>173</v>
      </c>
      <c r="D643" s="3" t="s">
        <v>170</v>
      </c>
      <c r="E643" s="3" t="s">
        <v>1</v>
      </c>
      <c r="F643" s="3">
        <v>75.781999999999996</v>
      </c>
      <c r="G643" s="3" t="s">
        <v>253</v>
      </c>
    </row>
    <row r="644" spans="1:7" customFormat="1" ht="15" hidden="1" x14ac:dyDescent="0.25">
      <c r="A644" s="4" t="s">
        <v>221</v>
      </c>
      <c r="B644" s="3" t="s">
        <v>53</v>
      </c>
      <c r="C644" s="3" t="s">
        <v>173</v>
      </c>
      <c r="D644" s="3" t="s">
        <v>170</v>
      </c>
      <c r="E644" s="3" t="s">
        <v>1</v>
      </c>
      <c r="F644" s="3">
        <v>89.792000000000002</v>
      </c>
      <c r="G644" s="3" t="s">
        <v>253</v>
      </c>
    </row>
    <row r="645" spans="1:7" customFormat="1" ht="15" hidden="1" x14ac:dyDescent="0.25">
      <c r="A645" s="4" t="s">
        <v>233</v>
      </c>
      <c r="B645" s="3" t="s">
        <v>53</v>
      </c>
      <c r="C645" s="3" t="s">
        <v>173</v>
      </c>
      <c r="D645" s="3" t="s">
        <v>170</v>
      </c>
      <c r="E645" s="3" t="s">
        <v>1</v>
      </c>
      <c r="F645" s="3">
        <v>80.402000000000001</v>
      </c>
      <c r="G645" s="3" t="s">
        <v>253</v>
      </c>
    </row>
    <row r="646" spans="1:7" customFormat="1" ht="15" hidden="1" x14ac:dyDescent="0.25">
      <c r="A646" s="4" t="s">
        <v>251</v>
      </c>
      <c r="B646" s="3" t="s">
        <v>53</v>
      </c>
      <c r="C646" s="3" t="s">
        <v>173</v>
      </c>
      <c r="D646" s="3" t="s">
        <v>170</v>
      </c>
      <c r="E646" s="3" t="s">
        <v>1</v>
      </c>
      <c r="F646" s="3">
        <v>82.61</v>
      </c>
      <c r="G646" s="3" t="s">
        <v>171</v>
      </c>
    </row>
    <row r="647" spans="1:7" customFormat="1" ht="15" hidden="1" x14ac:dyDescent="0.25">
      <c r="A647" s="4" t="s">
        <v>102</v>
      </c>
      <c r="B647" s="3" t="s">
        <v>54</v>
      </c>
      <c r="C647" s="3" t="s">
        <v>173</v>
      </c>
      <c r="D647" s="3" t="s">
        <v>170</v>
      </c>
      <c r="E647" s="3" t="s">
        <v>1</v>
      </c>
      <c r="F647" s="3">
        <v>100</v>
      </c>
      <c r="G647" s="3" t="s">
        <v>253</v>
      </c>
    </row>
    <row r="648" spans="1:7" customFormat="1" ht="15" hidden="1" x14ac:dyDescent="0.25">
      <c r="A648" s="4" t="s">
        <v>101</v>
      </c>
      <c r="B648" s="3" t="s">
        <v>54</v>
      </c>
      <c r="C648" s="3" t="s">
        <v>173</v>
      </c>
      <c r="D648" s="3" t="s">
        <v>170</v>
      </c>
      <c r="E648" s="3" t="s">
        <v>1</v>
      </c>
      <c r="F648" s="3">
        <v>159.42099999999999</v>
      </c>
      <c r="G648" s="3" t="s">
        <v>253</v>
      </c>
    </row>
    <row r="649" spans="1:7" customFormat="1" ht="15" hidden="1" x14ac:dyDescent="0.25">
      <c r="A649" s="4" t="s">
        <v>100</v>
      </c>
      <c r="B649" s="3" t="s">
        <v>54</v>
      </c>
      <c r="C649" s="3" t="s">
        <v>173</v>
      </c>
      <c r="D649" s="3" t="s">
        <v>170</v>
      </c>
      <c r="E649" s="3" t="s">
        <v>1</v>
      </c>
      <c r="F649" s="3">
        <v>152.38399999999999</v>
      </c>
      <c r="G649" s="3" t="s">
        <v>253</v>
      </c>
    </row>
    <row r="650" spans="1:7" customFormat="1" ht="15" hidden="1" x14ac:dyDescent="0.25">
      <c r="A650" s="4" t="s">
        <v>99</v>
      </c>
      <c r="B650" s="3" t="s">
        <v>54</v>
      </c>
      <c r="C650" s="3" t="s">
        <v>173</v>
      </c>
      <c r="D650" s="3" t="s">
        <v>170</v>
      </c>
      <c r="E650" s="3" t="s">
        <v>1</v>
      </c>
      <c r="F650" s="3">
        <v>165.97900000000001</v>
      </c>
      <c r="G650" s="3" t="s">
        <v>253</v>
      </c>
    </row>
    <row r="651" spans="1:7" customFormat="1" ht="15" hidden="1" x14ac:dyDescent="0.25">
      <c r="A651" s="4" t="s">
        <v>98</v>
      </c>
      <c r="B651" s="3" t="s">
        <v>54</v>
      </c>
      <c r="C651" s="3" t="s">
        <v>173</v>
      </c>
      <c r="D651" s="3" t="s">
        <v>170</v>
      </c>
      <c r="E651" s="3" t="s">
        <v>1</v>
      </c>
      <c r="F651" s="3">
        <v>178.93799999999999</v>
      </c>
      <c r="G651" s="3" t="s">
        <v>253</v>
      </c>
    </row>
    <row r="652" spans="1:7" customFormat="1" ht="15" hidden="1" x14ac:dyDescent="0.25">
      <c r="A652" s="4" t="s">
        <v>97</v>
      </c>
      <c r="B652" s="3" t="s">
        <v>54</v>
      </c>
      <c r="C652" s="3" t="s">
        <v>173</v>
      </c>
      <c r="D652" s="3" t="s">
        <v>170</v>
      </c>
      <c r="E652" s="3" t="s">
        <v>1</v>
      </c>
      <c r="F652" s="3">
        <v>195.48599999999999</v>
      </c>
      <c r="G652" s="3" t="s">
        <v>253</v>
      </c>
    </row>
    <row r="653" spans="1:7" customFormat="1" ht="15" hidden="1" x14ac:dyDescent="0.25">
      <c r="A653" s="4" t="s">
        <v>96</v>
      </c>
      <c r="B653" s="3" t="s">
        <v>54</v>
      </c>
      <c r="C653" s="3" t="s">
        <v>173</v>
      </c>
      <c r="D653" s="3" t="s">
        <v>170</v>
      </c>
      <c r="E653" s="3" t="s">
        <v>1</v>
      </c>
      <c r="F653" s="3">
        <v>210.08199999999999</v>
      </c>
      <c r="G653" s="3" t="s">
        <v>253</v>
      </c>
    </row>
    <row r="654" spans="1:7" customFormat="1" ht="15" hidden="1" x14ac:dyDescent="0.25">
      <c r="A654" s="4" t="s">
        <v>95</v>
      </c>
      <c r="B654" s="3" t="s">
        <v>54</v>
      </c>
      <c r="C654" s="3" t="s">
        <v>173</v>
      </c>
      <c r="D654" s="3" t="s">
        <v>170</v>
      </c>
      <c r="E654" s="3" t="s">
        <v>1</v>
      </c>
      <c r="F654" s="3">
        <v>250.471</v>
      </c>
      <c r="G654" s="3" t="s">
        <v>253</v>
      </c>
    </row>
    <row r="655" spans="1:7" customFormat="1" ht="15" hidden="1" x14ac:dyDescent="0.25">
      <c r="A655" s="4" t="s">
        <v>94</v>
      </c>
      <c r="B655" s="3" t="s">
        <v>54</v>
      </c>
      <c r="C655" s="3" t="s">
        <v>173</v>
      </c>
      <c r="D655" s="3" t="s">
        <v>170</v>
      </c>
      <c r="E655" s="3" t="s">
        <v>1</v>
      </c>
      <c r="F655" s="3">
        <v>266.38799999999998</v>
      </c>
      <c r="G655" s="3" t="s">
        <v>253</v>
      </c>
    </row>
    <row r="656" spans="1:7" customFormat="1" ht="15" hidden="1" x14ac:dyDescent="0.25">
      <c r="A656" s="4" t="s">
        <v>93</v>
      </c>
      <c r="B656" s="3" t="s">
        <v>54</v>
      </c>
      <c r="C656" s="3" t="s">
        <v>173</v>
      </c>
      <c r="D656" s="3" t="s">
        <v>170</v>
      </c>
      <c r="E656" s="3" t="s">
        <v>1</v>
      </c>
      <c r="F656" s="3">
        <v>206.84899999999999</v>
      </c>
      <c r="G656" s="3" t="s">
        <v>171</v>
      </c>
    </row>
    <row r="657" spans="1:7" customFormat="1" ht="15" hidden="1" x14ac:dyDescent="0.25">
      <c r="A657" s="4" t="s">
        <v>92</v>
      </c>
      <c r="B657" s="3" t="s">
        <v>54</v>
      </c>
      <c r="C657" s="3" t="s">
        <v>173</v>
      </c>
      <c r="D657" s="3" t="s">
        <v>170</v>
      </c>
      <c r="E657" s="3" t="s">
        <v>1</v>
      </c>
      <c r="F657" s="3">
        <v>161.221</v>
      </c>
      <c r="G657" s="3" t="s">
        <v>171</v>
      </c>
    </row>
    <row r="658" spans="1:7" customFormat="1" ht="15" hidden="1" x14ac:dyDescent="0.25">
      <c r="A658" s="4" t="s">
        <v>91</v>
      </c>
      <c r="B658" s="3" t="s">
        <v>54</v>
      </c>
      <c r="C658" s="3" t="s">
        <v>173</v>
      </c>
      <c r="D658" s="3" t="s">
        <v>170</v>
      </c>
      <c r="E658" s="3" t="s">
        <v>1</v>
      </c>
      <c r="F658" s="3">
        <v>223.631</v>
      </c>
      <c r="G658" s="3" t="s">
        <v>171</v>
      </c>
    </row>
    <row r="659" spans="1:7" customFormat="1" ht="15" hidden="1" x14ac:dyDescent="0.25">
      <c r="A659" s="4" t="s">
        <v>90</v>
      </c>
      <c r="B659" s="3" t="s">
        <v>54</v>
      </c>
      <c r="C659" s="3" t="s">
        <v>173</v>
      </c>
      <c r="D659" s="3" t="s">
        <v>170</v>
      </c>
      <c r="E659" s="3" t="s">
        <v>1</v>
      </c>
      <c r="F659" s="3">
        <v>210.69900000000001</v>
      </c>
      <c r="G659" s="3" t="s">
        <v>171</v>
      </c>
    </row>
    <row r="660" spans="1:7" customFormat="1" ht="15" hidden="1" x14ac:dyDescent="0.25">
      <c r="A660" s="4" t="s">
        <v>89</v>
      </c>
      <c r="B660" s="3" t="s">
        <v>54</v>
      </c>
      <c r="C660" s="3" t="s">
        <v>173</v>
      </c>
      <c r="D660" s="3" t="s">
        <v>170</v>
      </c>
      <c r="E660" s="3" t="s">
        <v>1</v>
      </c>
      <c r="F660" s="3">
        <v>209.83500000000001</v>
      </c>
      <c r="G660" s="3" t="s">
        <v>171</v>
      </c>
    </row>
    <row r="661" spans="1:7" customFormat="1" ht="15" hidden="1" x14ac:dyDescent="0.25">
      <c r="A661" s="4" t="s">
        <v>88</v>
      </c>
      <c r="B661" s="3" t="s">
        <v>54</v>
      </c>
      <c r="C661" s="3" t="s">
        <v>173</v>
      </c>
      <c r="D661" s="3" t="s">
        <v>170</v>
      </c>
      <c r="E661" s="3" t="s">
        <v>1</v>
      </c>
      <c r="F661" s="3">
        <v>218.18799999999999</v>
      </c>
      <c r="G661" s="3" t="s">
        <v>171</v>
      </c>
    </row>
    <row r="662" spans="1:7" customFormat="1" ht="15" hidden="1" x14ac:dyDescent="0.25">
      <c r="A662" s="4" t="s">
        <v>87</v>
      </c>
      <c r="B662" s="3" t="s">
        <v>54</v>
      </c>
      <c r="C662" s="3" t="s">
        <v>173</v>
      </c>
      <c r="D662" s="3" t="s">
        <v>170</v>
      </c>
      <c r="E662" s="3" t="s">
        <v>1</v>
      </c>
      <c r="F662" s="3">
        <v>260.42399999999998</v>
      </c>
      <c r="G662" s="3" t="s">
        <v>171</v>
      </c>
    </row>
    <row r="663" spans="1:7" customFormat="1" ht="15" hidden="1" x14ac:dyDescent="0.25">
      <c r="A663" s="4" t="s">
        <v>86</v>
      </c>
      <c r="B663" s="3" t="s">
        <v>54</v>
      </c>
      <c r="C663" s="3" t="s">
        <v>173</v>
      </c>
      <c r="D663" s="3" t="s">
        <v>170</v>
      </c>
      <c r="E663" s="3" t="s">
        <v>1</v>
      </c>
      <c r="F663" s="3">
        <v>263.59800000000001</v>
      </c>
      <c r="G663" s="3" t="s">
        <v>171</v>
      </c>
    </row>
    <row r="664" spans="1:7" customFormat="1" ht="15" hidden="1" x14ac:dyDescent="0.25">
      <c r="A664" s="4" t="s">
        <v>85</v>
      </c>
      <c r="B664" s="3" t="s">
        <v>54</v>
      </c>
      <c r="C664" s="3" t="s">
        <v>173</v>
      </c>
      <c r="D664" s="3" t="s">
        <v>170</v>
      </c>
      <c r="E664" s="3" t="s">
        <v>1</v>
      </c>
      <c r="F664" s="3">
        <v>243.75</v>
      </c>
      <c r="G664" s="3" t="s">
        <v>171</v>
      </c>
    </row>
    <row r="665" spans="1:7" customFormat="1" ht="15" hidden="1" x14ac:dyDescent="0.25">
      <c r="A665" s="4" t="s">
        <v>84</v>
      </c>
      <c r="B665" s="3" t="s">
        <v>54</v>
      </c>
      <c r="C665" s="3" t="s">
        <v>173</v>
      </c>
      <c r="D665" s="3" t="s">
        <v>170</v>
      </c>
      <c r="E665" s="3" t="s">
        <v>1</v>
      </c>
      <c r="F665" s="3">
        <v>262.62299999999999</v>
      </c>
      <c r="G665" s="3" t="s">
        <v>171</v>
      </c>
    </row>
    <row r="666" spans="1:7" customFormat="1" ht="15" hidden="1" x14ac:dyDescent="0.25">
      <c r="A666" s="4" t="s">
        <v>168</v>
      </c>
      <c r="B666" s="3" t="s">
        <v>54</v>
      </c>
      <c r="C666" s="3" t="s">
        <v>173</v>
      </c>
      <c r="D666" s="3" t="s">
        <v>170</v>
      </c>
      <c r="E666" s="3" t="s">
        <v>1</v>
      </c>
      <c r="F666" s="3">
        <v>312.73899999999998</v>
      </c>
      <c r="G666" s="3" t="s">
        <v>171</v>
      </c>
    </row>
    <row r="667" spans="1:7" customFormat="1" ht="15" hidden="1" x14ac:dyDescent="0.25">
      <c r="A667" s="4" t="s">
        <v>203</v>
      </c>
      <c r="B667" s="3" t="s">
        <v>54</v>
      </c>
      <c r="C667" s="3" t="s">
        <v>173</v>
      </c>
      <c r="D667" s="3" t="s">
        <v>170</v>
      </c>
      <c r="E667" s="3" t="s">
        <v>1</v>
      </c>
      <c r="F667" s="3">
        <v>321.79599999999999</v>
      </c>
      <c r="G667" s="3" t="s">
        <v>253</v>
      </c>
    </row>
    <row r="668" spans="1:7" customFormat="1" ht="15" hidden="1" x14ac:dyDescent="0.25">
      <c r="A668" s="4" t="s">
        <v>221</v>
      </c>
      <c r="B668" s="3" t="s">
        <v>54</v>
      </c>
      <c r="C668" s="3" t="s">
        <v>173</v>
      </c>
      <c r="D668" s="3" t="s">
        <v>170</v>
      </c>
      <c r="E668" s="3" t="s">
        <v>1</v>
      </c>
      <c r="F668" s="3">
        <v>329.58100000000002</v>
      </c>
      <c r="G668" s="3" t="s">
        <v>253</v>
      </c>
    </row>
    <row r="669" spans="1:7" customFormat="1" ht="15" hidden="1" x14ac:dyDescent="0.25">
      <c r="A669" s="4" t="s">
        <v>233</v>
      </c>
      <c r="B669" s="3" t="s">
        <v>54</v>
      </c>
      <c r="C669" s="3" t="s">
        <v>173</v>
      </c>
      <c r="D669" s="3" t="s">
        <v>170</v>
      </c>
      <c r="E669" s="3" t="s">
        <v>1</v>
      </c>
      <c r="F669" s="3">
        <v>325.80700000000002</v>
      </c>
      <c r="G669" s="3" t="s">
        <v>253</v>
      </c>
    </row>
    <row r="670" spans="1:7" customFormat="1" ht="15" hidden="1" x14ac:dyDescent="0.25">
      <c r="A670" s="4" t="s">
        <v>251</v>
      </c>
      <c r="B670" s="3" t="s">
        <v>54</v>
      </c>
      <c r="C670" s="3" t="s">
        <v>173</v>
      </c>
      <c r="D670" s="3" t="s">
        <v>170</v>
      </c>
      <c r="E670" s="3" t="s">
        <v>1</v>
      </c>
      <c r="F670" s="3">
        <v>360.43400000000003</v>
      </c>
      <c r="G670" s="3" t="s">
        <v>171</v>
      </c>
    </row>
    <row r="671" spans="1:7" customFormat="1" ht="15" hidden="1" x14ac:dyDescent="0.25">
      <c r="A671" s="4" t="s">
        <v>102</v>
      </c>
      <c r="B671" s="3" t="s">
        <v>57</v>
      </c>
      <c r="C671" s="3" t="s">
        <v>173</v>
      </c>
      <c r="D671" s="3" t="s">
        <v>170</v>
      </c>
      <c r="E671" s="3" t="s">
        <v>1</v>
      </c>
      <c r="F671" s="3">
        <v>100</v>
      </c>
      <c r="G671" s="3" t="s">
        <v>253</v>
      </c>
    </row>
    <row r="672" spans="1:7" customFormat="1" ht="15" hidden="1" x14ac:dyDescent="0.25">
      <c r="A672" s="4" t="s">
        <v>101</v>
      </c>
      <c r="B672" s="3" t="s">
        <v>57</v>
      </c>
      <c r="C672" s="3" t="s">
        <v>173</v>
      </c>
      <c r="D672" s="3" t="s">
        <v>170</v>
      </c>
      <c r="E672" s="3" t="s">
        <v>1</v>
      </c>
      <c r="F672" s="3">
        <v>98.382999999999996</v>
      </c>
      <c r="G672" s="3" t="s">
        <v>253</v>
      </c>
    </row>
    <row r="673" spans="1:7" customFormat="1" ht="15" hidden="1" x14ac:dyDescent="0.25">
      <c r="A673" s="4" t="s">
        <v>100</v>
      </c>
      <c r="B673" s="3" t="s">
        <v>57</v>
      </c>
      <c r="C673" s="3" t="s">
        <v>173</v>
      </c>
      <c r="D673" s="3" t="s">
        <v>170</v>
      </c>
      <c r="E673" s="3" t="s">
        <v>1</v>
      </c>
      <c r="F673" s="3">
        <v>100.20699999999999</v>
      </c>
      <c r="G673" s="3" t="s">
        <v>253</v>
      </c>
    </row>
    <row r="674" spans="1:7" customFormat="1" ht="15" hidden="1" x14ac:dyDescent="0.25">
      <c r="A674" s="4" t="s">
        <v>99</v>
      </c>
      <c r="B674" s="3" t="s">
        <v>57</v>
      </c>
      <c r="C674" s="3" t="s">
        <v>173</v>
      </c>
      <c r="D674" s="3" t="s">
        <v>170</v>
      </c>
      <c r="E674" s="3" t="s">
        <v>1</v>
      </c>
      <c r="F674" s="3">
        <v>101.152</v>
      </c>
      <c r="G674" s="3" t="s">
        <v>253</v>
      </c>
    </row>
    <row r="675" spans="1:7" customFormat="1" ht="15" hidden="1" x14ac:dyDescent="0.25">
      <c r="A675" s="4" t="s">
        <v>98</v>
      </c>
      <c r="B675" s="3" t="s">
        <v>57</v>
      </c>
      <c r="C675" s="3" t="s">
        <v>173</v>
      </c>
      <c r="D675" s="3" t="s">
        <v>170</v>
      </c>
      <c r="E675" s="3" t="s">
        <v>1</v>
      </c>
      <c r="F675" s="3">
        <v>104.396</v>
      </c>
      <c r="G675" s="3" t="s">
        <v>253</v>
      </c>
    </row>
    <row r="676" spans="1:7" customFormat="1" ht="15" hidden="1" x14ac:dyDescent="0.25">
      <c r="A676" s="4" t="s">
        <v>97</v>
      </c>
      <c r="B676" s="3" t="s">
        <v>57</v>
      </c>
      <c r="C676" s="3" t="s">
        <v>173</v>
      </c>
      <c r="D676" s="3" t="s">
        <v>170</v>
      </c>
      <c r="E676" s="3" t="s">
        <v>1</v>
      </c>
      <c r="F676" s="3">
        <v>113.253</v>
      </c>
      <c r="G676" s="3" t="s">
        <v>253</v>
      </c>
    </row>
    <row r="677" spans="1:7" customFormat="1" ht="15" hidden="1" x14ac:dyDescent="0.25">
      <c r="A677" s="4" t="s">
        <v>96</v>
      </c>
      <c r="B677" s="3" t="s">
        <v>57</v>
      </c>
      <c r="C677" s="3" t="s">
        <v>173</v>
      </c>
      <c r="D677" s="3" t="s">
        <v>170</v>
      </c>
      <c r="E677" s="3" t="s">
        <v>1</v>
      </c>
      <c r="F677" s="3">
        <v>106.128</v>
      </c>
      <c r="G677" s="3" t="s">
        <v>253</v>
      </c>
    </row>
    <row r="678" spans="1:7" customFormat="1" ht="15" hidden="1" x14ac:dyDescent="0.25">
      <c r="A678" s="4" t="s">
        <v>95</v>
      </c>
      <c r="B678" s="3" t="s">
        <v>57</v>
      </c>
      <c r="C678" s="3" t="s">
        <v>173</v>
      </c>
      <c r="D678" s="3" t="s">
        <v>170</v>
      </c>
      <c r="E678" s="3" t="s">
        <v>1</v>
      </c>
      <c r="F678" s="3">
        <v>116.524</v>
      </c>
      <c r="G678" s="3" t="s">
        <v>253</v>
      </c>
    </row>
    <row r="679" spans="1:7" customFormat="1" ht="15" hidden="1" x14ac:dyDescent="0.25">
      <c r="A679" s="4" t="s">
        <v>94</v>
      </c>
      <c r="B679" s="3" t="s">
        <v>57</v>
      </c>
      <c r="C679" s="3" t="s">
        <v>173</v>
      </c>
      <c r="D679" s="3" t="s">
        <v>170</v>
      </c>
      <c r="E679" s="3" t="s">
        <v>1</v>
      </c>
      <c r="F679" s="3">
        <v>115.831</v>
      </c>
      <c r="G679" s="3" t="s">
        <v>253</v>
      </c>
    </row>
    <row r="680" spans="1:7" customFormat="1" ht="15" hidden="1" x14ac:dyDescent="0.25">
      <c r="A680" s="4" t="s">
        <v>93</v>
      </c>
      <c r="B680" s="3" t="s">
        <v>57</v>
      </c>
      <c r="C680" s="3" t="s">
        <v>173</v>
      </c>
      <c r="D680" s="3" t="s">
        <v>170</v>
      </c>
      <c r="E680" s="3" t="s">
        <v>1</v>
      </c>
      <c r="F680" s="3">
        <v>100.626</v>
      </c>
      <c r="G680" s="3" t="s">
        <v>253</v>
      </c>
    </row>
    <row r="681" spans="1:7" customFormat="1" ht="15" hidden="1" x14ac:dyDescent="0.25">
      <c r="A681" s="4" t="s">
        <v>92</v>
      </c>
      <c r="B681" s="3" t="s">
        <v>57</v>
      </c>
      <c r="C681" s="3" t="s">
        <v>173</v>
      </c>
      <c r="D681" s="3" t="s">
        <v>170</v>
      </c>
      <c r="E681" s="3" t="s">
        <v>1</v>
      </c>
      <c r="F681" s="3">
        <v>114.34399999999999</v>
      </c>
      <c r="G681" s="3" t="s">
        <v>253</v>
      </c>
    </row>
    <row r="682" spans="1:7" customFormat="1" ht="15" hidden="1" x14ac:dyDescent="0.25">
      <c r="A682" s="4" t="s">
        <v>91</v>
      </c>
      <c r="B682" s="3" t="s">
        <v>57</v>
      </c>
      <c r="C682" s="3" t="s">
        <v>173</v>
      </c>
      <c r="D682" s="3" t="s">
        <v>170</v>
      </c>
      <c r="E682" s="3" t="s">
        <v>1</v>
      </c>
      <c r="F682" s="3">
        <v>120.53</v>
      </c>
      <c r="G682" s="3" t="s">
        <v>253</v>
      </c>
    </row>
    <row r="683" spans="1:7" customFormat="1" ht="15" hidden="1" x14ac:dyDescent="0.25">
      <c r="A683" s="4" t="s">
        <v>90</v>
      </c>
      <c r="B683" s="3" t="s">
        <v>57</v>
      </c>
      <c r="C683" s="3" t="s">
        <v>173</v>
      </c>
      <c r="D683" s="3" t="s">
        <v>170</v>
      </c>
      <c r="E683" s="3" t="s">
        <v>1</v>
      </c>
      <c r="F683" s="3">
        <v>120.03700000000001</v>
      </c>
      <c r="G683" s="3" t="s">
        <v>253</v>
      </c>
    </row>
    <row r="684" spans="1:7" customFormat="1" ht="15" hidden="1" x14ac:dyDescent="0.25">
      <c r="A684" s="4" t="s">
        <v>89</v>
      </c>
      <c r="B684" s="3" t="s">
        <v>57</v>
      </c>
      <c r="C684" s="3" t="s">
        <v>173</v>
      </c>
      <c r="D684" s="3" t="s">
        <v>170</v>
      </c>
      <c r="E684" s="3" t="s">
        <v>1</v>
      </c>
      <c r="F684" s="3">
        <v>123.529</v>
      </c>
      <c r="G684" s="3" t="s">
        <v>253</v>
      </c>
    </row>
    <row r="685" spans="1:7" customFormat="1" ht="15" hidden="1" x14ac:dyDescent="0.25">
      <c r="A685" s="4" t="s">
        <v>88</v>
      </c>
      <c r="B685" s="3" t="s">
        <v>57</v>
      </c>
      <c r="C685" s="3" t="s">
        <v>173</v>
      </c>
      <c r="D685" s="3" t="s">
        <v>170</v>
      </c>
      <c r="E685" s="3" t="s">
        <v>1</v>
      </c>
      <c r="F685" s="3">
        <v>126.44799999999999</v>
      </c>
      <c r="G685" s="3" t="s">
        <v>253</v>
      </c>
    </row>
    <row r="686" spans="1:7" customFormat="1" ht="15" hidden="1" x14ac:dyDescent="0.25">
      <c r="A686" s="4" t="s">
        <v>87</v>
      </c>
      <c r="B686" s="3" t="s">
        <v>57</v>
      </c>
      <c r="C686" s="3" t="s">
        <v>173</v>
      </c>
      <c r="D686" s="3" t="s">
        <v>170</v>
      </c>
      <c r="E686" s="3" t="s">
        <v>1</v>
      </c>
      <c r="F686" s="3">
        <v>125.096</v>
      </c>
      <c r="G686" s="3" t="s">
        <v>253</v>
      </c>
    </row>
    <row r="687" spans="1:7" customFormat="1" ht="15" hidden="1" x14ac:dyDescent="0.25">
      <c r="A687" s="4" t="s">
        <v>86</v>
      </c>
      <c r="B687" s="3" t="s">
        <v>57</v>
      </c>
      <c r="C687" s="3" t="s">
        <v>173</v>
      </c>
      <c r="D687" s="3" t="s">
        <v>170</v>
      </c>
      <c r="E687" s="3" t="s">
        <v>1</v>
      </c>
      <c r="F687" s="3">
        <v>127.863</v>
      </c>
      <c r="G687" s="3" t="s">
        <v>253</v>
      </c>
    </row>
    <row r="688" spans="1:7" customFormat="1" ht="15" hidden="1" x14ac:dyDescent="0.25">
      <c r="A688" s="4" t="s">
        <v>85</v>
      </c>
      <c r="B688" s="3" t="s">
        <v>57</v>
      </c>
      <c r="C688" s="3" t="s">
        <v>173</v>
      </c>
      <c r="D688" s="3" t="s">
        <v>170</v>
      </c>
      <c r="E688" s="3" t="s">
        <v>1</v>
      </c>
      <c r="F688" s="3">
        <v>134.779</v>
      </c>
      <c r="G688" s="3" t="s">
        <v>253</v>
      </c>
    </row>
    <row r="689" spans="1:7" customFormat="1" ht="15" hidden="1" x14ac:dyDescent="0.25">
      <c r="A689" s="4" t="s">
        <v>84</v>
      </c>
      <c r="B689" s="3" t="s">
        <v>57</v>
      </c>
      <c r="C689" s="3" t="s">
        <v>173</v>
      </c>
      <c r="D689" s="3" t="s">
        <v>170</v>
      </c>
      <c r="E689" s="3" t="s">
        <v>1</v>
      </c>
      <c r="F689" s="3">
        <v>139.51400000000001</v>
      </c>
      <c r="G689" s="3" t="s">
        <v>253</v>
      </c>
    </row>
    <row r="690" spans="1:7" customFormat="1" ht="15" hidden="1" x14ac:dyDescent="0.25">
      <c r="A690" s="4" t="s">
        <v>168</v>
      </c>
      <c r="B690" s="3" t="s">
        <v>57</v>
      </c>
      <c r="C690" s="3" t="s">
        <v>173</v>
      </c>
      <c r="D690" s="3" t="s">
        <v>170</v>
      </c>
      <c r="E690" s="3" t="s">
        <v>1</v>
      </c>
      <c r="F690" s="3">
        <v>146.44200000000001</v>
      </c>
      <c r="G690" s="3" t="s">
        <v>253</v>
      </c>
    </row>
    <row r="691" spans="1:7" customFormat="1" ht="15" hidden="1" x14ac:dyDescent="0.25">
      <c r="A691" s="4" t="s">
        <v>203</v>
      </c>
      <c r="B691" s="3" t="s">
        <v>57</v>
      </c>
      <c r="C691" s="3" t="s">
        <v>173</v>
      </c>
      <c r="D691" s="3" t="s">
        <v>170</v>
      </c>
      <c r="E691" s="3" t="s">
        <v>1</v>
      </c>
      <c r="F691" s="3">
        <v>140.011</v>
      </c>
      <c r="G691" s="3" t="s">
        <v>253</v>
      </c>
    </row>
    <row r="692" spans="1:7" customFormat="1" ht="15" hidden="1" x14ac:dyDescent="0.25">
      <c r="A692" s="4" t="s">
        <v>221</v>
      </c>
      <c r="B692" s="3" t="s">
        <v>57</v>
      </c>
      <c r="C692" s="3" t="s">
        <v>173</v>
      </c>
      <c r="D692" s="3" t="s">
        <v>170</v>
      </c>
      <c r="E692" s="3" t="s">
        <v>1</v>
      </c>
      <c r="F692" s="3">
        <v>143.58099999999999</v>
      </c>
      <c r="G692" s="3" t="s">
        <v>253</v>
      </c>
    </row>
    <row r="693" spans="1:7" customFormat="1" ht="15" hidden="1" x14ac:dyDescent="0.25">
      <c r="A693" s="4" t="s">
        <v>233</v>
      </c>
      <c r="B693" s="3" t="s">
        <v>57</v>
      </c>
      <c r="C693" s="3" t="s">
        <v>173</v>
      </c>
      <c r="D693" s="3" t="s">
        <v>170</v>
      </c>
      <c r="E693" s="3" t="s">
        <v>1</v>
      </c>
      <c r="F693" s="3">
        <v>142.48500000000001</v>
      </c>
      <c r="G693" s="3" t="s">
        <v>253</v>
      </c>
    </row>
    <row r="694" spans="1:7" customFormat="1" ht="15" hidden="1" x14ac:dyDescent="0.25">
      <c r="A694" s="4" t="s">
        <v>251</v>
      </c>
      <c r="B694" s="3" t="s">
        <v>57</v>
      </c>
      <c r="C694" s="3" t="s">
        <v>173</v>
      </c>
      <c r="D694" s="3" t="s">
        <v>170</v>
      </c>
      <c r="E694" s="3" t="s">
        <v>1</v>
      </c>
      <c r="F694" s="3">
        <v>131.803</v>
      </c>
      <c r="G694" s="3" t="s">
        <v>171</v>
      </c>
    </row>
    <row r="695" spans="1:7" customFormat="1" ht="15" hidden="1" x14ac:dyDescent="0.25">
      <c r="A695" s="4" t="s">
        <v>102</v>
      </c>
      <c r="B695" s="3" t="s">
        <v>55</v>
      </c>
      <c r="C695" s="3" t="s">
        <v>173</v>
      </c>
      <c r="D695" s="3" t="s">
        <v>170</v>
      </c>
      <c r="E695" s="3" t="s">
        <v>1</v>
      </c>
      <c r="F695" s="3">
        <v>100</v>
      </c>
      <c r="G695" s="3" t="s">
        <v>253</v>
      </c>
    </row>
    <row r="696" spans="1:7" customFormat="1" ht="15" hidden="1" x14ac:dyDescent="0.25">
      <c r="A696" s="4" t="s">
        <v>101</v>
      </c>
      <c r="B696" s="3" t="s">
        <v>55</v>
      </c>
      <c r="C696" s="3" t="s">
        <v>173</v>
      </c>
      <c r="D696" s="3" t="s">
        <v>170</v>
      </c>
      <c r="E696" s="3" t="s">
        <v>1</v>
      </c>
      <c r="F696" s="3">
        <v>98.298000000000002</v>
      </c>
      <c r="G696" s="3" t="s">
        <v>253</v>
      </c>
    </row>
    <row r="697" spans="1:7" customFormat="1" ht="15" hidden="1" x14ac:dyDescent="0.25">
      <c r="A697" s="4" t="s">
        <v>100</v>
      </c>
      <c r="B697" s="3" t="s">
        <v>55</v>
      </c>
      <c r="C697" s="3" t="s">
        <v>173</v>
      </c>
      <c r="D697" s="3" t="s">
        <v>170</v>
      </c>
      <c r="E697" s="3" t="s">
        <v>1</v>
      </c>
      <c r="F697" s="3">
        <v>101.991</v>
      </c>
      <c r="G697" s="3" t="s">
        <v>253</v>
      </c>
    </row>
    <row r="698" spans="1:7" customFormat="1" ht="15" hidden="1" x14ac:dyDescent="0.25">
      <c r="A698" s="4" t="s">
        <v>99</v>
      </c>
      <c r="B698" s="3" t="s">
        <v>55</v>
      </c>
      <c r="C698" s="3" t="s">
        <v>173</v>
      </c>
      <c r="D698" s="3" t="s">
        <v>170</v>
      </c>
      <c r="E698" s="3" t="s">
        <v>1</v>
      </c>
      <c r="F698" s="3">
        <v>110.334</v>
      </c>
      <c r="G698" s="3" t="s">
        <v>253</v>
      </c>
    </row>
    <row r="699" spans="1:7" customFormat="1" ht="15" hidden="1" x14ac:dyDescent="0.25">
      <c r="A699" s="4" t="s">
        <v>98</v>
      </c>
      <c r="B699" s="3" t="s">
        <v>55</v>
      </c>
      <c r="C699" s="3" t="s">
        <v>173</v>
      </c>
      <c r="D699" s="3" t="s">
        <v>170</v>
      </c>
      <c r="E699" s="3" t="s">
        <v>1</v>
      </c>
      <c r="F699" s="3">
        <v>111.52200000000001</v>
      </c>
      <c r="G699" s="3" t="s">
        <v>253</v>
      </c>
    </row>
    <row r="700" spans="1:7" customFormat="1" ht="15" hidden="1" x14ac:dyDescent="0.25">
      <c r="A700" s="4" t="s">
        <v>97</v>
      </c>
      <c r="B700" s="3" t="s">
        <v>55</v>
      </c>
      <c r="C700" s="3" t="s">
        <v>173</v>
      </c>
      <c r="D700" s="3" t="s">
        <v>170</v>
      </c>
      <c r="E700" s="3" t="s">
        <v>1</v>
      </c>
      <c r="F700" s="3">
        <v>108.121</v>
      </c>
      <c r="G700" s="3" t="s">
        <v>253</v>
      </c>
    </row>
    <row r="701" spans="1:7" customFormat="1" ht="15" hidden="1" x14ac:dyDescent="0.25">
      <c r="A701" s="4" t="s">
        <v>96</v>
      </c>
      <c r="B701" s="3" t="s">
        <v>55</v>
      </c>
      <c r="C701" s="3" t="s">
        <v>173</v>
      </c>
      <c r="D701" s="3" t="s">
        <v>170</v>
      </c>
      <c r="E701" s="3" t="s">
        <v>1</v>
      </c>
      <c r="F701" s="3">
        <v>126.136</v>
      </c>
      <c r="G701" s="3" t="s">
        <v>253</v>
      </c>
    </row>
    <row r="702" spans="1:7" customFormat="1" ht="15" hidden="1" x14ac:dyDescent="0.25">
      <c r="A702" s="4" t="s">
        <v>95</v>
      </c>
      <c r="B702" s="3" t="s">
        <v>55</v>
      </c>
      <c r="C702" s="3" t="s">
        <v>173</v>
      </c>
      <c r="D702" s="3" t="s">
        <v>170</v>
      </c>
      <c r="E702" s="3" t="s">
        <v>1</v>
      </c>
      <c r="F702" s="3">
        <v>139.64500000000001</v>
      </c>
      <c r="G702" s="3" t="s">
        <v>253</v>
      </c>
    </row>
    <row r="703" spans="1:7" customFormat="1" ht="15" hidden="1" x14ac:dyDescent="0.25">
      <c r="A703" s="4" t="s">
        <v>94</v>
      </c>
      <c r="B703" s="3" t="s">
        <v>55</v>
      </c>
      <c r="C703" s="3" t="s">
        <v>173</v>
      </c>
      <c r="D703" s="3" t="s">
        <v>170</v>
      </c>
      <c r="E703" s="3" t="s">
        <v>1</v>
      </c>
      <c r="F703" s="3">
        <v>122.873</v>
      </c>
      <c r="G703" s="3" t="s">
        <v>253</v>
      </c>
    </row>
    <row r="704" spans="1:7" customFormat="1" ht="15" hidden="1" x14ac:dyDescent="0.25">
      <c r="A704" s="4" t="s">
        <v>93</v>
      </c>
      <c r="B704" s="3" t="s">
        <v>55</v>
      </c>
      <c r="C704" s="3" t="s">
        <v>173</v>
      </c>
      <c r="D704" s="3" t="s">
        <v>170</v>
      </c>
      <c r="E704" s="3" t="s">
        <v>1</v>
      </c>
      <c r="F704" s="3">
        <v>101.54900000000001</v>
      </c>
      <c r="G704" s="3" t="s">
        <v>253</v>
      </c>
    </row>
    <row r="705" spans="1:7" customFormat="1" ht="15" hidden="1" x14ac:dyDescent="0.25">
      <c r="A705" s="4" t="s">
        <v>92</v>
      </c>
      <c r="B705" s="3" t="s">
        <v>55</v>
      </c>
      <c r="C705" s="3" t="s">
        <v>173</v>
      </c>
      <c r="D705" s="3" t="s">
        <v>170</v>
      </c>
      <c r="E705" s="3" t="s">
        <v>1</v>
      </c>
      <c r="F705" s="3">
        <v>95.98</v>
      </c>
      <c r="G705" s="3" t="s">
        <v>253</v>
      </c>
    </row>
    <row r="706" spans="1:7" customFormat="1" ht="15" hidden="1" x14ac:dyDescent="0.25">
      <c r="A706" s="4" t="s">
        <v>91</v>
      </c>
      <c r="B706" s="3" t="s">
        <v>55</v>
      </c>
      <c r="C706" s="3" t="s">
        <v>173</v>
      </c>
      <c r="D706" s="3" t="s">
        <v>170</v>
      </c>
      <c r="E706" s="3" t="s">
        <v>1</v>
      </c>
      <c r="F706" s="3">
        <v>86.424000000000007</v>
      </c>
      <c r="G706" s="3" t="s">
        <v>253</v>
      </c>
    </row>
    <row r="707" spans="1:7" customFormat="1" ht="15" hidden="1" x14ac:dyDescent="0.25">
      <c r="A707" s="4" t="s">
        <v>90</v>
      </c>
      <c r="B707" s="3" t="s">
        <v>55</v>
      </c>
      <c r="C707" s="3" t="s">
        <v>173</v>
      </c>
      <c r="D707" s="3" t="s">
        <v>170</v>
      </c>
      <c r="E707" s="3" t="s">
        <v>1</v>
      </c>
      <c r="F707" s="3">
        <v>75.058000000000007</v>
      </c>
      <c r="G707" s="3" t="s">
        <v>253</v>
      </c>
    </row>
    <row r="708" spans="1:7" customFormat="1" ht="15" hidden="1" x14ac:dyDescent="0.25">
      <c r="A708" s="4" t="s">
        <v>89</v>
      </c>
      <c r="B708" s="3" t="s">
        <v>55</v>
      </c>
      <c r="C708" s="3" t="s">
        <v>173</v>
      </c>
      <c r="D708" s="3" t="s">
        <v>170</v>
      </c>
      <c r="E708" s="3" t="s">
        <v>1</v>
      </c>
      <c r="F708" s="3">
        <v>73.606999999999999</v>
      </c>
      <c r="G708" s="3" t="s">
        <v>253</v>
      </c>
    </row>
    <row r="709" spans="1:7" customFormat="1" ht="15" hidden="1" x14ac:dyDescent="0.25">
      <c r="A709" s="4" t="s">
        <v>88</v>
      </c>
      <c r="B709" s="3" t="s">
        <v>55</v>
      </c>
      <c r="C709" s="3" t="s">
        <v>173</v>
      </c>
      <c r="D709" s="3" t="s">
        <v>170</v>
      </c>
      <c r="E709" s="3" t="s">
        <v>1</v>
      </c>
      <c r="F709" s="3">
        <v>79.171999999999997</v>
      </c>
      <c r="G709" s="3" t="s">
        <v>253</v>
      </c>
    </row>
    <row r="710" spans="1:7" customFormat="1" ht="15" hidden="1" x14ac:dyDescent="0.25">
      <c r="A710" s="4" t="s">
        <v>87</v>
      </c>
      <c r="B710" s="3" t="s">
        <v>55</v>
      </c>
      <c r="C710" s="3" t="s">
        <v>173</v>
      </c>
      <c r="D710" s="3" t="s">
        <v>170</v>
      </c>
      <c r="E710" s="3" t="s">
        <v>1</v>
      </c>
      <c r="F710" s="3">
        <v>80.326999999999998</v>
      </c>
      <c r="G710" s="3" t="s">
        <v>253</v>
      </c>
    </row>
    <row r="711" spans="1:7" customFormat="1" ht="15" hidden="1" x14ac:dyDescent="0.25">
      <c r="A711" s="4" t="s">
        <v>86</v>
      </c>
      <c r="B711" s="3" t="s">
        <v>55</v>
      </c>
      <c r="C711" s="3" t="s">
        <v>173</v>
      </c>
      <c r="D711" s="3" t="s">
        <v>170</v>
      </c>
      <c r="E711" s="3" t="s">
        <v>1</v>
      </c>
      <c r="F711" s="3">
        <v>77.534999999999997</v>
      </c>
      <c r="G711" s="3" t="s">
        <v>253</v>
      </c>
    </row>
    <row r="712" spans="1:7" customFormat="1" ht="15" hidden="1" x14ac:dyDescent="0.25">
      <c r="A712" s="4" t="s">
        <v>85</v>
      </c>
      <c r="B712" s="3" t="s">
        <v>55</v>
      </c>
      <c r="C712" s="3" t="s">
        <v>173</v>
      </c>
      <c r="D712" s="3" t="s">
        <v>170</v>
      </c>
      <c r="E712" s="3" t="s">
        <v>1</v>
      </c>
      <c r="F712" s="3">
        <v>79.233000000000004</v>
      </c>
      <c r="G712" s="3" t="s">
        <v>253</v>
      </c>
    </row>
    <row r="713" spans="1:7" customFormat="1" ht="15" hidden="1" x14ac:dyDescent="0.25">
      <c r="A713" s="4" t="s">
        <v>84</v>
      </c>
      <c r="B713" s="3" t="s">
        <v>55</v>
      </c>
      <c r="C713" s="3" t="s">
        <v>173</v>
      </c>
      <c r="D713" s="3" t="s">
        <v>170</v>
      </c>
      <c r="E713" s="3" t="s">
        <v>1</v>
      </c>
      <c r="F713" s="3">
        <v>87.353999999999999</v>
      </c>
      <c r="G713" s="3" t="s">
        <v>253</v>
      </c>
    </row>
    <row r="714" spans="1:7" customFormat="1" ht="15" hidden="1" x14ac:dyDescent="0.25">
      <c r="A714" s="4" t="s">
        <v>168</v>
      </c>
      <c r="B714" s="3" t="s">
        <v>55</v>
      </c>
      <c r="C714" s="3" t="s">
        <v>173</v>
      </c>
      <c r="D714" s="3" t="s">
        <v>170</v>
      </c>
      <c r="E714" s="3" t="s">
        <v>1</v>
      </c>
      <c r="F714" s="3">
        <v>82.712999999999994</v>
      </c>
      <c r="G714" s="3" t="s">
        <v>253</v>
      </c>
    </row>
    <row r="715" spans="1:7" customFormat="1" ht="15" hidden="1" x14ac:dyDescent="0.25">
      <c r="A715" s="4" t="s">
        <v>203</v>
      </c>
      <c r="B715" s="3" t="s">
        <v>55</v>
      </c>
      <c r="C715" s="3" t="s">
        <v>173</v>
      </c>
      <c r="D715" s="3" t="s">
        <v>170</v>
      </c>
      <c r="E715" s="3" t="s">
        <v>1</v>
      </c>
      <c r="F715" s="3">
        <v>80.534999999999997</v>
      </c>
      <c r="G715" s="3" t="s">
        <v>253</v>
      </c>
    </row>
    <row r="716" spans="1:7" customFormat="1" ht="15" hidden="1" x14ac:dyDescent="0.25">
      <c r="A716" s="4" t="s">
        <v>221</v>
      </c>
      <c r="B716" s="3" t="s">
        <v>55</v>
      </c>
      <c r="C716" s="3" t="s">
        <v>173</v>
      </c>
      <c r="D716" s="3" t="s">
        <v>170</v>
      </c>
      <c r="E716" s="3" t="s">
        <v>1</v>
      </c>
      <c r="F716" s="3">
        <v>87.09</v>
      </c>
      <c r="G716" s="3" t="s">
        <v>253</v>
      </c>
    </row>
    <row r="717" spans="1:7" customFormat="1" ht="15" hidden="1" x14ac:dyDescent="0.25">
      <c r="A717" s="4" t="s">
        <v>233</v>
      </c>
      <c r="B717" s="3" t="s">
        <v>55</v>
      </c>
      <c r="C717" s="3" t="s">
        <v>173</v>
      </c>
      <c r="D717" s="3" t="s">
        <v>170</v>
      </c>
      <c r="E717" s="3" t="s">
        <v>1</v>
      </c>
      <c r="F717" s="3">
        <v>90.617999999999995</v>
      </c>
      <c r="G717" s="3" t="s">
        <v>253</v>
      </c>
    </row>
    <row r="718" spans="1:7" customFormat="1" ht="15" hidden="1" x14ac:dyDescent="0.25">
      <c r="A718" s="4" t="s">
        <v>251</v>
      </c>
      <c r="B718" s="3" t="s">
        <v>55</v>
      </c>
      <c r="C718" s="3" t="s">
        <v>173</v>
      </c>
      <c r="D718" s="3" t="s">
        <v>170</v>
      </c>
      <c r="E718" s="3" t="s">
        <v>1</v>
      </c>
      <c r="F718" s="3">
        <v>103.858</v>
      </c>
      <c r="G718" s="3" t="s">
        <v>171</v>
      </c>
    </row>
    <row r="719" spans="1:7" customFormat="1" ht="15" hidden="1" x14ac:dyDescent="0.25">
      <c r="A719" s="4" t="s">
        <v>102</v>
      </c>
      <c r="B719" s="3" t="s">
        <v>63</v>
      </c>
      <c r="C719" s="3" t="s">
        <v>173</v>
      </c>
      <c r="D719" s="3" t="s">
        <v>170</v>
      </c>
      <c r="E719" s="3" t="s">
        <v>1</v>
      </c>
      <c r="F719" s="3">
        <v>100</v>
      </c>
      <c r="G719" s="3" t="s">
        <v>253</v>
      </c>
    </row>
    <row r="720" spans="1:7" customFormat="1" ht="15" hidden="1" x14ac:dyDescent="0.25">
      <c r="A720" s="4" t="s">
        <v>101</v>
      </c>
      <c r="B720" s="3" t="s">
        <v>63</v>
      </c>
      <c r="C720" s="3" t="s">
        <v>173</v>
      </c>
      <c r="D720" s="3" t="s">
        <v>170</v>
      </c>
      <c r="E720" s="3" t="s">
        <v>1</v>
      </c>
      <c r="F720" s="3">
        <v>106.733</v>
      </c>
      <c r="G720" s="3" t="s">
        <v>253</v>
      </c>
    </row>
    <row r="721" spans="1:7" customFormat="1" ht="15" hidden="1" x14ac:dyDescent="0.25">
      <c r="A721" s="4" t="s">
        <v>100</v>
      </c>
      <c r="B721" s="3" t="s">
        <v>63</v>
      </c>
      <c r="C721" s="3" t="s">
        <v>173</v>
      </c>
      <c r="D721" s="3" t="s">
        <v>170</v>
      </c>
      <c r="E721" s="3" t="s">
        <v>1</v>
      </c>
      <c r="F721" s="3">
        <v>111.393</v>
      </c>
      <c r="G721" s="3" t="s">
        <v>253</v>
      </c>
    </row>
    <row r="722" spans="1:7" customFormat="1" ht="15" hidden="1" x14ac:dyDescent="0.25">
      <c r="A722" s="4" t="s">
        <v>99</v>
      </c>
      <c r="B722" s="3" t="s">
        <v>63</v>
      </c>
      <c r="C722" s="3" t="s">
        <v>173</v>
      </c>
      <c r="D722" s="3" t="s">
        <v>170</v>
      </c>
      <c r="E722" s="3" t="s">
        <v>1</v>
      </c>
      <c r="F722" s="3">
        <v>108.67100000000001</v>
      </c>
      <c r="G722" s="3" t="s">
        <v>253</v>
      </c>
    </row>
    <row r="723" spans="1:7" customFormat="1" ht="15" hidden="1" x14ac:dyDescent="0.25">
      <c r="A723" s="4" t="s">
        <v>98</v>
      </c>
      <c r="B723" s="3" t="s">
        <v>63</v>
      </c>
      <c r="C723" s="3" t="s">
        <v>173</v>
      </c>
      <c r="D723" s="3" t="s">
        <v>170</v>
      </c>
      <c r="E723" s="3" t="s">
        <v>1</v>
      </c>
      <c r="F723" s="3">
        <v>125.04</v>
      </c>
      <c r="G723" s="3" t="s">
        <v>253</v>
      </c>
    </row>
    <row r="724" spans="1:7" customFormat="1" ht="15" hidden="1" x14ac:dyDescent="0.25">
      <c r="A724" s="4" t="s">
        <v>97</v>
      </c>
      <c r="B724" s="3" t="s">
        <v>63</v>
      </c>
      <c r="C724" s="3" t="s">
        <v>173</v>
      </c>
      <c r="D724" s="3" t="s">
        <v>170</v>
      </c>
      <c r="E724" s="3" t="s">
        <v>1</v>
      </c>
      <c r="F724" s="3">
        <v>138.15799999999999</v>
      </c>
      <c r="G724" s="3" t="s">
        <v>253</v>
      </c>
    </row>
    <row r="725" spans="1:7" customFormat="1" ht="15" hidden="1" x14ac:dyDescent="0.25">
      <c r="A725" s="4" t="s">
        <v>96</v>
      </c>
      <c r="B725" s="3" t="s">
        <v>63</v>
      </c>
      <c r="C725" s="3" t="s">
        <v>173</v>
      </c>
      <c r="D725" s="3" t="s">
        <v>170</v>
      </c>
      <c r="E725" s="3" t="s">
        <v>1</v>
      </c>
      <c r="F725" s="3">
        <v>136.899</v>
      </c>
      <c r="G725" s="3" t="s">
        <v>253</v>
      </c>
    </row>
    <row r="726" spans="1:7" customFormat="1" ht="15" hidden="1" x14ac:dyDescent="0.25">
      <c r="A726" s="4" t="s">
        <v>95</v>
      </c>
      <c r="B726" s="3" t="s">
        <v>63</v>
      </c>
      <c r="C726" s="3" t="s">
        <v>173</v>
      </c>
      <c r="D726" s="3" t="s">
        <v>170</v>
      </c>
      <c r="E726" s="3" t="s">
        <v>1</v>
      </c>
      <c r="F726" s="3">
        <v>140.03700000000001</v>
      </c>
      <c r="G726" s="3" t="s">
        <v>253</v>
      </c>
    </row>
    <row r="727" spans="1:7" customFormat="1" ht="15" hidden="1" x14ac:dyDescent="0.25">
      <c r="A727" s="4" t="s">
        <v>94</v>
      </c>
      <c r="B727" s="3" t="s">
        <v>63</v>
      </c>
      <c r="C727" s="3" t="s">
        <v>173</v>
      </c>
      <c r="D727" s="3" t="s">
        <v>170</v>
      </c>
      <c r="E727" s="3" t="s">
        <v>1</v>
      </c>
      <c r="F727" s="3">
        <v>156.33000000000001</v>
      </c>
      <c r="G727" s="3" t="s">
        <v>253</v>
      </c>
    </row>
    <row r="728" spans="1:7" customFormat="1" ht="15" hidden="1" x14ac:dyDescent="0.25">
      <c r="A728" s="4" t="s">
        <v>93</v>
      </c>
      <c r="B728" s="3" t="s">
        <v>63</v>
      </c>
      <c r="C728" s="3" t="s">
        <v>173</v>
      </c>
      <c r="D728" s="3" t="s">
        <v>170</v>
      </c>
      <c r="E728" s="3" t="s">
        <v>1</v>
      </c>
      <c r="F728" s="3">
        <v>134.767</v>
      </c>
      <c r="G728" s="3" t="s">
        <v>253</v>
      </c>
    </row>
    <row r="729" spans="1:7" customFormat="1" ht="15" hidden="1" x14ac:dyDescent="0.25">
      <c r="A729" s="4" t="s">
        <v>92</v>
      </c>
      <c r="B729" s="3" t="s">
        <v>63</v>
      </c>
      <c r="C729" s="3" t="s">
        <v>173</v>
      </c>
      <c r="D729" s="3" t="s">
        <v>170</v>
      </c>
      <c r="E729" s="3" t="s">
        <v>1</v>
      </c>
      <c r="F729" s="3">
        <v>132.22499999999999</v>
      </c>
      <c r="G729" s="3" t="s">
        <v>253</v>
      </c>
    </row>
    <row r="730" spans="1:7" customFormat="1" ht="15" hidden="1" x14ac:dyDescent="0.25">
      <c r="A730" s="4" t="s">
        <v>91</v>
      </c>
      <c r="B730" s="3" t="s">
        <v>63</v>
      </c>
      <c r="C730" s="3" t="s">
        <v>173</v>
      </c>
      <c r="D730" s="3" t="s">
        <v>170</v>
      </c>
      <c r="E730" s="3" t="s">
        <v>1</v>
      </c>
      <c r="F730" s="3">
        <v>133.86000000000001</v>
      </c>
      <c r="G730" s="3" t="s">
        <v>253</v>
      </c>
    </row>
    <row r="731" spans="1:7" customFormat="1" ht="15" hidden="1" x14ac:dyDescent="0.25">
      <c r="A731" s="4" t="s">
        <v>90</v>
      </c>
      <c r="B731" s="3" t="s">
        <v>63</v>
      </c>
      <c r="C731" s="3" t="s">
        <v>173</v>
      </c>
      <c r="D731" s="3" t="s">
        <v>170</v>
      </c>
      <c r="E731" s="3" t="s">
        <v>1</v>
      </c>
      <c r="F731" s="3">
        <v>118.16500000000001</v>
      </c>
      <c r="G731" s="3" t="s">
        <v>253</v>
      </c>
    </row>
    <row r="732" spans="1:7" customFormat="1" ht="15" hidden="1" x14ac:dyDescent="0.25">
      <c r="A732" s="4" t="s">
        <v>89</v>
      </c>
      <c r="B732" s="3" t="s">
        <v>63</v>
      </c>
      <c r="C732" s="3" t="s">
        <v>173</v>
      </c>
      <c r="D732" s="3" t="s">
        <v>170</v>
      </c>
      <c r="E732" s="3" t="s">
        <v>1</v>
      </c>
      <c r="F732" s="3">
        <v>113.782</v>
      </c>
      <c r="G732" s="3" t="s">
        <v>253</v>
      </c>
    </row>
    <row r="733" spans="1:7" customFormat="1" ht="15" hidden="1" x14ac:dyDescent="0.25">
      <c r="A733" s="4" t="s">
        <v>88</v>
      </c>
      <c r="B733" s="3" t="s">
        <v>63</v>
      </c>
      <c r="C733" s="3" t="s">
        <v>173</v>
      </c>
      <c r="D733" s="3" t="s">
        <v>170</v>
      </c>
      <c r="E733" s="3" t="s">
        <v>1</v>
      </c>
      <c r="F733" s="3">
        <v>125.127</v>
      </c>
      <c r="G733" s="3" t="s">
        <v>253</v>
      </c>
    </row>
    <row r="734" spans="1:7" customFormat="1" ht="15" hidden="1" x14ac:dyDescent="0.25">
      <c r="A734" s="4" t="s">
        <v>87</v>
      </c>
      <c r="B734" s="3" t="s">
        <v>63</v>
      </c>
      <c r="C734" s="3" t="s">
        <v>173</v>
      </c>
      <c r="D734" s="3" t="s">
        <v>170</v>
      </c>
      <c r="E734" s="3" t="s">
        <v>1</v>
      </c>
      <c r="F734" s="3">
        <v>124.744</v>
      </c>
      <c r="G734" s="3" t="s">
        <v>253</v>
      </c>
    </row>
    <row r="735" spans="1:7" customFormat="1" ht="15" hidden="1" x14ac:dyDescent="0.25">
      <c r="A735" s="4" t="s">
        <v>86</v>
      </c>
      <c r="B735" s="3" t="s">
        <v>63</v>
      </c>
      <c r="C735" s="3" t="s">
        <v>173</v>
      </c>
      <c r="D735" s="3" t="s">
        <v>170</v>
      </c>
      <c r="E735" s="3" t="s">
        <v>1</v>
      </c>
      <c r="F735" s="3">
        <v>124.044</v>
      </c>
      <c r="G735" s="3" t="s">
        <v>253</v>
      </c>
    </row>
    <row r="736" spans="1:7" customFormat="1" ht="15" hidden="1" x14ac:dyDescent="0.25">
      <c r="A736" s="4" t="s">
        <v>85</v>
      </c>
      <c r="B736" s="3" t="s">
        <v>63</v>
      </c>
      <c r="C736" s="3" t="s">
        <v>173</v>
      </c>
      <c r="D736" s="3" t="s">
        <v>170</v>
      </c>
      <c r="E736" s="3" t="s">
        <v>1</v>
      </c>
      <c r="F736" s="3">
        <v>128.13999999999999</v>
      </c>
      <c r="G736" s="3" t="s">
        <v>253</v>
      </c>
    </row>
    <row r="737" spans="1:7" customFormat="1" ht="15" hidden="1" x14ac:dyDescent="0.25">
      <c r="A737" s="4" t="s">
        <v>84</v>
      </c>
      <c r="B737" s="3" t="s">
        <v>63</v>
      </c>
      <c r="C737" s="3" t="s">
        <v>173</v>
      </c>
      <c r="D737" s="3" t="s">
        <v>170</v>
      </c>
      <c r="E737" s="3" t="s">
        <v>1</v>
      </c>
      <c r="F737" s="3">
        <v>135.50299999999999</v>
      </c>
      <c r="G737" s="3" t="s">
        <v>253</v>
      </c>
    </row>
    <row r="738" spans="1:7" customFormat="1" ht="15" hidden="1" x14ac:dyDescent="0.25">
      <c r="A738" s="4" t="s">
        <v>168</v>
      </c>
      <c r="B738" s="3" t="s">
        <v>63</v>
      </c>
      <c r="C738" s="3" t="s">
        <v>173</v>
      </c>
      <c r="D738" s="3" t="s">
        <v>170</v>
      </c>
      <c r="E738" s="3" t="s">
        <v>1</v>
      </c>
      <c r="F738" s="3">
        <v>123.41800000000001</v>
      </c>
      <c r="G738" s="3" t="s">
        <v>253</v>
      </c>
    </row>
    <row r="739" spans="1:7" customFormat="1" ht="15" hidden="1" x14ac:dyDescent="0.25">
      <c r="A739" s="4" t="s">
        <v>203</v>
      </c>
      <c r="B739" s="3" t="s">
        <v>63</v>
      </c>
      <c r="C739" s="3" t="s">
        <v>173</v>
      </c>
      <c r="D739" s="3" t="s">
        <v>170</v>
      </c>
      <c r="E739" s="3" t="s">
        <v>1</v>
      </c>
      <c r="F739" s="3">
        <v>119.398</v>
      </c>
      <c r="G739" s="3" t="s">
        <v>253</v>
      </c>
    </row>
    <row r="740" spans="1:7" customFormat="1" ht="15" hidden="1" x14ac:dyDescent="0.25">
      <c r="A740" s="4" t="s">
        <v>221</v>
      </c>
      <c r="B740" s="3" t="s">
        <v>63</v>
      </c>
      <c r="C740" s="3" t="s">
        <v>173</v>
      </c>
      <c r="D740" s="3" t="s">
        <v>170</v>
      </c>
      <c r="E740" s="3" t="s">
        <v>1</v>
      </c>
      <c r="F740" s="3">
        <v>120.81699999999999</v>
      </c>
      <c r="G740" s="3" t="s">
        <v>253</v>
      </c>
    </row>
    <row r="741" spans="1:7" customFormat="1" ht="15" hidden="1" x14ac:dyDescent="0.25">
      <c r="A741" s="4" t="s">
        <v>233</v>
      </c>
      <c r="B741" s="3" t="s">
        <v>63</v>
      </c>
      <c r="C741" s="3" t="s">
        <v>173</v>
      </c>
      <c r="D741" s="3" t="s">
        <v>170</v>
      </c>
      <c r="E741" s="3" t="s">
        <v>1</v>
      </c>
      <c r="F741" s="3">
        <v>113.191</v>
      </c>
      <c r="G741" s="3" t="s">
        <v>253</v>
      </c>
    </row>
    <row r="742" spans="1:7" customFormat="1" ht="15" hidden="1" x14ac:dyDescent="0.25">
      <c r="A742" s="4" t="s">
        <v>251</v>
      </c>
      <c r="B742" s="3" t="s">
        <v>63</v>
      </c>
      <c r="C742" s="3" t="s">
        <v>173</v>
      </c>
      <c r="D742" s="3" t="s">
        <v>170</v>
      </c>
      <c r="E742" s="3" t="s">
        <v>1</v>
      </c>
      <c r="F742" s="3">
        <v>113.288</v>
      </c>
      <c r="G742" s="3" t="s">
        <v>171</v>
      </c>
    </row>
    <row r="743" spans="1:7" customFormat="1" ht="15" hidden="1" x14ac:dyDescent="0.25">
      <c r="A743" s="4" t="s">
        <v>102</v>
      </c>
      <c r="B743" s="3" t="s">
        <v>69</v>
      </c>
      <c r="C743" s="3" t="s">
        <v>173</v>
      </c>
      <c r="D743" s="3" t="s">
        <v>170</v>
      </c>
      <c r="E743" s="3" t="s">
        <v>1</v>
      </c>
      <c r="F743" s="3">
        <v>100</v>
      </c>
      <c r="G743" s="3" t="s">
        <v>253</v>
      </c>
    </row>
    <row r="744" spans="1:7" customFormat="1" ht="15" hidden="1" x14ac:dyDescent="0.25">
      <c r="A744" s="4" t="s">
        <v>101</v>
      </c>
      <c r="B744" s="3" t="s">
        <v>69</v>
      </c>
      <c r="C744" s="3" t="s">
        <v>173</v>
      </c>
      <c r="D744" s="3" t="s">
        <v>170</v>
      </c>
      <c r="E744" s="3" t="s">
        <v>1</v>
      </c>
      <c r="F744" s="3">
        <v>83.427000000000007</v>
      </c>
      <c r="G744" s="3" t="s">
        <v>253</v>
      </c>
    </row>
    <row r="745" spans="1:7" customFormat="1" ht="15" hidden="1" x14ac:dyDescent="0.25">
      <c r="A745" s="4" t="s">
        <v>100</v>
      </c>
      <c r="B745" s="3" t="s">
        <v>69</v>
      </c>
      <c r="C745" s="3" t="s">
        <v>173</v>
      </c>
      <c r="D745" s="3" t="s">
        <v>170</v>
      </c>
      <c r="E745" s="3" t="s">
        <v>1</v>
      </c>
      <c r="F745" s="3">
        <v>86.067999999999998</v>
      </c>
      <c r="G745" s="3" t="s">
        <v>253</v>
      </c>
    </row>
    <row r="746" spans="1:7" customFormat="1" ht="15" hidden="1" x14ac:dyDescent="0.25">
      <c r="A746" s="4" t="s">
        <v>99</v>
      </c>
      <c r="B746" s="3" t="s">
        <v>69</v>
      </c>
      <c r="C746" s="3" t="s">
        <v>173</v>
      </c>
      <c r="D746" s="3" t="s">
        <v>170</v>
      </c>
      <c r="E746" s="3" t="s">
        <v>1</v>
      </c>
      <c r="F746" s="3">
        <v>89.468999999999994</v>
      </c>
      <c r="G746" s="3" t="s">
        <v>253</v>
      </c>
    </row>
    <row r="747" spans="1:7" customFormat="1" ht="15" hidden="1" x14ac:dyDescent="0.25">
      <c r="A747" s="4" t="s">
        <v>98</v>
      </c>
      <c r="B747" s="3" t="s">
        <v>69</v>
      </c>
      <c r="C747" s="3" t="s">
        <v>173</v>
      </c>
      <c r="D747" s="3" t="s">
        <v>170</v>
      </c>
      <c r="E747" s="3" t="s">
        <v>1</v>
      </c>
      <c r="F747" s="3">
        <v>93.656000000000006</v>
      </c>
      <c r="G747" s="3" t="s">
        <v>253</v>
      </c>
    </row>
    <row r="748" spans="1:7" customFormat="1" ht="15" hidden="1" x14ac:dyDescent="0.25">
      <c r="A748" s="4" t="s">
        <v>97</v>
      </c>
      <c r="B748" s="3" t="s">
        <v>69</v>
      </c>
      <c r="C748" s="3" t="s">
        <v>173</v>
      </c>
      <c r="D748" s="3" t="s">
        <v>170</v>
      </c>
      <c r="E748" s="3" t="s">
        <v>1</v>
      </c>
      <c r="F748" s="3">
        <v>110.59099999999999</v>
      </c>
      <c r="G748" s="3" t="s">
        <v>253</v>
      </c>
    </row>
    <row r="749" spans="1:7" customFormat="1" ht="15" hidden="1" x14ac:dyDescent="0.25">
      <c r="A749" s="4" t="s">
        <v>96</v>
      </c>
      <c r="B749" s="3" t="s">
        <v>69</v>
      </c>
      <c r="C749" s="3" t="s">
        <v>173</v>
      </c>
      <c r="D749" s="3" t="s">
        <v>170</v>
      </c>
      <c r="E749" s="3" t="s">
        <v>1</v>
      </c>
      <c r="F749" s="3">
        <v>126.404</v>
      </c>
      <c r="G749" s="3" t="s">
        <v>253</v>
      </c>
    </row>
    <row r="750" spans="1:7" customFormat="1" ht="15" hidden="1" x14ac:dyDescent="0.25">
      <c r="A750" s="4" t="s">
        <v>95</v>
      </c>
      <c r="B750" s="3" t="s">
        <v>69</v>
      </c>
      <c r="C750" s="3" t="s">
        <v>173</v>
      </c>
      <c r="D750" s="3" t="s">
        <v>170</v>
      </c>
      <c r="E750" s="3" t="s">
        <v>1</v>
      </c>
      <c r="F750" s="3">
        <v>128.99299999999999</v>
      </c>
      <c r="G750" s="3" t="s">
        <v>253</v>
      </c>
    </row>
    <row r="751" spans="1:7" customFormat="1" ht="15" hidden="1" x14ac:dyDescent="0.25">
      <c r="A751" s="4" t="s">
        <v>94</v>
      </c>
      <c r="B751" s="3" t="s">
        <v>69</v>
      </c>
      <c r="C751" s="3" t="s">
        <v>173</v>
      </c>
      <c r="D751" s="3" t="s">
        <v>170</v>
      </c>
      <c r="E751" s="3" t="s">
        <v>1</v>
      </c>
      <c r="F751" s="3">
        <v>128.08099999999999</v>
      </c>
      <c r="G751" s="3" t="s">
        <v>253</v>
      </c>
    </row>
    <row r="752" spans="1:7" customFormat="1" ht="15" hidden="1" x14ac:dyDescent="0.25">
      <c r="A752" s="4" t="s">
        <v>93</v>
      </c>
      <c r="B752" s="3" t="s">
        <v>69</v>
      </c>
      <c r="C752" s="3" t="s">
        <v>173</v>
      </c>
      <c r="D752" s="3" t="s">
        <v>170</v>
      </c>
      <c r="E752" s="3" t="s">
        <v>1</v>
      </c>
      <c r="F752" s="3">
        <v>124.858</v>
      </c>
      <c r="G752" s="3" t="s">
        <v>253</v>
      </c>
    </row>
    <row r="753" spans="1:7" customFormat="1" ht="15" hidden="1" x14ac:dyDescent="0.25">
      <c r="A753" s="4" t="s">
        <v>92</v>
      </c>
      <c r="B753" s="3" t="s">
        <v>69</v>
      </c>
      <c r="C753" s="3" t="s">
        <v>173</v>
      </c>
      <c r="D753" s="3" t="s">
        <v>170</v>
      </c>
      <c r="E753" s="3" t="s">
        <v>1</v>
      </c>
      <c r="F753" s="3">
        <v>149.76</v>
      </c>
      <c r="G753" s="3" t="s">
        <v>253</v>
      </c>
    </row>
    <row r="754" spans="1:7" customFormat="1" ht="15" hidden="1" x14ac:dyDescent="0.25">
      <c r="A754" s="4" t="s">
        <v>91</v>
      </c>
      <c r="B754" s="3" t="s">
        <v>69</v>
      </c>
      <c r="C754" s="3" t="s">
        <v>173</v>
      </c>
      <c r="D754" s="3" t="s">
        <v>170</v>
      </c>
      <c r="E754" s="3" t="s">
        <v>1</v>
      </c>
      <c r="F754" s="3">
        <v>158.39699999999999</v>
      </c>
      <c r="G754" s="3" t="s">
        <v>253</v>
      </c>
    </row>
    <row r="755" spans="1:7" customFormat="1" ht="15" hidden="1" x14ac:dyDescent="0.25">
      <c r="A755" s="4" t="s">
        <v>90</v>
      </c>
      <c r="B755" s="3" t="s">
        <v>69</v>
      </c>
      <c r="C755" s="3" t="s">
        <v>173</v>
      </c>
      <c r="D755" s="3" t="s">
        <v>170</v>
      </c>
      <c r="E755" s="3" t="s">
        <v>1</v>
      </c>
      <c r="F755" s="3">
        <v>141.506</v>
      </c>
      <c r="G755" s="3" t="s">
        <v>253</v>
      </c>
    </row>
    <row r="756" spans="1:7" customFormat="1" ht="15" hidden="1" x14ac:dyDescent="0.25">
      <c r="A756" s="4" t="s">
        <v>89</v>
      </c>
      <c r="B756" s="3" t="s">
        <v>69</v>
      </c>
      <c r="C756" s="3" t="s">
        <v>173</v>
      </c>
      <c r="D756" s="3" t="s">
        <v>170</v>
      </c>
      <c r="E756" s="3" t="s">
        <v>1</v>
      </c>
      <c r="F756" s="3">
        <v>142.386</v>
      </c>
      <c r="G756" s="3" t="s">
        <v>253</v>
      </c>
    </row>
    <row r="757" spans="1:7" customFormat="1" ht="15" hidden="1" x14ac:dyDescent="0.25">
      <c r="A757" s="4" t="s">
        <v>88</v>
      </c>
      <c r="B757" s="3" t="s">
        <v>69</v>
      </c>
      <c r="C757" s="3" t="s">
        <v>173</v>
      </c>
      <c r="D757" s="3" t="s">
        <v>170</v>
      </c>
      <c r="E757" s="3" t="s">
        <v>1</v>
      </c>
      <c r="F757" s="3">
        <v>147.91300000000001</v>
      </c>
      <c r="G757" s="3" t="s">
        <v>253</v>
      </c>
    </row>
    <row r="758" spans="1:7" customFormat="1" ht="15" hidden="1" x14ac:dyDescent="0.25">
      <c r="A758" s="4" t="s">
        <v>87</v>
      </c>
      <c r="B758" s="3" t="s">
        <v>69</v>
      </c>
      <c r="C758" s="3" t="s">
        <v>173</v>
      </c>
      <c r="D758" s="3" t="s">
        <v>170</v>
      </c>
      <c r="E758" s="3" t="s">
        <v>1</v>
      </c>
      <c r="F758" s="3">
        <v>159.494</v>
      </c>
      <c r="G758" s="3" t="s">
        <v>253</v>
      </c>
    </row>
    <row r="759" spans="1:7" customFormat="1" ht="15" hidden="1" x14ac:dyDescent="0.25">
      <c r="A759" s="4" t="s">
        <v>86</v>
      </c>
      <c r="B759" s="3" t="s">
        <v>69</v>
      </c>
      <c r="C759" s="3" t="s">
        <v>173</v>
      </c>
      <c r="D759" s="3" t="s">
        <v>170</v>
      </c>
      <c r="E759" s="3" t="s">
        <v>1</v>
      </c>
      <c r="F759" s="3">
        <v>162.27799999999999</v>
      </c>
      <c r="G759" s="3" t="s">
        <v>253</v>
      </c>
    </row>
    <row r="760" spans="1:7" customFormat="1" ht="15" hidden="1" x14ac:dyDescent="0.25">
      <c r="A760" s="4" t="s">
        <v>85</v>
      </c>
      <c r="B760" s="3" t="s">
        <v>69</v>
      </c>
      <c r="C760" s="3" t="s">
        <v>173</v>
      </c>
      <c r="D760" s="3" t="s">
        <v>170</v>
      </c>
      <c r="E760" s="3" t="s">
        <v>1</v>
      </c>
      <c r="F760" s="3">
        <v>170.68100000000001</v>
      </c>
      <c r="G760" s="3" t="s">
        <v>253</v>
      </c>
    </row>
    <row r="761" spans="1:7" customFormat="1" ht="15" hidden="1" x14ac:dyDescent="0.25">
      <c r="A761" s="4" t="s">
        <v>84</v>
      </c>
      <c r="B761" s="3" t="s">
        <v>69</v>
      </c>
      <c r="C761" s="3" t="s">
        <v>173</v>
      </c>
      <c r="D761" s="3" t="s">
        <v>170</v>
      </c>
      <c r="E761" s="3" t="s">
        <v>1</v>
      </c>
      <c r="F761" s="3">
        <v>157.02799999999999</v>
      </c>
      <c r="G761" s="3" t="s">
        <v>253</v>
      </c>
    </row>
    <row r="762" spans="1:7" customFormat="1" ht="15" hidden="1" x14ac:dyDescent="0.25">
      <c r="A762" s="4" t="s">
        <v>168</v>
      </c>
      <c r="B762" s="3" t="s">
        <v>69</v>
      </c>
      <c r="C762" s="3" t="s">
        <v>173</v>
      </c>
      <c r="D762" s="3" t="s">
        <v>170</v>
      </c>
      <c r="E762" s="3" t="s">
        <v>1</v>
      </c>
      <c r="F762" s="3">
        <v>139.637</v>
      </c>
      <c r="G762" s="3" t="s">
        <v>253</v>
      </c>
    </row>
    <row r="763" spans="1:7" customFormat="1" ht="15" hidden="1" x14ac:dyDescent="0.25">
      <c r="A763" s="4" t="s">
        <v>203</v>
      </c>
      <c r="B763" s="3" t="s">
        <v>69</v>
      </c>
      <c r="C763" s="3" t="s">
        <v>173</v>
      </c>
      <c r="D763" s="3" t="s">
        <v>170</v>
      </c>
      <c r="E763" s="3" t="s">
        <v>1</v>
      </c>
      <c r="F763" s="3">
        <v>150.92400000000001</v>
      </c>
      <c r="G763" s="3" t="s">
        <v>253</v>
      </c>
    </row>
    <row r="764" spans="1:7" customFormat="1" ht="15" hidden="1" x14ac:dyDescent="0.25">
      <c r="A764" s="4" t="s">
        <v>221</v>
      </c>
      <c r="B764" s="3" t="s">
        <v>69</v>
      </c>
      <c r="C764" s="3" t="s">
        <v>173</v>
      </c>
      <c r="D764" s="3" t="s">
        <v>170</v>
      </c>
      <c r="E764" s="3" t="s">
        <v>1</v>
      </c>
      <c r="F764" s="3">
        <v>153.96899999999999</v>
      </c>
      <c r="G764" s="3" t="s">
        <v>253</v>
      </c>
    </row>
    <row r="765" spans="1:7" customFormat="1" ht="15" hidden="1" x14ac:dyDescent="0.25">
      <c r="A765" s="4" t="s">
        <v>233</v>
      </c>
      <c r="B765" s="3" t="s">
        <v>69</v>
      </c>
      <c r="C765" s="3" t="s">
        <v>173</v>
      </c>
      <c r="D765" s="3" t="s">
        <v>170</v>
      </c>
      <c r="E765" s="3" t="s">
        <v>1</v>
      </c>
      <c r="F765" s="3">
        <v>156.548</v>
      </c>
      <c r="G765" s="3" t="s">
        <v>253</v>
      </c>
    </row>
    <row r="766" spans="1:7" customFormat="1" ht="15" hidden="1" x14ac:dyDescent="0.25">
      <c r="A766" s="4" t="s">
        <v>92</v>
      </c>
      <c r="B766" s="3" t="s">
        <v>82</v>
      </c>
      <c r="C766" s="3" t="s">
        <v>169</v>
      </c>
      <c r="D766" s="3" t="s">
        <v>170</v>
      </c>
      <c r="E766" s="3" t="s">
        <v>1</v>
      </c>
      <c r="F766" s="3">
        <v>20439.561000000002</v>
      </c>
      <c r="G766" s="3" t="s">
        <v>253</v>
      </c>
    </row>
    <row r="767" spans="1:7" customFormat="1" ht="15" hidden="1" x14ac:dyDescent="0.25">
      <c r="A767" s="4" t="s">
        <v>91</v>
      </c>
      <c r="B767" s="3" t="s">
        <v>82</v>
      </c>
      <c r="C767" s="3" t="s">
        <v>169</v>
      </c>
      <c r="D767" s="3" t="s">
        <v>170</v>
      </c>
      <c r="E767" s="3" t="s">
        <v>1</v>
      </c>
      <c r="F767" s="3">
        <v>20767.933000000001</v>
      </c>
      <c r="G767" s="3" t="s">
        <v>253</v>
      </c>
    </row>
    <row r="768" spans="1:7" customFormat="1" ht="15" hidden="1" x14ac:dyDescent="0.25">
      <c r="A768" s="4" t="s">
        <v>90</v>
      </c>
      <c r="B768" s="3" t="s">
        <v>82</v>
      </c>
      <c r="C768" s="3" t="s">
        <v>169</v>
      </c>
      <c r="D768" s="3" t="s">
        <v>170</v>
      </c>
      <c r="E768" s="3" t="s">
        <v>1</v>
      </c>
      <c r="F768" s="3">
        <v>20957.053</v>
      </c>
      <c r="G768" s="3" t="s">
        <v>253</v>
      </c>
    </row>
    <row r="769" spans="1:7" customFormat="1" ht="15" hidden="1" x14ac:dyDescent="0.25">
      <c r="A769" s="4" t="s">
        <v>89</v>
      </c>
      <c r="B769" s="3" t="s">
        <v>82</v>
      </c>
      <c r="C769" s="3" t="s">
        <v>169</v>
      </c>
      <c r="D769" s="3" t="s">
        <v>170</v>
      </c>
      <c r="E769" s="3" t="s">
        <v>1</v>
      </c>
      <c r="F769" s="3">
        <v>23057.114000000001</v>
      </c>
      <c r="G769" s="3" t="s">
        <v>253</v>
      </c>
    </row>
    <row r="770" spans="1:7" customFormat="1" ht="15" hidden="1" x14ac:dyDescent="0.25">
      <c r="A770" s="4" t="s">
        <v>88</v>
      </c>
      <c r="B770" s="3" t="s">
        <v>82</v>
      </c>
      <c r="C770" s="3" t="s">
        <v>169</v>
      </c>
      <c r="D770" s="3" t="s">
        <v>170</v>
      </c>
      <c r="E770" s="3" t="s">
        <v>1</v>
      </c>
      <c r="F770" s="3">
        <v>22682.030999999999</v>
      </c>
      <c r="G770" s="3" t="s">
        <v>253</v>
      </c>
    </row>
    <row r="771" spans="1:7" customFormat="1" ht="15" hidden="1" x14ac:dyDescent="0.25">
      <c r="A771" s="4" t="s">
        <v>87</v>
      </c>
      <c r="B771" s="3" t="s">
        <v>82</v>
      </c>
      <c r="C771" s="3" t="s">
        <v>169</v>
      </c>
      <c r="D771" s="3" t="s">
        <v>170</v>
      </c>
      <c r="E771" s="3" t="s">
        <v>1</v>
      </c>
      <c r="F771" s="3">
        <v>26127.296999999999</v>
      </c>
      <c r="G771" s="3" t="s">
        <v>253</v>
      </c>
    </row>
    <row r="772" spans="1:7" customFormat="1" ht="15" hidden="1" x14ac:dyDescent="0.25">
      <c r="A772" s="4" t="s">
        <v>86</v>
      </c>
      <c r="B772" s="3" t="s">
        <v>82</v>
      </c>
      <c r="C772" s="3" t="s">
        <v>169</v>
      </c>
      <c r="D772" s="3" t="s">
        <v>170</v>
      </c>
      <c r="E772" s="3" t="s">
        <v>1</v>
      </c>
      <c r="F772" s="3">
        <v>28576.732</v>
      </c>
      <c r="G772" s="3" t="s">
        <v>253</v>
      </c>
    </row>
    <row r="773" spans="1:7" customFormat="1" ht="15" hidden="1" x14ac:dyDescent="0.25">
      <c r="A773" s="4" t="s">
        <v>85</v>
      </c>
      <c r="B773" s="3" t="s">
        <v>82</v>
      </c>
      <c r="C773" s="3" t="s">
        <v>169</v>
      </c>
      <c r="D773" s="3" t="s">
        <v>170</v>
      </c>
      <c r="E773" s="3" t="s">
        <v>1</v>
      </c>
      <c r="F773" s="3">
        <v>21749.601999999999</v>
      </c>
      <c r="G773" s="3" t="s">
        <v>253</v>
      </c>
    </row>
    <row r="774" spans="1:7" customFormat="1" ht="15" hidden="1" x14ac:dyDescent="0.25">
      <c r="A774" s="4" t="s">
        <v>84</v>
      </c>
      <c r="B774" s="3" t="s">
        <v>82</v>
      </c>
      <c r="C774" s="3" t="s">
        <v>169</v>
      </c>
      <c r="D774" s="3" t="s">
        <v>170</v>
      </c>
      <c r="E774" s="3" t="s">
        <v>1</v>
      </c>
      <c r="F774" s="3">
        <v>22935.721000000001</v>
      </c>
      <c r="G774" s="3" t="s">
        <v>253</v>
      </c>
    </row>
    <row r="775" spans="1:7" customFormat="1" ht="15" hidden="1" x14ac:dyDescent="0.25">
      <c r="A775" s="4" t="s">
        <v>168</v>
      </c>
      <c r="B775" s="3" t="s">
        <v>82</v>
      </c>
      <c r="C775" s="3" t="s">
        <v>169</v>
      </c>
      <c r="D775" s="3" t="s">
        <v>170</v>
      </c>
      <c r="E775" s="3" t="s">
        <v>1</v>
      </c>
      <c r="F775" s="3">
        <v>22427.328000000001</v>
      </c>
      <c r="G775" s="3" t="s">
        <v>253</v>
      </c>
    </row>
    <row r="776" spans="1:7" customFormat="1" ht="15" hidden="1" x14ac:dyDescent="0.25">
      <c r="A776" s="4" t="s">
        <v>203</v>
      </c>
      <c r="B776" s="3" t="s">
        <v>82</v>
      </c>
      <c r="C776" s="3" t="s">
        <v>169</v>
      </c>
      <c r="D776" s="3" t="s">
        <v>170</v>
      </c>
      <c r="E776" s="3" t="s">
        <v>1</v>
      </c>
      <c r="F776" s="3">
        <v>19283.986000000001</v>
      </c>
      <c r="G776" s="3" t="s">
        <v>253</v>
      </c>
    </row>
    <row r="777" spans="1:7" customFormat="1" ht="15" hidden="1" x14ac:dyDescent="0.25">
      <c r="A777" s="4" t="s">
        <v>221</v>
      </c>
      <c r="B777" s="3" t="s">
        <v>82</v>
      </c>
      <c r="C777" s="3" t="s">
        <v>169</v>
      </c>
      <c r="D777" s="3" t="s">
        <v>170</v>
      </c>
      <c r="E777" s="3" t="s">
        <v>1</v>
      </c>
      <c r="F777" s="3">
        <v>20215.883999999998</v>
      </c>
      <c r="G777" s="3" t="s">
        <v>253</v>
      </c>
    </row>
    <row r="778" spans="1:7" customFormat="1" ht="15" hidden="1" x14ac:dyDescent="0.25">
      <c r="A778" s="4" t="s">
        <v>102</v>
      </c>
      <c r="B778" s="3" t="s">
        <v>52</v>
      </c>
      <c r="C778" s="3" t="s">
        <v>169</v>
      </c>
      <c r="D778" s="3" t="s">
        <v>170</v>
      </c>
      <c r="E778" s="3" t="s">
        <v>1</v>
      </c>
      <c r="F778" s="3">
        <v>154091.88200000001</v>
      </c>
      <c r="G778" s="3" t="s">
        <v>174</v>
      </c>
    </row>
    <row r="779" spans="1:7" customFormat="1" ht="15" hidden="1" x14ac:dyDescent="0.25">
      <c r="A779" s="4" t="s">
        <v>101</v>
      </c>
      <c r="B779" s="3" t="s">
        <v>52</v>
      </c>
      <c r="C779" s="3" t="s">
        <v>169</v>
      </c>
      <c r="D779" s="3" t="s">
        <v>170</v>
      </c>
      <c r="E779" s="3" t="s">
        <v>1</v>
      </c>
      <c r="F779" s="3">
        <v>149849.05300000001</v>
      </c>
      <c r="G779" s="3" t="s">
        <v>253</v>
      </c>
    </row>
    <row r="780" spans="1:7" customFormat="1" ht="15" hidden="1" x14ac:dyDescent="0.25">
      <c r="A780" s="4" t="s">
        <v>100</v>
      </c>
      <c r="B780" s="3" t="s">
        <v>52</v>
      </c>
      <c r="C780" s="3" t="s">
        <v>169</v>
      </c>
      <c r="D780" s="3" t="s">
        <v>170</v>
      </c>
      <c r="E780" s="3" t="s">
        <v>1</v>
      </c>
      <c r="F780" s="3">
        <v>159400.359</v>
      </c>
      <c r="G780" s="3" t="s">
        <v>253</v>
      </c>
    </row>
    <row r="781" spans="1:7" customFormat="1" ht="15" hidden="1" x14ac:dyDescent="0.25">
      <c r="A781" s="4" t="s">
        <v>99</v>
      </c>
      <c r="B781" s="3" t="s">
        <v>52</v>
      </c>
      <c r="C781" s="3" t="s">
        <v>169</v>
      </c>
      <c r="D781" s="3" t="s">
        <v>170</v>
      </c>
      <c r="E781" s="3" t="s">
        <v>1</v>
      </c>
      <c r="F781" s="3">
        <v>153341.31599999999</v>
      </c>
      <c r="G781" s="3" t="s">
        <v>253</v>
      </c>
    </row>
    <row r="782" spans="1:7" customFormat="1" ht="15" hidden="1" x14ac:dyDescent="0.25">
      <c r="A782" s="4" t="s">
        <v>98</v>
      </c>
      <c r="B782" s="3" t="s">
        <v>52</v>
      </c>
      <c r="C782" s="3" t="s">
        <v>169</v>
      </c>
      <c r="D782" s="3" t="s">
        <v>170</v>
      </c>
      <c r="E782" s="3" t="s">
        <v>1</v>
      </c>
      <c r="F782" s="3">
        <v>159753.92600000001</v>
      </c>
      <c r="G782" s="3" t="s">
        <v>253</v>
      </c>
    </row>
    <row r="783" spans="1:7" customFormat="1" ht="15" hidden="1" x14ac:dyDescent="0.25">
      <c r="A783" s="4" t="s">
        <v>97</v>
      </c>
      <c r="B783" s="3" t="s">
        <v>52</v>
      </c>
      <c r="C783" s="3" t="s">
        <v>169</v>
      </c>
      <c r="D783" s="3" t="s">
        <v>170</v>
      </c>
      <c r="E783" s="3" t="s">
        <v>1</v>
      </c>
      <c r="F783" s="3">
        <v>164955.228</v>
      </c>
      <c r="G783" s="3" t="s">
        <v>253</v>
      </c>
    </row>
    <row r="784" spans="1:7" customFormat="1" ht="15" hidden="1" x14ac:dyDescent="0.25">
      <c r="A784" s="4" t="s">
        <v>96</v>
      </c>
      <c r="B784" s="3" t="s">
        <v>52</v>
      </c>
      <c r="C784" s="3" t="s">
        <v>169</v>
      </c>
      <c r="D784" s="3" t="s">
        <v>170</v>
      </c>
      <c r="E784" s="3" t="s">
        <v>1</v>
      </c>
      <c r="F784" s="3">
        <v>167660.454</v>
      </c>
      <c r="G784" s="3" t="s">
        <v>253</v>
      </c>
    </row>
    <row r="785" spans="1:7" customFormat="1" ht="15" hidden="1" x14ac:dyDescent="0.25">
      <c r="A785" s="4" t="s">
        <v>95</v>
      </c>
      <c r="B785" s="3" t="s">
        <v>52</v>
      </c>
      <c r="C785" s="3" t="s">
        <v>169</v>
      </c>
      <c r="D785" s="3" t="s">
        <v>170</v>
      </c>
      <c r="E785" s="3" t="s">
        <v>1</v>
      </c>
      <c r="F785" s="3">
        <v>170283.16800000001</v>
      </c>
      <c r="G785" s="3" t="s">
        <v>253</v>
      </c>
    </row>
    <row r="786" spans="1:7" customFormat="1" ht="15" hidden="1" x14ac:dyDescent="0.25">
      <c r="A786" s="4" t="s">
        <v>94</v>
      </c>
      <c r="B786" s="3" t="s">
        <v>52</v>
      </c>
      <c r="C786" s="3" t="s">
        <v>169</v>
      </c>
      <c r="D786" s="3" t="s">
        <v>170</v>
      </c>
      <c r="E786" s="3" t="s">
        <v>1</v>
      </c>
      <c r="F786" s="3">
        <v>166001.95800000001</v>
      </c>
      <c r="G786" s="3" t="s">
        <v>253</v>
      </c>
    </row>
    <row r="787" spans="1:7" customFormat="1" ht="15" hidden="1" x14ac:dyDescent="0.25">
      <c r="A787" s="4" t="s">
        <v>93</v>
      </c>
      <c r="B787" s="3" t="s">
        <v>52</v>
      </c>
      <c r="C787" s="3" t="s">
        <v>169</v>
      </c>
      <c r="D787" s="3" t="s">
        <v>170</v>
      </c>
      <c r="E787" s="3" t="s">
        <v>1</v>
      </c>
      <c r="F787" s="3">
        <v>154971.75700000001</v>
      </c>
      <c r="G787" s="3" t="s">
        <v>253</v>
      </c>
    </row>
    <row r="788" spans="1:7" customFormat="1" ht="15" hidden="1" x14ac:dyDescent="0.25">
      <c r="A788" s="4" t="s">
        <v>92</v>
      </c>
      <c r="B788" s="3" t="s">
        <v>52</v>
      </c>
      <c r="C788" s="3" t="s">
        <v>169</v>
      </c>
      <c r="D788" s="3" t="s">
        <v>170</v>
      </c>
      <c r="E788" s="3" t="s">
        <v>1</v>
      </c>
      <c r="F788" s="3">
        <v>155886.47099999999</v>
      </c>
      <c r="G788" s="3" t="s">
        <v>253</v>
      </c>
    </row>
    <row r="789" spans="1:7" customFormat="1" ht="15" hidden="1" x14ac:dyDescent="0.25">
      <c r="A789" s="4" t="s">
        <v>91</v>
      </c>
      <c r="B789" s="3" t="s">
        <v>52</v>
      </c>
      <c r="C789" s="3" t="s">
        <v>169</v>
      </c>
      <c r="D789" s="3" t="s">
        <v>170</v>
      </c>
      <c r="E789" s="3" t="s">
        <v>1</v>
      </c>
      <c r="F789" s="3">
        <v>165217.93100000001</v>
      </c>
      <c r="G789" s="3" t="s">
        <v>253</v>
      </c>
    </row>
    <row r="790" spans="1:7" customFormat="1" ht="15" hidden="1" x14ac:dyDescent="0.25">
      <c r="A790" s="4" t="s">
        <v>90</v>
      </c>
      <c r="B790" s="3" t="s">
        <v>52</v>
      </c>
      <c r="C790" s="3" t="s">
        <v>169</v>
      </c>
      <c r="D790" s="3" t="s">
        <v>170</v>
      </c>
      <c r="E790" s="3" t="s">
        <v>1</v>
      </c>
      <c r="F790" s="3">
        <v>156813.899</v>
      </c>
      <c r="G790" s="3" t="s">
        <v>253</v>
      </c>
    </row>
    <row r="791" spans="1:7" customFormat="1" ht="15" hidden="1" x14ac:dyDescent="0.25">
      <c r="A791" s="4" t="s">
        <v>89</v>
      </c>
      <c r="B791" s="3" t="s">
        <v>52</v>
      </c>
      <c r="C791" s="3" t="s">
        <v>169</v>
      </c>
      <c r="D791" s="3" t="s">
        <v>170</v>
      </c>
      <c r="E791" s="3" t="s">
        <v>1</v>
      </c>
      <c r="F791" s="3">
        <v>153509.96900000001</v>
      </c>
      <c r="G791" s="3" t="s">
        <v>253</v>
      </c>
    </row>
    <row r="792" spans="1:7" customFormat="1" ht="15" hidden="1" x14ac:dyDescent="0.25">
      <c r="A792" s="4" t="s">
        <v>88</v>
      </c>
      <c r="B792" s="3" t="s">
        <v>52</v>
      </c>
      <c r="C792" s="3" t="s">
        <v>169</v>
      </c>
      <c r="D792" s="3" t="s">
        <v>170</v>
      </c>
      <c r="E792" s="3" t="s">
        <v>1</v>
      </c>
      <c r="F792" s="3">
        <v>157301.861</v>
      </c>
      <c r="G792" s="3" t="s">
        <v>253</v>
      </c>
    </row>
    <row r="793" spans="1:7" customFormat="1" ht="15" hidden="1" x14ac:dyDescent="0.25">
      <c r="A793" s="4" t="s">
        <v>87</v>
      </c>
      <c r="B793" s="3" t="s">
        <v>52</v>
      </c>
      <c r="C793" s="3" t="s">
        <v>169</v>
      </c>
      <c r="D793" s="3" t="s">
        <v>170</v>
      </c>
      <c r="E793" s="3" t="s">
        <v>1</v>
      </c>
      <c r="F793" s="3">
        <v>151954.60399999999</v>
      </c>
      <c r="G793" s="3" t="s">
        <v>253</v>
      </c>
    </row>
    <row r="794" spans="1:7" customFormat="1" ht="15" hidden="1" x14ac:dyDescent="0.25">
      <c r="A794" s="4" t="s">
        <v>86</v>
      </c>
      <c r="B794" s="3" t="s">
        <v>52</v>
      </c>
      <c r="C794" s="3" t="s">
        <v>169</v>
      </c>
      <c r="D794" s="3" t="s">
        <v>170</v>
      </c>
      <c r="E794" s="3" t="s">
        <v>1</v>
      </c>
      <c r="F794" s="3">
        <v>154858.08300000001</v>
      </c>
      <c r="G794" s="3" t="s">
        <v>253</v>
      </c>
    </row>
    <row r="795" spans="1:7" customFormat="1" ht="15" hidden="1" x14ac:dyDescent="0.25">
      <c r="A795" s="4" t="s">
        <v>85</v>
      </c>
      <c r="B795" s="3" t="s">
        <v>52</v>
      </c>
      <c r="C795" s="3" t="s">
        <v>169</v>
      </c>
      <c r="D795" s="3" t="s">
        <v>170</v>
      </c>
      <c r="E795" s="3" t="s">
        <v>1</v>
      </c>
      <c r="F795" s="3">
        <v>155302.11900000001</v>
      </c>
      <c r="G795" s="3" t="s">
        <v>253</v>
      </c>
    </row>
    <row r="796" spans="1:7" customFormat="1" ht="15" hidden="1" x14ac:dyDescent="0.25">
      <c r="A796" s="4" t="s">
        <v>84</v>
      </c>
      <c r="B796" s="3" t="s">
        <v>52</v>
      </c>
      <c r="C796" s="3" t="s">
        <v>169</v>
      </c>
      <c r="D796" s="3" t="s">
        <v>170</v>
      </c>
      <c r="E796" s="3" t="s">
        <v>1</v>
      </c>
      <c r="F796" s="3">
        <v>155754.72700000001</v>
      </c>
      <c r="G796" s="3" t="s">
        <v>253</v>
      </c>
    </row>
    <row r="797" spans="1:7" customFormat="1" ht="15" hidden="1" x14ac:dyDescent="0.25">
      <c r="A797" s="4" t="s">
        <v>168</v>
      </c>
      <c r="B797" s="3" t="s">
        <v>52</v>
      </c>
      <c r="C797" s="3" t="s">
        <v>169</v>
      </c>
      <c r="D797" s="3" t="s">
        <v>170</v>
      </c>
      <c r="E797" s="3" t="s">
        <v>1</v>
      </c>
      <c r="F797" s="3">
        <v>158453.96799999999</v>
      </c>
      <c r="G797" s="3" t="s">
        <v>253</v>
      </c>
    </row>
    <row r="798" spans="1:7" customFormat="1" ht="15" hidden="1" x14ac:dyDescent="0.25">
      <c r="A798" s="4" t="s">
        <v>203</v>
      </c>
      <c r="B798" s="3" t="s">
        <v>52</v>
      </c>
      <c r="C798" s="3" t="s">
        <v>169</v>
      </c>
      <c r="D798" s="3" t="s">
        <v>170</v>
      </c>
      <c r="E798" s="3" t="s">
        <v>1</v>
      </c>
      <c r="F798" s="3">
        <v>159549.71900000001</v>
      </c>
      <c r="G798" s="3" t="s">
        <v>253</v>
      </c>
    </row>
    <row r="799" spans="1:7" customFormat="1" ht="15" hidden="1" x14ac:dyDescent="0.25">
      <c r="A799" s="4" t="s">
        <v>221</v>
      </c>
      <c r="B799" s="3" t="s">
        <v>52</v>
      </c>
      <c r="C799" s="3" t="s">
        <v>169</v>
      </c>
      <c r="D799" s="3" t="s">
        <v>170</v>
      </c>
      <c r="E799" s="3" t="s">
        <v>1</v>
      </c>
      <c r="F799" s="3">
        <v>165215.92300000001</v>
      </c>
      <c r="G799" s="3" t="s">
        <v>253</v>
      </c>
    </row>
    <row r="800" spans="1:7" customFormat="1" ht="15" hidden="1" x14ac:dyDescent="0.25">
      <c r="A800" s="4" t="s">
        <v>233</v>
      </c>
      <c r="B800" s="3" t="s">
        <v>52</v>
      </c>
      <c r="C800" s="3" t="s">
        <v>169</v>
      </c>
      <c r="D800" s="3" t="s">
        <v>170</v>
      </c>
      <c r="E800" s="3" t="s">
        <v>1</v>
      </c>
      <c r="F800" s="3">
        <v>154367.886</v>
      </c>
      <c r="G800" s="3" t="s">
        <v>253</v>
      </c>
    </row>
    <row r="801" spans="1:7" customFormat="1" ht="15" hidden="1" x14ac:dyDescent="0.25">
      <c r="A801" s="4" t="s">
        <v>251</v>
      </c>
      <c r="B801" s="3" t="s">
        <v>52</v>
      </c>
      <c r="C801" s="3" t="s">
        <v>169</v>
      </c>
      <c r="D801" s="3" t="s">
        <v>170</v>
      </c>
      <c r="E801" s="3" t="s">
        <v>1</v>
      </c>
      <c r="F801" s="3">
        <v>148485.18700000001</v>
      </c>
      <c r="G801" s="3" t="s">
        <v>171</v>
      </c>
    </row>
    <row r="802" spans="1:7" customFormat="1" ht="15" hidden="1" x14ac:dyDescent="0.25">
      <c r="A802" s="4" t="s">
        <v>87</v>
      </c>
      <c r="B802" s="3" t="s">
        <v>80</v>
      </c>
      <c r="C802" s="3" t="s">
        <v>169</v>
      </c>
      <c r="D802" s="3" t="s">
        <v>170</v>
      </c>
      <c r="E802" s="3" t="s">
        <v>1</v>
      </c>
      <c r="F802" s="3">
        <v>36234.980000000003</v>
      </c>
      <c r="G802" s="3" t="s">
        <v>253</v>
      </c>
    </row>
    <row r="803" spans="1:7" customFormat="1" ht="15" hidden="1" x14ac:dyDescent="0.25">
      <c r="A803" s="4" t="s">
        <v>86</v>
      </c>
      <c r="B803" s="3" t="s">
        <v>80</v>
      </c>
      <c r="C803" s="3" t="s">
        <v>169</v>
      </c>
      <c r="D803" s="3" t="s">
        <v>170</v>
      </c>
      <c r="E803" s="3" t="s">
        <v>1</v>
      </c>
      <c r="F803" s="3">
        <v>40160.273999999998</v>
      </c>
      <c r="G803" s="3" t="s">
        <v>253</v>
      </c>
    </row>
    <row r="804" spans="1:7" customFormat="1" ht="15" hidden="1" x14ac:dyDescent="0.25">
      <c r="A804" s="4" t="s">
        <v>85</v>
      </c>
      <c r="B804" s="3" t="s">
        <v>80</v>
      </c>
      <c r="C804" s="3" t="s">
        <v>169</v>
      </c>
      <c r="D804" s="3" t="s">
        <v>170</v>
      </c>
      <c r="E804" s="3" t="s">
        <v>1</v>
      </c>
      <c r="F804" s="3">
        <v>37266.027000000002</v>
      </c>
      <c r="G804" s="3" t="s">
        <v>253</v>
      </c>
    </row>
    <row r="805" spans="1:7" customFormat="1" ht="15" hidden="1" x14ac:dyDescent="0.25">
      <c r="A805" s="4" t="s">
        <v>84</v>
      </c>
      <c r="B805" s="3" t="s">
        <v>80</v>
      </c>
      <c r="C805" s="3" t="s">
        <v>169</v>
      </c>
      <c r="D805" s="3" t="s">
        <v>170</v>
      </c>
      <c r="E805" s="3" t="s">
        <v>1</v>
      </c>
      <c r="F805" s="3">
        <v>39227.315999999999</v>
      </c>
      <c r="G805" s="3" t="s">
        <v>253</v>
      </c>
    </row>
    <row r="806" spans="1:7" customFormat="1" ht="15" hidden="1" x14ac:dyDescent="0.25">
      <c r="A806" s="4" t="s">
        <v>168</v>
      </c>
      <c r="B806" s="3" t="s">
        <v>80</v>
      </c>
      <c r="C806" s="3" t="s">
        <v>169</v>
      </c>
      <c r="D806" s="3" t="s">
        <v>170</v>
      </c>
      <c r="E806" s="3" t="s">
        <v>1</v>
      </c>
      <c r="F806" s="3">
        <v>39279.288999999997</v>
      </c>
      <c r="G806" s="3" t="s">
        <v>253</v>
      </c>
    </row>
    <row r="807" spans="1:7" customFormat="1" ht="15" hidden="1" x14ac:dyDescent="0.25">
      <c r="A807" s="4" t="s">
        <v>203</v>
      </c>
      <c r="B807" s="3" t="s">
        <v>80</v>
      </c>
      <c r="C807" s="3" t="s">
        <v>169</v>
      </c>
      <c r="D807" s="3" t="s">
        <v>170</v>
      </c>
      <c r="E807" s="3" t="s">
        <v>1</v>
      </c>
      <c r="F807" s="3">
        <v>39605.525000000001</v>
      </c>
      <c r="G807" s="3" t="s">
        <v>253</v>
      </c>
    </row>
    <row r="808" spans="1:7" customFormat="1" ht="15" hidden="1" x14ac:dyDescent="0.25">
      <c r="A808" s="4" t="s">
        <v>221</v>
      </c>
      <c r="B808" s="3" t="s">
        <v>80</v>
      </c>
      <c r="C808" s="3" t="s">
        <v>169</v>
      </c>
      <c r="D808" s="3" t="s">
        <v>170</v>
      </c>
      <c r="E808" s="3" t="s">
        <v>1</v>
      </c>
      <c r="F808" s="3">
        <v>38177.091</v>
      </c>
      <c r="G808" s="3" t="s">
        <v>253</v>
      </c>
    </row>
    <row r="809" spans="1:7" customFormat="1" ht="15" hidden="1" x14ac:dyDescent="0.25">
      <c r="A809" s="4" t="s">
        <v>233</v>
      </c>
      <c r="B809" s="3" t="s">
        <v>80</v>
      </c>
      <c r="C809" s="3" t="s">
        <v>169</v>
      </c>
      <c r="D809" s="3" t="s">
        <v>170</v>
      </c>
      <c r="E809" s="3" t="s">
        <v>1</v>
      </c>
      <c r="F809" s="3">
        <v>38698.661999999997</v>
      </c>
      <c r="G809" s="3" t="s">
        <v>253</v>
      </c>
    </row>
    <row r="810" spans="1:7" customFormat="1" ht="15" hidden="1" x14ac:dyDescent="0.25">
      <c r="A810" s="4" t="s">
        <v>102</v>
      </c>
      <c r="B810" s="3" t="s">
        <v>33</v>
      </c>
      <c r="C810" s="3" t="s">
        <v>169</v>
      </c>
      <c r="D810" s="3" t="s">
        <v>170</v>
      </c>
      <c r="E810" s="3" t="s">
        <v>1</v>
      </c>
      <c r="F810" s="3">
        <v>154813.29399999999</v>
      </c>
      <c r="G810" s="3" t="s">
        <v>253</v>
      </c>
    </row>
    <row r="811" spans="1:7" customFormat="1" ht="15" hidden="1" x14ac:dyDescent="0.25">
      <c r="A811" s="4" t="s">
        <v>101</v>
      </c>
      <c r="B811" s="3" t="s">
        <v>33</v>
      </c>
      <c r="C811" s="3" t="s">
        <v>169</v>
      </c>
      <c r="D811" s="3" t="s">
        <v>170</v>
      </c>
      <c r="E811" s="3" t="s">
        <v>1</v>
      </c>
      <c r="F811" s="3">
        <v>179189.64300000001</v>
      </c>
      <c r="G811" s="3" t="s">
        <v>253</v>
      </c>
    </row>
    <row r="812" spans="1:7" customFormat="1" ht="15" hidden="1" x14ac:dyDescent="0.25">
      <c r="A812" s="4" t="s">
        <v>100</v>
      </c>
      <c r="B812" s="3" t="s">
        <v>33</v>
      </c>
      <c r="C812" s="3" t="s">
        <v>169</v>
      </c>
      <c r="D812" s="3" t="s">
        <v>170</v>
      </c>
      <c r="E812" s="3" t="s">
        <v>1</v>
      </c>
      <c r="F812" s="3">
        <v>160874.10399999999</v>
      </c>
      <c r="G812" s="3" t="s">
        <v>253</v>
      </c>
    </row>
    <row r="813" spans="1:7" customFormat="1" ht="15" hidden="1" x14ac:dyDescent="0.25">
      <c r="A813" s="4" t="s">
        <v>99</v>
      </c>
      <c r="B813" s="3" t="s">
        <v>33</v>
      </c>
      <c r="C813" s="3" t="s">
        <v>169</v>
      </c>
      <c r="D813" s="3" t="s">
        <v>170</v>
      </c>
      <c r="E813" s="3" t="s">
        <v>1</v>
      </c>
      <c r="F813" s="3">
        <v>157955.07</v>
      </c>
      <c r="G813" s="3" t="s">
        <v>253</v>
      </c>
    </row>
    <row r="814" spans="1:7" customFormat="1" ht="15" hidden="1" x14ac:dyDescent="0.25">
      <c r="A814" s="4" t="s">
        <v>98</v>
      </c>
      <c r="B814" s="3" t="s">
        <v>33</v>
      </c>
      <c r="C814" s="3" t="s">
        <v>169</v>
      </c>
      <c r="D814" s="3" t="s">
        <v>170</v>
      </c>
      <c r="E814" s="3" t="s">
        <v>1</v>
      </c>
      <c r="F814" s="3">
        <v>156586.92199999999</v>
      </c>
      <c r="G814" s="3" t="s">
        <v>253</v>
      </c>
    </row>
    <row r="815" spans="1:7" customFormat="1" ht="15" hidden="1" x14ac:dyDescent="0.25">
      <c r="A815" s="4" t="s">
        <v>97</v>
      </c>
      <c r="B815" s="3" t="s">
        <v>33</v>
      </c>
      <c r="C815" s="3" t="s">
        <v>169</v>
      </c>
      <c r="D815" s="3" t="s">
        <v>170</v>
      </c>
      <c r="E815" s="3" t="s">
        <v>1</v>
      </c>
      <c r="F815" s="3">
        <v>149895.802</v>
      </c>
      <c r="G815" s="3" t="s">
        <v>253</v>
      </c>
    </row>
    <row r="816" spans="1:7" customFormat="1" ht="15" hidden="1" x14ac:dyDescent="0.25">
      <c r="A816" s="4" t="s">
        <v>96</v>
      </c>
      <c r="B816" s="3" t="s">
        <v>33</v>
      </c>
      <c r="C816" s="3" t="s">
        <v>169</v>
      </c>
      <c r="D816" s="3" t="s">
        <v>170</v>
      </c>
      <c r="E816" s="3" t="s">
        <v>1</v>
      </c>
      <c r="F816" s="3">
        <v>156179.307</v>
      </c>
      <c r="G816" s="3" t="s">
        <v>253</v>
      </c>
    </row>
    <row r="817" spans="1:7" customFormat="1" ht="15" hidden="1" x14ac:dyDescent="0.25">
      <c r="A817" s="4" t="s">
        <v>95</v>
      </c>
      <c r="B817" s="3" t="s">
        <v>33</v>
      </c>
      <c r="C817" s="3" t="s">
        <v>169</v>
      </c>
      <c r="D817" s="3" t="s">
        <v>170</v>
      </c>
      <c r="E817" s="3" t="s">
        <v>1</v>
      </c>
      <c r="F817" s="3">
        <v>166953.79199999999</v>
      </c>
      <c r="G817" s="3" t="s">
        <v>253</v>
      </c>
    </row>
    <row r="818" spans="1:7" customFormat="1" ht="15" hidden="1" x14ac:dyDescent="0.25">
      <c r="A818" s="4" t="s">
        <v>94</v>
      </c>
      <c r="B818" s="3" t="s">
        <v>33</v>
      </c>
      <c r="C818" s="3" t="s">
        <v>169</v>
      </c>
      <c r="D818" s="3" t="s">
        <v>170</v>
      </c>
      <c r="E818" s="3" t="s">
        <v>1</v>
      </c>
      <c r="F818" s="3">
        <v>165894.36499999999</v>
      </c>
      <c r="G818" s="3" t="s">
        <v>253</v>
      </c>
    </row>
    <row r="819" spans="1:7" customFormat="1" ht="15" hidden="1" x14ac:dyDescent="0.25">
      <c r="A819" s="4" t="s">
        <v>93</v>
      </c>
      <c r="B819" s="3" t="s">
        <v>33</v>
      </c>
      <c r="C819" s="3" t="s">
        <v>169</v>
      </c>
      <c r="D819" s="3" t="s">
        <v>170</v>
      </c>
      <c r="E819" s="3" t="s">
        <v>1</v>
      </c>
      <c r="F819" s="3">
        <v>150807.60500000001</v>
      </c>
      <c r="G819" s="3" t="s">
        <v>253</v>
      </c>
    </row>
    <row r="820" spans="1:7" customFormat="1" ht="15" hidden="1" x14ac:dyDescent="0.25">
      <c r="A820" s="4" t="s">
        <v>92</v>
      </c>
      <c r="B820" s="3" t="s">
        <v>33</v>
      </c>
      <c r="C820" s="3" t="s">
        <v>169</v>
      </c>
      <c r="D820" s="3" t="s">
        <v>170</v>
      </c>
      <c r="E820" s="3" t="s">
        <v>1</v>
      </c>
      <c r="F820" s="3">
        <v>150458.245</v>
      </c>
      <c r="G820" s="3" t="s">
        <v>253</v>
      </c>
    </row>
    <row r="821" spans="1:7" customFormat="1" ht="15" hidden="1" x14ac:dyDescent="0.25">
      <c r="A821" s="4" t="s">
        <v>91</v>
      </c>
      <c r="B821" s="3" t="s">
        <v>33</v>
      </c>
      <c r="C821" s="3" t="s">
        <v>169</v>
      </c>
      <c r="D821" s="3" t="s">
        <v>170</v>
      </c>
      <c r="E821" s="3" t="s">
        <v>1</v>
      </c>
      <c r="F821" s="3">
        <v>161339.117</v>
      </c>
      <c r="G821" s="3" t="s">
        <v>253</v>
      </c>
    </row>
    <row r="822" spans="1:7" customFormat="1" ht="15" hidden="1" x14ac:dyDescent="0.25">
      <c r="A822" s="4" t="s">
        <v>90</v>
      </c>
      <c r="B822" s="3" t="s">
        <v>33</v>
      </c>
      <c r="C822" s="3" t="s">
        <v>169</v>
      </c>
      <c r="D822" s="3" t="s">
        <v>170</v>
      </c>
      <c r="E822" s="3" t="s">
        <v>1</v>
      </c>
      <c r="F822" s="3">
        <v>149267.67499999999</v>
      </c>
      <c r="G822" s="3" t="s">
        <v>253</v>
      </c>
    </row>
    <row r="823" spans="1:7" customFormat="1" ht="15" hidden="1" x14ac:dyDescent="0.25">
      <c r="A823" s="4" t="s">
        <v>89</v>
      </c>
      <c r="B823" s="3" t="s">
        <v>33</v>
      </c>
      <c r="C823" s="3" t="s">
        <v>169</v>
      </c>
      <c r="D823" s="3" t="s">
        <v>170</v>
      </c>
      <c r="E823" s="3" t="s">
        <v>1</v>
      </c>
      <c r="F823" s="3">
        <v>147334.484</v>
      </c>
      <c r="G823" s="3" t="s">
        <v>253</v>
      </c>
    </row>
    <row r="824" spans="1:7" customFormat="1" ht="15" hidden="1" x14ac:dyDescent="0.25">
      <c r="A824" s="4" t="s">
        <v>88</v>
      </c>
      <c r="B824" s="3" t="s">
        <v>33</v>
      </c>
      <c r="C824" s="3" t="s">
        <v>169</v>
      </c>
      <c r="D824" s="3" t="s">
        <v>170</v>
      </c>
      <c r="E824" s="3" t="s">
        <v>1</v>
      </c>
      <c r="F824" s="3">
        <v>147005.72200000001</v>
      </c>
      <c r="G824" s="3" t="s">
        <v>253</v>
      </c>
    </row>
    <row r="825" spans="1:7" customFormat="1" ht="15" hidden="1" x14ac:dyDescent="0.25">
      <c r="A825" s="4" t="s">
        <v>87</v>
      </c>
      <c r="B825" s="3" t="s">
        <v>33</v>
      </c>
      <c r="C825" s="3" t="s">
        <v>169</v>
      </c>
      <c r="D825" s="3" t="s">
        <v>170</v>
      </c>
      <c r="E825" s="3" t="s">
        <v>1</v>
      </c>
      <c r="F825" s="3">
        <v>145851.41500000001</v>
      </c>
      <c r="G825" s="3" t="s">
        <v>253</v>
      </c>
    </row>
    <row r="826" spans="1:7" customFormat="1" ht="15" hidden="1" x14ac:dyDescent="0.25">
      <c r="A826" s="4" t="s">
        <v>86</v>
      </c>
      <c r="B826" s="3" t="s">
        <v>33</v>
      </c>
      <c r="C826" s="3" t="s">
        <v>169</v>
      </c>
      <c r="D826" s="3" t="s">
        <v>170</v>
      </c>
      <c r="E826" s="3" t="s">
        <v>1</v>
      </c>
      <c r="F826" s="3">
        <v>145846.89499999999</v>
      </c>
      <c r="G826" s="3" t="s">
        <v>253</v>
      </c>
    </row>
    <row r="827" spans="1:7" customFormat="1" ht="15" hidden="1" x14ac:dyDescent="0.25">
      <c r="A827" s="4" t="s">
        <v>85</v>
      </c>
      <c r="B827" s="3" t="s">
        <v>33</v>
      </c>
      <c r="C827" s="3" t="s">
        <v>169</v>
      </c>
      <c r="D827" s="3" t="s">
        <v>170</v>
      </c>
      <c r="E827" s="3" t="s">
        <v>1</v>
      </c>
      <c r="F827" s="3">
        <v>149182.47</v>
      </c>
      <c r="G827" s="3" t="s">
        <v>253</v>
      </c>
    </row>
    <row r="828" spans="1:7" customFormat="1" ht="15" hidden="1" x14ac:dyDescent="0.25">
      <c r="A828" s="4" t="s">
        <v>84</v>
      </c>
      <c r="B828" s="3" t="s">
        <v>33</v>
      </c>
      <c r="C828" s="3" t="s">
        <v>169</v>
      </c>
      <c r="D828" s="3" t="s">
        <v>170</v>
      </c>
      <c r="E828" s="3" t="s">
        <v>1</v>
      </c>
      <c r="F828" s="3">
        <v>143596.038</v>
      </c>
      <c r="G828" s="3" t="s">
        <v>253</v>
      </c>
    </row>
    <row r="829" spans="1:7" customFormat="1" ht="15" hidden="1" x14ac:dyDescent="0.25">
      <c r="A829" s="4" t="s">
        <v>168</v>
      </c>
      <c r="B829" s="3" t="s">
        <v>33</v>
      </c>
      <c r="C829" s="3" t="s">
        <v>169</v>
      </c>
      <c r="D829" s="3" t="s">
        <v>170</v>
      </c>
      <c r="E829" s="3" t="s">
        <v>1</v>
      </c>
      <c r="F829" s="3">
        <v>149641.897</v>
      </c>
      <c r="G829" s="3" t="s">
        <v>253</v>
      </c>
    </row>
    <row r="830" spans="1:7" customFormat="1" ht="15" hidden="1" x14ac:dyDescent="0.25">
      <c r="A830" s="4" t="s">
        <v>203</v>
      </c>
      <c r="B830" s="3" t="s">
        <v>33</v>
      </c>
      <c r="C830" s="3" t="s">
        <v>169</v>
      </c>
      <c r="D830" s="3" t="s">
        <v>170</v>
      </c>
      <c r="E830" s="3" t="s">
        <v>1</v>
      </c>
      <c r="F830" s="3">
        <v>137076.965</v>
      </c>
      <c r="G830" s="3" t="s">
        <v>253</v>
      </c>
    </row>
    <row r="831" spans="1:7" customFormat="1" ht="15" hidden="1" x14ac:dyDescent="0.25">
      <c r="A831" s="4" t="s">
        <v>221</v>
      </c>
      <c r="B831" s="3" t="s">
        <v>33</v>
      </c>
      <c r="C831" s="3" t="s">
        <v>169</v>
      </c>
      <c r="D831" s="3" t="s">
        <v>170</v>
      </c>
      <c r="E831" s="3" t="s">
        <v>1</v>
      </c>
      <c r="F831" s="3">
        <v>134749.655</v>
      </c>
      <c r="G831" s="3" t="s">
        <v>253</v>
      </c>
    </row>
    <row r="832" spans="1:7" customFormat="1" ht="15" hidden="1" x14ac:dyDescent="0.25">
      <c r="A832" s="4" t="s">
        <v>233</v>
      </c>
      <c r="B832" s="3" t="s">
        <v>33</v>
      </c>
      <c r="C832" s="3" t="s">
        <v>169</v>
      </c>
      <c r="D832" s="3" t="s">
        <v>170</v>
      </c>
      <c r="E832" s="3" t="s">
        <v>1</v>
      </c>
      <c r="F832" s="3">
        <v>149138.41800000001</v>
      </c>
      <c r="G832" s="3" t="s">
        <v>253</v>
      </c>
    </row>
    <row r="833" spans="1:7" customFormat="1" ht="15" hidden="1" x14ac:dyDescent="0.25">
      <c r="A833" s="4" t="s">
        <v>251</v>
      </c>
      <c r="B833" s="3" t="s">
        <v>33</v>
      </c>
      <c r="C833" s="3" t="s">
        <v>169</v>
      </c>
      <c r="D833" s="3" t="s">
        <v>170</v>
      </c>
      <c r="E833" s="3" t="s">
        <v>1</v>
      </c>
      <c r="F833" s="3">
        <v>165921.22200000001</v>
      </c>
      <c r="G833" s="3" t="s">
        <v>176</v>
      </c>
    </row>
    <row r="834" spans="1:7" customFormat="1" ht="15" hidden="1" x14ac:dyDescent="0.25">
      <c r="A834" s="4" t="s">
        <v>102</v>
      </c>
      <c r="B834" s="3" t="s">
        <v>34</v>
      </c>
      <c r="C834" s="3" t="s">
        <v>169</v>
      </c>
      <c r="D834" s="3" t="s">
        <v>170</v>
      </c>
      <c r="E834" s="3" t="s">
        <v>1</v>
      </c>
      <c r="F834" s="3">
        <v>100927.17200000001</v>
      </c>
      <c r="G834" s="3" t="s">
        <v>253</v>
      </c>
    </row>
    <row r="835" spans="1:7" customFormat="1" ht="15" hidden="1" x14ac:dyDescent="0.25">
      <c r="A835" s="4" t="s">
        <v>101</v>
      </c>
      <c r="B835" s="3" t="s">
        <v>34</v>
      </c>
      <c r="C835" s="3" t="s">
        <v>169</v>
      </c>
      <c r="D835" s="3" t="s">
        <v>170</v>
      </c>
      <c r="E835" s="3" t="s">
        <v>1</v>
      </c>
      <c r="F835" s="3">
        <v>107808.111</v>
      </c>
      <c r="G835" s="3" t="s">
        <v>176</v>
      </c>
    </row>
    <row r="836" spans="1:7" customFormat="1" ht="15" hidden="1" x14ac:dyDescent="0.25">
      <c r="A836" s="4" t="s">
        <v>100</v>
      </c>
      <c r="B836" s="3" t="s">
        <v>34</v>
      </c>
      <c r="C836" s="3" t="s">
        <v>169</v>
      </c>
      <c r="D836" s="3" t="s">
        <v>170</v>
      </c>
      <c r="E836" s="3" t="s">
        <v>1</v>
      </c>
      <c r="F836" s="3">
        <v>110045.27499999999</v>
      </c>
      <c r="G836" s="3" t="s">
        <v>176</v>
      </c>
    </row>
    <row r="837" spans="1:7" customFormat="1" ht="15" hidden="1" x14ac:dyDescent="0.25">
      <c r="A837" s="4" t="s">
        <v>99</v>
      </c>
      <c r="B837" s="3" t="s">
        <v>34</v>
      </c>
      <c r="C837" s="3" t="s">
        <v>169</v>
      </c>
      <c r="D837" s="3" t="s">
        <v>170</v>
      </c>
      <c r="E837" s="3" t="s">
        <v>1</v>
      </c>
      <c r="F837" s="3">
        <v>111286.664</v>
      </c>
      <c r="G837" s="3" t="s">
        <v>176</v>
      </c>
    </row>
    <row r="838" spans="1:7" customFormat="1" ht="15" hidden="1" x14ac:dyDescent="0.25">
      <c r="A838" s="4" t="s">
        <v>98</v>
      </c>
      <c r="B838" s="3" t="s">
        <v>34</v>
      </c>
      <c r="C838" s="3" t="s">
        <v>169</v>
      </c>
      <c r="D838" s="3" t="s">
        <v>170</v>
      </c>
      <c r="E838" s="3" t="s">
        <v>1</v>
      </c>
      <c r="F838" s="3">
        <v>124981.90300000001</v>
      </c>
      <c r="G838" s="3" t="s">
        <v>176</v>
      </c>
    </row>
    <row r="839" spans="1:7" customFormat="1" ht="15" hidden="1" x14ac:dyDescent="0.25">
      <c r="A839" s="4" t="s">
        <v>97</v>
      </c>
      <c r="B839" s="3" t="s">
        <v>34</v>
      </c>
      <c r="C839" s="3" t="s">
        <v>169</v>
      </c>
      <c r="D839" s="3" t="s">
        <v>170</v>
      </c>
      <c r="E839" s="3" t="s">
        <v>1</v>
      </c>
      <c r="F839" s="3">
        <v>126668.077</v>
      </c>
      <c r="G839" s="3" t="s">
        <v>176</v>
      </c>
    </row>
    <row r="840" spans="1:7" customFormat="1" ht="15" hidden="1" x14ac:dyDescent="0.25">
      <c r="A840" s="4" t="s">
        <v>96</v>
      </c>
      <c r="B840" s="3" t="s">
        <v>34</v>
      </c>
      <c r="C840" s="3" t="s">
        <v>169</v>
      </c>
      <c r="D840" s="3" t="s">
        <v>170</v>
      </c>
      <c r="E840" s="3" t="s">
        <v>1</v>
      </c>
      <c r="F840" s="3">
        <v>137622.66</v>
      </c>
      <c r="G840" s="3" t="s">
        <v>176</v>
      </c>
    </row>
    <row r="841" spans="1:7" customFormat="1" ht="15" hidden="1" x14ac:dyDescent="0.25">
      <c r="A841" s="4" t="s">
        <v>95</v>
      </c>
      <c r="B841" s="3" t="s">
        <v>34</v>
      </c>
      <c r="C841" s="3" t="s">
        <v>169</v>
      </c>
      <c r="D841" s="3" t="s">
        <v>170</v>
      </c>
      <c r="E841" s="3" t="s">
        <v>1</v>
      </c>
      <c r="F841" s="3">
        <v>142139.76199999999</v>
      </c>
      <c r="G841" s="3" t="s">
        <v>176</v>
      </c>
    </row>
    <row r="842" spans="1:7" customFormat="1" ht="15" hidden="1" x14ac:dyDescent="0.25">
      <c r="A842" s="4" t="s">
        <v>94</v>
      </c>
      <c r="B842" s="3" t="s">
        <v>34</v>
      </c>
      <c r="C842" s="3" t="s">
        <v>169</v>
      </c>
      <c r="D842" s="3" t="s">
        <v>170</v>
      </c>
      <c r="E842" s="3" t="s">
        <v>1</v>
      </c>
      <c r="F842" s="3">
        <v>153202.59400000001</v>
      </c>
      <c r="G842" s="3" t="s">
        <v>176</v>
      </c>
    </row>
    <row r="843" spans="1:7" customFormat="1" ht="15" hidden="1" x14ac:dyDescent="0.25">
      <c r="A843" s="4" t="s">
        <v>93</v>
      </c>
      <c r="B843" s="3" t="s">
        <v>34</v>
      </c>
      <c r="C843" s="3" t="s">
        <v>169</v>
      </c>
      <c r="D843" s="3" t="s">
        <v>170</v>
      </c>
      <c r="E843" s="3" t="s">
        <v>1</v>
      </c>
      <c r="F843" s="3">
        <v>122414.245</v>
      </c>
      <c r="G843" s="3" t="s">
        <v>176</v>
      </c>
    </row>
    <row r="844" spans="1:7" customFormat="1" ht="15" hidden="1" x14ac:dyDescent="0.25">
      <c r="A844" s="4" t="s">
        <v>92</v>
      </c>
      <c r="B844" s="3" t="s">
        <v>34</v>
      </c>
      <c r="C844" s="3" t="s">
        <v>169</v>
      </c>
      <c r="D844" s="3" t="s">
        <v>170</v>
      </c>
      <c r="E844" s="3" t="s">
        <v>1</v>
      </c>
      <c r="F844" s="3">
        <v>120746.21799999999</v>
      </c>
      <c r="G844" s="3" t="s">
        <v>176</v>
      </c>
    </row>
    <row r="845" spans="1:7" customFormat="1" ht="15" hidden="1" x14ac:dyDescent="0.25">
      <c r="A845" s="4" t="s">
        <v>91</v>
      </c>
      <c r="B845" s="3" t="s">
        <v>34</v>
      </c>
      <c r="C845" s="3" t="s">
        <v>169</v>
      </c>
      <c r="D845" s="3" t="s">
        <v>170</v>
      </c>
      <c r="E845" s="3" t="s">
        <v>1</v>
      </c>
      <c r="F845" s="3">
        <v>133714.02900000001</v>
      </c>
      <c r="G845" s="3" t="s">
        <v>176</v>
      </c>
    </row>
    <row r="846" spans="1:7" customFormat="1" ht="15" hidden="1" x14ac:dyDescent="0.25">
      <c r="A846" s="4" t="s">
        <v>90</v>
      </c>
      <c r="B846" s="3" t="s">
        <v>34</v>
      </c>
      <c r="C846" s="3" t="s">
        <v>169</v>
      </c>
      <c r="D846" s="3" t="s">
        <v>170</v>
      </c>
      <c r="E846" s="3" t="s">
        <v>1</v>
      </c>
      <c r="F846" s="3">
        <v>128521.334</v>
      </c>
      <c r="G846" s="3" t="s">
        <v>176</v>
      </c>
    </row>
    <row r="847" spans="1:7" customFormat="1" ht="15" hidden="1" x14ac:dyDescent="0.25">
      <c r="A847" s="4" t="s">
        <v>89</v>
      </c>
      <c r="B847" s="3" t="s">
        <v>34</v>
      </c>
      <c r="C847" s="3" t="s">
        <v>169</v>
      </c>
      <c r="D847" s="3" t="s">
        <v>170</v>
      </c>
      <c r="E847" s="3" t="s">
        <v>1</v>
      </c>
      <c r="F847" s="3">
        <v>124083.67600000001</v>
      </c>
      <c r="G847" s="3" t="s">
        <v>176</v>
      </c>
    </row>
    <row r="848" spans="1:7" customFormat="1" ht="15" hidden="1" x14ac:dyDescent="0.25">
      <c r="A848" s="4" t="s">
        <v>88</v>
      </c>
      <c r="B848" s="3" t="s">
        <v>34</v>
      </c>
      <c r="C848" s="3" t="s">
        <v>169</v>
      </c>
      <c r="D848" s="3" t="s">
        <v>170</v>
      </c>
      <c r="E848" s="3" t="s">
        <v>1</v>
      </c>
      <c r="F848" s="3">
        <v>135992.55499999999</v>
      </c>
      <c r="G848" s="3" t="s">
        <v>253</v>
      </c>
    </row>
    <row r="849" spans="1:7" customFormat="1" ht="15" hidden="1" x14ac:dyDescent="0.25">
      <c r="A849" s="4" t="s">
        <v>87</v>
      </c>
      <c r="B849" s="3" t="s">
        <v>34</v>
      </c>
      <c r="C849" s="3" t="s">
        <v>169</v>
      </c>
      <c r="D849" s="3" t="s">
        <v>170</v>
      </c>
      <c r="E849" s="3" t="s">
        <v>1</v>
      </c>
      <c r="F849" s="3">
        <v>152893.092</v>
      </c>
      <c r="G849" s="3" t="s">
        <v>253</v>
      </c>
    </row>
    <row r="850" spans="1:7" customFormat="1" ht="15" hidden="1" x14ac:dyDescent="0.25">
      <c r="A850" s="4" t="s">
        <v>86</v>
      </c>
      <c r="B850" s="3" t="s">
        <v>34</v>
      </c>
      <c r="C850" s="3" t="s">
        <v>169</v>
      </c>
      <c r="D850" s="3" t="s">
        <v>170</v>
      </c>
      <c r="E850" s="3" t="s">
        <v>1</v>
      </c>
      <c r="F850" s="3">
        <v>134878.557</v>
      </c>
      <c r="G850" s="3" t="s">
        <v>176</v>
      </c>
    </row>
    <row r="851" spans="1:7" customFormat="1" ht="15" hidden="1" x14ac:dyDescent="0.25">
      <c r="A851" s="4" t="s">
        <v>85</v>
      </c>
      <c r="B851" s="3" t="s">
        <v>34</v>
      </c>
      <c r="C851" s="3" t="s">
        <v>169</v>
      </c>
      <c r="D851" s="3" t="s">
        <v>170</v>
      </c>
      <c r="E851" s="3" t="s">
        <v>1</v>
      </c>
      <c r="F851" s="3">
        <v>139198.89600000001</v>
      </c>
      <c r="G851" s="3" t="s">
        <v>253</v>
      </c>
    </row>
    <row r="852" spans="1:7" customFormat="1" ht="15" hidden="1" x14ac:dyDescent="0.25">
      <c r="A852" s="4" t="s">
        <v>84</v>
      </c>
      <c r="B852" s="3" t="s">
        <v>34</v>
      </c>
      <c r="C852" s="3" t="s">
        <v>169</v>
      </c>
      <c r="D852" s="3" t="s">
        <v>170</v>
      </c>
      <c r="E852" s="3" t="s">
        <v>1</v>
      </c>
      <c r="F852" s="3">
        <v>142793.18299999999</v>
      </c>
      <c r="G852" s="3" t="s">
        <v>253</v>
      </c>
    </row>
    <row r="853" spans="1:7" customFormat="1" ht="15" hidden="1" x14ac:dyDescent="0.25">
      <c r="A853" s="4" t="s">
        <v>168</v>
      </c>
      <c r="B853" s="3" t="s">
        <v>34</v>
      </c>
      <c r="C853" s="3" t="s">
        <v>169</v>
      </c>
      <c r="D853" s="3" t="s">
        <v>170</v>
      </c>
      <c r="E853" s="3" t="s">
        <v>1</v>
      </c>
      <c r="F853" s="3">
        <v>143921.46299999999</v>
      </c>
      <c r="G853" s="3" t="s">
        <v>253</v>
      </c>
    </row>
    <row r="854" spans="1:7" customFormat="1" ht="15" hidden="1" x14ac:dyDescent="0.25">
      <c r="A854" s="4" t="s">
        <v>203</v>
      </c>
      <c r="B854" s="3" t="s">
        <v>34</v>
      </c>
      <c r="C854" s="3" t="s">
        <v>169</v>
      </c>
      <c r="D854" s="3" t="s">
        <v>170</v>
      </c>
      <c r="E854" s="3" t="s">
        <v>1</v>
      </c>
      <c r="F854" s="3">
        <v>141636.55799999999</v>
      </c>
      <c r="G854" s="3" t="s">
        <v>253</v>
      </c>
    </row>
    <row r="855" spans="1:7" customFormat="1" ht="15" hidden="1" x14ac:dyDescent="0.25">
      <c r="A855" s="4" t="s">
        <v>221</v>
      </c>
      <c r="B855" s="3" t="s">
        <v>34</v>
      </c>
      <c r="C855" s="3" t="s">
        <v>169</v>
      </c>
      <c r="D855" s="3" t="s">
        <v>170</v>
      </c>
      <c r="E855" s="3" t="s">
        <v>1</v>
      </c>
      <c r="F855" s="3">
        <v>156705.63699999999</v>
      </c>
      <c r="G855" s="3" t="s">
        <v>253</v>
      </c>
    </row>
    <row r="856" spans="1:7" customFormat="1" ht="15" hidden="1" x14ac:dyDescent="0.25">
      <c r="A856" s="4" t="s">
        <v>233</v>
      </c>
      <c r="B856" s="3" t="s">
        <v>34</v>
      </c>
      <c r="C856" s="3" t="s">
        <v>169</v>
      </c>
      <c r="D856" s="3" t="s">
        <v>170</v>
      </c>
      <c r="E856" s="3" t="s">
        <v>1</v>
      </c>
      <c r="F856" s="3">
        <v>162373.516</v>
      </c>
      <c r="G856" s="3" t="s">
        <v>253</v>
      </c>
    </row>
    <row r="857" spans="1:7" customFormat="1" ht="15" hidden="1" x14ac:dyDescent="0.25">
      <c r="A857" s="4" t="s">
        <v>251</v>
      </c>
      <c r="B857" s="3" t="s">
        <v>34</v>
      </c>
      <c r="C857" s="3" t="s">
        <v>169</v>
      </c>
      <c r="D857" s="3" t="s">
        <v>170</v>
      </c>
      <c r="E857" s="3" t="s">
        <v>1</v>
      </c>
      <c r="F857" s="3">
        <v>145876.65599999999</v>
      </c>
      <c r="G857" s="3" t="s">
        <v>171</v>
      </c>
    </row>
    <row r="858" spans="1:7" customFormat="1" ht="15" hidden="1" x14ac:dyDescent="0.25">
      <c r="A858" s="4" t="s">
        <v>102</v>
      </c>
      <c r="B858" s="3" t="s">
        <v>66</v>
      </c>
      <c r="C858" s="3" t="s">
        <v>169</v>
      </c>
      <c r="D858" s="3" t="s">
        <v>170</v>
      </c>
      <c r="E858" s="3" t="s">
        <v>1</v>
      </c>
      <c r="F858" s="3">
        <v>90473.323999999993</v>
      </c>
      <c r="G858" s="3" t="s">
        <v>253</v>
      </c>
    </row>
    <row r="859" spans="1:7" customFormat="1" ht="15" hidden="1" x14ac:dyDescent="0.25">
      <c r="A859" s="4" t="s">
        <v>101</v>
      </c>
      <c r="B859" s="3" t="s">
        <v>66</v>
      </c>
      <c r="C859" s="3" t="s">
        <v>169</v>
      </c>
      <c r="D859" s="3" t="s">
        <v>170</v>
      </c>
      <c r="E859" s="3" t="s">
        <v>1</v>
      </c>
      <c r="F859" s="3">
        <v>90498.207999999999</v>
      </c>
      <c r="G859" s="3" t="s">
        <v>253</v>
      </c>
    </row>
    <row r="860" spans="1:7" customFormat="1" ht="15" hidden="1" x14ac:dyDescent="0.25">
      <c r="A860" s="4" t="s">
        <v>100</v>
      </c>
      <c r="B860" s="3" t="s">
        <v>66</v>
      </c>
      <c r="C860" s="3" t="s">
        <v>169</v>
      </c>
      <c r="D860" s="3" t="s">
        <v>170</v>
      </c>
      <c r="E860" s="3" t="s">
        <v>1</v>
      </c>
      <c r="F860" s="3">
        <v>88706.876999999993</v>
      </c>
      <c r="G860" s="3" t="s">
        <v>174</v>
      </c>
    </row>
    <row r="861" spans="1:7" customFormat="1" ht="15" hidden="1" x14ac:dyDescent="0.25">
      <c r="A861" s="4" t="s">
        <v>99</v>
      </c>
      <c r="B861" s="3" t="s">
        <v>66</v>
      </c>
      <c r="C861" s="3" t="s">
        <v>169</v>
      </c>
      <c r="D861" s="3" t="s">
        <v>170</v>
      </c>
      <c r="E861" s="3" t="s">
        <v>1</v>
      </c>
      <c r="F861" s="3">
        <v>85339.006999999998</v>
      </c>
      <c r="G861" s="3" t="s">
        <v>253</v>
      </c>
    </row>
    <row r="862" spans="1:7" customFormat="1" ht="15" hidden="1" x14ac:dyDescent="0.25">
      <c r="A862" s="4" t="s">
        <v>98</v>
      </c>
      <c r="B862" s="3" t="s">
        <v>66</v>
      </c>
      <c r="C862" s="3" t="s">
        <v>169</v>
      </c>
      <c r="D862" s="3" t="s">
        <v>170</v>
      </c>
      <c r="E862" s="3" t="s">
        <v>1</v>
      </c>
      <c r="F862" s="3">
        <v>91522.604999999996</v>
      </c>
      <c r="G862" s="3" t="s">
        <v>253</v>
      </c>
    </row>
    <row r="863" spans="1:7" customFormat="1" ht="15" hidden="1" x14ac:dyDescent="0.25">
      <c r="A863" s="4" t="s">
        <v>97</v>
      </c>
      <c r="B863" s="3" t="s">
        <v>66</v>
      </c>
      <c r="C863" s="3" t="s">
        <v>169</v>
      </c>
      <c r="D863" s="3" t="s">
        <v>170</v>
      </c>
      <c r="E863" s="3" t="s">
        <v>1</v>
      </c>
      <c r="F863" s="3">
        <v>92728.448000000004</v>
      </c>
      <c r="G863" s="3" t="s">
        <v>253</v>
      </c>
    </row>
    <row r="864" spans="1:7" customFormat="1" ht="15" hidden="1" x14ac:dyDescent="0.25">
      <c r="A864" s="4" t="s">
        <v>96</v>
      </c>
      <c r="B864" s="3" t="s">
        <v>66</v>
      </c>
      <c r="C864" s="3" t="s">
        <v>169</v>
      </c>
      <c r="D864" s="3" t="s">
        <v>170</v>
      </c>
      <c r="E864" s="3" t="s">
        <v>1</v>
      </c>
      <c r="F864" s="3">
        <v>93890.1</v>
      </c>
      <c r="G864" s="3" t="s">
        <v>253</v>
      </c>
    </row>
    <row r="865" spans="1:7" customFormat="1" ht="15" hidden="1" x14ac:dyDescent="0.25">
      <c r="A865" s="4" t="s">
        <v>95</v>
      </c>
      <c r="B865" s="3" t="s">
        <v>66</v>
      </c>
      <c r="C865" s="3" t="s">
        <v>169</v>
      </c>
      <c r="D865" s="3" t="s">
        <v>170</v>
      </c>
      <c r="E865" s="3" t="s">
        <v>1</v>
      </c>
      <c r="F865" s="3">
        <v>94142.86</v>
      </c>
      <c r="G865" s="3" t="s">
        <v>253</v>
      </c>
    </row>
    <row r="866" spans="1:7" customFormat="1" ht="15" hidden="1" x14ac:dyDescent="0.25">
      <c r="A866" s="4" t="s">
        <v>94</v>
      </c>
      <c r="B866" s="3" t="s">
        <v>66</v>
      </c>
      <c r="C866" s="3" t="s">
        <v>169</v>
      </c>
      <c r="D866" s="3" t="s">
        <v>170</v>
      </c>
      <c r="E866" s="3" t="s">
        <v>1</v>
      </c>
      <c r="F866" s="3">
        <v>95481.884000000005</v>
      </c>
      <c r="G866" s="3" t="s">
        <v>253</v>
      </c>
    </row>
    <row r="867" spans="1:7" customFormat="1" ht="15" hidden="1" x14ac:dyDescent="0.25">
      <c r="A867" s="4" t="s">
        <v>93</v>
      </c>
      <c r="B867" s="3" t="s">
        <v>66</v>
      </c>
      <c r="C867" s="3" t="s">
        <v>169</v>
      </c>
      <c r="D867" s="3" t="s">
        <v>170</v>
      </c>
      <c r="E867" s="3" t="s">
        <v>1</v>
      </c>
      <c r="F867" s="3">
        <v>95568.130999999994</v>
      </c>
      <c r="G867" s="3" t="s">
        <v>253</v>
      </c>
    </row>
    <row r="868" spans="1:7" customFormat="1" ht="15" hidden="1" x14ac:dyDescent="0.25">
      <c r="A868" s="4" t="s">
        <v>92</v>
      </c>
      <c r="B868" s="3" t="s">
        <v>66</v>
      </c>
      <c r="C868" s="3" t="s">
        <v>169</v>
      </c>
      <c r="D868" s="3" t="s">
        <v>170</v>
      </c>
      <c r="E868" s="3" t="s">
        <v>1</v>
      </c>
      <c r="F868" s="3">
        <v>97995.082999999999</v>
      </c>
      <c r="G868" s="3" t="s">
        <v>253</v>
      </c>
    </row>
    <row r="869" spans="1:7" customFormat="1" ht="15" hidden="1" x14ac:dyDescent="0.25">
      <c r="A869" s="4" t="s">
        <v>91</v>
      </c>
      <c r="B869" s="3" t="s">
        <v>66</v>
      </c>
      <c r="C869" s="3" t="s">
        <v>169</v>
      </c>
      <c r="D869" s="3" t="s">
        <v>170</v>
      </c>
      <c r="E869" s="3" t="s">
        <v>1</v>
      </c>
      <c r="F869" s="3">
        <v>100275.065</v>
      </c>
      <c r="G869" s="3" t="s">
        <v>253</v>
      </c>
    </row>
    <row r="870" spans="1:7" customFormat="1" ht="15" hidden="1" x14ac:dyDescent="0.25">
      <c r="A870" s="4" t="s">
        <v>90</v>
      </c>
      <c r="B870" s="3" t="s">
        <v>66</v>
      </c>
      <c r="C870" s="3" t="s">
        <v>169</v>
      </c>
      <c r="D870" s="3" t="s">
        <v>170</v>
      </c>
      <c r="E870" s="3" t="s">
        <v>1</v>
      </c>
      <c r="F870" s="3">
        <v>97671.153000000006</v>
      </c>
      <c r="G870" s="3" t="s">
        <v>253</v>
      </c>
    </row>
    <row r="871" spans="1:7" customFormat="1" ht="15" hidden="1" x14ac:dyDescent="0.25">
      <c r="A871" s="4" t="s">
        <v>89</v>
      </c>
      <c r="B871" s="3" t="s">
        <v>66</v>
      </c>
      <c r="C871" s="3" t="s">
        <v>169</v>
      </c>
      <c r="D871" s="3" t="s">
        <v>170</v>
      </c>
      <c r="E871" s="3" t="s">
        <v>1</v>
      </c>
      <c r="F871" s="3">
        <v>99937.259000000005</v>
      </c>
      <c r="G871" s="3" t="s">
        <v>253</v>
      </c>
    </row>
    <row r="872" spans="1:7" customFormat="1" ht="15" hidden="1" x14ac:dyDescent="0.25">
      <c r="A872" s="4" t="s">
        <v>88</v>
      </c>
      <c r="B872" s="3" t="s">
        <v>66</v>
      </c>
      <c r="C872" s="3" t="s">
        <v>169</v>
      </c>
      <c r="D872" s="3" t="s">
        <v>170</v>
      </c>
      <c r="E872" s="3" t="s">
        <v>1</v>
      </c>
      <c r="F872" s="3">
        <v>101947.38400000001</v>
      </c>
      <c r="G872" s="3" t="s">
        <v>253</v>
      </c>
    </row>
    <row r="873" spans="1:7" customFormat="1" ht="15" hidden="1" x14ac:dyDescent="0.25">
      <c r="A873" s="4" t="s">
        <v>87</v>
      </c>
      <c r="B873" s="3" t="s">
        <v>66</v>
      </c>
      <c r="C873" s="3" t="s">
        <v>169</v>
      </c>
      <c r="D873" s="3" t="s">
        <v>170</v>
      </c>
      <c r="E873" s="3" t="s">
        <v>1</v>
      </c>
      <c r="F873" s="3">
        <v>95230.797999999995</v>
      </c>
      <c r="G873" s="3" t="s">
        <v>253</v>
      </c>
    </row>
    <row r="874" spans="1:7" customFormat="1" ht="15" hidden="1" x14ac:dyDescent="0.25">
      <c r="A874" s="4" t="s">
        <v>86</v>
      </c>
      <c r="B874" s="3" t="s">
        <v>66</v>
      </c>
      <c r="C874" s="3" t="s">
        <v>169</v>
      </c>
      <c r="D874" s="3" t="s">
        <v>170</v>
      </c>
      <c r="E874" s="3" t="s">
        <v>1</v>
      </c>
      <c r="F874" s="3">
        <v>98026.491999999998</v>
      </c>
      <c r="G874" s="3" t="s">
        <v>253</v>
      </c>
    </row>
    <row r="875" spans="1:7" customFormat="1" ht="15" hidden="1" x14ac:dyDescent="0.25">
      <c r="A875" s="4" t="s">
        <v>85</v>
      </c>
      <c r="B875" s="3" t="s">
        <v>66</v>
      </c>
      <c r="C875" s="3" t="s">
        <v>169</v>
      </c>
      <c r="D875" s="3" t="s">
        <v>170</v>
      </c>
      <c r="E875" s="3" t="s">
        <v>1</v>
      </c>
      <c r="F875" s="3">
        <v>95794.843999999997</v>
      </c>
      <c r="G875" s="3" t="s">
        <v>253</v>
      </c>
    </row>
    <row r="876" spans="1:7" customFormat="1" ht="15" hidden="1" x14ac:dyDescent="0.25">
      <c r="A876" s="4" t="s">
        <v>84</v>
      </c>
      <c r="B876" s="3" t="s">
        <v>66</v>
      </c>
      <c r="C876" s="3" t="s">
        <v>169</v>
      </c>
      <c r="D876" s="3" t="s">
        <v>170</v>
      </c>
      <c r="E876" s="3" t="s">
        <v>1</v>
      </c>
      <c r="F876" s="3">
        <v>93221.31</v>
      </c>
      <c r="G876" s="3" t="s">
        <v>253</v>
      </c>
    </row>
    <row r="877" spans="1:7" customFormat="1" ht="15" hidden="1" x14ac:dyDescent="0.25">
      <c r="A877" s="4" t="s">
        <v>168</v>
      </c>
      <c r="B877" s="3" t="s">
        <v>66</v>
      </c>
      <c r="C877" s="3" t="s">
        <v>169</v>
      </c>
      <c r="D877" s="3" t="s">
        <v>170</v>
      </c>
      <c r="E877" s="3" t="s">
        <v>1</v>
      </c>
      <c r="F877" s="3">
        <v>94439.872000000003</v>
      </c>
      <c r="G877" s="3" t="s">
        <v>253</v>
      </c>
    </row>
    <row r="878" spans="1:7" customFormat="1" ht="15" hidden="1" x14ac:dyDescent="0.25">
      <c r="A878" s="4" t="s">
        <v>203</v>
      </c>
      <c r="B878" s="3" t="s">
        <v>66</v>
      </c>
      <c r="C878" s="3" t="s">
        <v>169</v>
      </c>
      <c r="D878" s="3" t="s">
        <v>170</v>
      </c>
      <c r="E878" s="3" t="s">
        <v>1</v>
      </c>
      <c r="F878" s="3">
        <v>91069.49</v>
      </c>
      <c r="G878" s="3" t="s">
        <v>253</v>
      </c>
    </row>
    <row r="879" spans="1:7" customFormat="1" ht="15" hidden="1" x14ac:dyDescent="0.25">
      <c r="A879" s="4" t="s">
        <v>221</v>
      </c>
      <c r="B879" s="3" t="s">
        <v>66</v>
      </c>
      <c r="C879" s="3" t="s">
        <v>169</v>
      </c>
      <c r="D879" s="3" t="s">
        <v>170</v>
      </c>
      <c r="E879" s="3" t="s">
        <v>1</v>
      </c>
      <c r="F879" s="3">
        <v>90736.714999999997</v>
      </c>
      <c r="G879" s="3" t="s">
        <v>253</v>
      </c>
    </row>
    <row r="880" spans="1:7" customFormat="1" ht="15" hidden="1" x14ac:dyDescent="0.25">
      <c r="A880" s="4" t="s">
        <v>233</v>
      </c>
      <c r="B880" s="3" t="s">
        <v>66</v>
      </c>
      <c r="C880" s="3" t="s">
        <v>169</v>
      </c>
      <c r="D880" s="3" t="s">
        <v>170</v>
      </c>
      <c r="E880" s="3" t="s">
        <v>1</v>
      </c>
      <c r="F880" s="3">
        <v>90403.895000000004</v>
      </c>
      <c r="G880" s="3" t="s">
        <v>176</v>
      </c>
    </row>
    <row r="881" spans="1:7" customFormat="1" ht="15" hidden="1" x14ac:dyDescent="0.25">
      <c r="A881" s="4" t="s">
        <v>102</v>
      </c>
      <c r="B881" s="3" t="s">
        <v>45</v>
      </c>
      <c r="C881" s="3" t="s">
        <v>169</v>
      </c>
      <c r="D881" s="3" t="s">
        <v>170</v>
      </c>
      <c r="E881" s="3" t="s">
        <v>1</v>
      </c>
      <c r="F881" s="3">
        <v>16874.923999999999</v>
      </c>
      <c r="G881" s="3" t="s">
        <v>171</v>
      </c>
    </row>
    <row r="882" spans="1:7" customFormat="1" ht="15" hidden="1" x14ac:dyDescent="0.25">
      <c r="A882" s="4" t="s">
        <v>101</v>
      </c>
      <c r="B882" s="3" t="s">
        <v>45</v>
      </c>
      <c r="C882" s="3" t="s">
        <v>169</v>
      </c>
      <c r="D882" s="3" t="s">
        <v>170</v>
      </c>
      <c r="E882" s="3" t="s">
        <v>1</v>
      </c>
      <c r="F882" s="3">
        <v>16877.649000000001</v>
      </c>
      <c r="G882" s="3" t="s">
        <v>171</v>
      </c>
    </row>
    <row r="883" spans="1:7" customFormat="1" ht="15" hidden="1" x14ac:dyDescent="0.25">
      <c r="A883" s="4" t="s">
        <v>100</v>
      </c>
      <c r="B883" s="3" t="s">
        <v>45</v>
      </c>
      <c r="C883" s="3" t="s">
        <v>169</v>
      </c>
      <c r="D883" s="3" t="s">
        <v>170</v>
      </c>
      <c r="E883" s="3" t="s">
        <v>1</v>
      </c>
      <c r="F883" s="3">
        <v>18314.893</v>
      </c>
      <c r="G883" s="3" t="s">
        <v>171</v>
      </c>
    </row>
    <row r="884" spans="1:7" customFormat="1" ht="15" hidden="1" x14ac:dyDescent="0.25">
      <c r="A884" s="4" t="s">
        <v>99</v>
      </c>
      <c r="B884" s="3" t="s">
        <v>45</v>
      </c>
      <c r="C884" s="3" t="s">
        <v>169</v>
      </c>
      <c r="D884" s="3" t="s">
        <v>170</v>
      </c>
      <c r="E884" s="3" t="s">
        <v>1</v>
      </c>
      <c r="F884" s="3">
        <v>16115.736999999999</v>
      </c>
      <c r="G884" s="3" t="s">
        <v>171</v>
      </c>
    </row>
    <row r="885" spans="1:7" customFormat="1" ht="15" hidden="1" x14ac:dyDescent="0.25">
      <c r="A885" s="4" t="s">
        <v>98</v>
      </c>
      <c r="B885" s="3" t="s">
        <v>45</v>
      </c>
      <c r="C885" s="3" t="s">
        <v>169</v>
      </c>
      <c r="D885" s="3" t="s">
        <v>170</v>
      </c>
      <c r="E885" s="3" t="s">
        <v>1</v>
      </c>
      <c r="F885" s="3">
        <v>18009.835999999999</v>
      </c>
      <c r="G885" s="3" t="s">
        <v>171</v>
      </c>
    </row>
    <row r="886" spans="1:7" customFormat="1" ht="15" hidden="1" x14ac:dyDescent="0.25">
      <c r="A886" s="4" t="s">
        <v>97</v>
      </c>
      <c r="B886" s="3" t="s">
        <v>45</v>
      </c>
      <c r="C886" s="3" t="s">
        <v>169</v>
      </c>
      <c r="D886" s="3" t="s">
        <v>170</v>
      </c>
      <c r="E886" s="3" t="s">
        <v>1</v>
      </c>
      <c r="F886" s="3">
        <v>18394.502</v>
      </c>
      <c r="G886" s="3" t="s">
        <v>171</v>
      </c>
    </row>
    <row r="887" spans="1:7" customFormat="1" ht="15" hidden="1" x14ac:dyDescent="0.25">
      <c r="A887" s="4" t="s">
        <v>96</v>
      </c>
      <c r="B887" s="3" t="s">
        <v>45</v>
      </c>
      <c r="C887" s="3" t="s">
        <v>169</v>
      </c>
      <c r="D887" s="3" t="s">
        <v>170</v>
      </c>
      <c r="E887" s="3" t="s">
        <v>1</v>
      </c>
      <c r="F887" s="3">
        <v>18198.807000000001</v>
      </c>
      <c r="G887" s="3" t="s">
        <v>171</v>
      </c>
    </row>
    <row r="888" spans="1:7" customFormat="1" ht="15" hidden="1" x14ac:dyDescent="0.25">
      <c r="A888" s="4" t="s">
        <v>95</v>
      </c>
      <c r="B888" s="3" t="s">
        <v>45</v>
      </c>
      <c r="C888" s="3" t="s">
        <v>169</v>
      </c>
      <c r="D888" s="3" t="s">
        <v>170</v>
      </c>
      <c r="E888" s="3" t="s">
        <v>1</v>
      </c>
      <c r="F888" s="3">
        <v>20952.613000000001</v>
      </c>
      <c r="G888" s="3" t="s">
        <v>171</v>
      </c>
    </row>
    <row r="889" spans="1:7" customFormat="1" ht="15" hidden="1" x14ac:dyDescent="0.25">
      <c r="A889" s="4" t="s">
        <v>94</v>
      </c>
      <c r="B889" s="3" t="s">
        <v>45</v>
      </c>
      <c r="C889" s="3" t="s">
        <v>169</v>
      </c>
      <c r="D889" s="3" t="s">
        <v>170</v>
      </c>
      <c r="E889" s="3" t="s">
        <v>1</v>
      </c>
      <c r="F889" s="3">
        <v>31528.053</v>
      </c>
      <c r="G889" s="3" t="s">
        <v>253</v>
      </c>
    </row>
    <row r="890" spans="1:7" customFormat="1" ht="15" hidden="1" x14ac:dyDescent="0.25">
      <c r="A890" s="4" t="s">
        <v>93</v>
      </c>
      <c r="B890" s="3" t="s">
        <v>45</v>
      </c>
      <c r="C890" s="3" t="s">
        <v>169</v>
      </c>
      <c r="D890" s="3" t="s">
        <v>170</v>
      </c>
      <c r="E890" s="3" t="s">
        <v>1</v>
      </c>
      <c r="F890" s="3">
        <v>24760.727999999999</v>
      </c>
      <c r="G890" s="3" t="s">
        <v>253</v>
      </c>
    </row>
    <row r="891" spans="1:7" customFormat="1" ht="15" hidden="1" x14ac:dyDescent="0.25">
      <c r="A891" s="4" t="s">
        <v>92</v>
      </c>
      <c r="B891" s="3" t="s">
        <v>45</v>
      </c>
      <c r="C891" s="3" t="s">
        <v>169</v>
      </c>
      <c r="D891" s="3" t="s">
        <v>170</v>
      </c>
      <c r="E891" s="3" t="s">
        <v>1</v>
      </c>
      <c r="F891" s="3">
        <v>23065.88</v>
      </c>
      <c r="G891" s="3" t="s">
        <v>253</v>
      </c>
    </row>
    <row r="892" spans="1:7" customFormat="1" ht="15" hidden="1" x14ac:dyDescent="0.25">
      <c r="A892" s="4" t="s">
        <v>91</v>
      </c>
      <c r="B892" s="3" t="s">
        <v>45</v>
      </c>
      <c r="C892" s="3" t="s">
        <v>169</v>
      </c>
      <c r="D892" s="3" t="s">
        <v>170</v>
      </c>
      <c r="E892" s="3" t="s">
        <v>1</v>
      </c>
      <c r="F892" s="3">
        <v>22642.256000000001</v>
      </c>
      <c r="G892" s="3" t="s">
        <v>253</v>
      </c>
    </row>
    <row r="893" spans="1:7" customFormat="1" ht="15" hidden="1" x14ac:dyDescent="0.25">
      <c r="A893" s="4" t="s">
        <v>90</v>
      </c>
      <c r="B893" s="3" t="s">
        <v>45</v>
      </c>
      <c r="C893" s="3" t="s">
        <v>169</v>
      </c>
      <c r="D893" s="3" t="s">
        <v>170</v>
      </c>
      <c r="E893" s="3" t="s">
        <v>1</v>
      </c>
      <c r="F893" s="3">
        <v>16611.662</v>
      </c>
      <c r="G893" s="3" t="s">
        <v>253</v>
      </c>
    </row>
    <row r="894" spans="1:7" customFormat="1" ht="15" hidden="1" x14ac:dyDescent="0.25">
      <c r="A894" s="4" t="s">
        <v>89</v>
      </c>
      <c r="B894" s="3" t="s">
        <v>45</v>
      </c>
      <c r="C894" s="3" t="s">
        <v>169</v>
      </c>
      <c r="D894" s="3" t="s">
        <v>170</v>
      </c>
      <c r="E894" s="3" t="s">
        <v>1</v>
      </c>
      <c r="F894" s="3">
        <v>11991.425999999999</v>
      </c>
      <c r="G894" s="3" t="s">
        <v>253</v>
      </c>
    </row>
    <row r="895" spans="1:7" customFormat="1" ht="15" hidden="1" x14ac:dyDescent="0.25">
      <c r="A895" s="4" t="s">
        <v>88</v>
      </c>
      <c r="B895" s="3" t="s">
        <v>45</v>
      </c>
      <c r="C895" s="3" t="s">
        <v>169</v>
      </c>
      <c r="D895" s="3" t="s">
        <v>170</v>
      </c>
      <c r="E895" s="3" t="s">
        <v>1</v>
      </c>
      <c r="F895" s="3">
        <v>11905.870999999999</v>
      </c>
      <c r="G895" s="3" t="s">
        <v>253</v>
      </c>
    </row>
    <row r="896" spans="1:7" customFormat="1" ht="15" hidden="1" x14ac:dyDescent="0.25">
      <c r="A896" s="4" t="s">
        <v>87</v>
      </c>
      <c r="B896" s="3" t="s">
        <v>45</v>
      </c>
      <c r="C896" s="3" t="s">
        <v>169</v>
      </c>
      <c r="D896" s="3" t="s">
        <v>170</v>
      </c>
      <c r="E896" s="3" t="s">
        <v>1</v>
      </c>
      <c r="F896" s="3">
        <v>11965.494000000001</v>
      </c>
      <c r="G896" s="3" t="s">
        <v>253</v>
      </c>
    </row>
    <row r="897" spans="1:7" customFormat="1" ht="15" hidden="1" x14ac:dyDescent="0.25">
      <c r="A897" s="4" t="s">
        <v>86</v>
      </c>
      <c r="B897" s="3" t="s">
        <v>45</v>
      </c>
      <c r="C897" s="3" t="s">
        <v>169</v>
      </c>
      <c r="D897" s="3" t="s">
        <v>170</v>
      </c>
      <c r="E897" s="3" t="s">
        <v>1</v>
      </c>
      <c r="F897" s="3">
        <v>13309.424000000001</v>
      </c>
      <c r="G897" s="3" t="s">
        <v>253</v>
      </c>
    </row>
    <row r="898" spans="1:7" customFormat="1" ht="15" hidden="1" x14ac:dyDescent="0.25">
      <c r="A898" s="4" t="s">
        <v>85</v>
      </c>
      <c r="B898" s="3" t="s">
        <v>45</v>
      </c>
      <c r="C898" s="3" t="s">
        <v>169</v>
      </c>
      <c r="D898" s="3" t="s">
        <v>170</v>
      </c>
      <c r="E898" s="3" t="s">
        <v>1</v>
      </c>
      <c r="F898" s="3">
        <v>15779.146000000001</v>
      </c>
      <c r="G898" s="3" t="s">
        <v>253</v>
      </c>
    </row>
    <row r="899" spans="1:7" customFormat="1" ht="15" hidden="1" x14ac:dyDescent="0.25">
      <c r="A899" s="4" t="s">
        <v>84</v>
      </c>
      <c r="B899" s="3" t="s">
        <v>45</v>
      </c>
      <c r="C899" s="3" t="s">
        <v>169</v>
      </c>
      <c r="D899" s="3" t="s">
        <v>170</v>
      </c>
      <c r="E899" s="3" t="s">
        <v>1</v>
      </c>
      <c r="F899" s="3">
        <v>15713.657999999999</v>
      </c>
      <c r="G899" s="3" t="s">
        <v>253</v>
      </c>
    </row>
    <row r="900" spans="1:7" customFormat="1" ht="15" hidden="1" x14ac:dyDescent="0.25">
      <c r="A900" s="4" t="s">
        <v>168</v>
      </c>
      <c r="B900" s="3" t="s">
        <v>45</v>
      </c>
      <c r="C900" s="3" t="s">
        <v>169</v>
      </c>
      <c r="D900" s="3" t="s">
        <v>170</v>
      </c>
      <c r="E900" s="3" t="s">
        <v>1</v>
      </c>
      <c r="F900" s="3">
        <v>16925.775000000001</v>
      </c>
      <c r="G900" s="3" t="s">
        <v>253</v>
      </c>
    </row>
    <row r="901" spans="1:7" customFormat="1" ht="15" hidden="1" x14ac:dyDescent="0.25">
      <c r="A901" s="4" t="s">
        <v>203</v>
      </c>
      <c r="B901" s="3" t="s">
        <v>45</v>
      </c>
      <c r="C901" s="3" t="s">
        <v>169</v>
      </c>
      <c r="D901" s="3" t="s">
        <v>170</v>
      </c>
      <c r="E901" s="3" t="s">
        <v>1</v>
      </c>
      <c r="F901" s="3">
        <v>16263.262000000001</v>
      </c>
      <c r="G901" s="3" t="s">
        <v>253</v>
      </c>
    </row>
    <row r="902" spans="1:7" customFormat="1" ht="15" hidden="1" x14ac:dyDescent="0.25">
      <c r="A902" s="4" t="s">
        <v>221</v>
      </c>
      <c r="B902" s="3" t="s">
        <v>45</v>
      </c>
      <c r="C902" s="3" t="s">
        <v>169</v>
      </c>
      <c r="D902" s="3" t="s">
        <v>170</v>
      </c>
      <c r="E902" s="3" t="s">
        <v>1</v>
      </c>
      <c r="F902" s="3">
        <v>17578.782999999999</v>
      </c>
      <c r="G902" s="3" t="s">
        <v>253</v>
      </c>
    </row>
    <row r="903" spans="1:7" customFormat="1" ht="15" hidden="1" x14ac:dyDescent="0.25">
      <c r="A903" s="4" t="s">
        <v>233</v>
      </c>
      <c r="B903" s="3" t="s">
        <v>45</v>
      </c>
      <c r="C903" s="3" t="s">
        <v>169</v>
      </c>
      <c r="D903" s="3" t="s">
        <v>170</v>
      </c>
      <c r="E903" s="3" t="s">
        <v>1</v>
      </c>
      <c r="F903" s="3">
        <v>17343.635999999999</v>
      </c>
      <c r="G903" s="3" t="s">
        <v>253</v>
      </c>
    </row>
    <row r="904" spans="1:7" customFormat="1" ht="15" hidden="1" x14ac:dyDescent="0.25">
      <c r="A904" s="4" t="s">
        <v>251</v>
      </c>
      <c r="B904" s="3" t="s">
        <v>45</v>
      </c>
      <c r="C904" s="3" t="s">
        <v>169</v>
      </c>
      <c r="D904" s="3" t="s">
        <v>170</v>
      </c>
      <c r="E904" s="3" t="s">
        <v>1</v>
      </c>
      <c r="F904" s="3">
        <v>18925.867999999999</v>
      </c>
      <c r="G904" s="3" t="s">
        <v>171</v>
      </c>
    </row>
    <row r="905" spans="1:7" customFormat="1" ht="15" hidden="1" x14ac:dyDescent="0.25">
      <c r="A905" s="4" t="s">
        <v>102</v>
      </c>
      <c r="B905" s="3" t="s">
        <v>35</v>
      </c>
      <c r="C905" s="3" t="s">
        <v>169</v>
      </c>
      <c r="D905" s="3" t="s">
        <v>170</v>
      </c>
      <c r="E905" s="3" t="s">
        <v>1</v>
      </c>
      <c r="F905" s="3">
        <v>179888.63699999999</v>
      </c>
      <c r="G905" s="3" t="s">
        <v>253</v>
      </c>
    </row>
    <row r="906" spans="1:7" customFormat="1" ht="15" hidden="1" x14ac:dyDescent="0.25">
      <c r="A906" s="4" t="s">
        <v>101</v>
      </c>
      <c r="B906" s="3" t="s">
        <v>35</v>
      </c>
      <c r="C906" s="3" t="s">
        <v>169</v>
      </c>
      <c r="D906" s="3" t="s">
        <v>170</v>
      </c>
      <c r="E906" s="3" t="s">
        <v>1</v>
      </c>
      <c r="F906" s="3">
        <v>181837.927</v>
      </c>
      <c r="G906" s="3" t="s">
        <v>253</v>
      </c>
    </row>
    <row r="907" spans="1:7" customFormat="1" ht="15" hidden="1" x14ac:dyDescent="0.25">
      <c r="A907" s="4" t="s">
        <v>100</v>
      </c>
      <c r="B907" s="3" t="s">
        <v>35</v>
      </c>
      <c r="C907" s="3" t="s">
        <v>169</v>
      </c>
      <c r="D907" s="3" t="s">
        <v>170</v>
      </c>
      <c r="E907" s="3" t="s">
        <v>1</v>
      </c>
      <c r="F907" s="3">
        <v>173505.541</v>
      </c>
      <c r="G907" s="3" t="s">
        <v>253</v>
      </c>
    </row>
    <row r="908" spans="1:7" customFormat="1" ht="15" hidden="1" x14ac:dyDescent="0.25">
      <c r="A908" s="4" t="s">
        <v>99</v>
      </c>
      <c r="B908" s="3" t="s">
        <v>35</v>
      </c>
      <c r="C908" s="3" t="s">
        <v>169</v>
      </c>
      <c r="D908" s="3" t="s">
        <v>170</v>
      </c>
      <c r="E908" s="3" t="s">
        <v>1</v>
      </c>
      <c r="F908" s="3">
        <v>178432.71100000001</v>
      </c>
      <c r="G908" s="3" t="s">
        <v>253</v>
      </c>
    </row>
    <row r="909" spans="1:7" customFormat="1" ht="15" hidden="1" x14ac:dyDescent="0.25">
      <c r="A909" s="4" t="s">
        <v>98</v>
      </c>
      <c r="B909" s="3" t="s">
        <v>35</v>
      </c>
      <c r="C909" s="3" t="s">
        <v>169</v>
      </c>
      <c r="D909" s="3" t="s">
        <v>170</v>
      </c>
      <c r="E909" s="3" t="s">
        <v>1</v>
      </c>
      <c r="F909" s="3">
        <v>189432.242</v>
      </c>
      <c r="G909" s="3" t="s">
        <v>253</v>
      </c>
    </row>
    <row r="910" spans="1:7" customFormat="1" ht="15" hidden="1" x14ac:dyDescent="0.25">
      <c r="A910" s="4" t="s">
        <v>97</v>
      </c>
      <c r="B910" s="3" t="s">
        <v>35</v>
      </c>
      <c r="C910" s="3" t="s">
        <v>169</v>
      </c>
      <c r="D910" s="3" t="s">
        <v>170</v>
      </c>
      <c r="E910" s="3" t="s">
        <v>1</v>
      </c>
      <c r="F910" s="3">
        <v>187909.253</v>
      </c>
      <c r="G910" s="3" t="s">
        <v>253</v>
      </c>
    </row>
    <row r="911" spans="1:7" customFormat="1" ht="15" hidden="1" x14ac:dyDescent="0.25">
      <c r="A911" s="4" t="s">
        <v>96</v>
      </c>
      <c r="B911" s="3" t="s">
        <v>35</v>
      </c>
      <c r="C911" s="3" t="s">
        <v>169</v>
      </c>
      <c r="D911" s="3" t="s">
        <v>170</v>
      </c>
      <c r="E911" s="3" t="s">
        <v>1</v>
      </c>
      <c r="F911" s="3">
        <v>193820.87299999999</v>
      </c>
      <c r="G911" s="3" t="s">
        <v>253</v>
      </c>
    </row>
    <row r="912" spans="1:7" customFormat="1" ht="15" hidden="1" x14ac:dyDescent="0.25">
      <c r="A912" s="4" t="s">
        <v>95</v>
      </c>
      <c r="B912" s="3" t="s">
        <v>35</v>
      </c>
      <c r="C912" s="3" t="s">
        <v>169</v>
      </c>
      <c r="D912" s="3" t="s">
        <v>170</v>
      </c>
      <c r="E912" s="3" t="s">
        <v>1</v>
      </c>
      <c r="F912" s="3">
        <v>196658.96</v>
      </c>
      <c r="G912" s="3" t="s">
        <v>253</v>
      </c>
    </row>
    <row r="913" spans="1:7" customFormat="1" ht="15" hidden="1" x14ac:dyDescent="0.25">
      <c r="A913" s="4" t="s">
        <v>94</v>
      </c>
      <c r="B913" s="3" t="s">
        <v>35</v>
      </c>
      <c r="C913" s="3" t="s">
        <v>169</v>
      </c>
      <c r="D913" s="3" t="s">
        <v>170</v>
      </c>
      <c r="E913" s="3" t="s">
        <v>1</v>
      </c>
      <c r="F913" s="3">
        <v>193578.53200000001</v>
      </c>
      <c r="G913" s="3" t="s">
        <v>253</v>
      </c>
    </row>
    <row r="914" spans="1:7" customFormat="1" ht="15" hidden="1" x14ac:dyDescent="0.25">
      <c r="A914" s="4" t="s">
        <v>93</v>
      </c>
      <c r="B914" s="3" t="s">
        <v>35</v>
      </c>
      <c r="C914" s="3" t="s">
        <v>169</v>
      </c>
      <c r="D914" s="3" t="s">
        <v>170</v>
      </c>
      <c r="E914" s="3" t="s">
        <v>1</v>
      </c>
      <c r="F914" s="3">
        <v>176691.21599999999</v>
      </c>
      <c r="G914" s="3" t="s">
        <v>253</v>
      </c>
    </row>
    <row r="915" spans="1:7" customFormat="1" ht="15" hidden="1" x14ac:dyDescent="0.25">
      <c r="A915" s="4" t="s">
        <v>92</v>
      </c>
      <c r="B915" s="3" t="s">
        <v>35</v>
      </c>
      <c r="C915" s="3" t="s">
        <v>169</v>
      </c>
      <c r="D915" s="3" t="s">
        <v>170</v>
      </c>
      <c r="E915" s="3" t="s">
        <v>1</v>
      </c>
      <c r="F915" s="3">
        <v>167823.505</v>
      </c>
      <c r="G915" s="3" t="s">
        <v>253</v>
      </c>
    </row>
    <row r="916" spans="1:7" customFormat="1" ht="15" hidden="1" x14ac:dyDescent="0.25">
      <c r="A916" s="4" t="s">
        <v>91</v>
      </c>
      <c r="B916" s="3" t="s">
        <v>35</v>
      </c>
      <c r="C916" s="3" t="s">
        <v>169</v>
      </c>
      <c r="D916" s="3" t="s">
        <v>170</v>
      </c>
      <c r="E916" s="3" t="s">
        <v>1</v>
      </c>
      <c r="F916" s="3">
        <v>177149.891</v>
      </c>
      <c r="G916" s="3" t="s">
        <v>253</v>
      </c>
    </row>
    <row r="917" spans="1:7" customFormat="1" ht="15" hidden="1" x14ac:dyDescent="0.25">
      <c r="A917" s="4" t="s">
        <v>90</v>
      </c>
      <c r="B917" s="3" t="s">
        <v>35</v>
      </c>
      <c r="C917" s="3" t="s">
        <v>169</v>
      </c>
      <c r="D917" s="3" t="s">
        <v>170</v>
      </c>
      <c r="E917" s="3" t="s">
        <v>1</v>
      </c>
      <c r="F917" s="3">
        <v>157548.253</v>
      </c>
      <c r="G917" s="3" t="s">
        <v>253</v>
      </c>
    </row>
    <row r="918" spans="1:7" customFormat="1" ht="15" hidden="1" x14ac:dyDescent="0.25">
      <c r="A918" s="4" t="s">
        <v>89</v>
      </c>
      <c r="B918" s="3" t="s">
        <v>35</v>
      </c>
      <c r="C918" s="3" t="s">
        <v>169</v>
      </c>
      <c r="D918" s="3" t="s">
        <v>170</v>
      </c>
      <c r="E918" s="3" t="s">
        <v>1</v>
      </c>
      <c r="F918" s="3">
        <v>155107.226</v>
      </c>
      <c r="G918" s="3" t="s">
        <v>253</v>
      </c>
    </row>
    <row r="919" spans="1:7" customFormat="1" ht="15" hidden="1" x14ac:dyDescent="0.25">
      <c r="A919" s="4" t="s">
        <v>88</v>
      </c>
      <c r="B919" s="3" t="s">
        <v>35</v>
      </c>
      <c r="C919" s="3" t="s">
        <v>169</v>
      </c>
      <c r="D919" s="3" t="s">
        <v>170</v>
      </c>
      <c r="E919" s="3" t="s">
        <v>1</v>
      </c>
      <c r="F919" s="3">
        <v>160383.69099999999</v>
      </c>
      <c r="G919" s="3" t="s">
        <v>253</v>
      </c>
    </row>
    <row r="920" spans="1:7" customFormat="1" ht="15" hidden="1" x14ac:dyDescent="0.25">
      <c r="A920" s="4" t="s">
        <v>87</v>
      </c>
      <c r="B920" s="3" t="s">
        <v>35</v>
      </c>
      <c r="C920" s="3" t="s">
        <v>169</v>
      </c>
      <c r="D920" s="3" t="s">
        <v>170</v>
      </c>
      <c r="E920" s="3" t="s">
        <v>1</v>
      </c>
      <c r="F920" s="3">
        <v>167182.52900000001</v>
      </c>
      <c r="G920" s="3" t="s">
        <v>253</v>
      </c>
    </row>
    <row r="921" spans="1:7" customFormat="1" ht="15" hidden="1" x14ac:dyDescent="0.25">
      <c r="A921" s="4" t="s">
        <v>86</v>
      </c>
      <c r="B921" s="3" t="s">
        <v>35</v>
      </c>
      <c r="C921" s="3" t="s">
        <v>169</v>
      </c>
      <c r="D921" s="3" t="s">
        <v>170</v>
      </c>
      <c r="E921" s="3" t="s">
        <v>1</v>
      </c>
      <c r="F921" s="3">
        <v>164925.90100000001</v>
      </c>
      <c r="G921" s="3" t="s">
        <v>253</v>
      </c>
    </row>
    <row r="922" spans="1:7" customFormat="1" ht="15" hidden="1" x14ac:dyDescent="0.25">
      <c r="A922" s="4" t="s">
        <v>85</v>
      </c>
      <c r="B922" s="3" t="s">
        <v>35</v>
      </c>
      <c r="C922" s="3" t="s">
        <v>169</v>
      </c>
      <c r="D922" s="3" t="s">
        <v>170</v>
      </c>
      <c r="E922" s="3" t="s">
        <v>1</v>
      </c>
      <c r="F922" s="3">
        <v>167395.139</v>
      </c>
      <c r="G922" s="3" t="s">
        <v>253</v>
      </c>
    </row>
    <row r="923" spans="1:7" customFormat="1" ht="15" hidden="1" x14ac:dyDescent="0.25">
      <c r="A923" s="4" t="s">
        <v>84</v>
      </c>
      <c r="B923" s="3" t="s">
        <v>35</v>
      </c>
      <c r="C923" s="3" t="s">
        <v>169</v>
      </c>
      <c r="D923" s="3" t="s">
        <v>170</v>
      </c>
      <c r="E923" s="3" t="s">
        <v>1</v>
      </c>
      <c r="F923" s="3">
        <v>170100.546</v>
      </c>
      <c r="G923" s="3" t="s">
        <v>253</v>
      </c>
    </row>
    <row r="924" spans="1:7" customFormat="1" ht="15" hidden="1" x14ac:dyDescent="0.25">
      <c r="A924" s="4" t="s">
        <v>168</v>
      </c>
      <c r="B924" s="3" t="s">
        <v>35</v>
      </c>
      <c r="C924" s="3" t="s">
        <v>169</v>
      </c>
      <c r="D924" s="3" t="s">
        <v>170</v>
      </c>
      <c r="E924" s="3" t="s">
        <v>1</v>
      </c>
      <c r="F924" s="3">
        <v>171661.486</v>
      </c>
      <c r="G924" s="3" t="s">
        <v>253</v>
      </c>
    </row>
    <row r="925" spans="1:7" customFormat="1" ht="15" hidden="1" x14ac:dyDescent="0.25">
      <c r="A925" s="4" t="s">
        <v>203</v>
      </c>
      <c r="B925" s="3" t="s">
        <v>35</v>
      </c>
      <c r="C925" s="3" t="s">
        <v>169</v>
      </c>
      <c r="D925" s="3" t="s">
        <v>170</v>
      </c>
      <c r="E925" s="3" t="s">
        <v>1</v>
      </c>
      <c r="F925" s="3">
        <v>158964.41500000001</v>
      </c>
      <c r="G925" s="3" t="s">
        <v>253</v>
      </c>
    </row>
    <row r="926" spans="1:7" customFormat="1" ht="15" hidden="1" x14ac:dyDescent="0.25">
      <c r="A926" s="4" t="s">
        <v>221</v>
      </c>
      <c r="B926" s="3" t="s">
        <v>35</v>
      </c>
      <c r="C926" s="3" t="s">
        <v>169</v>
      </c>
      <c r="D926" s="3" t="s">
        <v>170</v>
      </c>
      <c r="E926" s="3" t="s">
        <v>1</v>
      </c>
      <c r="F926" s="3">
        <v>166710.198</v>
      </c>
      <c r="G926" s="3" t="s">
        <v>253</v>
      </c>
    </row>
    <row r="927" spans="1:7" customFormat="1" ht="15" hidden="1" x14ac:dyDescent="0.25">
      <c r="A927" s="4" t="s">
        <v>233</v>
      </c>
      <c r="B927" s="3" t="s">
        <v>35</v>
      </c>
      <c r="C927" s="3" t="s">
        <v>169</v>
      </c>
      <c r="D927" s="3" t="s">
        <v>170</v>
      </c>
      <c r="E927" s="3" t="s">
        <v>1</v>
      </c>
      <c r="F927" s="3">
        <v>168024.72099999999</v>
      </c>
      <c r="G927" s="3" t="s">
        <v>253</v>
      </c>
    </row>
    <row r="928" spans="1:7" customFormat="1" ht="15" hidden="1" x14ac:dyDescent="0.25">
      <c r="A928" s="4" t="s">
        <v>251</v>
      </c>
      <c r="B928" s="3" t="s">
        <v>35</v>
      </c>
      <c r="C928" s="3" t="s">
        <v>169</v>
      </c>
      <c r="D928" s="3" t="s">
        <v>170</v>
      </c>
      <c r="E928" s="3" t="s">
        <v>1</v>
      </c>
      <c r="F928" s="3">
        <v>162860.74</v>
      </c>
      <c r="G928" s="3" t="s">
        <v>171</v>
      </c>
    </row>
    <row r="929" spans="1:7" customFormat="1" ht="15" hidden="1" x14ac:dyDescent="0.25">
      <c r="A929" s="4" t="s">
        <v>102</v>
      </c>
      <c r="B929" s="3" t="s">
        <v>37</v>
      </c>
      <c r="C929" s="3" t="s">
        <v>169</v>
      </c>
      <c r="D929" s="3" t="s">
        <v>170</v>
      </c>
      <c r="E929" s="3" t="s">
        <v>1</v>
      </c>
      <c r="F929" s="3">
        <v>1434340.47</v>
      </c>
      <c r="G929" s="3" t="s">
        <v>253</v>
      </c>
    </row>
    <row r="930" spans="1:7" customFormat="1" ht="15" hidden="1" x14ac:dyDescent="0.25">
      <c r="A930" s="4" t="s">
        <v>101</v>
      </c>
      <c r="B930" s="3" t="s">
        <v>37</v>
      </c>
      <c r="C930" s="3" t="s">
        <v>169</v>
      </c>
      <c r="D930" s="3" t="s">
        <v>170</v>
      </c>
      <c r="E930" s="3" t="s">
        <v>1</v>
      </c>
      <c r="F930" s="3">
        <v>1357352.804</v>
      </c>
      <c r="G930" s="3" t="s">
        <v>253</v>
      </c>
    </row>
    <row r="931" spans="1:7" customFormat="1" ht="15" hidden="1" x14ac:dyDescent="0.25">
      <c r="A931" s="4" t="s">
        <v>100</v>
      </c>
      <c r="B931" s="3" t="s">
        <v>37</v>
      </c>
      <c r="C931" s="3" t="s">
        <v>169</v>
      </c>
      <c r="D931" s="3" t="s">
        <v>170</v>
      </c>
      <c r="E931" s="3" t="s">
        <v>1</v>
      </c>
      <c r="F931" s="3">
        <v>1326770.675</v>
      </c>
      <c r="G931" s="3" t="s">
        <v>253</v>
      </c>
    </row>
    <row r="932" spans="1:7" customFormat="1" ht="15" hidden="1" x14ac:dyDescent="0.25">
      <c r="A932" s="4" t="s">
        <v>99</v>
      </c>
      <c r="B932" s="3" t="s">
        <v>37</v>
      </c>
      <c r="C932" s="3" t="s">
        <v>169</v>
      </c>
      <c r="D932" s="3" t="s">
        <v>170</v>
      </c>
      <c r="E932" s="3" t="s">
        <v>1</v>
      </c>
      <c r="F932" s="3">
        <v>1309667.128</v>
      </c>
      <c r="G932" s="3" t="s">
        <v>253</v>
      </c>
    </row>
    <row r="933" spans="1:7" customFormat="1" ht="15" hidden="1" x14ac:dyDescent="0.25">
      <c r="A933" s="4" t="s">
        <v>98</v>
      </c>
      <c r="B933" s="3" t="s">
        <v>37</v>
      </c>
      <c r="C933" s="3" t="s">
        <v>169</v>
      </c>
      <c r="D933" s="3" t="s">
        <v>170</v>
      </c>
      <c r="E933" s="3" t="s">
        <v>1</v>
      </c>
      <c r="F933" s="3">
        <v>1317190.101</v>
      </c>
      <c r="G933" s="3" t="s">
        <v>253</v>
      </c>
    </row>
    <row r="934" spans="1:7" customFormat="1" ht="15" hidden="1" x14ac:dyDescent="0.25">
      <c r="A934" s="4" t="s">
        <v>97</v>
      </c>
      <c r="B934" s="3" t="s">
        <v>37</v>
      </c>
      <c r="C934" s="3" t="s">
        <v>169</v>
      </c>
      <c r="D934" s="3" t="s">
        <v>170</v>
      </c>
      <c r="E934" s="3" t="s">
        <v>1</v>
      </c>
      <c r="F934" s="3">
        <v>1283375.05</v>
      </c>
      <c r="G934" s="3" t="s">
        <v>253</v>
      </c>
    </row>
    <row r="935" spans="1:7" customFormat="1" ht="15" hidden="1" x14ac:dyDescent="0.25">
      <c r="A935" s="4" t="s">
        <v>96</v>
      </c>
      <c r="B935" s="3" t="s">
        <v>37</v>
      </c>
      <c r="C935" s="3" t="s">
        <v>169</v>
      </c>
      <c r="D935" s="3" t="s">
        <v>170</v>
      </c>
      <c r="E935" s="3" t="s">
        <v>1</v>
      </c>
      <c r="F935" s="3">
        <v>1318675.1980000001</v>
      </c>
      <c r="G935" s="3" t="s">
        <v>253</v>
      </c>
    </row>
    <row r="936" spans="1:7" customFormat="1" ht="15" hidden="1" x14ac:dyDescent="0.25">
      <c r="A936" s="4" t="s">
        <v>95</v>
      </c>
      <c r="B936" s="3" t="s">
        <v>37</v>
      </c>
      <c r="C936" s="3" t="s">
        <v>169</v>
      </c>
      <c r="D936" s="3" t="s">
        <v>170</v>
      </c>
      <c r="E936" s="3" t="s">
        <v>1</v>
      </c>
      <c r="F936" s="3">
        <v>1311927.1310000001</v>
      </c>
      <c r="G936" s="3" t="s">
        <v>253</v>
      </c>
    </row>
    <row r="937" spans="1:7" customFormat="1" ht="15" hidden="1" x14ac:dyDescent="0.25">
      <c r="A937" s="4" t="s">
        <v>94</v>
      </c>
      <c r="B937" s="3" t="s">
        <v>37</v>
      </c>
      <c r="C937" s="3" t="s">
        <v>169</v>
      </c>
      <c r="D937" s="3" t="s">
        <v>170</v>
      </c>
      <c r="E937" s="3" t="s">
        <v>1</v>
      </c>
      <c r="F937" s="3">
        <v>1293661.8910000001</v>
      </c>
      <c r="G937" s="3" t="s">
        <v>253</v>
      </c>
    </row>
    <row r="938" spans="1:7" customFormat="1" ht="15" hidden="1" x14ac:dyDescent="0.25">
      <c r="A938" s="4" t="s">
        <v>93</v>
      </c>
      <c r="B938" s="3" t="s">
        <v>37</v>
      </c>
      <c r="C938" s="3" t="s">
        <v>169</v>
      </c>
      <c r="D938" s="3" t="s">
        <v>170</v>
      </c>
      <c r="E938" s="3" t="s">
        <v>1</v>
      </c>
      <c r="F938" s="3">
        <v>1230185.328</v>
      </c>
      <c r="G938" s="3" t="s">
        <v>253</v>
      </c>
    </row>
    <row r="939" spans="1:7" customFormat="1" ht="15" hidden="1" x14ac:dyDescent="0.25">
      <c r="A939" s="4" t="s">
        <v>92</v>
      </c>
      <c r="B939" s="3" t="s">
        <v>37</v>
      </c>
      <c r="C939" s="3" t="s">
        <v>169</v>
      </c>
      <c r="D939" s="3" t="s">
        <v>170</v>
      </c>
      <c r="E939" s="3" t="s">
        <v>1</v>
      </c>
      <c r="F939" s="3">
        <v>1239079.919</v>
      </c>
      <c r="G939" s="3" t="s">
        <v>253</v>
      </c>
    </row>
    <row r="940" spans="1:7" customFormat="1" ht="15" hidden="1" x14ac:dyDescent="0.25">
      <c r="A940" s="4" t="s">
        <v>91</v>
      </c>
      <c r="B940" s="3" t="s">
        <v>37</v>
      </c>
      <c r="C940" s="3" t="s">
        <v>169</v>
      </c>
      <c r="D940" s="3" t="s">
        <v>170</v>
      </c>
      <c r="E940" s="3" t="s">
        <v>1</v>
      </c>
      <c r="F940" s="3">
        <v>1322666.808</v>
      </c>
      <c r="G940" s="3" t="s">
        <v>253</v>
      </c>
    </row>
    <row r="941" spans="1:7" customFormat="1" ht="15" hidden="1" x14ac:dyDescent="0.25">
      <c r="A941" s="4" t="s">
        <v>90</v>
      </c>
      <c r="B941" s="3" t="s">
        <v>37</v>
      </c>
      <c r="C941" s="3" t="s">
        <v>169</v>
      </c>
      <c r="D941" s="3" t="s">
        <v>170</v>
      </c>
      <c r="E941" s="3" t="s">
        <v>1</v>
      </c>
      <c r="F941" s="3">
        <v>1276842.7420000001</v>
      </c>
      <c r="G941" s="3" t="s">
        <v>253</v>
      </c>
    </row>
    <row r="942" spans="1:7" customFormat="1" ht="15" hidden="1" x14ac:dyDescent="0.25">
      <c r="A942" s="4" t="s">
        <v>89</v>
      </c>
      <c r="B942" s="3" t="s">
        <v>37</v>
      </c>
      <c r="C942" s="3" t="s">
        <v>169</v>
      </c>
      <c r="D942" s="3" t="s">
        <v>170</v>
      </c>
      <c r="E942" s="3" t="s">
        <v>1</v>
      </c>
      <c r="F942" s="3">
        <v>1277429.277</v>
      </c>
      <c r="G942" s="3" t="s">
        <v>253</v>
      </c>
    </row>
    <row r="943" spans="1:7" customFormat="1" ht="15" hidden="1" x14ac:dyDescent="0.25">
      <c r="A943" s="4" t="s">
        <v>88</v>
      </c>
      <c r="B943" s="3" t="s">
        <v>37</v>
      </c>
      <c r="C943" s="3" t="s">
        <v>169</v>
      </c>
      <c r="D943" s="3" t="s">
        <v>170</v>
      </c>
      <c r="E943" s="3" t="s">
        <v>1</v>
      </c>
      <c r="F943" s="3">
        <v>1289450.932</v>
      </c>
      <c r="G943" s="3" t="s">
        <v>253</v>
      </c>
    </row>
    <row r="944" spans="1:7" customFormat="1" ht="15" hidden="1" x14ac:dyDescent="0.25">
      <c r="A944" s="4" t="s">
        <v>87</v>
      </c>
      <c r="B944" s="3" t="s">
        <v>37</v>
      </c>
      <c r="C944" s="3" t="s">
        <v>169</v>
      </c>
      <c r="D944" s="3" t="s">
        <v>170</v>
      </c>
      <c r="E944" s="3" t="s">
        <v>1</v>
      </c>
      <c r="F944" s="3">
        <v>1249219.3319999999</v>
      </c>
      <c r="G944" s="3" t="s">
        <v>253</v>
      </c>
    </row>
    <row r="945" spans="1:7" customFormat="1" ht="15" hidden="1" x14ac:dyDescent="0.25">
      <c r="A945" s="4" t="s">
        <v>86</v>
      </c>
      <c r="B945" s="3" t="s">
        <v>37</v>
      </c>
      <c r="C945" s="3" t="s">
        <v>169</v>
      </c>
      <c r="D945" s="3" t="s">
        <v>170</v>
      </c>
      <c r="E945" s="3" t="s">
        <v>1</v>
      </c>
      <c r="F945" s="3">
        <v>1264465.6740000001</v>
      </c>
      <c r="G945" s="3" t="s">
        <v>253</v>
      </c>
    </row>
    <row r="946" spans="1:7" customFormat="1" ht="15" hidden="1" x14ac:dyDescent="0.25">
      <c r="A946" s="4" t="s">
        <v>85</v>
      </c>
      <c r="B946" s="3" t="s">
        <v>37</v>
      </c>
      <c r="C946" s="3" t="s">
        <v>169</v>
      </c>
      <c r="D946" s="3" t="s">
        <v>170</v>
      </c>
      <c r="E946" s="3" t="s">
        <v>1</v>
      </c>
      <c r="F946" s="3">
        <v>1282096.4809999999</v>
      </c>
      <c r="G946" s="3" t="s">
        <v>253</v>
      </c>
    </row>
    <row r="947" spans="1:7" customFormat="1" ht="15" hidden="1" x14ac:dyDescent="0.25">
      <c r="A947" s="4" t="s">
        <v>84</v>
      </c>
      <c r="B947" s="3" t="s">
        <v>37</v>
      </c>
      <c r="C947" s="3" t="s">
        <v>169</v>
      </c>
      <c r="D947" s="3" t="s">
        <v>170</v>
      </c>
      <c r="E947" s="3" t="s">
        <v>1</v>
      </c>
      <c r="F947" s="3">
        <v>1240093.537</v>
      </c>
      <c r="G947" s="3" t="s">
        <v>253</v>
      </c>
    </row>
    <row r="948" spans="1:7" customFormat="1" ht="15" hidden="1" x14ac:dyDescent="0.25">
      <c r="A948" s="4" t="s">
        <v>168</v>
      </c>
      <c r="B948" s="3" t="s">
        <v>37</v>
      </c>
      <c r="C948" s="3" t="s">
        <v>169</v>
      </c>
      <c r="D948" s="3" t="s">
        <v>170</v>
      </c>
      <c r="E948" s="3" t="s">
        <v>1</v>
      </c>
      <c r="F948" s="3">
        <v>1198390.361</v>
      </c>
      <c r="G948" s="3" t="s">
        <v>253</v>
      </c>
    </row>
    <row r="949" spans="1:7" customFormat="1" ht="15" hidden="1" x14ac:dyDescent="0.25">
      <c r="A949" s="4" t="s">
        <v>203</v>
      </c>
      <c r="B949" s="3" t="s">
        <v>37</v>
      </c>
      <c r="C949" s="3" t="s">
        <v>169</v>
      </c>
      <c r="D949" s="3" t="s">
        <v>170</v>
      </c>
      <c r="E949" s="3" t="s">
        <v>1</v>
      </c>
      <c r="F949" s="3">
        <v>1161781.584</v>
      </c>
      <c r="G949" s="3" t="s">
        <v>253</v>
      </c>
    </row>
    <row r="950" spans="1:7" customFormat="1" ht="15" hidden="1" x14ac:dyDescent="0.25">
      <c r="A950" s="4" t="s">
        <v>221</v>
      </c>
      <c r="B950" s="3" t="s">
        <v>37</v>
      </c>
      <c r="C950" s="3" t="s">
        <v>169</v>
      </c>
      <c r="D950" s="3" t="s">
        <v>170</v>
      </c>
      <c r="E950" s="3" t="s">
        <v>1</v>
      </c>
      <c r="F950" s="3">
        <v>1195890.2960000001</v>
      </c>
      <c r="G950" s="3" t="s">
        <v>253</v>
      </c>
    </row>
    <row r="951" spans="1:7" customFormat="1" ht="15" hidden="1" x14ac:dyDescent="0.25">
      <c r="A951" s="4" t="s">
        <v>233</v>
      </c>
      <c r="B951" s="3" t="s">
        <v>37</v>
      </c>
      <c r="C951" s="3" t="s">
        <v>169</v>
      </c>
      <c r="D951" s="3" t="s">
        <v>170</v>
      </c>
      <c r="E951" s="3" t="s">
        <v>1</v>
      </c>
      <c r="F951" s="3">
        <v>1143299.2520000001</v>
      </c>
      <c r="G951" s="3" t="s">
        <v>253</v>
      </c>
    </row>
    <row r="952" spans="1:7" customFormat="1" ht="15" hidden="1" x14ac:dyDescent="0.25">
      <c r="A952" s="4" t="s">
        <v>251</v>
      </c>
      <c r="B952" s="3" t="s">
        <v>37</v>
      </c>
      <c r="C952" s="3" t="s">
        <v>169</v>
      </c>
      <c r="D952" s="3" t="s">
        <v>170</v>
      </c>
      <c r="E952" s="3" t="s">
        <v>1</v>
      </c>
      <c r="F952" s="3">
        <v>1074444.4920000001</v>
      </c>
      <c r="G952" s="3" t="s">
        <v>171</v>
      </c>
    </row>
    <row r="953" spans="1:7" customFormat="1" ht="15" hidden="1" x14ac:dyDescent="0.25">
      <c r="A953" s="4" t="s">
        <v>102</v>
      </c>
      <c r="B953" s="3" t="s">
        <v>36</v>
      </c>
      <c r="C953" s="3" t="s">
        <v>169</v>
      </c>
      <c r="D953" s="3" t="s">
        <v>170</v>
      </c>
      <c r="E953" s="3" t="s">
        <v>1</v>
      </c>
      <c r="F953" s="3">
        <v>136967.44699999999</v>
      </c>
      <c r="G953" s="3" t="s">
        <v>253</v>
      </c>
    </row>
    <row r="954" spans="1:7" customFormat="1" ht="15" hidden="1" x14ac:dyDescent="0.25">
      <c r="A954" s="4" t="s">
        <v>101</v>
      </c>
      <c r="B954" s="3" t="s">
        <v>36</v>
      </c>
      <c r="C954" s="3" t="s">
        <v>169</v>
      </c>
      <c r="D954" s="3" t="s">
        <v>170</v>
      </c>
      <c r="E954" s="3" t="s">
        <v>1</v>
      </c>
      <c r="F954" s="3">
        <v>134421.95699999999</v>
      </c>
      <c r="G954" s="3" t="s">
        <v>253</v>
      </c>
    </row>
    <row r="955" spans="1:7" customFormat="1" ht="15" hidden="1" x14ac:dyDescent="0.25">
      <c r="A955" s="4" t="s">
        <v>100</v>
      </c>
      <c r="B955" s="3" t="s">
        <v>36</v>
      </c>
      <c r="C955" s="3" t="s">
        <v>169</v>
      </c>
      <c r="D955" s="3" t="s">
        <v>170</v>
      </c>
      <c r="E955" s="3" t="s">
        <v>1</v>
      </c>
      <c r="F955" s="3">
        <v>128732.467</v>
      </c>
      <c r="G955" s="3" t="s">
        <v>253</v>
      </c>
    </row>
    <row r="956" spans="1:7" customFormat="1" ht="15" hidden="1" x14ac:dyDescent="0.25">
      <c r="A956" s="4" t="s">
        <v>99</v>
      </c>
      <c r="B956" s="3" t="s">
        <v>36</v>
      </c>
      <c r="C956" s="3" t="s">
        <v>169</v>
      </c>
      <c r="D956" s="3" t="s">
        <v>170</v>
      </c>
      <c r="E956" s="3" t="s">
        <v>1</v>
      </c>
      <c r="F956" s="3">
        <v>132458.16699999999</v>
      </c>
      <c r="G956" s="3" t="s">
        <v>253</v>
      </c>
    </row>
    <row r="957" spans="1:7" customFormat="1" ht="15" hidden="1" x14ac:dyDescent="0.25">
      <c r="A957" s="4" t="s">
        <v>98</v>
      </c>
      <c r="B957" s="3" t="s">
        <v>36</v>
      </c>
      <c r="C957" s="3" t="s">
        <v>169</v>
      </c>
      <c r="D957" s="3" t="s">
        <v>170</v>
      </c>
      <c r="E957" s="3" t="s">
        <v>1</v>
      </c>
      <c r="F957" s="3">
        <v>139368.42499999999</v>
      </c>
      <c r="G957" s="3" t="s">
        <v>253</v>
      </c>
    </row>
    <row r="958" spans="1:7" customFormat="1" ht="15" hidden="1" x14ac:dyDescent="0.25">
      <c r="A958" s="4" t="s">
        <v>97</v>
      </c>
      <c r="B958" s="3" t="s">
        <v>36</v>
      </c>
      <c r="C958" s="3" t="s">
        <v>169</v>
      </c>
      <c r="D958" s="3" t="s">
        <v>170</v>
      </c>
      <c r="E958" s="3" t="s">
        <v>1</v>
      </c>
      <c r="F958" s="3">
        <v>151100.478</v>
      </c>
      <c r="G958" s="3" t="s">
        <v>253</v>
      </c>
    </row>
    <row r="959" spans="1:7" customFormat="1" ht="15" hidden="1" x14ac:dyDescent="0.25">
      <c r="A959" s="4" t="s">
        <v>96</v>
      </c>
      <c r="B959" s="3" t="s">
        <v>36</v>
      </c>
      <c r="C959" s="3" t="s">
        <v>169</v>
      </c>
      <c r="D959" s="3" t="s">
        <v>170</v>
      </c>
      <c r="E959" s="3" t="s">
        <v>1</v>
      </c>
      <c r="F959" s="3">
        <v>160729.71799999999</v>
      </c>
      <c r="G959" s="3" t="s">
        <v>253</v>
      </c>
    </row>
    <row r="960" spans="1:7" customFormat="1" ht="15" hidden="1" x14ac:dyDescent="0.25">
      <c r="A960" s="4" t="s">
        <v>95</v>
      </c>
      <c r="B960" s="3" t="s">
        <v>36</v>
      </c>
      <c r="C960" s="3" t="s">
        <v>169</v>
      </c>
      <c r="D960" s="3" t="s">
        <v>170</v>
      </c>
      <c r="E960" s="3" t="s">
        <v>1</v>
      </c>
      <c r="F960" s="3">
        <v>155788.76699999999</v>
      </c>
      <c r="G960" s="3" t="s">
        <v>253</v>
      </c>
    </row>
    <row r="961" spans="1:7" customFormat="1" ht="15" hidden="1" x14ac:dyDescent="0.25">
      <c r="A961" s="4" t="s">
        <v>94</v>
      </c>
      <c r="B961" s="3" t="s">
        <v>36</v>
      </c>
      <c r="C961" s="3" t="s">
        <v>169</v>
      </c>
      <c r="D961" s="3" t="s">
        <v>170</v>
      </c>
      <c r="E961" s="3" t="s">
        <v>1</v>
      </c>
      <c r="F961" s="3">
        <v>149321.57999999999</v>
      </c>
      <c r="G961" s="3" t="s">
        <v>253</v>
      </c>
    </row>
    <row r="962" spans="1:7" customFormat="1" ht="15" hidden="1" x14ac:dyDescent="0.25">
      <c r="A962" s="4" t="s">
        <v>93</v>
      </c>
      <c r="B962" s="3" t="s">
        <v>36</v>
      </c>
      <c r="C962" s="3" t="s">
        <v>169</v>
      </c>
      <c r="D962" s="3" t="s">
        <v>170</v>
      </c>
      <c r="E962" s="3" t="s">
        <v>1</v>
      </c>
      <c r="F962" s="3">
        <v>125573.40399999999</v>
      </c>
      <c r="G962" s="3" t="s">
        <v>253</v>
      </c>
    </row>
    <row r="963" spans="1:7" customFormat="1" ht="15" hidden="1" x14ac:dyDescent="0.25">
      <c r="A963" s="4" t="s">
        <v>92</v>
      </c>
      <c r="B963" s="3" t="s">
        <v>36</v>
      </c>
      <c r="C963" s="3" t="s">
        <v>169</v>
      </c>
      <c r="D963" s="3" t="s">
        <v>170</v>
      </c>
      <c r="E963" s="3" t="s">
        <v>1</v>
      </c>
      <c r="F963" s="3">
        <v>117714.909</v>
      </c>
      <c r="G963" s="3" t="s">
        <v>253</v>
      </c>
    </row>
    <row r="964" spans="1:7" customFormat="1" ht="15" hidden="1" x14ac:dyDescent="0.25">
      <c r="A964" s="4" t="s">
        <v>91</v>
      </c>
      <c r="B964" s="3" t="s">
        <v>36</v>
      </c>
      <c r="C964" s="3" t="s">
        <v>169</v>
      </c>
      <c r="D964" s="3" t="s">
        <v>170</v>
      </c>
      <c r="E964" s="3" t="s">
        <v>1</v>
      </c>
      <c r="F964" s="3">
        <v>131190.549</v>
      </c>
      <c r="G964" s="3" t="s">
        <v>253</v>
      </c>
    </row>
    <row r="965" spans="1:7" customFormat="1" ht="15" hidden="1" x14ac:dyDescent="0.25">
      <c r="A965" s="4" t="s">
        <v>90</v>
      </c>
      <c r="B965" s="3" t="s">
        <v>36</v>
      </c>
      <c r="C965" s="3" t="s">
        <v>169</v>
      </c>
      <c r="D965" s="3" t="s">
        <v>170</v>
      </c>
      <c r="E965" s="3" t="s">
        <v>1</v>
      </c>
      <c r="F965" s="3">
        <v>131710.22899999999</v>
      </c>
      <c r="G965" s="3" t="s">
        <v>253</v>
      </c>
    </row>
    <row r="966" spans="1:7" customFormat="1" ht="15" hidden="1" x14ac:dyDescent="0.25">
      <c r="A966" s="4" t="s">
        <v>89</v>
      </c>
      <c r="B966" s="3" t="s">
        <v>36</v>
      </c>
      <c r="C966" s="3" t="s">
        <v>169</v>
      </c>
      <c r="D966" s="3" t="s">
        <v>170</v>
      </c>
      <c r="E966" s="3" t="s">
        <v>1</v>
      </c>
      <c r="F966" s="3">
        <v>124379.91800000001</v>
      </c>
      <c r="G966" s="3" t="s">
        <v>253</v>
      </c>
    </row>
    <row r="967" spans="1:7" customFormat="1" ht="15" hidden="1" x14ac:dyDescent="0.25">
      <c r="A967" s="4" t="s">
        <v>88</v>
      </c>
      <c r="B967" s="3" t="s">
        <v>36</v>
      </c>
      <c r="C967" s="3" t="s">
        <v>169</v>
      </c>
      <c r="D967" s="3" t="s">
        <v>170</v>
      </c>
      <c r="E967" s="3" t="s">
        <v>1</v>
      </c>
      <c r="F967" s="3">
        <v>124988.09</v>
      </c>
      <c r="G967" s="3" t="s">
        <v>253</v>
      </c>
    </row>
    <row r="968" spans="1:7" customFormat="1" ht="15" hidden="1" x14ac:dyDescent="0.25">
      <c r="A968" s="4" t="s">
        <v>87</v>
      </c>
      <c r="B968" s="3" t="s">
        <v>36</v>
      </c>
      <c r="C968" s="3" t="s">
        <v>169</v>
      </c>
      <c r="D968" s="3" t="s">
        <v>170</v>
      </c>
      <c r="E968" s="3" t="s">
        <v>1</v>
      </c>
      <c r="F968" s="3">
        <v>130085.704</v>
      </c>
      <c r="G968" s="3" t="s">
        <v>253</v>
      </c>
    </row>
    <row r="969" spans="1:7" customFormat="1" ht="15" hidden="1" x14ac:dyDescent="0.25">
      <c r="A969" s="4" t="s">
        <v>86</v>
      </c>
      <c r="B969" s="3" t="s">
        <v>36</v>
      </c>
      <c r="C969" s="3" t="s">
        <v>169</v>
      </c>
      <c r="D969" s="3" t="s">
        <v>170</v>
      </c>
      <c r="E969" s="3" t="s">
        <v>1</v>
      </c>
      <c r="F969" s="3">
        <v>133934.28599999999</v>
      </c>
      <c r="G969" s="3" t="s">
        <v>253</v>
      </c>
    </row>
    <row r="970" spans="1:7" customFormat="1" ht="15" hidden="1" x14ac:dyDescent="0.25">
      <c r="A970" s="4" t="s">
        <v>85</v>
      </c>
      <c r="B970" s="3" t="s">
        <v>36</v>
      </c>
      <c r="C970" s="3" t="s">
        <v>169</v>
      </c>
      <c r="D970" s="3" t="s">
        <v>170</v>
      </c>
      <c r="E970" s="3" t="s">
        <v>1</v>
      </c>
      <c r="F970" s="3">
        <v>138799.747</v>
      </c>
      <c r="G970" s="3" t="s">
        <v>253</v>
      </c>
    </row>
    <row r="971" spans="1:7" customFormat="1" ht="15" hidden="1" x14ac:dyDescent="0.25">
      <c r="A971" s="4" t="s">
        <v>84</v>
      </c>
      <c r="B971" s="3" t="s">
        <v>36</v>
      </c>
      <c r="C971" s="3" t="s">
        <v>169</v>
      </c>
      <c r="D971" s="3" t="s">
        <v>170</v>
      </c>
      <c r="E971" s="3" t="s">
        <v>1</v>
      </c>
      <c r="F971" s="3">
        <v>139339.03</v>
      </c>
      <c r="G971" s="3" t="s">
        <v>253</v>
      </c>
    </row>
    <row r="972" spans="1:7" customFormat="1" ht="15" hidden="1" x14ac:dyDescent="0.25">
      <c r="A972" s="4" t="s">
        <v>168</v>
      </c>
      <c r="B972" s="3" t="s">
        <v>36</v>
      </c>
      <c r="C972" s="3" t="s">
        <v>169</v>
      </c>
      <c r="D972" s="3" t="s">
        <v>170</v>
      </c>
      <c r="E972" s="3" t="s">
        <v>1</v>
      </c>
      <c r="F972" s="3">
        <v>140794.38500000001</v>
      </c>
      <c r="G972" s="3" t="s">
        <v>253</v>
      </c>
    </row>
    <row r="973" spans="1:7" customFormat="1" ht="15" hidden="1" x14ac:dyDescent="0.25">
      <c r="A973" s="4" t="s">
        <v>203</v>
      </c>
      <c r="B973" s="3" t="s">
        <v>36</v>
      </c>
      <c r="C973" s="3" t="s">
        <v>169</v>
      </c>
      <c r="D973" s="3" t="s">
        <v>170</v>
      </c>
      <c r="E973" s="3" t="s">
        <v>1</v>
      </c>
      <c r="F973" s="3">
        <v>137013.37700000001</v>
      </c>
      <c r="G973" s="3" t="s">
        <v>253</v>
      </c>
    </row>
    <row r="974" spans="1:7" customFormat="1" ht="15" hidden="1" x14ac:dyDescent="0.25">
      <c r="A974" s="4" t="s">
        <v>221</v>
      </c>
      <c r="B974" s="3" t="s">
        <v>36</v>
      </c>
      <c r="C974" s="3" t="s">
        <v>169</v>
      </c>
      <c r="D974" s="3" t="s">
        <v>170</v>
      </c>
      <c r="E974" s="3" t="s">
        <v>1</v>
      </c>
      <c r="F974" s="3">
        <v>142969.32500000001</v>
      </c>
      <c r="G974" s="3" t="s">
        <v>253</v>
      </c>
    </row>
    <row r="975" spans="1:7" customFormat="1" ht="15" hidden="1" x14ac:dyDescent="0.25">
      <c r="A975" s="4" t="s">
        <v>233</v>
      </c>
      <c r="B975" s="3" t="s">
        <v>36</v>
      </c>
      <c r="C975" s="3" t="s">
        <v>169</v>
      </c>
      <c r="D975" s="3" t="s">
        <v>170</v>
      </c>
      <c r="E975" s="3" t="s">
        <v>1</v>
      </c>
      <c r="F975" s="3">
        <v>148857.674</v>
      </c>
      <c r="G975" s="3" t="s">
        <v>253</v>
      </c>
    </row>
    <row r="976" spans="1:7" customFormat="1" ht="15" hidden="1" x14ac:dyDescent="0.25">
      <c r="A976" s="4" t="s">
        <v>251</v>
      </c>
      <c r="B976" s="3" t="s">
        <v>36</v>
      </c>
      <c r="C976" s="3" t="s">
        <v>169</v>
      </c>
      <c r="D976" s="3" t="s">
        <v>170</v>
      </c>
      <c r="E976" s="3" t="s">
        <v>1</v>
      </c>
      <c r="F976" s="3">
        <v>139517.90599999999</v>
      </c>
      <c r="G976" s="3" t="s">
        <v>171</v>
      </c>
    </row>
    <row r="977" spans="1:7" customFormat="1" ht="15" hidden="1" x14ac:dyDescent="0.25">
      <c r="A977" s="4" t="s">
        <v>102</v>
      </c>
      <c r="B977" s="3" t="s">
        <v>38</v>
      </c>
      <c r="C977" s="3" t="s">
        <v>169</v>
      </c>
      <c r="D977" s="3" t="s">
        <v>170</v>
      </c>
      <c r="E977" s="3" t="s">
        <v>1</v>
      </c>
      <c r="F977" s="3">
        <v>21708.048999999999</v>
      </c>
      <c r="G977" s="3" t="s">
        <v>253</v>
      </c>
    </row>
    <row r="978" spans="1:7" customFormat="1" ht="15" hidden="1" x14ac:dyDescent="0.25">
      <c r="A978" s="4" t="s">
        <v>101</v>
      </c>
      <c r="B978" s="3" t="s">
        <v>38</v>
      </c>
      <c r="C978" s="3" t="s">
        <v>169</v>
      </c>
      <c r="D978" s="3" t="s">
        <v>170</v>
      </c>
      <c r="E978" s="3" t="s">
        <v>1</v>
      </c>
      <c r="F978" s="3">
        <v>22081.791000000001</v>
      </c>
      <c r="G978" s="3" t="s">
        <v>253</v>
      </c>
    </row>
    <row r="979" spans="1:7" customFormat="1" ht="15" hidden="1" x14ac:dyDescent="0.25">
      <c r="A979" s="4" t="s">
        <v>100</v>
      </c>
      <c r="B979" s="3" t="s">
        <v>38</v>
      </c>
      <c r="C979" s="3" t="s">
        <v>169</v>
      </c>
      <c r="D979" s="3" t="s">
        <v>170</v>
      </c>
      <c r="E979" s="3" t="s">
        <v>1</v>
      </c>
      <c r="F979" s="3">
        <v>24283.024000000001</v>
      </c>
      <c r="G979" s="3" t="s">
        <v>253</v>
      </c>
    </row>
    <row r="980" spans="1:7" customFormat="1" ht="15" hidden="1" x14ac:dyDescent="0.25">
      <c r="A980" s="4" t="s">
        <v>99</v>
      </c>
      <c r="B980" s="3" t="s">
        <v>38</v>
      </c>
      <c r="C980" s="3" t="s">
        <v>169</v>
      </c>
      <c r="D980" s="3" t="s">
        <v>170</v>
      </c>
      <c r="E980" s="3" t="s">
        <v>1</v>
      </c>
      <c r="F980" s="3">
        <v>31623.608</v>
      </c>
      <c r="G980" s="3" t="s">
        <v>253</v>
      </c>
    </row>
    <row r="981" spans="1:7" customFormat="1" ht="15" hidden="1" x14ac:dyDescent="0.25">
      <c r="A981" s="4" t="s">
        <v>98</v>
      </c>
      <c r="B981" s="3" t="s">
        <v>38</v>
      </c>
      <c r="C981" s="3" t="s">
        <v>169</v>
      </c>
      <c r="D981" s="3" t="s">
        <v>170</v>
      </c>
      <c r="E981" s="3" t="s">
        <v>1</v>
      </c>
      <c r="F981" s="3">
        <v>30204.741000000002</v>
      </c>
      <c r="G981" s="3" t="s">
        <v>253</v>
      </c>
    </row>
    <row r="982" spans="1:7" customFormat="1" ht="15" hidden="1" x14ac:dyDescent="0.25">
      <c r="A982" s="4" t="s">
        <v>97</v>
      </c>
      <c r="B982" s="3" t="s">
        <v>38</v>
      </c>
      <c r="C982" s="3" t="s">
        <v>169</v>
      </c>
      <c r="D982" s="3" t="s">
        <v>170</v>
      </c>
      <c r="E982" s="3" t="s">
        <v>1</v>
      </c>
      <c r="F982" s="3">
        <v>30943.703000000001</v>
      </c>
      <c r="G982" s="3" t="s">
        <v>253</v>
      </c>
    </row>
    <row r="983" spans="1:7" customFormat="1" ht="15" hidden="1" x14ac:dyDescent="0.25">
      <c r="A983" s="4" t="s">
        <v>96</v>
      </c>
      <c r="B983" s="3" t="s">
        <v>38</v>
      </c>
      <c r="C983" s="3" t="s">
        <v>169</v>
      </c>
      <c r="D983" s="3" t="s">
        <v>170</v>
      </c>
      <c r="E983" s="3" t="s">
        <v>1</v>
      </c>
      <c r="F983" s="3">
        <v>32802.072999999997</v>
      </c>
      <c r="G983" s="3" t="s">
        <v>253</v>
      </c>
    </row>
    <row r="984" spans="1:7" customFormat="1" ht="15" hidden="1" x14ac:dyDescent="0.25">
      <c r="A984" s="4" t="s">
        <v>95</v>
      </c>
      <c r="B984" s="3" t="s">
        <v>38</v>
      </c>
      <c r="C984" s="3" t="s">
        <v>169</v>
      </c>
      <c r="D984" s="3" t="s">
        <v>170</v>
      </c>
      <c r="E984" s="3" t="s">
        <v>1</v>
      </c>
      <c r="F984" s="3">
        <v>38748.423999999999</v>
      </c>
      <c r="G984" s="3" t="s">
        <v>253</v>
      </c>
    </row>
    <row r="985" spans="1:7" customFormat="1" ht="15" hidden="1" x14ac:dyDescent="0.25">
      <c r="A985" s="4" t="s">
        <v>94</v>
      </c>
      <c r="B985" s="3" t="s">
        <v>38</v>
      </c>
      <c r="C985" s="3" t="s">
        <v>169</v>
      </c>
      <c r="D985" s="3" t="s">
        <v>170</v>
      </c>
      <c r="E985" s="3" t="s">
        <v>1</v>
      </c>
      <c r="F985" s="3">
        <v>33856.216999999997</v>
      </c>
      <c r="G985" s="3" t="s">
        <v>253</v>
      </c>
    </row>
    <row r="986" spans="1:7" customFormat="1" ht="15" hidden="1" x14ac:dyDescent="0.25">
      <c r="A986" s="4" t="s">
        <v>93</v>
      </c>
      <c r="B986" s="3" t="s">
        <v>38</v>
      </c>
      <c r="C986" s="3" t="s">
        <v>169</v>
      </c>
      <c r="D986" s="3" t="s">
        <v>170</v>
      </c>
      <c r="E986" s="3" t="s">
        <v>1</v>
      </c>
      <c r="F986" s="3">
        <v>32728.631000000001</v>
      </c>
      <c r="G986" s="3" t="s">
        <v>253</v>
      </c>
    </row>
    <row r="987" spans="1:7" customFormat="1" ht="15" hidden="1" x14ac:dyDescent="0.25">
      <c r="A987" s="4" t="s">
        <v>92</v>
      </c>
      <c r="B987" s="3" t="s">
        <v>38</v>
      </c>
      <c r="C987" s="3" t="s">
        <v>169</v>
      </c>
      <c r="D987" s="3" t="s">
        <v>170</v>
      </c>
      <c r="E987" s="3" t="s">
        <v>1</v>
      </c>
      <c r="F987" s="3">
        <v>32399.914000000001</v>
      </c>
      <c r="G987" s="3" t="s">
        <v>253</v>
      </c>
    </row>
    <row r="988" spans="1:7" customFormat="1" ht="15" hidden="1" x14ac:dyDescent="0.25">
      <c r="A988" s="4" t="s">
        <v>91</v>
      </c>
      <c r="B988" s="3" t="s">
        <v>38</v>
      </c>
      <c r="C988" s="3" t="s">
        <v>169</v>
      </c>
      <c r="D988" s="3" t="s">
        <v>170</v>
      </c>
      <c r="E988" s="3" t="s">
        <v>1</v>
      </c>
      <c r="F988" s="3">
        <v>34930.794000000002</v>
      </c>
      <c r="G988" s="3" t="s">
        <v>253</v>
      </c>
    </row>
    <row r="989" spans="1:7" customFormat="1" ht="15" hidden="1" x14ac:dyDescent="0.25">
      <c r="A989" s="4" t="s">
        <v>90</v>
      </c>
      <c r="B989" s="3" t="s">
        <v>38</v>
      </c>
      <c r="C989" s="3" t="s">
        <v>169</v>
      </c>
      <c r="D989" s="3" t="s">
        <v>170</v>
      </c>
      <c r="E989" s="3" t="s">
        <v>1</v>
      </c>
      <c r="F989" s="3">
        <v>35471.173999999999</v>
      </c>
      <c r="G989" s="3" t="s">
        <v>253</v>
      </c>
    </row>
    <row r="990" spans="1:7" customFormat="1" ht="15" hidden="1" x14ac:dyDescent="0.25">
      <c r="A990" s="4" t="s">
        <v>89</v>
      </c>
      <c r="B990" s="3" t="s">
        <v>38</v>
      </c>
      <c r="C990" s="3" t="s">
        <v>169</v>
      </c>
      <c r="D990" s="3" t="s">
        <v>170</v>
      </c>
      <c r="E990" s="3" t="s">
        <v>1</v>
      </c>
      <c r="F990" s="3">
        <v>37496.302000000003</v>
      </c>
      <c r="G990" s="3" t="s">
        <v>253</v>
      </c>
    </row>
    <row r="991" spans="1:7" customFormat="1" ht="15" hidden="1" x14ac:dyDescent="0.25">
      <c r="A991" s="4" t="s">
        <v>88</v>
      </c>
      <c r="B991" s="3" t="s">
        <v>38</v>
      </c>
      <c r="C991" s="3" t="s">
        <v>169</v>
      </c>
      <c r="D991" s="3" t="s">
        <v>170</v>
      </c>
      <c r="E991" s="3" t="s">
        <v>1</v>
      </c>
      <c r="F991" s="3">
        <v>35682.377999999997</v>
      </c>
      <c r="G991" s="3" t="s">
        <v>253</v>
      </c>
    </row>
    <row r="992" spans="1:7" customFormat="1" ht="15" hidden="1" x14ac:dyDescent="0.25">
      <c r="A992" s="4" t="s">
        <v>87</v>
      </c>
      <c r="B992" s="3" t="s">
        <v>38</v>
      </c>
      <c r="C992" s="3" t="s">
        <v>169</v>
      </c>
      <c r="D992" s="3" t="s">
        <v>170</v>
      </c>
      <c r="E992" s="3" t="s">
        <v>1</v>
      </c>
      <c r="F992" s="3">
        <v>35356.777999999998</v>
      </c>
      <c r="G992" s="3" t="s">
        <v>253</v>
      </c>
    </row>
    <row r="993" spans="1:7" customFormat="1" ht="15" hidden="1" x14ac:dyDescent="0.25">
      <c r="A993" s="4" t="s">
        <v>86</v>
      </c>
      <c r="B993" s="3" t="s">
        <v>38</v>
      </c>
      <c r="C993" s="3" t="s">
        <v>169</v>
      </c>
      <c r="D993" s="3" t="s">
        <v>170</v>
      </c>
      <c r="E993" s="3" t="s">
        <v>1</v>
      </c>
      <c r="F993" s="3">
        <v>34192.885999999999</v>
      </c>
      <c r="G993" s="3" t="s">
        <v>253</v>
      </c>
    </row>
    <row r="994" spans="1:7" customFormat="1" ht="15" hidden="1" x14ac:dyDescent="0.25">
      <c r="A994" s="4" t="s">
        <v>85</v>
      </c>
      <c r="B994" s="3" t="s">
        <v>38</v>
      </c>
      <c r="C994" s="3" t="s">
        <v>169</v>
      </c>
      <c r="D994" s="3" t="s">
        <v>170</v>
      </c>
      <c r="E994" s="3" t="s">
        <v>1</v>
      </c>
      <c r="F994" s="3">
        <v>40572.47</v>
      </c>
      <c r="G994" s="3" t="s">
        <v>253</v>
      </c>
    </row>
    <row r="995" spans="1:7" customFormat="1" ht="15" hidden="1" x14ac:dyDescent="0.25">
      <c r="A995" s="4" t="s">
        <v>84</v>
      </c>
      <c r="B995" s="3" t="s">
        <v>38</v>
      </c>
      <c r="C995" s="3" t="s">
        <v>169</v>
      </c>
      <c r="D995" s="3" t="s">
        <v>170</v>
      </c>
      <c r="E995" s="3" t="s">
        <v>1</v>
      </c>
      <c r="F995" s="3">
        <v>42109.527999999998</v>
      </c>
      <c r="G995" s="3" t="s">
        <v>253</v>
      </c>
    </row>
    <row r="996" spans="1:7" customFormat="1" ht="15" hidden="1" x14ac:dyDescent="0.25">
      <c r="A996" s="4" t="s">
        <v>168</v>
      </c>
      <c r="B996" s="3" t="s">
        <v>38</v>
      </c>
      <c r="C996" s="3" t="s">
        <v>169</v>
      </c>
      <c r="D996" s="3" t="s">
        <v>170</v>
      </c>
      <c r="E996" s="3" t="s">
        <v>1</v>
      </c>
      <c r="F996" s="3">
        <v>37945.375999999997</v>
      </c>
      <c r="G996" s="3" t="s">
        <v>253</v>
      </c>
    </row>
    <row r="997" spans="1:7" customFormat="1" ht="15" hidden="1" x14ac:dyDescent="0.25">
      <c r="A997" s="4" t="s">
        <v>203</v>
      </c>
      <c r="B997" s="3" t="s">
        <v>38</v>
      </c>
      <c r="C997" s="3" t="s">
        <v>169</v>
      </c>
      <c r="D997" s="3" t="s">
        <v>170</v>
      </c>
      <c r="E997" s="3" t="s">
        <v>1</v>
      </c>
      <c r="F997" s="3">
        <v>36255.822999999997</v>
      </c>
      <c r="G997" s="3" t="s">
        <v>253</v>
      </c>
    </row>
    <row r="998" spans="1:7" customFormat="1" ht="15" hidden="1" x14ac:dyDescent="0.25">
      <c r="A998" s="4" t="s">
        <v>221</v>
      </c>
      <c r="B998" s="3" t="s">
        <v>38</v>
      </c>
      <c r="C998" s="3" t="s">
        <v>169</v>
      </c>
      <c r="D998" s="3" t="s">
        <v>170</v>
      </c>
      <c r="E998" s="3" t="s">
        <v>1</v>
      </c>
      <c r="F998" s="3">
        <v>34879.286999999997</v>
      </c>
      <c r="G998" s="3" t="s">
        <v>253</v>
      </c>
    </row>
    <row r="999" spans="1:7" customFormat="1" ht="15" hidden="1" x14ac:dyDescent="0.25">
      <c r="A999" s="4" t="s">
        <v>233</v>
      </c>
      <c r="B999" s="3" t="s">
        <v>38</v>
      </c>
      <c r="C999" s="3" t="s">
        <v>169</v>
      </c>
      <c r="D999" s="3" t="s">
        <v>170</v>
      </c>
      <c r="E999" s="3" t="s">
        <v>1</v>
      </c>
      <c r="F999" s="3">
        <v>36861.150999999998</v>
      </c>
      <c r="G999" s="3" t="s">
        <v>253</v>
      </c>
    </row>
    <row r="1000" spans="1:7" customFormat="1" ht="15" hidden="1" x14ac:dyDescent="0.25">
      <c r="A1000" s="4" t="s">
        <v>251</v>
      </c>
      <c r="B1000" s="3" t="s">
        <v>38</v>
      </c>
      <c r="C1000" s="3" t="s">
        <v>169</v>
      </c>
      <c r="D1000" s="3" t="s">
        <v>170</v>
      </c>
      <c r="E1000" s="3" t="s">
        <v>1</v>
      </c>
      <c r="F1000" s="3">
        <v>39123.417000000001</v>
      </c>
      <c r="G1000" s="3" t="s">
        <v>171</v>
      </c>
    </row>
    <row r="1001" spans="1:7" customFormat="1" ht="15" hidden="1" x14ac:dyDescent="0.25">
      <c r="A1001" s="4" t="s">
        <v>102</v>
      </c>
      <c r="B1001" s="3" t="s">
        <v>40</v>
      </c>
      <c r="C1001" s="3" t="s">
        <v>169</v>
      </c>
      <c r="D1001" s="3" t="s">
        <v>170</v>
      </c>
      <c r="E1001" s="3" t="s">
        <v>1</v>
      </c>
      <c r="F1001" s="3">
        <v>160721.49299999999</v>
      </c>
      <c r="G1001" s="3" t="s">
        <v>171</v>
      </c>
    </row>
    <row r="1002" spans="1:7" customFormat="1" ht="15" hidden="1" x14ac:dyDescent="0.25">
      <c r="A1002" s="4" t="s">
        <v>101</v>
      </c>
      <c r="B1002" s="3" t="s">
        <v>40</v>
      </c>
      <c r="C1002" s="3" t="s">
        <v>169</v>
      </c>
      <c r="D1002" s="3" t="s">
        <v>170</v>
      </c>
      <c r="E1002" s="3" t="s">
        <v>1</v>
      </c>
      <c r="F1002" s="3">
        <v>170175.28599999999</v>
      </c>
      <c r="G1002" s="3" t="s">
        <v>171</v>
      </c>
    </row>
    <row r="1003" spans="1:7" customFormat="1" ht="15" hidden="1" x14ac:dyDescent="0.25">
      <c r="A1003" s="4" t="s">
        <v>100</v>
      </c>
      <c r="B1003" s="3" t="s">
        <v>40</v>
      </c>
      <c r="C1003" s="3" t="s">
        <v>169</v>
      </c>
      <c r="D1003" s="3" t="s">
        <v>170</v>
      </c>
      <c r="E1003" s="3" t="s">
        <v>1</v>
      </c>
      <c r="F1003" s="3">
        <v>174593.413</v>
      </c>
      <c r="G1003" s="3" t="s">
        <v>171</v>
      </c>
    </row>
    <row r="1004" spans="1:7" customFormat="1" ht="15" hidden="1" x14ac:dyDescent="0.25">
      <c r="A1004" s="4" t="s">
        <v>99</v>
      </c>
      <c r="B1004" s="3" t="s">
        <v>40</v>
      </c>
      <c r="C1004" s="3" t="s">
        <v>169</v>
      </c>
      <c r="D1004" s="3" t="s">
        <v>170</v>
      </c>
      <c r="E1004" s="3" t="s">
        <v>1</v>
      </c>
      <c r="F1004" s="3">
        <v>191561.18</v>
      </c>
      <c r="G1004" s="3" t="s">
        <v>171</v>
      </c>
    </row>
    <row r="1005" spans="1:7" customFormat="1" ht="15" hidden="1" x14ac:dyDescent="0.25">
      <c r="A1005" s="4" t="s">
        <v>98</v>
      </c>
      <c r="B1005" s="3" t="s">
        <v>40</v>
      </c>
      <c r="C1005" s="3" t="s">
        <v>169</v>
      </c>
      <c r="D1005" s="3" t="s">
        <v>170</v>
      </c>
      <c r="E1005" s="3" t="s">
        <v>1</v>
      </c>
      <c r="F1005" s="3">
        <v>188167.158</v>
      </c>
      <c r="G1005" s="3" t="s">
        <v>171</v>
      </c>
    </row>
    <row r="1006" spans="1:7" customFormat="1" ht="15" hidden="1" x14ac:dyDescent="0.25">
      <c r="A1006" s="4" t="s">
        <v>97</v>
      </c>
      <c r="B1006" s="3" t="s">
        <v>40</v>
      </c>
      <c r="C1006" s="3" t="s">
        <v>169</v>
      </c>
      <c r="D1006" s="3" t="s">
        <v>170</v>
      </c>
      <c r="E1006" s="3" t="s">
        <v>1</v>
      </c>
      <c r="F1006" s="3">
        <v>188154.99100000001</v>
      </c>
      <c r="G1006" s="3" t="s">
        <v>171</v>
      </c>
    </row>
    <row r="1007" spans="1:7" customFormat="1" ht="15" hidden="1" x14ac:dyDescent="0.25">
      <c r="A1007" s="4" t="s">
        <v>96</v>
      </c>
      <c r="B1007" s="3" t="s">
        <v>40</v>
      </c>
      <c r="C1007" s="3" t="s">
        <v>169</v>
      </c>
      <c r="D1007" s="3" t="s">
        <v>170</v>
      </c>
      <c r="E1007" s="3" t="s">
        <v>1</v>
      </c>
      <c r="F1007" s="3">
        <v>184850.71400000001</v>
      </c>
      <c r="G1007" s="3" t="s">
        <v>171</v>
      </c>
    </row>
    <row r="1008" spans="1:7" customFormat="1" ht="15" hidden="1" x14ac:dyDescent="0.25">
      <c r="A1008" s="4" t="s">
        <v>95</v>
      </c>
      <c r="B1008" s="3" t="s">
        <v>40</v>
      </c>
      <c r="C1008" s="3" t="s">
        <v>169</v>
      </c>
      <c r="D1008" s="3" t="s">
        <v>170</v>
      </c>
      <c r="E1008" s="3" t="s">
        <v>1</v>
      </c>
      <c r="F1008" s="3">
        <v>252921.986</v>
      </c>
      <c r="G1008" s="3" t="s">
        <v>171</v>
      </c>
    </row>
    <row r="1009" spans="1:7" customFormat="1" ht="15" hidden="1" x14ac:dyDescent="0.25">
      <c r="A1009" s="4" t="s">
        <v>94</v>
      </c>
      <c r="B1009" s="3" t="s">
        <v>40</v>
      </c>
      <c r="C1009" s="3" t="s">
        <v>169</v>
      </c>
      <c r="D1009" s="3" t="s">
        <v>170</v>
      </c>
      <c r="E1009" s="3" t="s">
        <v>1</v>
      </c>
      <c r="F1009" s="3">
        <v>250793.77100000001</v>
      </c>
      <c r="G1009" s="3" t="s">
        <v>253</v>
      </c>
    </row>
    <row r="1010" spans="1:7" customFormat="1" ht="15" hidden="1" x14ac:dyDescent="0.25">
      <c r="A1010" s="4" t="s">
        <v>93</v>
      </c>
      <c r="B1010" s="3" t="s">
        <v>40</v>
      </c>
      <c r="C1010" s="3" t="s">
        <v>169</v>
      </c>
      <c r="D1010" s="3" t="s">
        <v>170</v>
      </c>
      <c r="E1010" s="3" t="s">
        <v>1</v>
      </c>
      <c r="F1010" s="3">
        <v>216208.48699999999</v>
      </c>
      <c r="G1010" s="3" t="s">
        <v>253</v>
      </c>
    </row>
    <row r="1011" spans="1:7" customFormat="1" ht="15" hidden="1" x14ac:dyDescent="0.25">
      <c r="A1011" s="4" t="s">
        <v>92</v>
      </c>
      <c r="B1011" s="3" t="s">
        <v>40</v>
      </c>
      <c r="C1011" s="3" t="s">
        <v>169</v>
      </c>
      <c r="D1011" s="3" t="s">
        <v>170</v>
      </c>
      <c r="E1011" s="3" t="s">
        <v>1</v>
      </c>
      <c r="F1011" s="3">
        <v>189393.601</v>
      </c>
      <c r="G1011" s="3" t="s">
        <v>253</v>
      </c>
    </row>
    <row r="1012" spans="1:7" customFormat="1" ht="15" hidden="1" x14ac:dyDescent="0.25">
      <c r="A1012" s="4" t="s">
        <v>91</v>
      </c>
      <c r="B1012" s="3" t="s">
        <v>40</v>
      </c>
      <c r="C1012" s="3" t="s">
        <v>169</v>
      </c>
      <c r="D1012" s="3" t="s">
        <v>170</v>
      </c>
      <c r="E1012" s="3" t="s">
        <v>1</v>
      </c>
      <c r="F1012" s="3">
        <v>172615.64</v>
      </c>
      <c r="G1012" s="3" t="s">
        <v>253</v>
      </c>
    </row>
    <row r="1013" spans="1:7" customFormat="1" ht="15" hidden="1" x14ac:dyDescent="0.25">
      <c r="A1013" s="4" t="s">
        <v>90</v>
      </c>
      <c r="B1013" s="3" t="s">
        <v>40</v>
      </c>
      <c r="C1013" s="3" t="s">
        <v>169</v>
      </c>
      <c r="D1013" s="3" t="s">
        <v>170</v>
      </c>
      <c r="E1013" s="3" t="s">
        <v>1</v>
      </c>
      <c r="F1013" s="3">
        <v>159074.47500000001</v>
      </c>
      <c r="G1013" s="3" t="s">
        <v>253</v>
      </c>
    </row>
    <row r="1014" spans="1:7" customFormat="1" ht="15" hidden="1" x14ac:dyDescent="0.25">
      <c r="A1014" s="4" t="s">
        <v>89</v>
      </c>
      <c r="B1014" s="3" t="s">
        <v>40</v>
      </c>
      <c r="C1014" s="3" t="s">
        <v>169</v>
      </c>
      <c r="D1014" s="3" t="s">
        <v>170</v>
      </c>
      <c r="E1014" s="3" t="s">
        <v>1</v>
      </c>
      <c r="F1014" s="3">
        <v>147669.16</v>
      </c>
      <c r="G1014" s="3" t="s">
        <v>253</v>
      </c>
    </row>
    <row r="1015" spans="1:7" customFormat="1" ht="15" hidden="1" x14ac:dyDescent="0.25">
      <c r="A1015" s="4" t="s">
        <v>88</v>
      </c>
      <c r="B1015" s="3" t="s">
        <v>40</v>
      </c>
      <c r="C1015" s="3" t="s">
        <v>169</v>
      </c>
      <c r="D1015" s="3" t="s">
        <v>170</v>
      </c>
      <c r="E1015" s="3" t="s">
        <v>1</v>
      </c>
      <c r="F1015" s="3">
        <v>151945.92000000001</v>
      </c>
      <c r="G1015" s="3" t="s">
        <v>253</v>
      </c>
    </row>
    <row r="1016" spans="1:7" customFormat="1" ht="15" hidden="1" x14ac:dyDescent="0.25">
      <c r="A1016" s="4" t="s">
        <v>87</v>
      </c>
      <c r="B1016" s="3" t="s">
        <v>40</v>
      </c>
      <c r="C1016" s="3" t="s">
        <v>169</v>
      </c>
      <c r="D1016" s="3" t="s">
        <v>170</v>
      </c>
      <c r="E1016" s="3" t="s">
        <v>1</v>
      </c>
      <c r="F1016" s="3">
        <v>144783.177</v>
      </c>
      <c r="G1016" s="3" t="s">
        <v>253</v>
      </c>
    </row>
    <row r="1017" spans="1:7" customFormat="1" ht="15" hidden="1" x14ac:dyDescent="0.25">
      <c r="A1017" s="4" t="s">
        <v>86</v>
      </c>
      <c r="B1017" s="3" t="s">
        <v>40</v>
      </c>
      <c r="C1017" s="3" t="s">
        <v>169</v>
      </c>
      <c r="D1017" s="3" t="s">
        <v>170</v>
      </c>
      <c r="E1017" s="3" t="s">
        <v>1</v>
      </c>
      <c r="F1017" s="3">
        <v>136700.79199999999</v>
      </c>
      <c r="G1017" s="3" t="s">
        <v>253</v>
      </c>
    </row>
    <row r="1018" spans="1:7" customFormat="1" ht="15" hidden="1" x14ac:dyDescent="0.25">
      <c r="A1018" s="4" t="s">
        <v>85</v>
      </c>
      <c r="B1018" s="3" t="s">
        <v>40</v>
      </c>
      <c r="C1018" s="3" t="s">
        <v>169</v>
      </c>
      <c r="D1018" s="3" t="s">
        <v>170</v>
      </c>
      <c r="E1018" s="3" t="s">
        <v>1</v>
      </c>
      <c r="F1018" s="3">
        <v>134892.628</v>
      </c>
      <c r="G1018" s="3" t="s">
        <v>253</v>
      </c>
    </row>
    <row r="1019" spans="1:7" customFormat="1" ht="15" hidden="1" x14ac:dyDescent="0.25">
      <c r="A1019" s="4" t="s">
        <v>84</v>
      </c>
      <c r="B1019" s="3" t="s">
        <v>40</v>
      </c>
      <c r="C1019" s="3" t="s">
        <v>169</v>
      </c>
      <c r="D1019" s="3" t="s">
        <v>170</v>
      </c>
      <c r="E1019" s="3" t="s">
        <v>1</v>
      </c>
      <c r="F1019" s="3">
        <v>131110.82199999999</v>
      </c>
      <c r="G1019" s="3" t="s">
        <v>253</v>
      </c>
    </row>
    <row r="1020" spans="1:7" customFormat="1" ht="15" hidden="1" x14ac:dyDescent="0.25">
      <c r="A1020" s="4" t="s">
        <v>168</v>
      </c>
      <c r="B1020" s="3" t="s">
        <v>40</v>
      </c>
      <c r="C1020" s="3" t="s">
        <v>169</v>
      </c>
      <c r="D1020" s="3" t="s">
        <v>170</v>
      </c>
      <c r="E1020" s="3" t="s">
        <v>1</v>
      </c>
      <c r="F1020" s="3">
        <v>124464.295</v>
      </c>
      <c r="G1020" s="3" t="s">
        <v>253</v>
      </c>
    </row>
    <row r="1021" spans="1:7" customFormat="1" ht="15" hidden="1" x14ac:dyDescent="0.25">
      <c r="A1021" s="4" t="s">
        <v>203</v>
      </c>
      <c r="B1021" s="3" t="s">
        <v>40</v>
      </c>
      <c r="C1021" s="3" t="s">
        <v>169</v>
      </c>
      <c r="D1021" s="3" t="s">
        <v>170</v>
      </c>
      <c r="E1021" s="3" t="s">
        <v>1</v>
      </c>
      <c r="F1021" s="3">
        <v>109419.677</v>
      </c>
      <c r="G1021" s="3" t="s">
        <v>253</v>
      </c>
    </row>
    <row r="1022" spans="1:7" customFormat="1" ht="15" hidden="1" x14ac:dyDescent="0.25">
      <c r="A1022" s="4" t="s">
        <v>221</v>
      </c>
      <c r="B1022" s="3" t="s">
        <v>40</v>
      </c>
      <c r="C1022" s="3" t="s">
        <v>169</v>
      </c>
      <c r="D1022" s="3" t="s">
        <v>170</v>
      </c>
      <c r="E1022" s="3" t="s">
        <v>1</v>
      </c>
      <c r="F1022" s="3">
        <v>111533.273</v>
      </c>
      <c r="G1022" s="3" t="s">
        <v>174</v>
      </c>
    </row>
    <row r="1023" spans="1:7" customFormat="1" ht="15" hidden="1" x14ac:dyDescent="0.25">
      <c r="A1023" s="4" t="s">
        <v>233</v>
      </c>
      <c r="B1023" s="3" t="s">
        <v>40</v>
      </c>
      <c r="C1023" s="3" t="s">
        <v>169</v>
      </c>
      <c r="D1023" s="3" t="s">
        <v>170</v>
      </c>
      <c r="E1023" s="3" t="s">
        <v>1</v>
      </c>
      <c r="F1023" s="3">
        <v>113599.931</v>
      </c>
      <c r="G1023" s="3" t="s">
        <v>253</v>
      </c>
    </row>
    <row r="1024" spans="1:7" customFormat="1" ht="15" hidden="1" x14ac:dyDescent="0.25">
      <c r="A1024" s="4" t="s">
        <v>251</v>
      </c>
      <c r="B1024" s="3" t="s">
        <v>40</v>
      </c>
      <c r="C1024" s="3" t="s">
        <v>169</v>
      </c>
      <c r="D1024" s="3" t="s">
        <v>170</v>
      </c>
      <c r="E1024" s="3" t="s">
        <v>1</v>
      </c>
      <c r="F1024" s="3">
        <v>113683.66099999999</v>
      </c>
      <c r="G1024" s="3" t="s">
        <v>171</v>
      </c>
    </row>
    <row r="1025" spans="1:7" customFormat="1" ht="15" hidden="1" x14ac:dyDescent="0.25">
      <c r="A1025" s="4" t="s">
        <v>102</v>
      </c>
      <c r="B1025" s="3" t="s">
        <v>41</v>
      </c>
      <c r="C1025" s="3" t="s">
        <v>169</v>
      </c>
      <c r="D1025" s="3" t="s">
        <v>170</v>
      </c>
      <c r="E1025" s="3" t="s">
        <v>1</v>
      </c>
      <c r="F1025" s="3">
        <v>689929.48899999994</v>
      </c>
      <c r="G1025" s="3" t="s">
        <v>253</v>
      </c>
    </row>
    <row r="1026" spans="1:7" customFormat="1" ht="15" hidden="1" x14ac:dyDescent="0.25">
      <c r="A1026" s="4" t="s">
        <v>101</v>
      </c>
      <c r="B1026" s="3" t="s">
        <v>41</v>
      </c>
      <c r="C1026" s="3" t="s">
        <v>169</v>
      </c>
      <c r="D1026" s="3" t="s">
        <v>170</v>
      </c>
      <c r="E1026" s="3" t="s">
        <v>1</v>
      </c>
      <c r="F1026" s="3">
        <v>710364.52399999998</v>
      </c>
      <c r="G1026" s="3" t="s">
        <v>253</v>
      </c>
    </row>
    <row r="1027" spans="1:7" customFormat="1" ht="15" hidden="1" x14ac:dyDescent="0.25">
      <c r="A1027" s="4" t="s">
        <v>100</v>
      </c>
      <c r="B1027" s="3" t="s">
        <v>41</v>
      </c>
      <c r="C1027" s="3" t="s">
        <v>169</v>
      </c>
      <c r="D1027" s="3" t="s">
        <v>170</v>
      </c>
      <c r="E1027" s="3" t="s">
        <v>1</v>
      </c>
      <c r="F1027" s="3">
        <v>773992.9</v>
      </c>
      <c r="G1027" s="3" t="s">
        <v>253</v>
      </c>
    </row>
    <row r="1028" spans="1:7" customFormat="1" ht="15" hidden="1" x14ac:dyDescent="0.25">
      <c r="A1028" s="4" t="s">
        <v>99</v>
      </c>
      <c r="B1028" s="3" t="s">
        <v>41</v>
      </c>
      <c r="C1028" s="3" t="s">
        <v>169</v>
      </c>
      <c r="D1028" s="3" t="s">
        <v>170</v>
      </c>
      <c r="E1028" s="3" t="s">
        <v>1</v>
      </c>
      <c r="F1028" s="3">
        <v>817206.01899999997</v>
      </c>
      <c r="G1028" s="3" t="s">
        <v>253</v>
      </c>
    </row>
    <row r="1029" spans="1:7" customFormat="1" ht="15" hidden="1" x14ac:dyDescent="0.25">
      <c r="A1029" s="4" t="s">
        <v>98</v>
      </c>
      <c r="B1029" s="3" t="s">
        <v>41</v>
      </c>
      <c r="C1029" s="3" t="s">
        <v>169</v>
      </c>
      <c r="D1029" s="3" t="s">
        <v>170</v>
      </c>
      <c r="E1029" s="3" t="s">
        <v>1</v>
      </c>
      <c r="F1029" s="3">
        <v>841248.02599999995</v>
      </c>
      <c r="G1029" s="3" t="s">
        <v>253</v>
      </c>
    </row>
    <row r="1030" spans="1:7" customFormat="1" ht="15" hidden="1" x14ac:dyDescent="0.25">
      <c r="A1030" s="4" t="s">
        <v>97</v>
      </c>
      <c r="B1030" s="3" t="s">
        <v>41</v>
      </c>
      <c r="C1030" s="3" t="s">
        <v>169</v>
      </c>
      <c r="D1030" s="3" t="s">
        <v>170</v>
      </c>
      <c r="E1030" s="3" t="s">
        <v>1</v>
      </c>
      <c r="F1030" s="3">
        <v>868206.18599999999</v>
      </c>
      <c r="G1030" s="3" t="s">
        <v>253</v>
      </c>
    </row>
    <row r="1031" spans="1:7" customFormat="1" ht="15" hidden="1" x14ac:dyDescent="0.25">
      <c r="A1031" s="4" t="s">
        <v>96</v>
      </c>
      <c r="B1031" s="3" t="s">
        <v>41</v>
      </c>
      <c r="C1031" s="3" t="s">
        <v>169</v>
      </c>
      <c r="D1031" s="3" t="s">
        <v>170</v>
      </c>
      <c r="E1031" s="3" t="s">
        <v>1</v>
      </c>
      <c r="F1031" s="3">
        <v>909727.00600000005</v>
      </c>
      <c r="G1031" s="3" t="s">
        <v>253</v>
      </c>
    </row>
    <row r="1032" spans="1:7" customFormat="1" ht="15" hidden="1" x14ac:dyDescent="0.25">
      <c r="A1032" s="4" t="s">
        <v>95</v>
      </c>
      <c r="B1032" s="3" t="s">
        <v>41</v>
      </c>
      <c r="C1032" s="3" t="s">
        <v>169</v>
      </c>
      <c r="D1032" s="3" t="s">
        <v>170</v>
      </c>
      <c r="E1032" s="3" t="s">
        <v>1</v>
      </c>
      <c r="F1032" s="3">
        <v>931727.86499999999</v>
      </c>
      <c r="G1032" s="3" t="s">
        <v>253</v>
      </c>
    </row>
    <row r="1033" spans="1:7" customFormat="1" ht="15" hidden="1" x14ac:dyDescent="0.25">
      <c r="A1033" s="4" t="s">
        <v>94</v>
      </c>
      <c r="B1033" s="3" t="s">
        <v>41</v>
      </c>
      <c r="C1033" s="3" t="s">
        <v>169</v>
      </c>
      <c r="D1033" s="3" t="s">
        <v>170</v>
      </c>
      <c r="E1033" s="3" t="s">
        <v>1</v>
      </c>
      <c r="F1033" s="3">
        <v>811939.81700000004</v>
      </c>
      <c r="G1033" s="3" t="s">
        <v>174</v>
      </c>
    </row>
    <row r="1034" spans="1:7" customFormat="1" ht="15" hidden="1" x14ac:dyDescent="0.25">
      <c r="A1034" s="4" t="s">
        <v>93</v>
      </c>
      <c r="B1034" s="3" t="s">
        <v>41</v>
      </c>
      <c r="C1034" s="3" t="s">
        <v>169</v>
      </c>
      <c r="D1034" s="3" t="s">
        <v>170</v>
      </c>
      <c r="E1034" s="3" t="s">
        <v>1</v>
      </c>
      <c r="F1034" s="3">
        <v>662726.51699999999</v>
      </c>
      <c r="G1034" s="3" t="s">
        <v>253</v>
      </c>
    </row>
    <row r="1035" spans="1:7" customFormat="1" ht="15" hidden="1" x14ac:dyDescent="0.25">
      <c r="A1035" s="4" t="s">
        <v>92</v>
      </c>
      <c r="B1035" s="3" t="s">
        <v>41</v>
      </c>
      <c r="C1035" s="3" t="s">
        <v>169</v>
      </c>
      <c r="D1035" s="3" t="s">
        <v>170</v>
      </c>
      <c r="E1035" s="3" t="s">
        <v>1</v>
      </c>
      <c r="F1035" s="3">
        <v>588651.00600000005</v>
      </c>
      <c r="G1035" s="3" t="s">
        <v>253</v>
      </c>
    </row>
    <row r="1036" spans="1:7" customFormat="1" ht="15" hidden="1" x14ac:dyDescent="0.25">
      <c r="A1036" s="4" t="s">
        <v>91</v>
      </c>
      <c r="B1036" s="3" t="s">
        <v>41</v>
      </c>
      <c r="C1036" s="3" t="s">
        <v>169</v>
      </c>
      <c r="D1036" s="3" t="s">
        <v>170</v>
      </c>
      <c r="E1036" s="3" t="s">
        <v>1</v>
      </c>
      <c r="F1036" s="3">
        <v>519440.31699999998</v>
      </c>
      <c r="G1036" s="3" t="s">
        <v>253</v>
      </c>
    </row>
    <row r="1037" spans="1:7" customFormat="1" ht="15" hidden="1" x14ac:dyDescent="0.25">
      <c r="A1037" s="4" t="s">
        <v>90</v>
      </c>
      <c r="B1037" s="3" t="s">
        <v>41</v>
      </c>
      <c r="C1037" s="3" t="s">
        <v>169</v>
      </c>
      <c r="D1037" s="3" t="s">
        <v>170</v>
      </c>
      <c r="E1037" s="3" t="s">
        <v>1</v>
      </c>
      <c r="F1037" s="3">
        <v>413268.64299999998</v>
      </c>
      <c r="G1037" s="3" t="s">
        <v>253</v>
      </c>
    </row>
    <row r="1038" spans="1:7" customFormat="1" ht="15" hidden="1" x14ac:dyDescent="0.25">
      <c r="A1038" s="4" t="s">
        <v>89</v>
      </c>
      <c r="B1038" s="3" t="s">
        <v>41</v>
      </c>
      <c r="C1038" s="3" t="s">
        <v>169</v>
      </c>
      <c r="D1038" s="3" t="s">
        <v>170</v>
      </c>
      <c r="E1038" s="3" t="s">
        <v>1</v>
      </c>
      <c r="F1038" s="3">
        <v>388022.19500000001</v>
      </c>
      <c r="G1038" s="3" t="s">
        <v>253</v>
      </c>
    </row>
    <row r="1039" spans="1:7" customFormat="1" ht="15" hidden="1" x14ac:dyDescent="0.25">
      <c r="A1039" s="4" t="s">
        <v>88</v>
      </c>
      <c r="B1039" s="3" t="s">
        <v>41</v>
      </c>
      <c r="C1039" s="3" t="s">
        <v>169</v>
      </c>
      <c r="D1039" s="3" t="s">
        <v>170</v>
      </c>
      <c r="E1039" s="3" t="s">
        <v>1</v>
      </c>
      <c r="F1039" s="3">
        <v>391953.1</v>
      </c>
      <c r="G1039" s="3" t="s">
        <v>253</v>
      </c>
    </row>
    <row r="1040" spans="1:7" customFormat="1" ht="15" hidden="1" x14ac:dyDescent="0.25">
      <c r="A1040" s="4" t="s">
        <v>87</v>
      </c>
      <c r="B1040" s="3" t="s">
        <v>41</v>
      </c>
      <c r="C1040" s="3" t="s">
        <v>169</v>
      </c>
      <c r="D1040" s="3" t="s">
        <v>170</v>
      </c>
      <c r="E1040" s="3" t="s">
        <v>1</v>
      </c>
      <c r="F1040" s="3">
        <v>409748.435</v>
      </c>
      <c r="G1040" s="3" t="s">
        <v>253</v>
      </c>
    </row>
    <row r="1041" spans="1:7" customFormat="1" ht="15" hidden="1" x14ac:dyDescent="0.25">
      <c r="A1041" s="4" t="s">
        <v>86</v>
      </c>
      <c r="B1041" s="3" t="s">
        <v>41</v>
      </c>
      <c r="C1041" s="3" t="s">
        <v>169</v>
      </c>
      <c r="D1041" s="3" t="s">
        <v>170</v>
      </c>
      <c r="E1041" s="3" t="s">
        <v>1</v>
      </c>
      <c r="F1041" s="3">
        <v>399930.30300000001</v>
      </c>
      <c r="G1041" s="3" t="s">
        <v>253</v>
      </c>
    </row>
    <row r="1042" spans="1:7" customFormat="1" ht="15" hidden="1" x14ac:dyDescent="0.25">
      <c r="A1042" s="4" t="s">
        <v>85</v>
      </c>
      <c r="B1042" s="3" t="s">
        <v>41</v>
      </c>
      <c r="C1042" s="3" t="s">
        <v>169</v>
      </c>
      <c r="D1042" s="3" t="s">
        <v>170</v>
      </c>
      <c r="E1042" s="3" t="s">
        <v>1</v>
      </c>
      <c r="F1042" s="3">
        <v>408298.31800000003</v>
      </c>
      <c r="G1042" s="3" t="s">
        <v>253</v>
      </c>
    </row>
    <row r="1043" spans="1:7" customFormat="1" ht="15" hidden="1" x14ac:dyDescent="0.25">
      <c r="A1043" s="4" t="s">
        <v>84</v>
      </c>
      <c r="B1043" s="3" t="s">
        <v>41</v>
      </c>
      <c r="C1043" s="3" t="s">
        <v>169</v>
      </c>
      <c r="D1043" s="3" t="s">
        <v>170</v>
      </c>
      <c r="E1043" s="3" t="s">
        <v>1</v>
      </c>
      <c r="F1043" s="3">
        <v>445592.09100000001</v>
      </c>
      <c r="G1043" s="3" t="s">
        <v>253</v>
      </c>
    </row>
    <row r="1044" spans="1:7" customFormat="1" ht="15" hidden="1" x14ac:dyDescent="0.25">
      <c r="A1044" s="4" t="s">
        <v>168</v>
      </c>
      <c r="B1044" s="3" t="s">
        <v>41</v>
      </c>
      <c r="C1044" s="3" t="s">
        <v>169</v>
      </c>
      <c r="D1044" s="3" t="s">
        <v>170</v>
      </c>
      <c r="E1044" s="3" t="s">
        <v>1</v>
      </c>
      <c r="F1044" s="3">
        <v>436422.45600000001</v>
      </c>
      <c r="G1044" s="3" t="s">
        <v>253</v>
      </c>
    </row>
    <row r="1045" spans="1:7" customFormat="1" ht="15" hidden="1" x14ac:dyDescent="0.25">
      <c r="A1045" s="4" t="s">
        <v>203</v>
      </c>
      <c r="B1045" s="3" t="s">
        <v>41</v>
      </c>
      <c r="C1045" s="3" t="s">
        <v>169</v>
      </c>
      <c r="D1045" s="3" t="s">
        <v>170</v>
      </c>
      <c r="E1045" s="3" t="s">
        <v>1</v>
      </c>
      <c r="F1045" s="3">
        <v>425086.38799999998</v>
      </c>
      <c r="G1045" s="3" t="s">
        <v>253</v>
      </c>
    </row>
    <row r="1046" spans="1:7" customFormat="1" ht="15" hidden="1" x14ac:dyDescent="0.25">
      <c r="A1046" s="4" t="s">
        <v>221</v>
      </c>
      <c r="B1046" s="3" t="s">
        <v>41</v>
      </c>
      <c r="C1046" s="3" t="s">
        <v>169</v>
      </c>
      <c r="D1046" s="3" t="s">
        <v>170</v>
      </c>
      <c r="E1046" s="3" t="s">
        <v>1</v>
      </c>
      <c r="F1046" s="3">
        <v>438514.78600000002</v>
      </c>
      <c r="G1046" s="3" t="s">
        <v>253</v>
      </c>
    </row>
    <row r="1047" spans="1:7" customFormat="1" ht="15" hidden="1" x14ac:dyDescent="0.25">
      <c r="A1047" s="4" t="s">
        <v>233</v>
      </c>
      <c r="B1047" s="3" t="s">
        <v>41</v>
      </c>
      <c r="C1047" s="3" t="s">
        <v>169</v>
      </c>
      <c r="D1047" s="3" t="s">
        <v>170</v>
      </c>
      <c r="E1047" s="3" t="s">
        <v>1</v>
      </c>
      <c r="F1047" s="3">
        <v>419226.45699999999</v>
      </c>
      <c r="G1047" s="3" t="s">
        <v>253</v>
      </c>
    </row>
    <row r="1048" spans="1:7" customFormat="1" ht="15" hidden="1" x14ac:dyDescent="0.25">
      <c r="A1048" s="4" t="s">
        <v>251</v>
      </c>
      <c r="B1048" s="3" t="s">
        <v>41</v>
      </c>
      <c r="C1048" s="3" t="s">
        <v>169</v>
      </c>
      <c r="D1048" s="3" t="s">
        <v>170</v>
      </c>
      <c r="E1048" s="3" t="s">
        <v>1</v>
      </c>
      <c r="F1048" s="3">
        <v>390840.74200000003</v>
      </c>
      <c r="G1048" s="3" t="s">
        <v>171</v>
      </c>
    </row>
    <row r="1049" spans="1:7" customFormat="1" ht="15" hidden="1" x14ac:dyDescent="0.25">
      <c r="A1049" s="4" t="s">
        <v>102</v>
      </c>
      <c r="B1049" s="3" t="s">
        <v>135</v>
      </c>
      <c r="C1049" s="3" t="s">
        <v>169</v>
      </c>
      <c r="D1049" s="3" t="s">
        <v>170</v>
      </c>
      <c r="E1049" s="3" t="s">
        <v>1</v>
      </c>
      <c r="F1049" s="3">
        <v>6599007.8530000001</v>
      </c>
      <c r="G1049" s="3" t="s">
        <v>171</v>
      </c>
    </row>
    <row r="1050" spans="1:7" customFormat="1" ht="15" hidden="1" x14ac:dyDescent="0.25">
      <c r="A1050" s="4" t="s">
        <v>101</v>
      </c>
      <c r="B1050" s="3" t="s">
        <v>135</v>
      </c>
      <c r="C1050" s="3" t="s">
        <v>169</v>
      </c>
      <c r="D1050" s="3" t="s">
        <v>170</v>
      </c>
      <c r="E1050" s="3" t="s">
        <v>1</v>
      </c>
      <c r="F1050" s="3">
        <v>6624177.0460000001</v>
      </c>
      <c r="G1050" s="3" t="s">
        <v>171</v>
      </c>
    </row>
    <row r="1051" spans="1:7" customFormat="1" ht="15" hidden="1" x14ac:dyDescent="0.25">
      <c r="A1051" s="4" t="s">
        <v>100</v>
      </c>
      <c r="B1051" s="3" t="s">
        <v>135</v>
      </c>
      <c r="C1051" s="3" t="s">
        <v>169</v>
      </c>
      <c r="D1051" s="3" t="s">
        <v>170</v>
      </c>
      <c r="E1051" s="3" t="s">
        <v>1</v>
      </c>
      <c r="F1051" s="3">
        <v>6697392.7939999998</v>
      </c>
      <c r="G1051" s="3" t="s">
        <v>171</v>
      </c>
    </row>
    <row r="1052" spans="1:7" customFormat="1" ht="15" hidden="1" x14ac:dyDescent="0.25">
      <c r="A1052" s="4" t="s">
        <v>99</v>
      </c>
      <c r="B1052" s="3" t="s">
        <v>135</v>
      </c>
      <c r="C1052" s="3" t="s">
        <v>169</v>
      </c>
      <c r="D1052" s="3" t="s">
        <v>170</v>
      </c>
      <c r="E1052" s="3" t="s">
        <v>1</v>
      </c>
      <c r="F1052" s="3">
        <v>6759456.5999999996</v>
      </c>
      <c r="G1052" s="3" t="s">
        <v>171</v>
      </c>
    </row>
    <row r="1053" spans="1:7" customFormat="1" ht="15" hidden="1" x14ac:dyDescent="0.25">
      <c r="A1053" s="4" t="s">
        <v>98</v>
      </c>
      <c r="B1053" s="3" t="s">
        <v>135</v>
      </c>
      <c r="C1053" s="3" t="s">
        <v>169</v>
      </c>
      <c r="D1053" s="3" t="s">
        <v>170</v>
      </c>
      <c r="E1053" s="3" t="s">
        <v>1</v>
      </c>
      <c r="F1053" s="3">
        <v>7059517.8059999999</v>
      </c>
      <c r="G1053" s="3" t="s">
        <v>171</v>
      </c>
    </row>
    <row r="1054" spans="1:7" customFormat="1" ht="15" hidden="1" x14ac:dyDescent="0.25">
      <c r="A1054" s="4" t="s">
        <v>97</v>
      </c>
      <c r="B1054" s="3" t="s">
        <v>135</v>
      </c>
      <c r="C1054" s="3" t="s">
        <v>169</v>
      </c>
      <c r="D1054" s="3" t="s">
        <v>170</v>
      </c>
      <c r="E1054" s="3" t="s">
        <v>1</v>
      </c>
      <c r="F1054" s="3">
        <v>7134397.4000000004</v>
      </c>
      <c r="G1054" s="3" t="s">
        <v>171</v>
      </c>
    </row>
    <row r="1055" spans="1:7" customFormat="1" ht="15" hidden="1" x14ac:dyDescent="0.25">
      <c r="A1055" s="4" t="s">
        <v>96</v>
      </c>
      <c r="B1055" s="3" t="s">
        <v>135</v>
      </c>
      <c r="C1055" s="3" t="s">
        <v>169</v>
      </c>
      <c r="D1055" s="3" t="s">
        <v>170</v>
      </c>
      <c r="E1055" s="3" t="s">
        <v>1</v>
      </c>
      <c r="F1055" s="3">
        <v>7303486.074</v>
      </c>
      <c r="G1055" s="3" t="s">
        <v>171</v>
      </c>
    </row>
    <row r="1056" spans="1:7" customFormat="1" ht="15" hidden="1" x14ac:dyDescent="0.25">
      <c r="A1056" s="4" t="s">
        <v>95</v>
      </c>
      <c r="B1056" s="3" t="s">
        <v>135</v>
      </c>
      <c r="C1056" s="3" t="s">
        <v>169</v>
      </c>
      <c r="D1056" s="3" t="s">
        <v>170</v>
      </c>
      <c r="E1056" s="3" t="s">
        <v>1</v>
      </c>
      <c r="F1056" s="3">
        <v>7572909.4620000003</v>
      </c>
      <c r="G1056" s="3" t="s">
        <v>171</v>
      </c>
    </row>
    <row r="1057" spans="1:7" customFormat="1" ht="15" hidden="1" x14ac:dyDescent="0.25">
      <c r="A1057" s="4" t="s">
        <v>94</v>
      </c>
      <c r="B1057" s="3" t="s">
        <v>135</v>
      </c>
      <c r="C1057" s="3" t="s">
        <v>169</v>
      </c>
      <c r="D1057" s="3" t="s">
        <v>170</v>
      </c>
      <c r="E1057" s="3" t="s">
        <v>1</v>
      </c>
      <c r="F1057" s="3">
        <v>7433782.4160000002</v>
      </c>
      <c r="G1057" s="3" t="s">
        <v>253</v>
      </c>
    </row>
    <row r="1058" spans="1:7" customFormat="1" ht="15" hidden="1" x14ac:dyDescent="0.25">
      <c r="A1058" s="4" t="s">
        <v>93</v>
      </c>
      <c r="B1058" s="3" t="s">
        <v>135</v>
      </c>
      <c r="C1058" s="3" t="s">
        <v>169</v>
      </c>
      <c r="D1058" s="3" t="s">
        <v>170</v>
      </c>
      <c r="E1058" s="3" t="s">
        <v>1</v>
      </c>
      <c r="F1058" s="3">
        <v>6533736.3130000001</v>
      </c>
      <c r="G1058" s="3" t="s">
        <v>171</v>
      </c>
    </row>
    <row r="1059" spans="1:7" customFormat="1" ht="15" hidden="1" x14ac:dyDescent="0.25">
      <c r="A1059" s="4" t="s">
        <v>92</v>
      </c>
      <c r="B1059" s="3" t="s">
        <v>135</v>
      </c>
      <c r="C1059" s="3" t="s">
        <v>169</v>
      </c>
      <c r="D1059" s="3" t="s">
        <v>170</v>
      </c>
      <c r="E1059" s="3" t="s">
        <v>1</v>
      </c>
      <c r="F1059" s="3">
        <v>6396553.5779999997</v>
      </c>
      <c r="G1059" s="3" t="s">
        <v>171</v>
      </c>
    </row>
    <row r="1060" spans="1:7" customFormat="1" ht="15" hidden="1" x14ac:dyDescent="0.25">
      <c r="A1060" s="4" t="s">
        <v>91</v>
      </c>
      <c r="B1060" s="3" t="s">
        <v>135</v>
      </c>
      <c r="C1060" s="3" t="s">
        <v>169</v>
      </c>
      <c r="D1060" s="3" t="s">
        <v>170</v>
      </c>
      <c r="E1060" s="3" t="s">
        <v>1</v>
      </c>
      <c r="F1060" s="3">
        <v>6720642.8289999999</v>
      </c>
      <c r="G1060" s="3" t="s">
        <v>171</v>
      </c>
    </row>
    <row r="1061" spans="1:7" customFormat="1" ht="15" hidden="1" x14ac:dyDescent="0.25">
      <c r="A1061" s="4" t="s">
        <v>90</v>
      </c>
      <c r="B1061" s="3" t="s">
        <v>135</v>
      </c>
      <c r="C1061" s="3" t="s">
        <v>169</v>
      </c>
      <c r="D1061" s="3" t="s">
        <v>170</v>
      </c>
      <c r="E1061" s="3" t="s">
        <v>1</v>
      </c>
      <c r="F1061" s="3">
        <v>6199617.8399999999</v>
      </c>
      <c r="G1061" s="3" t="s">
        <v>171</v>
      </c>
    </row>
    <row r="1062" spans="1:7" customFormat="1" ht="15" hidden="1" x14ac:dyDescent="0.25">
      <c r="A1062" s="4" t="s">
        <v>89</v>
      </c>
      <c r="B1062" s="3" t="s">
        <v>135</v>
      </c>
      <c r="C1062" s="3" t="s">
        <v>169</v>
      </c>
      <c r="D1062" s="3" t="s">
        <v>170</v>
      </c>
      <c r="E1062" s="3" t="s">
        <v>1</v>
      </c>
      <c r="F1062" s="3">
        <v>6051750.2180000003</v>
      </c>
      <c r="G1062" s="3" t="s">
        <v>171</v>
      </c>
    </row>
    <row r="1063" spans="1:7" customFormat="1" ht="15" hidden="1" x14ac:dyDescent="0.25">
      <c r="A1063" s="4" t="s">
        <v>88</v>
      </c>
      <c r="B1063" s="3" t="s">
        <v>135</v>
      </c>
      <c r="C1063" s="3" t="s">
        <v>169</v>
      </c>
      <c r="D1063" s="3" t="s">
        <v>170</v>
      </c>
      <c r="E1063" s="3" t="s">
        <v>1</v>
      </c>
      <c r="F1063" s="3">
        <v>6115789.6189999999</v>
      </c>
      <c r="G1063" s="3" t="s">
        <v>171</v>
      </c>
    </row>
    <row r="1064" spans="1:7" customFormat="1" ht="15" hidden="1" x14ac:dyDescent="0.25">
      <c r="A1064" s="4" t="s">
        <v>87</v>
      </c>
      <c r="B1064" s="3" t="s">
        <v>135</v>
      </c>
      <c r="C1064" s="3" t="s">
        <v>169</v>
      </c>
      <c r="D1064" s="3" t="s">
        <v>170</v>
      </c>
      <c r="E1064" s="3" t="s">
        <v>1</v>
      </c>
      <c r="F1064" s="3">
        <v>6137928.4890000001</v>
      </c>
      <c r="G1064" s="3" t="s">
        <v>171</v>
      </c>
    </row>
    <row r="1065" spans="1:7" customFormat="1" ht="15" hidden="1" x14ac:dyDescent="0.25">
      <c r="A1065" s="4" t="s">
        <v>86</v>
      </c>
      <c r="B1065" s="3" t="s">
        <v>135</v>
      </c>
      <c r="C1065" s="3" t="s">
        <v>169</v>
      </c>
      <c r="D1065" s="3" t="s">
        <v>170</v>
      </c>
      <c r="E1065" s="3" t="s">
        <v>1</v>
      </c>
      <c r="F1065" s="3">
        <v>6121315.3140000002</v>
      </c>
      <c r="G1065" s="3" t="s">
        <v>171</v>
      </c>
    </row>
    <row r="1066" spans="1:7" customFormat="1" ht="15" hidden="1" x14ac:dyDescent="0.25">
      <c r="A1066" s="4" t="s">
        <v>85</v>
      </c>
      <c r="B1066" s="3" t="s">
        <v>135</v>
      </c>
      <c r="C1066" s="3" t="s">
        <v>169</v>
      </c>
      <c r="D1066" s="3" t="s">
        <v>170</v>
      </c>
      <c r="E1066" s="3" t="s">
        <v>1</v>
      </c>
      <c r="F1066" s="3">
        <v>6278564.0259999996</v>
      </c>
      <c r="G1066" s="3" t="s">
        <v>171</v>
      </c>
    </row>
    <row r="1067" spans="1:7" customFormat="1" ht="15" hidden="1" x14ac:dyDescent="0.25">
      <c r="A1067" s="4" t="s">
        <v>84</v>
      </c>
      <c r="B1067" s="3" t="s">
        <v>135</v>
      </c>
      <c r="C1067" s="3" t="s">
        <v>169</v>
      </c>
      <c r="D1067" s="3" t="s">
        <v>170</v>
      </c>
      <c r="E1067" s="3" t="s">
        <v>1</v>
      </c>
      <c r="F1067" s="3">
        <v>6405041.0290000001</v>
      </c>
      <c r="G1067" s="3" t="s">
        <v>171</v>
      </c>
    </row>
    <row r="1068" spans="1:7" customFormat="1" ht="15" hidden="1" x14ac:dyDescent="0.25">
      <c r="A1068" s="4" t="s">
        <v>168</v>
      </c>
      <c r="B1068" s="3" t="s">
        <v>135</v>
      </c>
      <c r="C1068" s="3" t="s">
        <v>169</v>
      </c>
      <c r="D1068" s="3" t="s">
        <v>170</v>
      </c>
      <c r="E1068" s="3" t="s">
        <v>1</v>
      </c>
      <c r="F1068" s="3">
        <v>6436864.3039999995</v>
      </c>
      <c r="G1068" s="3" t="s">
        <v>171</v>
      </c>
    </row>
    <row r="1069" spans="1:7" customFormat="1" ht="15" hidden="1" x14ac:dyDescent="0.25">
      <c r="A1069" s="4" t="s">
        <v>203</v>
      </c>
      <c r="B1069" s="3" t="s">
        <v>135</v>
      </c>
      <c r="C1069" s="3" t="s">
        <v>169</v>
      </c>
      <c r="D1069" s="3" t="s">
        <v>170</v>
      </c>
      <c r="E1069" s="3" t="s">
        <v>1</v>
      </c>
      <c r="F1069" s="3">
        <v>6163693.4539999999</v>
      </c>
      <c r="G1069" s="3" t="s">
        <v>253</v>
      </c>
    </row>
    <row r="1070" spans="1:7" customFormat="1" ht="15" hidden="1" x14ac:dyDescent="0.25">
      <c r="A1070" s="4" t="s">
        <v>221</v>
      </c>
      <c r="B1070" s="3" t="s">
        <v>135</v>
      </c>
      <c r="C1070" s="3" t="s">
        <v>169</v>
      </c>
      <c r="D1070" s="3" t="s">
        <v>170</v>
      </c>
      <c r="E1070" s="3" t="s">
        <v>1</v>
      </c>
      <c r="F1070" s="3">
        <v>6427761.9680000003</v>
      </c>
      <c r="G1070" s="3" t="s">
        <v>253</v>
      </c>
    </row>
    <row r="1071" spans="1:7" customFormat="1" ht="15" hidden="1" x14ac:dyDescent="0.25">
      <c r="A1071" s="4" t="s">
        <v>233</v>
      </c>
      <c r="B1071" s="3" t="s">
        <v>135</v>
      </c>
      <c r="C1071" s="3" t="s">
        <v>169</v>
      </c>
      <c r="D1071" s="3" t="s">
        <v>170</v>
      </c>
      <c r="E1071" s="3" t="s">
        <v>1</v>
      </c>
      <c r="F1071" s="3">
        <v>6365182.1059999997</v>
      </c>
      <c r="G1071" s="3" t="s">
        <v>253</v>
      </c>
    </row>
    <row r="1072" spans="1:7" customFormat="1" ht="15" hidden="1" x14ac:dyDescent="0.25">
      <c r="A1072" s="4" t="s">
        <v>251</v>
      </c>
      <c r="B1072" s="3" t="s">
        <v>135</v>
      </c>
      <c r="C1072" s="3" t="s">
        <v>169</v>
      </c>
      <c r="D1072" s="3" t="s">
        <v>170</v>
      </c>
      <c r="E1072" s="3" t="s">
        <v>1</v>
      </c>
      <c r="F1072" s="3">
        <v>6220449.4079999998</v>
      </c>
      <c r="G1072" s="3" t="s">
        <v>171</v>
      </c>
    </row>
    <row r="1073" spans="1:7" customFormat="1" ht="15" hidden="1" x14ac:dyDescent="0.25">
      <c r="A1073" s="4" t="s">
        <v>102</v>
      </c>
      <c r="B1073" s="3" t="s">
        <v>56</v>
      </c>
      <c r="C1073" s="3" t="s">
        <v>169</v>
      </c>
      <c r="D1073" s="3" t="s">
        <v>170</v>
      </c>
      <c r="E1073" s="3" t="s">
        <v>1</v>
      </c>
      <c r="F1073" s="3">
        <v>174592.375</v>
      </c>
      <c r="G1073" s="3" t="s">
        <v>253</v>
      </c>
    </row>
    <row r="1074" spans="1:7" customFormat="1" ht="15" hidden="1" x14ac:dyDescent="0.25">
      <c r="A1074" s="4" t="s">
        <v>101</v>
      </c>
      <c r="B1074" s="3" t="s">
        <v>56</v>
      </c>
      <c r="C1074" s="3" t="s">
        <v>169</v>
      </c>
      <c r="D1074" s="3" t="s">
        <v>170</v>
      </c>
      <c r="E1074" s="3" t="s">
        <v>1</v>
      </c>
      <c r="F1074" s="3">
        <v>178225.98300000001</v>
      </c>
      <c r="G1074" s="3" t="s">
        <v>253</v>
      </c>
    </row>
    <row r="1075" spans="1:7" customFormat="1" ht="15" hidden="1" x14ac:dyDescent="0.25">
      <c r="A1075" s="4" t="s">
        <v>100</v>
      </c>
      <c r="B1075" s="3" t="s">
        <v>56</v>
      </c>
      <c r="C1075" s="3" t="s">
        <v>169</v>
      </c>
      <c r="D1075" s="3" t="s">
        <v>170</v>
      </c>
      <c r="E1075" s="3" t="s">
        <v>1</v>
      </c>
      <c r="F1075" s="3">
        <v>178625.80499999999</v>
      </c>
      <c r="G1075" s="3" t="s">
        <v>253</v>
      </c>
    </row>
    <row r="1076" spans="1:7" customFormat="1" ht="15" hidden="1" x14ac:dyDescent="0.25">
      <c r="A1076" s="4" t="s">
        <v>99</v>
      </c>
      <c r="B1076" s="3" t="s">
        <v>56</v>
      </c>
      <c r="C1076" s="3" t="s">
        <v>169</v>
      </c>
      <c r="D1076" s="3" t="s">
        <v>170</v>
      </c>
      <c r="E1076" s="3" t="s">
        <v>1</v>
      </c>
      <c r="F1076" s="3">
        <v>187018.90700000001</v>
      </c>
      <c r="G1076" s="3" t="s">
        <v>253</v>
      </c>
    </row>
    <row r="1077" spans="1:7" customFormat="1" ht="15" hidden="1" x14ac:dyDescent="0.25">
      <c r="A1077" s="4" t="s">
        <v>98</v>
      </c>
      <c r="B1077" s="3" t="s">
        <v>56</v>
      </c>
      <c r="C1077" s="3" t="s">
        <v>169</v>
      </c>
      <c r="D1077" s="3" t="s">
        <v>170</v>
      </c>
      <c r="E1077" s="3" t="s">
        <v>1</v>
      </c>
      <c r="F1077" s="3">
        <v>188958.375</v>
      </c>
      <c r="G1077" s="3" t="s">
        <v>253</v>
      </c>
    </row>
    <row r="1078" spans="1:7" customFormat="1" ht="15" hidden="1" x14ac:dyDescent="0.25">
      <c r="A1078" s="4" t="s">
        <v>97</v>
      </c>
      <c r="B1078" s="3" t="s">
        <v>56</v>
      </c>
      <c r="C1078" s="3" t="s">
        <v>169</v>
      </c>
      <c r="D1078" s="3" t="s">
        <v>170</v>
      </c>
      <c r="E1078" s="3" t="s">
        <v>1</v>
      </c>
      <c r="F1078" s="3">
        <v>192347.28599999999</v>
      </c>
      <c r="G1078" s="3" t="s">
        <v>253</v>
      </c>
    </row>
    <row r="1079" spans="1:7" customFormat="1" ht="15" hidden="1" x14ac:dyDescent="0.25">
      <c r="A1079" s="4" t="s">
        <v>96</v>
      </c>
      <c r="B1079" s="3" t="s">
        <v>56</v>
      </c>
      <c r="C1079" s="3" t="s">
        <v>169</v>
      </c>
      <c r="D1079" s="3" t="s">
        <v>170</v>
      </c>
      <c r="E1079" s="3" t="s">
        <v>1</v>
      </c>
      <c r="F1079" s="3">
        <v>201107.17</v>
      </c>
      <c r="G1079" s="3" t="s">
        <v>253</v>
      </c>
    </row>
    <row r="1080" spans="1:7" customFormat="1" ht="15" hidden="1" x14ac:dyDescent="0.25">
      <c r="A1080" s="4" t="s">
        <v>95</v>
      </c>
      <c r="B1080" s="3" t="s">
        <v>56</v>
      </c>
      <c r="C1080" s="3" t="s">
        <v>169</v>
      </c>
      <c r="D1080" s="3" t="s">
        <v>170</v>
      </c>
      <c r="E1080" s="3" t="s">
        <v>1</v>
      </c>
      <c r="F1080" s="3">
        <v>204935.82500000001</v>
      </c>
      <c r="G1080" s="3" t="s">
        <v>253</v>
      </c>
    </row>
    <row r="1081" spans="1:7" customFormat="1" ht="15" hidden="1" x14ac:dyDescent="0.25">
      <c r="A1081" s="4" t="s">
        <v>94</v>
      </c>
      <c r="B1081" s="3" t="s">
        <v>56</v>
      </c>
      <c r="C1081" s="3" t="s">
        <v>169</v>
      </c>
      <c r="D1081" s="3" t="s">
        <v>170</v>
      </c>
      <c r="E1081" s="3" t="s">
        <v>1</v>
      </c>
      <c r="F1081" s="3">
        <v>207477.92600000001</v>
      </c>
      <c r="G1081" s="3" t="s">
        <v>253</v>
      </c>
    </row>
    <row r="1082" spans="1:7" customFormat="1" ht="15" hidden="1" x14ac:dyDescent="0.25">
      <c r="A1082" s="4" t="s">
        <v>93</v>
      </c>
      <c r="B1082" s="3" t="s">
        <v>56</v>
      </c>
      <c r="C1082" s="3" t="s">
        <v>169</v>
      </c>
      <c r="D1082" s="3" t="s">
        <v>170</v>
      </c>
      <c r="E1082" s="3" t="s">
        <v>1</v>
      </c>
      <c r="F1082" s="3">
        <v>170999.88800000001</v>
      </c>
      <c r="G1082" s="3" t="s">
        <v>253</v>
      </c>
    </row>
    <row r="1083" spans="1:7" customFormat="1" ht="15" hidden="1" x14ac:dyDescent="0.25">
      <c r="A1083" s="4" t="s">
        <v>92</v>
      </c>
      <c r="B1083" s="3" t="s">
        <v>56</v>
      </c>
      <c r="C1083" s="3" t="s">
        <v>169</v>
      </c>
      <c r="D1083" s="3" t="s">
        <v>170</v>
      </c>
      <c r="E1083" s="3" t="s">
        <v>1</v>
      </c>
      <c r="F1083" s="3">
        <v>239385.481</v>
      </c>
      <c r="G1083" s="3" t="s">
        <v>253</v>
      </c>
    </row>
    <row r="1084" spans="1:7" customFormat="1" ht="15" hidden="1" x14ac:dyDescent="0.25">
      <c r="A1084" s="4" t="s">
        <v>91</v>
      </c>
      <c r="B1084" s="3" t="s">
        <v>56</v>
      </c>
      <c r="C1084" s="3" t="s">
        <v>169</v>
      </c>
      <c r="D1084" s="3" t="s">
        <v>170</v>
      </c>
      <c r="E1084" s="3" t="s">
        <v>1</v>
      </c>
      <c r="F1084" s="3">
        <v>234676.038</v>
      </c>
      <c r="G1084" s="3" t="s">
        <v>253</v>
      </c>
    </row>
    <row r="1085" spans="1:7" customFormat="1" ht="15" hidden="1" x14ac:dyDescent="0.25">
      <c r="A1085" s="4" t="s">
        <v>90</v>
      </c>
      <c r="B1085" s="3" t="s">
        <v>56</v>
      </c>
      <c r="C1085" s="3" t="s">
        <v>169</v>
      </c>
      <c r="D1085" s="3" t="s">
        <v>170</v>
      </c>
      <c r="E1085" s="3" t="s">
        <v>1</v>
      </c>
      <c r="F1085" s="3">
        <v>232871.55300000001</v>
      </c>
      <c r="G1085" s="3" t="s">
        <v>253</v>
      </c>
    </row>
    <row r="1086" spans="1:7" customFormat="1" ht="15" hidden="1" x14ac:dyDescent="0.25">
      <c r="A1086" s="4" t="s">
        <v>89</v>
      </c>
      <c r="B1086" s="3" t="s">
        <v>56</v>
      </c>
      <c r="C1086" s="3" t="s">
        <v>169</v>
      </c>
      <c r="D1086" s="3" t="s">
        <v>170</v>
      </c>
      <c r="E1086" s="3" t="s">
        <v>1</v>
      </c>
      <c r="F1086" s="3">
        <v>264362.01699999999</v>
      </c>
      <c r="G1086" s="3" t="s">
        <v>253</v>
      </c>
    </row>
    <row r="1087" spans="1:7" customFormat="1" ht="15" hidden="1" x14ac:dyDescent="0.25">
      <c r="A1087" s="4" t="s">
        <v>88</v>
      </c>
      <c r="B1087" s="3" t="s">
        <v>56</v>
      </c>
      <c r="C1087" s="3" t="s">
        <v>169</v>
      </c>
      <c r="D1087" s="3" t="s">
        <v>170</v>
      </c>
      <c r="E1087" s="3" t="s">
        <v>1</v>
      </c>
      <c r="F1087" s="3">
        <v>230356.79699999999</v>
      </c>
      <c r="G1087" s="3" t="s">
        <v>253</v>
      </c>
    </row>
    <row r="1088" spans="1:7" customFormat="1" ht="15" hidden="1" x14ac:dyDescent="0.25">
      <c r="A1088" s="4" t="s">
        <v>87</v>
      </c>
      <c r="B1088" s="3" t="s">
        <v>56</v>
      </c>
      <c r="C1088" s="3" t="s">
        <v>169</v>
      </c>
      <c r="D1088" s="3" t="s">
        <v>170</v>
      </c>
      <c r="E1088" s="3" t="s">
        <v>1</v>
      </c>
      <c r="F1088" s="3">
        <v>224503.829</v>
      </c>
      <c r="G1088" s="3" t="s">
        <v>253</v>
      </c>
    </row>
    <row r="1089" spans="1:7" customFormat="1" ht="15" hidden="1" x14ac:dyDescent="0.25">
      <c r="A1089" s="4" t="s">
        <v>86</v>
      </c>
      <c r="B1089" s="3" t="s">
        <v>56</v>
      </c>
      <c r="C1089" s="3" t="s">
        <v>169</v>
      </c>
      <c r="D1089" s="3" t="s">
        <v>170</v>
      </c>
      <c r="E1089" s="3" t="s">
        <v>1</v>
      </c>
      <c r="F1089" s="3">
        <v>242366.49799999999</v>
      </c>
      <c r="G1089" s="3" t="s">
        <v>253</v>
      </c>
    </row>
    <row r="1090" spans="1:7" customFormat="1" ht="15" hidden="1" x14ac:dyDescent="0.25">
      <c r="A1090" s="4" t="s">
        <v>85</v>
      </c>
      <c r="B1090" s="3" t="s">
        <v>56</v>
      </c>
      <c r="C1090" s="3" t="s">
        <v>169</v>
      </c>
      <c r="D1090" s="3" t="s">
        <v>170</v>
      </c>
      <c r="E1090" s="3" t="s">
        <v>1</v>
      </c>
      <c r="F1090" s="3">
        <v>234196.32399999999</v>
      </c>
      <c r="G1090" s="3" t="s">
        <v>253</v>
      </c>
    </row>
    <row r="1091" spans="1:7" customFormat="1" ht="15" hidden="1" x14ac:dyDescent="0.25">
      <c r="A1091" s="4" t="s">
        <v>84</v>
      </c>
      <c r="B1091" s="3" t="s">
        <v>56</v>
      </c>
      <c r="C1091" s="3" t="s">
        <v>169</v>
      </c>
      <c r="D1091" s="3" t="s">
        <v>170</v>
      </c>
      <c r="E1091" s="3" t="s">
        <v>1</v>
      </c>
      <c r="F1091" s="3">
        <v>259967.65</v>
      </c>
      <c r="G1091" s="3" t="s">
        <v>253</v>
      </c>
    </row>
    <row r="1092" spans="1:7" customFormat="1" ht="15" hidden="1" x14ac:dyDescent="0.25">
      <c r="A1092" s="4" t="s">
        <v>168</v>
      </c>
      <c r="B1092" s="3" t="s">
        <v>56</v>
      </c>
      <c r="C1092" s="3" t="s">
        <v>169</v>
      </c>
      <c r="D1092" s="3" t="s">
        <v>170</v>
      </c>
      <c r="E1092" s="3" t="s">
        <v>1</v>
      </c>
      <c r="F1092" s="3">
        <v>247456.049</v>
      </c>
      <c r="G1092" s="3" t="s">
        <v>253</v>
      </c>
    </row>
    <row r="1093" spans="1:7" customFormat="1" ht="15" hidden="1" x14ac:dyDescent="0.25">
      <c r="A1093" s="4" t="s">
        <v>203</v>
      </c>
      <c r="B1093" s="3" t="s">
        <v>56</v>
      </c>
      <c r="C1093" s="3" t="s">
        <v>169</v>
      </c>
      <c r="D1093" s="3" t="s">
        <v>170</v>
      </c>
      <c r="E1093" s="3" t="s">
        <v>1</v>
      </c>
      <c r="F1093" s="3">
        <v>248734.61</v>
      </c>
      <c r="G1093" s="3" t="s">
        <v>253</v>
      </c>
    </row>
    <row r="1094" spans="1:7" customFormat="1" ht="15" hidden="1" x14ac:dyDescent="0.25">
      <c r="A1094" s="4" t="s">
        <v>221</v>
      </c>
      <c r="B1094" s="3" t="s">
        <v>56</v>
      </c>
      <c r="C1094" s="3" t="s">
        <v>169</v>
      </c>
      <c r="D1094" s="3" t="s">
        <v>170</v>
      </c>
      <c r="E1094" s="3" t="s">
        <v>1</v>
      </c>
      <c r="F1094" s="3">
        <v>244906.533</v>
      </c>
      <c r="G1094" s="3" t="s">
        <v>253</v>
      </c>
    </row>
    <row r="1095" spans="1:7" customFormat="1" ht="15" hidden="1" x14ac:dyDescent="0.25">
      <c r="A1095" s="4" t="s">
        <v>233</v>
      </c>
      <c r="B1095" s="3" t="s">
        <v>56</v>
      </c>
      <c r="C1095" s="3" t="s">
        <v>169</v>
      </c>
      <c r="D1095" s="3" t="s">
        <v>170</v>
      </c>
      <c r="E1095" s="3" t="s">
        <v>1</v>
      </c>
      <c r="F1095" s="3">
        <v>257194.878</v>
      </c>
      <c r="G1095" s="3" t="s">
        <v>253</v>
      </c>
    </row>
    <row r="1096" spans="1:7" customFormat="1" ht="15" hidden="1" x14ac:dyDescent="0.25">
      <c r="A1096" s="4" t="s">
        <v>251</v>
      </c>
      <c r="B1096" s="3" t="s">
        <v>56</v>
      </c>
      <c r="C1096" s="3" t="s">
        <v>169</v>
      </c>
      <c r="D1096" s="3" t="s">
        <v>170</v>
      </c>
      <c r="E1096" s="3" t="s">
        <v>1</v>
      </c>
      <c r="F1096" s="3">
        <v>235948.59599999999</v>
      </c>
      <c r="G1096" s="3" t="s">
        <v>171</v>
      </c>
    </row>
    <row r="1097" spans="1:7" customFormat="1" ht="15" hidden="1" x14ac:dyDescent="0.25">
      <c r="A1097" s="4" t="s">
        <v>102</v>
      </c>
      <c r="B1097" s="3" t="s">
        <v>42</v>
      </c>
      <c r="C1097" s="3" t="s">
        <v>169</v>
      </c>
      <c r="D1097" s="3" t="s">
        <v>170</v>
      </c>
      <c r="E1097" s="3" t="s">
        <v>1</v>
      </c>
      <c r="F1097" s="3">
        <v>884748.03300000005</v>
      </c>
      <c r="G1097" s="3" t="s">
        <v>253</v>
      </c>
    </row>
    <row r="1098" spans="1:7" customFormat="1" ht="15" hidden="1" x14ac:dyDescent="0.25">
      <c r="A1098" s="4" t="s">
        <v>101</v>
      </c>
      <c r="B1098" s="3" t="s">
        <v>42</v>
      </c>
      <c r="C1098" s="3" t="s">
        <v>169</v>
      </c>
      <c r="D1098" s="3" t="s">
        <v>170</v>
      </c>
      <c r="E1098" s="3" t="s">
        <v>1</v>
      </c>
      <c r="F1098" s="3">
        <v>852385.76800000004</v>
      </c>
      <c r="G1098" s="3" t="s">
        <v>253</v>
      </c>
    </row>
    <row r="1099" spans="1:7" customFormat="1" ht="15" hidden="1" x14ac:dyDescent="0.25">
      <c r="A1099" s="4" t="s">
        <v>100</v>
      </c>
      <c r="B1099" s="3" t="s">
        <v>42</v>
      </c>
      <c r="C1099" s="3" t="s">
        <v>169</v>
      </c>
      <c r="D1099" s="3" t="s">
        <v>170</v>
      </c>
      <c r="E1099" s="3" t="s">
        <v>1</v>
      </c>
      <c r="F1099" s="3">
        <v>857636.55599999998</v>
      </c>
      <c r="G1099" s="3" t="s">
        <v>253</v>
      </c>
    </row>
    <row r="1100" spans="1:7" customFormat="1" ht="15" hidden="1" x14ac:dyDescent="0.25">
      <c r="A1100" s="4" t="s">
        <v>99</v>
      </c>
      <c r="B1100" s="3" t="s">
        <v>42</v>
      </c>
      <c r="C1100" s="3" t="s">
        <v>169</v>
      </c>
      <c r="D1100" s="3" t="s">
        <v>170</v>
      </c>
      <c r="E1100" s="3" t="s">
        <v>1</v>
      </c>
      <c r="F1100" s="3">
        <v>806007.56099999999</v>
      </c>
      <c r="G1100" s="3" t="s">
        <v>253</v>
      </c>
    </row>
    <row r="1101" spans="1:7" customFormat="1" ht="15" hidden="1" x14ac:dyDescent="0.25">
      <c r="A1101" s="4" t="s">
        <v>98</v>
      </c>
      <c r="B1101" s="3" t="s">
        <v>42</v>
      </c>
      <c r="C1101" s="3" t="s">
        <v>169</v>
      </c>
      <c r="D1101" s="3" t="s">
        <v>170</v>
      </c>
      <c r="E1101" s="3" t="s">
        <v>1</v>
      </c>
      <c r="F1101" s="3">
        <v>886512.99699999997</v>
      </c>
      <c r="G1101" s="3" t="s">
        <v>253</v>
      </c>
    </row>
    <row r="1102" spans="1:7" customFormat="1" ht="15" hidden="1" x14ac:dyDescent="0.25">
      <c r="A1102" s="4" t="s">
        <v>97</v>
      </c>
      <c r="B1102" s="3" t="s">
        <v>42</v>
      </c>
      <c r="C1102" s="3" t="s">
        <v>169</v>
      </c>
      <c r="D1102" s="3" t="s">
        <v>170</v>
      </c>
      <c r="E1102" s="3" t="s">
        <v>1</v>
      </c>
      <c r="F1102" s="3">
        <v>858959.11699999997</v>
      </c>
      <c r="G1102" s="3" t="s">
        <v>253</v>
      </c>
    </row>
    <row r="1103" spans="1:7" customFormat="1" ht="15" hidden="1" x14ac:dyDescent="0.25">
      <c r="A1103" s="4" t="s">
        <v>96</v>
      </c>
      <c r="B1103" s="3" t="s">
        <v>42</v>
      </c>
      <c r="C1103" s="3" t="s">
        <v>169</v>
      </c>
      <c r="D1103" s="3" t="s">
        <v>170</v>
      </c>
      <c r="E1103" s="3" t="s">
        <v>1</v>
      </c>
      <c r="F1103" s="3">
        <v>877954.72600000002</v>
      </c>
      <c r="G1103" s="3" t="s">
        <v>253</v>
      </c>
    </row>
    <row r="1104" spans="1:7" customFormat="1" ht="15" hidden="1" x14ac:dyDescent="0.25">
      <c r="A1104" s="4" t="s">
        <v>95</v>
      </c>
      <c r="B1104" s="3" t="s">
        <v>42</v>
      </c>
      <c r="C1104" s="3" t="s">
        <v>169</v>
      </c>
      <c r="D1104" s="3" t="s">
        <v>170</v>
      </c>
      <c r="E1104" s="3" t="s">
        <v>1</v>
      </c>
      <c r="F1104" s="3">
        <v>913777.755</v>
      </c>
      <c r="G1104" s="3" t="s">
        <v>253</v>
      </c>
    </row>
    <row r="1105" spans="1:7" customFormat="1" ht="15" hidden="1" x14ac:dyDescent="0.25">
      <c r="A1105" s="4" t="s">
        <v>94</v>
      </c>
      <c r="B1105" s="3" t="s">
        <v>42</v>
      </c>
      <c r="C1105" s="3" t="s">
        <v>169</v>
      </c>
      <c r="D1105" s="3" t="s">
        <v>170</v>
      </c>
      <c r="E1105" s="3" t="s">
        <v>1</v>
      </c>
      <c r="F1105" s="3">
        <v>894546.19900000002</v>
      </c>
      <c r="G1105" s="3" t="s">
        <v>253</v>
      </c>
    </row>
    <row r="1106" spans="1:7" customFormat="1" ht="15" hidden="1" x14ac:dyDescent="0.25">
      <c r="A1106" s="4" t="s">
        <v>93</v>
      </c>
      <c r="B1106" s="3" t="s">
        <v>42</v>
      </c>
      <c r="C1106" s="3" t="s">
        <v>169</v>
      </c>
      <c r="D1106" s="3" t="s">
        <v>170</v>
      </c>
      <c r="E1106" s="3" t="s">
        <v>1</v>
      </c>
      <c r="F1106" s="3">
        <v>799288.29500000004</v>
      </c>
      <c r="G1106" s="3" t="s">
        <v>253</v>
      </c>
    </row>
    <row r="1107" spans="1:7" customFormat="1" ht="15" hidden="1" x14ac:dyDescent="0.25">
      <c r="A1107" s="4" t="s">
        <v>92</v>
      </c>
      <c r="B1107" s="3" t="s">
        <v>42</v>
      </c>
      <c r="C1107" s="3" t="s">
        <v>169</v>
      </c>
      <c r="D1107" s="3" t="s">
        <v>170</v>
      </c>
      <c r="E1107" s="3" t="s">
        <v>1</v>
      </c>
      <c r="F1107" s="3">
        <v>783913.77599999995</v>
      </c>
      <c r="G1107" s="3" t="s">
        <v>253</v>
      </c>
    </row>
    <row r="1108" spans="1:7" customFormat="1" ht="15" hidden="1" x14ac:dyDescent="0.25">
      <c r="A1108" s="4" t="s">
        <v>91</v>
      </c>
      <c r="B1108" s="3" t="s">
        <v>42</v>
      </c>
      <c r="C1108" s="3" t="s">
        <v>169</v>
      </c>
      <c r="D1108" s="3" t="s">
        <v>170</v>
      </c>
      <c r="E1108" s="3" t="s">
        <v>1</v>
      </c>
      <c r="F1108" s="3">
        <v>805093.08799999999</v>
      </c>
      <c r="G1108" s="3" t="s">
        <v>174</v>
      </c>
    </row>
    <row r="1109" spans="1:7" customFormat="1" ht="15" hidden="1" x14ac:dyDescent="0.25">
      <c r="A1109" s="4" t="s">
        <v>90</v>
      </c>
      <c r="B1109" s="3" t="s">
        <v>42</v>
      </c>
      <c r="C1109" s="3" t="s">
        <v>169</v>
      </c>
      <c r="D1109" s="3" t="s">
        <v>170</v>
      </c>
      <c r="E1109" s="3" t="s">
        <v>1</v>
      </c>
      <c r="F1109" s="3">
        <v>787002.17500000005</v>
      </c>
      <c r="G1109" s="3" t="s">
        <v>253</v>
      </c>
    </row>
    <row r="1110" spans="1:7" customFormat="1" ht="15" hidden="1" x14ac:dyDescent="0.25">
      <c r="A1110" s="4" t="s">
        <v>89</v>
      </c>
      <c r="B1110" s="3" t="s">
        <v>42</v>
      </c>
      <c r="C1110" s="3" t="s">
        <v>169</v>
      </c>
      <c r="D1110" s="3" t="s">
        <v>170</v>
      </c>
      <c r="E1110" s="3" t="s">
        <v>1</v>
      </c>
      <c r="F1110" s="3">
        <v>788698.37300000002</v>
      </c>
      <c r="G1110" s="3" t="s">
        <v>253</v>
      </c>
    </row>
    <row r="1111" spans="1:7" customFormat="1" ht="15" hidden="1" x14ac:dyDescent="0.25">
      <c r="A1111" s="4" t="s">
        <v>88</v>
      </c>
      <c r="B1111" s="3" t="s">
        <v>42</v>
      </c>
      <c r="C1111" s="3" t="s">
        <v>169</v>
      </c>
      <c r="D1111" s="3" t="s">
        <v>170</v>
      </c>
      <c r="E1111" s="3" t="s">
        <v>1</v>
      </c>
      <c r="F1111" s="3">
        <v>779970.77300000004</v>
      </c>
      <c r="G1111" s="3" t="s">
        <v>253</v>
      </c>
    </row>
    <row r="1112" spans="1:7" customFormat="1" ht="15" hidden="1" x14ac:dyDescent="0.25">
      <c r="A1112" s="4" t="s">
        <v>87</v>
      </c>
      <c r="B1112" s="3" t="s">
        <v>42</v>
      </c>
      <c r="C1112" s="3" t="s">
        <v>169</v>
      </c>
      <c r="D1112" s="3" t="s">
        <v>170</v>
      </c>
      <c r="E1112" s="3" t="s">
        <v>1</v>
      </c>
      <c r="F1112" s="3">
        <v>738352.69200000004</v>
      </c>
      <c r="G1112" s="3" t="s">
        <v>253</v>
      </c>
    </row>
    <row r="1113" spans="1:7" customFormat="1" ht="15" hidden="1" x14ac:dyDescent="0.25">
      <c r="A1113" s="4" t="s">
        <v>86</v>
      </c>
      <c r="B1113" s="3" t="s">
        <v>42</v>
      </c>
      <c r="C1113" s="3" t="s">
        <v>169</v>
      </c>
      <c r="D1113" s="3" t="s">
        <v>170</v>
      </c>
      <c r="E1113" s="3" t="s">
        <v>1</v>
      </c>
      <c r="F1113" s="3">
        <v>727738.08299999998</v>
      </c>
      <c r="G1113" s="3" t="s">
        <v>253</v>
      </c>
    </row>
    <row r="1114" spans="1:7" customFormat="1" ht="15" hidden="1" x14ac:dyDescent="0.25">
      <c r="A1114" s="4" t="s">
        <v>85</v>
      </c>
      <c r="B1114" s="3" t="s">
        <v>42</v>
      </c>
      <c r="C1114" s="3" t="s">
        <v>169</v>
      </c>
      <c r="D1114" s="3" t="s">
        <v>170</v>
      </c>
      <c r="E1114" s="3" t="s">
        <v>1</v>
      </c>
      <c r="F1114" s="3">
        <v>788546.50699999998</v>
      </c>
      <c r="G1114" s="3" t="s">
        <v>253</v>
      </c>
    </row>
    <row r="1115" spans="1:7" customFormat="1" ht="15" hidden="1" x14ac:dyDescent="0.25">
      <c r="A1115" s="4" t="s">
        <v>84</v>
      </c>
      <c r="B1115" s="3" t="s">
        <v>42</v>
      </c>
      <c r="C1115" s="3" t="s">
        <v>169</v>
      </c>
      <c r="D1115" s="3" t="s">
        <v>170</v>
      </c>
      <c r="E1115" s="3" t="s">
        <v>1</v>
      </c>
      <c r="F1115" s="3">
        <v>777895.99199999997</v>
      </c>
      <c r="G1115" s="3" t="s">
        <v>253</v>
      </c>
    </row>
    <row r="1116" spans="1:7" customFormat="1" ht="15" hidden="1" x14ac:dyDescent="0.25">
      <c r="A1116" s="4" t="s">
        <v>168</v>
      </c>
      <c r="B1116" s="3" t="s">
        <v>42</v>
      </c>
      <c r="C1116" s="3" t="s">
        <v>169</v>
      </c>
      <c r="D1116" s="3" t="s">
        <v>170</v>
      </c>
      <c r="E1116" s="3" t="s">
        <v>1</v>
      </c>
      <c r="F1116" s="3">
        <v>800277.26699999999</v>
      </c>
      <c r="G1116" s="3" t="s">
        <v>253</v>
      </c>
    </row>
    <row r="1117" spans="1:7" customFormat="1" ht="15" hidden="1" x14ac:dyDescent="0.25">
      <c r="A1117" s="4" t="s">
        <v>203</v>
      </c>
      <c r="B1117" s="3" t="s">
        <v>42</v>
      </c>
      <c r="C1117" s="3" t="s">
        <v>169</v>
      </c>
      <c r="D1117" s="3" t="s">
        <v>170</v>
      </c>
      <c r="E1117" s="3" t="s">
        <v>1</v>
      </c>
      <c r="F1117" s="3">
        <v>728146.46900000004</v>
      </c>
      <c r="G1117" s="3" t="s">
        <v>253</v>
      </c>
    </row>
    <row r="1118" spans="1:7" customFormat="1" ht="15" hidden="1" x14ac:dyDescent="0.25">
      <c r="A1118" s="4" t="s">
        <v>221</v>
      </c>
      <c r="B1118" s="3" t="s">
        <v>42</v>
      </c>
      <c r="C1118" s="3" t="s">
        <v>169</v>
      </c>
      <c r="D1118" s="3" t="s">
        <v>170</v>
      </c>
      <c r="E1118" s="3" t="s">
        <v>1</v>
      </c>
      <c r="F1118" s="3">
        <v>802244.00899999996</v>
      </c>
      <c r="G1118" s="3" t="s">
        <v>253</v>
      </c>
    </row>
    <row r="1119" spans="1:7" customFormat="1" ht="15" hidden="1" x14ac:dyDescent="0.25">
      <c r="A1119" s="4" t="s">
        <v>233</v>
      </c>
      <c r="B1119" s="3" t="s">
        <v>42</v>
      </c>
      <c r="C1119" s="3" t="s">
        <v>169</v>
      </c>
      <c r="D1119" s="3" t="s">
        <v>170</v>
      </c>
      <c r="E1119" s="3" t="s">
        <v>1</v>
      </c>
      <c r="F1119" s="3">
        <v>759905.59</v>
      </c>
      <c r="G1119" s="3" t="s">
        <v>253</v>
      </c>
    </row>
    <row r="1120" spans="1:7" customFormat="1" ht="15" hidden="1" x14ac:dyDescent="0.25">
      <c r="A1120" s="4" t="s">
        <v>251</v>
      </c>
      <c r="B1120" s="3" t="s">
        <v>42</v>
      </c>
      <c r="C1120" s="3" t="s">
        <v>169</v>
      </c>
      <c r="D1120" s="3" t="s">
        <v>170</v>
      </c>
      <c r="E1120" s="3" t="s">
        <v>1</v>
      </c>
      <c r="F1120" s="3">
        <v>761070.00699999998</v>
      </c>
      <c r="G1120" s="3" t="s">
        <v>171</v>
      </c>
    </row>
    <row r="1121" spans="1:7" customFormat="1" ht="15" hidden="1" x14ac:dyDescent="0.25">
      <c r="A1121" s="4" t="s">
        <v>102</v>
      </c>
      <c r="B1121" s="3" t="s">
        <v>43</v>
      </c>
      <c r="C1121" s="3" t="s">
        <v>169</v>
      </c>
      <c r="D1121" s="3" t="s">
        <v>170</v>
      </c>
      <c r="E1121" s="3" t="s">
        <v>1</v>
      </c>
      <c r="F1121" s="3">
        <v>34475.555</v>
      </c>
      <c r="G1121" s="3" t="s">
        <v>171</v>
      </c>
    </row>
    <row r="1122" spans="1:7" customFormat="1" ht="15" hidden="1" x14ac:dyDescent="0.25">
      <c r="A1122" s="4" t="s">
        <v>101</v>
      </c>
      <c r="B1122" s="3" t="s">
        <v>43</v>
      </c>
      <c r="C1122" s="3" t="s">
        <v>169</v>
      </c>
      <c r="D1122" s="3" t="s">
        <v>170</v>
      </c>
      <c r="E1122" s="3" t="s">
        <v>1</v>
      </c>
      <c r="F1122" s="3">
        <v>41620.963000000003</v>
      </c>
      <c r="G1122" s="3" t="s">
        <v>253</v>
      </c>
    </row>
    <row r="1123" spans="1:7" customFormat="1" ht="15" hidden="1" x14ac:dyDescent="0.25">
      <c r="A1123" s="4" t="s">
        <v>100</v>
      </c>
      <c r="B1123" s="3" t="s">
        <v>43</v>
      </c>
      <c r="C1123" s="3" t="s">
        <v>169</v>
      </c>
      <c r="D1123" s="3" t="s">
        <v>170</v>
      </c>
      <c r="E1123" s="3" t="s">
        <v>1</v>
      </c>
      <c r="F1123" s="3">
        <v>48033.978000000003</v>
      </c>
      <c r="G1123" s="3" t="s">
        <v>253</v>
      </c>
    </row>
    <row r="1124" spans="1:7" customFormat="1" ht="15" hidden="1" x14ac:dyDescent="0.25">
      <c r="A1124" s="4" t="s">
        <v>99</v>
      </c>
      <c r="B1124" s="3" t="s">
        <v>43</v>
      </c>
      <c r="C1124" s="3" t="s">
        <v>169</v>
      </c>
      <c r="D1124" s="3" t="s">
        <v>170</v>
      </c>
      <c r="E1124" s="3" t="s">
        <v>1</v>
      </c>
      <c r="F1124" s="3">
        <v>51129.750999999997</v>
      </c>
      <c r="G1124" s="3" t="s">
        <v>253</v>
      </c>
    </row>
    <row r="1125" spans="1:7" customFormat="1" ht="15" hidden="1" x14ac:dyDescent="0.25">
      <c r="A1125" s="4" t="s">
        <v>98</v>
      </c>
      <c r="B1125" s="3" t="s">
        <v>43</v>
      </c>
      <c r="C1125" s="3" t="s">
        <v>169</v>
      </c>
      <c r="D1125" s="3" t="s">
        <v>170</v>
      </c>
      <c r="E1125" s="3" t="s">
        <v>1</v>
      </c>
      <c r="F1125" s="3">
        <v>57785.044000000002</v>
      </c>
      <c r="G1125" s="3" t="s">
        <v>253</v>
      </c>
    </row>
    <row r="1126" spans="1:7" customFormat="1" ht="15" hidden="1" x14ac:dyDescent="0.25">
      <c r="A1126" s="4" t="s">
        <v>97</v>
      </c>
      <c r="B1126" s="3" t="s">
        <v>43</v>
      </c>
      <c r="C1126" s="3" t="s">
        <v>169</v>
      </c>
      <c r="D1126" s="3" t="s">
        <v>170</v>
      </c>
      <c r="E1126" s="3" t="s">
        <v>1</v>
      </c>
      <c r="F1126" s="3">
        <v>55755.862000000001</v>
      </c>
      <c r="G1126" s="3" t="s">
        <v>253</v>
      </c>
    </row>
    <row r="1127" spans="1:7" customFormat="1" ht="15" hidden="1" x14ac:dyDescent="0.25">
      <c r="A1127" s="4" t="s">
        <v>96</v>
      </c>
      <c r="B1127" s="3" t="s">
        <v>43</v>
      </c>
      <c r="C1127" s="3" t="s">
        <v>169</v>
      </c>
      <c r="D1127" s="3" t="s">
        <v>170</v>
      </c>
      <c r="E1127" s="3" t="s">
        <v>1</v>
      </c>
      <c r="F1127" s="3">
        <v>59081.41</v>
      </c>
      <c r="G1127" s="3" t="s">
        <v>253</v>
      </c>
    </row>
    <row r="1128" spans="1:7" customFormat="1" ht="15" hidden="1" x14ac:dyDescent="0.25">
      <c r="A1128" s="4" t="s">
        <v>95</v>
      </c>
      <c r="B1128" s="3" t="s">
        <v>43</v>
      </c>
      <c r="C1128" s="3" t="s">
        <v>169</v>
      </c>
      <c r="D1128" s="3" t="s">
        <v>170</v>
      </c>
      <c r="E1128" s="3" t="s">
        <v>1</v>
      </c>
      <c r="F1128" s="3">
        <v>59170.275000000001</v>
      </c>
      <c r="G1128" s="3" t="s">
        <v>253</v>
      </c>
    </row>
    <row r="1129" spans="1:7" customFormat="1" ht="15" hidden="1" x14ac:dyDescent="0.25">
      <c r="A1129" s="4" t="s">
        <v>94</v>
      </c>
      <c r="B1129" s="3" t="s">
        <v>43</v>
      </c>
      <c r="C1129" s="3" t="s">
        <v>169</v>
      </c>
      <c r="D1129" s="3" t="s">
        <v>170</v>
      </c>
      <c r="E1129" s="3" t="s">
        <v>1</v>
      </c>
      <c r="F1129" s="3">
        <v>67038.987999999998</v>
      </c>
      <c r="G1129" s="3" t="s">
        <v>253</v>
      </c>
    </row>
    <row r="1130" spans="1:7" customFormat="1" ht="15" hidden="1" x14ac:dyDescent="0.25">
      <c r="A1130" s="4" t="s">
        <v>93</v>
      </c>
      <c r="B1130" s="3" t="s">
        <v>43</v>
      </c>
      <c r="C1130" s="3" t="s">
        <v>169</v>
      </c>
      <c r="D1130" s="3" t="s">
        <v>170</v>
      </c>
      <c r="E1130" s="3" t="s">
        <v>1</v>
      </c>
      <c r="F1130" s="3">
        <v>52968.114999999998</v>
      </c>
      <c r="G1130" s="3" t="s">
        <v>253</v>
      </c>
    </row>
    <row r="1131" spans="1:7" customFormat="1" ht="15" hidden="1" x14ac:dyDescent="0.25">
      <c r="A1131" s="4" t="s">
        <v>92</v>
      </c>
      <c r="B1131" s="3" t="s">
        <v>43</v>
      </c>
      <c r="C1131" s="3" t="s">
        <v>169</v>
      </c>
      <c r="D1131" s="3" t="s">
        <v>170</v>
      </c>
      <c r="E1131" s="3" t="s">
        <v>1</v>
      </c>
      <c r="F1131" s="3">
        <v>44910.49</v>
      </c>
      <c r="G1131" s="3" t="s">
        <v>253</v>
      </c>
    </row>
    <row r="1132" spans="1:7" customFormat="1" ht="15" hidden="1" x14ac:dyDescent="0.25">
      <c r="A1132" s="4" t="s">
        <v>91</v>
      </c>
      <c r="B1132" s="3" t="s">
        <v>43</v>
      </c>
      <c r="C1132" s="3" t="s">
        <v>169</v>
      </c>
      <c r="D1132" s="3" t="s">
        <v>170</v>
      </c>
      <c r="E1132" s="3" t="s">
        <v>1</v>
      </c>
      <c r="F1132" s="3">
        <v>44747.608999999997</v>
      </c>
      <c r="G1132" s="3" t="s">
        <v>253</v>
      </c>
    </row>
    <row r="1133" spans="1:7" customFormat="1" ht="15" hidden="1" x14ac:dyDescent="0.25">
      <c r="A1133" s="4" t="s">
        <v>90</v>
      </c>
      <c r="B1133" s="3" t="s">
        <v>43</v>
      </c>
      <c r="C1133" s="3" t="s">
        <v>169</v>
      </c>
      <c r="D1133" s="3" t="s">
        <v>170</v>
      </c>
      <c r="E1133" s="3" t="s">
        <v>1</v>
      </c>
      <c r="F1133" s="3">
        <v>41151.402999999998</v>
      </c>
      <c r="G1133" s="3" t="s">
        <v>253</v>
      </c>
    </row>
    <row r="1134" spans="1:7" customFormat="1" ht="15" hidden="1" x14ac:dyDescent="0.25">
      <c r="A1134" s="4" t="s">
        <v>89</v>
      </c>
      <c r="B1134" s="3" t="s">
        <v>43</v>
      </c>
      <c r="C1134" s="3" t="s">
        <v>169</v>
      </c>
      <c r="D1134" s="3" t="s">
        <v>170</v>
      </c>
      <c r="E1134" s="3" t="s">
        <v>1</v>
      </c>
      <c r="F1134" s="3">
        <v>42336.807999999997</v>
      </c>
      <c r="G1134" s="3" t="s">
        <v>253</v>
      </c>
    </row>
    <row r="1135" spans="1:7" customFormat="1" ht="15" hidden="1" x14ac:dyDescent="0.25">
      <c r="A1135" s="4" t="s">
        <v>88</v>
      </c>
      <c r="B1135" s="3" t="s">
        <v>43</v>
      </c>
      <c r="C1135" s="3" t="s">
        <v>169</v>
      </c>
      <c r="D1135" s="3" t="s">
        <v>170</v>
      </c>
      <c r="E1135" s="3" t="s">
        <v>1</v>
      </c>
      <c r="F1135" s="3">
        <v>38902.127999999997</v>
      </c>
      <c r="G1135" s="3" t="s">
        <v>253</v>
      </c>
    </row>
    <row r="1136" spans="1:7" customFormat="1" ht="15" hidden="1" x14ac:dyDescent="0.25">
      <c r="A1136" s="4" t="s">
        <v>87</v>
      </c>
      <c r="B1136" s="3" t="s">
        <v>43</v>
      </c>
      <c r="C1136" s="3" t="s">
        <v>169</v>
      </c>
      <c r="D1136" s="3" t="s">
        <v>170</v>
      </c>
      <c r="E1136" s="3" t="s">
        <v>1</v>
      </c>
      <c r="F1136" s="3">
        <v>41092.910000000003</v>
      </c>
      <c r="G1136" s="3" t="s">
        <v>253</v>
      </c>
    </row>
    <row r="1137" spans="1:7" customFormat="1" ht="15" hidden="1" x14ac:dyDescent="0.25">
      <c r="A1137" s="4" t="s">
        <v>86</v>
      </c>
      <c r="B1137" s="3" t="s">
        <v>43</v>
      </c>
      <c r="C1137" s="3" t="s">
        <v>169</v>
      </c>
      <c r="D1137" s="3" t="s">
        <v>170</v>
      </c>
      <c r="E1137" s="3" t="s">
        <v>1</v>
      </c>
      <c r="F1137" s="3">
        <v>42095.207000000002</v>
      </c>
      <c r="G1137" s="3" t="s">
        <v>253</v>
      </c>
    </row>
    <row r="1138" spans="1:7" customFormat="1" ht="15" hidden="1" x14ac:dyDescent="0.25">
      <c r="A1138" s="4" t="s">
        <v>85</v>
      </c>
      <c r="B1138" s="3" t="s">
        <v>43</v>
      </c>
      <c r="C1138" s="3" t="s">
        <v>169</v>
      </c>
      <c r="D1138" s="3" t="s">
        <v>170</v>
      </c>
      <c r="E1138" s="3" t="s">
        <v>1</v>
      </c>
      <c r="F1138" s="3">
        <v>41569.724000000002</v>
      </c>
      <c r="G1138" s="3" t="s">
        <v>253</v>
      </c>
    </row>
    <row r="1139" spans="1:7" customFormat="1" ht="15" hidden="1" x14ac:dyDescent="0.25">
      <c r="A1139" s="4" t="s">
        <v>84</v>
      </c>
      <c r="B1139" s="3" t="s">
        <v>43</v>
      </c>
      <c r="C1139" s="3" t="s">
        <v>169</v>
      </c>
      <c r="D1139" s="3" t="s">
        <v>170</v>
      </c>
      <c r="E1139" s="3" t="s">
        <v>1</v>
      </c>
      <c r="F1139" s="3">
        <v>42627.92</v>
      </c>
      <c r="G1139" s="3" t="s">
        <v>253</v>
      </c>
    </row>
    <row r="1140" spans="1:7" customFormat="1" ht="15" hidden="1" x14ac:dyDescent="0.25">
      <c r="A1140" s="4" t="s">
        <v>168</v>
      </c>
      <c r="B1140" s="3" t="s">
        <v>43</v>
      </c>
      <c r="C1140" s="3" t="s">
        <v>169</v>
      </c>
      <c r="D1140" s="3" t="s">
        <v>170</v>
      </c>
      <c r="E1140" s="3" t="s">
        <v>1</v>
      </c>
      <c r="F1140" s="3">
        <v>43998.817000000003</v>
      </c>
      <c r="G1140" s="3" t="s">
        <v>253</v>
      </c>
    </row>
    <row r="1141" spans="1:7" customFormat="1" ht="15" hidden="1" x14ac:dyDescent="0.25">
      <c r="A1141" s="4" t="s">
        <v>203</v>
      </c>
      <c r="B1141" s="3" t="s">
        <v>43</v>
      </c>
      <c r="C1141" s="3" t="s">
        <v>169</v>
      </c>
      <c r="D1141" s="3" t="s">
        <v>170</v>
      </c>
      <c r="E1141" s="3" t="s">
        <v>1</v>
      </c>
      <c r="F1141" s="3">
        <v>44708.457000000002</v>
      </c>
      <c r="G1141" s="3" t="s">
        <v>253</v>
      </c>
    </row>
    <row r="1142" spans="1:7" customFormat="1" ht="15" hidden="1" x14ac:dyDescent="0.25">
      <c r="A1142" s="4" t="s">
        <v>221</v>
      </c>
      <c r="B1142" s="3" t="s">
        <v>43</v>
      </c>
      <c r="C1142" s="3" t="s">
        <v>169</v>
      </c>
      <c r="D1142" s="3" t="s">
        <v>170</v>
      </c>
      <c r="E1142" s="3" t="s">
        <v>1</v>
      </c>
      <c r="F1142" s="3">
        <v>45022.91</v>
      </c>
      <c r="G1142" s="3" t="s">
        <v>253</v>
      </c>
    </row>
    <row r="1143" spans="1:7" customFormat="1" ht="15" hidden="1" x14ac:dyDescent="0.25">
      <c r="A1143" s="4" t="s">
        <v>233</v>
      </c>
      <c r="B1143" s="3" t="s">
        <v>43</v>
      </c>
      <c r="C1143" s="3" t="s">
        <v>169</v>
      </c>
      <c r="D1143" s="3" t="s">
        <v>170</v>
      </c>
      <c r="E1143" s="3" t="s">
        <v>1</v>
      </c>
      <c r="F1143" s="3">
        <v>46207.525000000001</v>
      </c>
      <c r="G1143" s="3" t="s">
        <v>253</v>
      </c>
    </row>
    <row r="1144" spans="1:7" customFormat="1" ht="15" hidden="1" x14ac:dyDescent="0.25">
      <c r="A1144" s="4" t="s">
        <v>251</v>
      </c>
      <c r="B1144" s="3" t="s">
        <v>43</v>
      </c>
      <c r="C1144" s="3" t="s">
        <v>169</v>
      </c>
      <c r="D1144" s="3" t="s">
        <v>170</v>
      </c>
      <c r="E1144" s="3" t="s">
        <v>1</v>
      </c>
      <c r="F1144" s="3">
        <v>48049.436999999998</v>
      </c>
      <c r="G1144" s="3" t="s">
        <v>171</v>
      </c>
    </row>
    <row r="1145" spans="1:7" customFormat="1" ht="15" hidden="1" x14ac:dyDescent="0.25">
      <c r="A1145" s="4" t="s">
        <v>102</v>
      </c>
      <c r="B1145" s="3" t="s">
        <v>49</v>
      </c>
      <c r="C1145" s="3" t="s">
        <v>169</v>
      </c>
      <c r="D1145" s="3" t="s">
        <v>170</v>
      </c>
      <c r="E1145" s="3" t="s">
        <v>1</v>
      </c>
      <c r="F1145" s="3">
        <v>121199.901</v>
      </c>
      <c r="G1145" s="3" t="s">
        <v>253</v>
      </c>
    </row>
    <row r="1146" spans="1:7" customFormat="1" ht="15" hidden="1" x14ac:dyDescent="0.25">
      <c r="A1146" s="4" t="s">
        <v>101</v>
      </c>
      <c r="B1146" s="3" t="s">
        <v>49</v>
      </c>
      <c r="C1146" s="3" t="s">
        <v>169</v>
      </c>
      <c r="D1146" s="3" t="s">
        <v>170</v>
      </c>
      <c r="E1146" s="3" t="s">
        <v>1</v>
      </c>
      <c r="F1146" s="3">
        <v>137413.94099999999</v>
      </c>
      <c r="G1146" s="3" t="s">
        <v>253</v>
      </c>
    </row>
    <row r="1147" spans="1:7" customFormat="1" ht="15" hidden="1" x14ac:dyDescent="0.25">
      <c r="A1147" s="4" t="s">
        <v>100</v>
      </c>
      <c r="B1147" s="3" t="s">
        <v>49</v>
      </c>
      <c r="C1147" s="3" t="s">
        <v>169</v>
      </c>
      <c r="D1147" s="3" t="s">
        <v>170</v>
      </c>
      <c r="E1147" s="3" t="s">
        <v>1</v>
      </c>
      <c r="F1147" s="3">
        <v>132158.43299999999</v>
      </c>
      <c r="G1147" s="3" t="s">
        <v>253</v>
      </c>
    </row>
    <row r="1148" spans="1:7" customFormat="1" ht="15" hidden="1" x14ac:dyDescent="0.25">
      <c r="A1148" s="4" t="s">
        <v>99</v>
      </c>
      <c r="B1148" s="3" t="s">
        <v>49</v>
      </c>
      <c r="C1148" s="3" t="s">
        <v>169</v>
      </c>
      <c r="D1148" s="3" t="s">
        <v>170</v>
      </c>
      <c r="E1148" s="3" t="s">
        <v>1</v>
      </c>
      <c r="F1148" s="3">
        <v>134340.27600000001</v>
      </c>
      <c r="G1148" s="3" t="s">
        <v>253</v>
      </c>
    </row>
    <row r="1149" spans="1:7" customFormat="1" ht="15" hidden="1" x14ac:dyDescent="0.25">
      <c r="A1149" s="4" t="s">
        <v>98</v>
      </c>
      <c r="B1149" s="3" t="s">
        <v>49</v>
      </c>
      <c r="C1149" s="3" t="s">
        <v>169</v>
      </c>
      <c r="D1149" s="3" t="s">
        <v>170</v>
      </c>
      <c r="E1149" s="3" t="s">
        <v>1</v>
      </c>
      <c r="F1149" s="3">
        <v>157680.07</v>
      </c>
      <c r="G1149" s="3" t="s">
        <v>253</v>
      </c>
    </row>
    <row r="1150" spans="1:7" customFormat="1" ht="15" hidden="1" x14ac:dyDescent="0.25">
      <c r="A1150" s="4" t="s">
        <v>97</v>
      </c>
      <c r="B1150" s="3" t="s">
        <v>49</v>
      </c>
      <c r="C1150" s="3" t="s">
        <v>169</v>
      </c>
      <c r="D1150" s="3" t="s">
        <v>170</v>
      </c>
      <c r="E1150" s="3" t="s">
        <v>1</v>
      </c>
      <c r="F1150" s="3">
        <v>180944.64499999999</v>
      </c>
      <c r="G1150" s="3" t="s">
        <v>253</v>
      </c>
    </row>
    <row r="1151" spans="1:7" customFormat="1" ht="15" hidden="1" x14ac:dyDescent="0.25">
      <c r="A1151" s="4" t="s">
        <v>96</v>
      </c>
      <c r="B1151" s="3" t="s">
        <v>49</v>
      </c>
      <c r="C1151" s="3" t="s">
        <v>169</v>
      </c>
      <c r="D1151" s="3" t="s">
        <v>170</v>
      </c>
      <c r="E1151" s="3" t="s">
        <v>1</v>
      </c>
      <c r="F1151" s="3">
        <v>151426.76999999999</v>
      </c>
      <c r="G1151" s="3" t="s">
        <v>253</v>
      </c>
    </row>
    <row r="1152" spans="1:7" customFormat="1" ht="15" hidden="1" x14ac:dyDescent="0.25">
      <c r="A1152" s="4" t="s">
        <v>95</v>
      </c>
      <c r="B1152" s="3" t="s">
        <v>49</v>
      </c>
      <c r="C1152" s="3" t="s">
        <v>169</v>
      </c>
      <c r="D1152" s="3" t="s">
        <v>170</v>
      </c>
      <c r="E1152" s="3" t="s">
        <v>1</v>
      </c>
      <c r="F1152" s="3">
        <v>118323.825</v>
      </c>
      <c r="G1152" s="3" t="s">
        <v>253</v>
      </c>
    </row>
    <row r="1153" spans="1:7" customFormat="1" ht="15" hidden="1" x14ac:dyDescent="0.25">
      <c r="A1153" s="4" t="s">
        <v>94</v>
      </c>
      <c r="B1153" s="3" t="s">
        <v>49</v>
      </c>
      <c r="C1153" s="3" t="s">
        <v>169</v>
      </c>
      <c r="D1153" s="3" t="s">
        <v>170</v>
      </c>
      <c r="E1153" s="3" t="s">
        <v>1</v>
      </c>
      <c r="F1153" s="3">
        <v>132735.53</v>
      </c>
      <c r="G1153" s="3" t="s">
        <v>253</v>
      </c>
    </row>
    <row r="1154" spans="1:7" customFormat="1" ht="15" hidden="1" x14ac:dyDescent="0.25">
      <c r="A1154" s="4" t="s">
        <v>93</v>
      </c>
      <c r="B1154" s="3" t="s">
        <v>49</v>
      </c>
      <c r="C1154" s="3" t="s">
        <v>169</v>
      </c>
      <c r="D1154" s="3" t="s">
        <v>170</v>
      </c>
      <c r="E1154" s="3" t="s">
        <v>1</v>
      </c>
      <c r="F1154" s="3">
        <v>108139.382</v>
      </c>
      <c r="G1154" s="3" t="s">
        <v>253</v>
      </c>
    </row>
    <row r="1155" spans="1:7" customFormat="1" ht="15" hidden="1" x14ac:dyDescent="0.25">
      <c r="A1155" s="4" t="s">
        <v>92</v>
      </c>
      <c r="B1155" s="3" t="s">
        <v>49</v>
      </c>
      <c r="C1155" s="3" t="s">
        <v>169</v>
      </c>
      <c r="D1155" s="3" t="s">
        <v>170</v>
      </c>
      <c r="E1155" s="3" t="s">
        <v>1</v>
      </c>
      <c r="F1155" s="3">
        <v>98969.047000000006</v>
      </c>
      <c r="G1155" s="3" t="s">
        <v>253</v>
      </c>
    </row>
    <row r="1156" spans="1:7" customFormat="1" ht="15" hidden="1" x14ac:dyDescent="0.25">
      <c r="A1156" s="4" t="s">
        <v>91</v>
      </c>
      <c r="B1156" s="3" t="s">
        <v>49</v>
      </c>
      <c r="C1156" s="3" t="s">
        <v>169</v>
      </c>
      <c r="D1156" s="3" t="s">
        <v>170</v>
      </c>
      <c r="E1156" s="3" t="s">
        <v>1</v>
      </c>
      <c r="F1156" s="3">
        <v>99382.293000000005</v>
      </c>
      <c r="G1156" s="3" t="s">
        <v>253</v>
      </c>
    </row>
    <row r="1157" spans="1:7" customFormat="1" ht="15" hidden="1" x14ac:dyDescent="0.25">
      <c r="A1157" s="4" t="s">
        <v>90</v>
      </c>
      <c r="B1157" s="3" t="s">
        <v>49</v>
      </c>
      <c r="C1157" s="3" t="s">
        <v>169</v>
      </c>
      <c r="D1157" s="3" t="s">
        <v>170</v>
      </c>
      <c r="E1157" s="3" t="s">
        <v>1</v>
      </c>
      <c r="F1157" s="3">
        <v>87051.684999999998</v>
      </c>
      <c r="G1157" s="3" t="s">
        <v>253</v>
      </c>
    </row>
    <row r="1158" spans="1:7" customFormat="1" ht="15" hidden="1" x14ac:dyDescent="0.25">
      <c r="A1158" s="4" t="s">
        <v>89</v>
      </c>
      <c r="B1158" s="3" t="s">
        <v>49</v>
      </c>
      <c r="C1158" s="3" t="s">
        <v>169</v>
      </c>
      <c r="D1158" s="3" t="s">
        <v>170</v>
      </c>
      <c r="E1158" s="3" t="s">
        <v>1</v>
      </c>
      <c r="F1158" s="3">
        <v>99702.418000000005</v>
      </c>
      <c r="G1158" s="3" t="s">
        <v>253</v>
      </c>
    </row>
    <row r="1159" spans="1:7" customFormat="1" ht="15" hidden="1" x14ac:dyDescent="0.25">
      <c r="A1159" s="4" t="s">
        <v>88</v>
      </c>
      <c r="B1159" s="3" t="s">
        <v>49</v>
      </c>
      <c r="C1159" s="3" t="s">
        <v>169</v>
      </c>
      <c r="D1159" s="3" t="s">
        <v>170</v>
      </c>
      <c r="E1159" s="3" t="s">
        <v>1</v>
      </c>
      <c r="F1159" s="3">
        <v>128144.751</v>
      </c>
      <c r="G1159" s="3" t="s">
        <v>253</v>
      </c>
    </row>
    <row r="1160" spans="1:7" customFormat="1" ht="15" hidden="1" x14ac:dyDescent="0.25">
      <c r="A1160" s="4" t="s">
        <v>87</v>
      </c>
      <c r="B1160" s="3" t="s">
        <v>49</v>
      </c>
      <c r="C1160" s="3" t="s">
        <v>169</v>
      </c>
      <c r="D1160" s="3" t="s">
        <v>170</v>
      </c>
      <c r="E1160" s="3" t="s">
        <v>1</v>
      </c>
      <c r="F1160" s="3">
        <v>125966.643</v>
      </c>
      <c r="G1160" s="3" t="s">
        <v>253</v>
      </c>
    </row>
    <row r="1161" spans="1:7" customFormat="1" ht="15" hidden="1" x14ac:dyDescent="0.25">
      <c r="A1161" s="4" t="s">
        <v>86</v>
      </c>
      <c r="B1161" s="3" t="s">
        <v>49</v>
      </c>
      <c r="C1161" s="3" t="s">
        <v>169</v>
      </c>
      <c r="D1161" s="3" t="s">
        <v>170</v>
      </c>
      <c r="E1161" s="3" t="s">
        <v>1</v>
      </c>
      <c r="F1161" s="3">
        <v>120605.41099999999</v>
      </c>
      <c r="G1161" s="3" t="s">
        <v>253</v>
      </c>
    </row>
    <row r="1162" spans="1:7" customFormat="1" ht="15" hidden="1" x14ac:dyDescent="0.25">
      <c r="A1162" s="4" t="s">
        <v>85</v>
      </c>
      <c r="B1162" s="3" t="s">
        <v>49</v>
      </c>
      <c r="C1162" s="3" t="s">
        <v>169</v>
      </c>
      <c r="D1162" s="3" t="s">
        <v>170</v>
      </c>
      <c r="E1162" s="3" t="s">
        <v>1</v>
      </c>
      <c r="F1162" s="3">
        <v>135149.753</v>
      </c>
      <c r="G1162" s="3" t="s">
        <v>253</v>
      </c>
    </row>
    <row r="1163" spans="1:7" customFormat="1" ht="15" hidden="1" x14ac:dyDescent="0.25">
      <c r="A1163" s="4" t="s">
        <v>84</v>
      </c>
      <c r="B1163" s="3" t="s">
        <v>49</v>
      </c>
      <c r="C1163" s="3" t="s">
        <v>169</v>
      </c>
      <c r="D1163" s="3" t="s">
        <v>170</v>
      </c>
      <c r="E1163" s="3" t="s">
        <v>1</v>
      </c>
      <c r="F1163" s="3">
        <v>154591.40900000001</v>
      </c>
      <c r="G1163" s="3" t="s">
        <v>253</v>
      </c>
    </row>
    <row r="1164" spans="1:7" customFormat="1" ht="15" hidden="1" x14ac:dyDescent="0.25">
      <c r="A1164" s="4" t="s">
        <v>168</v>
      </c>
      <c r="B1164" s="3" t="s">
        <v>49</v>
      </c>
      <c r="C1164" s="3" t="s">
        <v>169</v>
      </c>
      <c r="D1164" s="3" t="s">
        <v>170</v>
      </c>
      <c r="E1164" s="3" t="s">
        <v>1</v>
      </c>
      <c r="F1164" s="3">
        <v>160507.25899999999</v>
      </c>
      <c r="G1164" s="3" t="s">
        <v>253</v>
      </c>
    </row>
    <row r="1165" spans="1:7" customFormat="1" ht="15" hidden="1" x14ac:dyDescent="0.25">
      <c r="A1165" s="4" t="s">
        <v>203</v>
      </c>
      <c r="B1165" s="3" t="s">
        <v>49</v>
      </c>
      <c r="C1165" s="3" t="s">
        <v>169</v>
      </c>
      <c r="D1165" s="3" t="s">
        <v>170</v>
      </c>
      <c r="E1165" s="3" t="s">
        <v>1</v>
      </c>
      <c r="F1165" s="3">
        <v>138745.87599999999</v>
      </c>
      <c r="G1165" s="3" t="s">
        <v>253</v>
      </c>
    </row>
    <row r="1166" spans="1:7" customFormat="1" ht="15" hidden="1" x14ac:dyDescent="0.25">
      <c r="A1166" s="4" t="s">
        <v>221</v>
      </c>
      <c r="B1166" s="3" t="s">
        <v>49</v>
      </c>
      <c r="C1166" s="3" t="s">
        <v>169</v>
      </c>
      <c r="D1166" s="3" t="s">
        <v>170</v>
      </c>
      <c r="E1166" s="3" t="s">
        <v>1</v>
      </c>
      <c r="F1166" s="3">
        <v>137630.61300000001</v>
      </c>
      <c r="G1166" s="3" t="s">
        <v>253</v>
      </c>
    </row>
    <row r="1167" spans="1:7" customFormat="1" ht="15" hidden="1" x14ac:dyDescent="0.25">
      <c r="A1167" s="4" t="s">
        <v>233</v>
      </c>
      <c r="B1167" s="3" t="s">
        <v>49</v>
      </c>
      <c r="C1167" s="3" t="s">
        <v>169</v>
      </c>
      <c r="D1167" s="3" t="s">
        <v>170</v>
      </c>
      <c r="E1167" s="3" t="s">
        <v>1</v>
      </c>
      <c r="F1167" s="3">
        <v>130090.701</v>
      </c>
      <c r="G1167" s="3" t="s">
        <v>253</v>
      </c>
    </row>
    <row r="1168" spans="1:7" customFormat="1" ht="15" hidden="1" x14ac:dyDescent="0.25">
      <c r="A1168" s="4" t="s">
        <v>251</v>
      </c>
      <c r="B1168" s="3" t="s">
        <v>49</v>
      </c>
      <c r="C1168" s="3" t="s">
        <v>169</v>
      </c>
      <c r="D1168" s="3" t="s">
        <v>170</v>
      </c>
      <c r="E1168" s="3" t="s">
        <v>1</v>
      </c>
      <c r="F1168" s="3">
        <v>147150.068</v>
      </c>
      <c r="G1168" s="3" t="s">
        <v>171</v>
      </c>
    </row>
    <row r="1169" spans="1:7" customFormat="1" ht="15" hidden="1" x14ac:dyDescent="0.25">
      <c r="A1169" s="4" t="s">
        <v>102</v>
      </c>
      <c r="B1169" s="3" t="s">
        <v>39</v>
      </c>
      <c r="C1169" s="3" t="s">
        <v>169</v>
      </c>
      <c r="D1169" s="3" t="s">
        <v>170</v>
      </c>
      <c r="E1169" s="3" t="s">
        <v>1</v>
      </c>
      <c r="F1169" s="3">
        <v>135206.62</v>
      </c>
      <c r="G1169" s="3" t="s">
        <v>253</v>
      </c>
    </row>
    <row r="1170" spans="1:7" customFormat="1" ht="15" hidden="1" x14ac:dyDescent="0.25">
      <c r="A1170" s="4" t="s">
        <v>101</v>
      </c>
      <c r="B1170" s="3" t="s">
        <v>39</v>
      </c>
      <c r="C1170" s="3" t="s">
        <v>169</v>
      </c>
      <c r="D1170" s="3" t="s">
        <v>170</v>
      </c>
      <c r="E1170" s="3" t="s">
        <v>1</v>
      </c>
      <c r="F1170" s="3">
        <v>136249.65100000001</v>
      </c>
      <c r="G1170" s="3" t="s">
        <v>253</v>
      </c>
    </row>
    <row r="1171" spans="1:7" customFormat="1" ht="15" hidden="1" x14ac:dyDescent="0.25">
      <c r="A1171" s="4" t="s">
        <v>100</v>
      </c>
      <c r="B1171" s="3" t="s">
        <v>39</v>
      </c>
      <c r="C1171" s="3" t="s">
        <v>169</v>
      </c>
      <c r="D1171" s="3" t="s">
        <v>170</v>
      </c>
      <c r="E1171" s="3" t="s">
        <v>1</v>
      </c>
      <c r="F1171" s="3">
        <v>137421.84700000001</v>
      </c>
      <c r="G1171" s="3" t="s">
        <v>253</v>
      </c>
    </row>
    <row r="1172" spans="1:7" customFormat="1" ht="15" hidden="1" x14ac:dyDescent="0.25">
      <c r="A1172" s="4" t="s">
        <v>99</v>
      </c>
      <c r="B1172" s="3" t="s">
        <v>39</v>
      </c>
      <c r="C1172" s="3" t="s">
        <v>169</v>
      </c>
      <c r="D1172" s="3" t="s">
        <v>170</v>
      </c>
      <c r="E1172" s="3" t="s">
        <v>1</v>
      </c>
      <c r="F1172" s="3">
        <v>158536.39300000001</v>
      </c>
      <c r="G1172" s="3" t="s">
        <v>253</v>
      </c>
    </row>
    <row r="1173" spans="1:7" customFormat="1" ht="15" hidden="1" x14ac:dyDescent="0.25">
      <c r="A1173" s="4" t="s">
        <v>98</v>
      </c>
      <c r="B1173" s="3" t="s">
        <v>39</v>
      </c>
      <c r="C1173" s="3" t="s">
        <v>169</v>
      </c>
      <c r="D1173" s="3" t="s">
        <v>170</v>
      </c>
      <c r="E1173" s="3" t="s">
        <v>1</v>
      </c>
      <c r="F1173" s="3">
        <v>168016.101</v>
      </c>
      <c r="G1173" s="3" t="s">
        <v>253</v>
      </c>
    </row>
    <row r="1174" spans="1:7" customFormat="1" ht="15" hidden="1" x14ac:dyDescent="0.25">
      <c r="A1174" s="4" t="s">
        <v>97</v>
      </c>
      <c r="B1174" s="3" t="s">
        <v>39</v>
      </c>
      <c r="C1174" s="3" t="s">
        <v>169</v>
      </c>
      <c r="D1174" s="3" t="s">
        <v>170</v>
      </c>
      <c r="E1174" s="3" t="s">
        <v>1</v>
      </c>
      <c r="F1174" s="3">
        <v>172659.41500000001</v>
      </c>
      <c r="G1174" s="3" t="s">
        <v>253</v>
      </c>
    </row>
    <row r="1175" spans="1:7" customFormat="1" ht="15" hidden="1" x14ac:dyDescent="0.25">
      <c r="A1175" s="4" t="s">
        <v>96</v>
      </c>
      <c r="B1175" s="3" t="s">
        <v>39</v>
      </c>
      <c r="C1175" s="3" t="s">
        <v>169</v>
      </c>
      <c r="D1175" s="3" t="s">
        <v>170</v>
      </c>
      <c r="E1175" s="3" t="s">
        <v>1</v>
      </c>
      <c r="F1175" s="3">
        <v>182951.58600000001</v>
      </c>
      <c r="G1175" s="3" t="s">
        <v>253</v>
      </c>
    </row>
    <row r="1176" spans="1:7" customFormat="1" ht="15" hidden="1" x14ac:dyDescent="0.25">
      <c r="A1176" s="4" t="s">
        <v>95</v>
      </c>
      <c r="B1176" s="3" t="s">
        <v>39</v>
      </c>
      <c r="C1176" s="3" t="s">
        <v>169</v>
      </c>
      <c r="D1176" s="3" t="s">
        <v>170</v>
      </c>
      <c r="E1176" s="3" t="s">
        <v>1</v>
      </c>
      <c r="F1176" s="3">
        <v>187435.231</v>
      </c>
      <c r="G1176" s="3" t="s">
        <v>253</v>
      </c>
    </row>
    <row r="1177" spans="1:7" customFormat="1" ht="15" hidden="1" x14ac:dyDescent="0.25">
      <c r="A1177" s="4" t="s">
        <v>94</v>
      </c>
      <c r="B1177" s="3" t="s">
        <v>39</v>
      </c>
      <c r="C1177" s="3" t="s">
        <v>169</v>
      </c>
      <c r="D1177" s="3" t="s">
        <v>170</v>
      </c>
      <c r="E1177" s="3" t="s">
        <v>1</v>
      </c>
      <c r="F1177" s="3">
        <v>165893.014</v>
      </c>
      <c r="G1177" s="3" t="s">
        <v>253</v>
      </c>
    </row>
    <row r="1178" spans="1:7" customFormat="1" ht="15" hidden="1" x14ac:dyDescent="0.25">
      <c r="A1178" s="4" t="s">
        <v>93</v>
      </c>
      <c r="B1178" s="3" t="s">
        <v>39</v>
      </c>
      <c r="C1178" s="3" t="s">
        <v>169</v>
      </c>
      <c r="D1178" s="3" t="s">
        <v>170</v>
      </c>
      <c r="E1178" s="3" t="s">
        <v>1</v>
      </c>
      <c r="F1178" s="3">
        <v>127633.43</v>
      </c>
      <c r="G1178" s="3" t="s">
        <v>253</v>
      </c>
    </row>
    <row r="1179" spans="1:7" customFormat="1" ht="15" hidden="1" x14ac:dyDescent="0.25">
      <c r="A1179" s="4" t="s">
        <v>92</v>
      </c>
      <c r="B1179" s="3" t="s">
        <v>39</v>
      </c>
      <c r="C1179" s="3" t="s">
        <v>169</v>
      </c>
      <c r="D1179" s="3" t="s">
        <v>170</v>
      </c>
      <c r="E1179" s="3" t="s">
        <v>1</v>
      </c>
      <c r="F1179" s="3">
        <v>110836.049</v>
      </c>
      <c r="G1179" s="3" t="s">
        <v>253</v>
      </c>
    </row>
    <row r="1180" spans="1:7" customFormat="1" ht="15" hidden="1" x14ac:dyDescent="0.25">
      <c r="A1180" s="4" t="s">
        <v>91</v>
      </c>
      <c r="B1180" s="3" t="s">
        <v>39</v>
      </c>
      <c r="C1180" s="3" t="s">
        <v>169</v>
      </c>
      <c r="D1180" s="3" t="s">
        <v>170</v>
      </c>
      <c r="E1180" s="3" t="s">
        <v>1</v>
      </c>
      <c r="F1180" s="3">
        <v>95888.091</v>
      </c>
      <c r="G1180" s="3" t="s">
        <v>253</v>
      </c>
    </row>
    <row r="1181" spans="1:7" customFormat="1" ht="15" hidden="1" x14ac:dyDescent="0.25">
      <c r="A1181" s="4" t="s">
        <v>90</v>
      </c>
      <c r="B1181" s="3" t="s">
        <v>39</v>
      </c>
      <c r="C1181" s="3" t="s">
        <v>169</v>
      </c>
      <c r="D1181" s="3" t="s">
        <v>170</v>
      </c>
      <c r="E1181" s="3" t="s">
        <v>1</v>
      </c>
      <c r="F1181" s="3">
        <v>96041.71</v>
      </c>
      <c r="G1181" s="3" t="s">
        <v>253</v>
      </c>
    </row>
    <row r="1182" spans="1:7" customFormat="1" ht="15" hidden="1" x14ac:dyDescent="0.25">
      <c r="A1182" s="4" t="s">
        <v>89</v>
      </c>
      <c r="B1182" s="3" t="s">
        <v>39</v>
      </c>
      <c r="C1182" s="3" t="s">
        <v>169</v>
      </c>
      <c r="D1182" s="3" t="s">
        <v>170</v>
      </c>
      <c r="E1182" s="3" t="s">
        <v>1</v>
      </c>
      <c r="F1182" s="3">
        <v>102811.93</v>
      </c>
      <c r="G1182" s="3" t="s">
        <v>253</v>
      </c>
    </row>
    <row r="1183" spans="1:7" customFormat="1" ht="15" hidden="1" x14ac:dyDescent="0.25">
      <c r="A1183" s="4" t="s">
        <v>88</v>
      </c>
      <c r="B1183" s="3" t="s">
        <v>39</v>
      </c>
      <c r="C1183" s="3" t="s">
        <v>169</v>
      </c>
      <c r="D1183" s="3" t="s">
        <v>170</v>
      </c>
      <c r="E1183" s="3" t="s">
        <v>1</v>
      </c>
      <c r="F1183" s="3">
        <v>100265.977</v>
      </c>
      <c r="G1183" s="3" t="s">
        <v>253</v>
      </c>
    </row>
    <row r="1184" spans="1:7" customFormat="1" ht="15" hidden="1" x14ac:dyDescent="0.25">
      <c r="A1184" s="4" t="s">
        <v>87</v>
      </c>
      <c r="B1184" s="3" t="s">
        <v>39</v>
      </c>
      <c r="C1184" s="3" t="s">
        <v>169</v>
      </c>
      <c r="D1184" s="3" t="s">
        <v>170</v>
      </c>
      <c r="E1184" s="3" t="s">
        <v>1</v>
      </c>
      <c r="F1184" s="3">
        <v>103442.353</v>
      </c>
      <c r="G1184" s="3" t="s">
        <v>253</v>
      </c>
    </row>
    <row r="1185" spans="1:7" customFormat="1" ht="15" hidden="1" x14ac:dyDescent="0.25">
      <c r="A1185" s="4" t="s">
        <v>86</v>
      </c>
      <c r="B1185" s="3" t="s">
        <v>39</v>
      </c>
      <c r="C1185" s="3" t="s">
        <v>169</v>
      </c>
      <c r="D1185" s="3" t="s">
        <v>170</v>
      </c>
      <c r="E1185" s="3" t="s">
        <v>1</v>
      </c>
      <c r="F1185" s="3">
        <v>110502.03599999999</v>
      </c>
      <c r="G1185" s="3" t="s">
        <v>253</v>
      </c>
    </row>
    <row r="1186" spans="1:7" customFormat="1" ht="15" hidden="1" x14ac:dyDescent="0.25">
      <c r="A1186" s="4" t="s">
        <v>85</v>
      </c>
      <c r="B1186" s="3" t="s">
        <v>39</v>
      </c>
      <c r="C1186" s="3" t="s">
        <v>169</v>
      </c>
      <c r="D1186" s="3" t="s">
        <v>170</v>
      </c>
      <c r="E1186" s="3" t="s">
        <v>1</v>
      </c>
      <c r="F1186" s="3">
        <v>117084.519</v>
      </c>
      <c r="G1186" s="3" t="s">
        <v>253</v>
      </c>
    </row>
    <row r="1187" spans="1:7" customFormat="1" ht="15" hidden="1" x14ac:dyDescent="0.25">
      <c r="A1187" s="4" t="s">
        <v>84</v>
      </c>
      <c r="B1187" s="3" t="s">
        <v>39</v>
      </c>
      <c r="C1187" s="3" t="s">
        <v>169</v>
      </c>
      <c r="D1187" s="3" t="s">
        <v>170</v>
      </c>
      <c r="E1187" s="3" t="s">
        <v>1</v>
      </c>
      <c r="F1187" s="3">
        <v>124508.534</v>
      </c>
      <c r="G1187" s="3" t="s">
        <v>253</v>
      </c>
    </row>
    <row r="1188" spans="1:7" customFormat="1" ht="15" hidden="1" x14ac:dyDescent="0.25">
      <c r="A1188" s="4" t="s">
        <v>168</v>
      </c>
      <c r="B1188" s="3" t="s">
        <v>39</v>
      </c>
      <c r="C1188" s="3" t="s">
        <v>169</v>
      </c>
      <c r="D1188" s="3" t="s">
        <v>170</v>
      </c>
      <c r="E1188" s="3" t="s">
        <v>1</v>
      </c>
      <c r="F1188" s="3">
        <v>127056.266</v>
      </c>
      <c r="G1188" s="3" t="s">
        <v>253</v>
      </c>
    </row>
    <row r="1189" spans="1:7" customFormat="1" ht="15" hidden="1" x14ac:dyDescent="0.25">
      <c r="A1189" s="4" t="s">
        <v>203</v>
      </c>
      <c r="B1189" s="3" t="s">
        <v>39</v>
      </c>
      <c r="C1189" s="3" t="s">
        <v>169</v>
      </c>
      <c r="D1189" s="3" t="s">
        <v>170</v>
      </c>
      <c r="E1189" s="3" t="s">
        <v>1</v>
      </c>
      <c r="F1189" s="3">
        <v>119883.74</v>
      </c>
      <c r="G1189" s="3" t="s">
        <v>253</v>
      </c>
    </row>
    <row r="1190" spans="1:7" customFormat="1" ht="15" hidden="1" x14ac:dyDescent="0.25">
      <c r="A1190" s="4" t="s">
        <v>221</v>
      </c>
      <c r="B1190" s="3" t="s">
        <v>39</v>
      </c>
      <c r="C1190" s="3" t="s">
        <v>169</v>
      </c>
      <c r="D1190" s="3" t="s">
        <v>170</v>
      </c>
      <c r="E1190" s="3" t="s">
        <v>1</v>
      </c>
      <c r="F1190" s="3">
        <v>119664.977</v>
      </c>
      <c r="G1190" s="3" t="s">
        <v>253</v>
      </c>
    </row>
    <row r="1191" spans="1:7" customFormat="1" ht="15" hidden="1" x14ac:dyDescent="0.25">
      <c r="A1191" s="4" t="s">
        <v>233</v>
      </c>
      <c r="B1191" s="3" t="s">
        <v>39</v>
      </c>
      <c r="C1191" s="3" t="s">
        <v>169</v>
      </c>
      <c r="D1191" s="3" t="s">
        <v>170</v>
      </c>
      <c r="E1191" s="3" t="s">
        <v>1</v>
      </c>
      <c r="F1191" s="3">
        <v>122188.318</v>
      </c>
      <c r="G1191" s="3" t="s">
        <v>253</v>
      </c>
    </row>
    <row r="1192" spans="1:7" customFormat="1" ht="15" hidden="1" x14ac:dyDescent="0.25">
      <c r="A1192" s="4" t="s">
        <v>251</v>
      </c>
      <c r="B1192" s="3" t="s">
        <v>39</v>
      </c>
      <c r="C1192" s="3" t="s">
        <v>169</v>
      </c>
      <c r="D1192" s="3" t="s">
        <v>170</v>
      </c>
      <c r="E1192" s="3" t="s">
        <v>1</v>
      </c>
      <c r="F1192" s="3">
        <v>109069.643</v>
      </c>
      <c r="G1192" s="3" t="s">
        <v>171</v>
      </c>
    </row>
    <row r="1193" spans="1:7" customFormat="1" ht="15" hidden="1" x14ac:dyDescent="0.25">
      <c r="A1193" s="4" t="s">
        <v>102</v>
      </c>
      <c r="B1193" s="3" t="s">
        <v>137</v>
      </c>
      <c r="C1193" s="3" t="s">
        <v>169</v>
      </c>
      <c r="D1193" s="3" t="s">
        <v>170</v>
      </c>
      <c r="E1193" s="3" t="s">
        <v>1</v>
      </c>
      <c r="F1193" s="3">
        <v>8804.6530000000002</v>
      </c>
      <c r="G1193" s="3" t="s">
        <v>174</v>
      </c>
    </row>
    <row r="1194" spans="1:7" customFormat="1" ht="15" hidden="1" x14ac:dyDescent="0.25">
      <c r="A1194" s="4" t="s">
        <v>101</v>
      </c>
      <c r="B1194" s="3" t="s">
        <v>137</v>
      </c>
      <c r="C1194" s="3" t="s">
        <v>169</v>
      </c>
      <c r="D1194" s="3" t="s">
        <v>170</v>
      </c>
      <c r="E1194" s="3" t="s">
        <v>1</v>
      </c>
      <c r="F1194" s="3">
        <v>7954.3109999999997</v>
      </c>
      <c r="G1194" s="3" t="s">
        <v>253</v>
      </c>
    </row>
    <row r="1195" spans="1:7" customFormat="1" ht="15" hidden="1" x14ac:dyDescent="0.25">
      <c r="A1195" s="4" t="s">
        <v>100</v>
      </c>
      <c r="B1195" s="3" t="s">
        <v>137</v>
      </c>
      <c r="C1195" s="3" t="s">
        <v>169</v>
      </c>
      <c r="D1195" s="3" t="s">
        <v>170</v>
      </c>
      <c r="E1195" s="3" t="s">
        <v>1</v>
      </c>
      <c r="F1195" s="3">
        <v>7247.7870000000003</v>
      </c>
      <c r="G1195" s="3" t="s">
        <v>253</v>
      </c>
    </row>
    <row r="1196" spans="1:7" customFormat="1" ht="15" hidden="1" x14ac:dyDescent="0.25">
      <c r="A1196" s="4" t="s">
        <v>99</v>
      </c>
      <c r="B1196" s="3" t="s">
        <v>137</v>
      </c>
      <c r="C1196" s="3" t="s">
        <v>169</v>
      </c>
      <c r="D1196" s="3" t="s">
        <v>170</v>
      </c>
      <c r="E1196" s="3" t="s">
        <v>1</v>
      </c>
      <c r="F1196" s="3">
        <v>7931.5730000000003</v>
      </c>
      <c r="G1196" s="3" t="s">
        <v>253</v>
      </c>
    </row>
    <row r="1197" spans="1:7" customFormat="1" ht="15" hidden="1" x14ac:dyDescent="0.25">
      <c r="A1197" s="4" t="s">
        <v>98</v>
      </c>
      <c r="B1197" s="3" t="s">
        <v>137</v>
      </c>
      <c r="C1197" s="3" t="s">
        <v>169</v>
      </c>
      <c r="D1197" s="3" t="s">
        <v>170</v>
      </c>
      <c r="E1197" s="3" t="s">
        <v>1</v>
      </c>
      <c r="F1197" s="3">
        <v>8631.6980000000003</v>
      </c>
      <c r="G1197" s="3" t="s">
        <v>253</v>
      </c>
    </row>
    <row r="1198" spans="1:7" customFormat="1" ht="15" hidden="1" x14ac:dyDescent="0.25">
      <c r="A1198" s="4" t="s">
        <v>97</v>
      </c>
      <c r="B1198" s="3" t="s">
        <v>137</v>
      </c>
      <c r="C1198" s="3" t="s">
        <v>169</v>
      </c>
      <c r="D1198" s="3" t="s">
        <v>170</v>
      </c>
      <c r="E1198" s="3" t="s">
        <v>1</v>
      </c>
      <c r="F1198" s="3">
        <v>8811.6319999999996</v>
      </c>
      <c r="G1198" s="3" t="s">
        <v>253</v>
      </c>
    </row>
    <row r="1199" spans="1:7" customFormat="1" ht="15" hidden="1" x14ac:dyDescent="0.25">
      <c r="A1199" s="4" t="s">
        <v>96</v>
      </c>
      <c r="B1199" s="3" t="s">
        <v>137</v>
      </c>
      <c r="C1199" s="3" t="s">
        <v>169</v>
      </c>
      <c r="D1199" s="3" t="s">
        <v>170</v>
      </c>
      <c r="E1199" s="3" t="s">
        <v>1</v>
      </c>
      <c r="F1199" s="3">
        <v>9359.0679999999993</v>
      </c>
      <c r="G1199" s="3" t="s">
        <v>253</v>
      </c>
    </row>
    <row r="1200" spans="1:7" customFormat="1" ht="15" hidden="1" x14ac:dyDescent="0.25">
      <c r="A1200" s="4" t="s">
        <v>95</v>
      </c>
      <c r="B1200" s="3" t="s">
        <v>137</v>
      </c>
      <c r="C1200" s="3" t="s">
        <v>169</v>
      </c>
      <c r="D1200" s="3" t="s">
        <v>170</v>
      </c>
      <c r="E1200" s="3" t="s">
        <v>1</v>
      </c>
      <c r="F1200" s="3">
        <v>9213.1710000000003</v>
      </c>
      <c r="G1200" s="3" t="s">
        <v>253</v>
      </c>
    </row>
    <row r="1201" spans="1:7" customFormat="1" ht="15" hidden="1" x14ac:dyDescent="0.25">
      <c r="A1201" s="4" t="s">
        <v>94</v>
      </c>
      <c r="B1201" s="3" t="s">
        <v>137</v>
      </c>
      <c r="C1201" s="3" t="s">
        <v>169</v>
      </c>
      <c r="D1201" s="3" t="s">
        <v>170</v>
      </c>
      <c r="E1201" s="3" t="s">
        <v>1</v>
      </c>
      <c r="F1201" s="3">
        <v>8540.2099999999991</v>
      </c>
      <c r="G1201" s="3" t="s">
        <v>253</v>
      </c>
    </row>
    <row r="1202" spans="1:7" customFormat="1" ht="15" hidden="1" x14ac:dyDescent="0.25">
      <c r="A1202" s="4" t="s">
        <v>93</v>
      </c>
      <c r="B1202" s="3" t="s">
        <v>137</v>
      </c>
      <c r="C1202" s="3" t="s">
        <v>169</v>
      </c>
      <c r="D1202" s="3" t="s">
        <v>170</v>
      </c>
      <c r="E1202" s="3" t="s">
        <v>1</v>
      </c>
      <c r="F1202" s="3">
        <v>5688.8019999999997</v>
      </c>
      <c r="G1202" s="3" t="s">
        <v>253</v>
      </c>
    </row>
    <row r="1203" spans="1:7" customFormat="1" ht="15" hidden="1" x14ac:dyDescent="0.25">
      <c r="A1203" s="4" t="s">
        <v>92</v>
      </c>
      <c r="B1203" s="3" t="s">
        <v>137</v>
      </c>
      <c r="C1203" s="3" t="s">
        <v>169</v>
      </c>
      <c r="D1203" s="3" t="s">
        <v>170</v>
      </c>
      <c r="E1203" s="3" t="s">
        <v>1</v>
      </c>
      <c r="F1203" s="3">
        <v>5198.6360000000004</v>
      </c>
      <c r="G1203" s="3" t="s">
        <v>253</v>
      </c>
    </row>
    <row r="1204" spans="1:7" customFormat="1" ht="15" hidden="1" x14ac:dyDescent="0.25">
      <c r="A1204" s="4" t="s">
        <v>91</v>
      </c>
      <c r="B1204" s="3" t="s">
        <v>137</v>
      </c>
      <c r="C1204" s="3" t="s">
        <v>169</v>
      </c>
      <c r="D1204" s="3" t="s">
        <v>170</v>
      </c>
      <c r="E1204" s="3" t="s">
        <v>1</v>
      </c>
      <c r="F1204" s="3">
        <v>4859.6019999999999</v>
      </c>
      <c r="G1204" s="3" t="s">
        <v>253</v>
      </c>
    </row>
    <row r="1205" spans="1:7" customFormat="1" ht="15" hidden="1" x14ac:dyDescent="0.25">
      <c r="A1205" s="4" t="s">
        <v>90</v>
      </c>
      <c r="B1205" s="3" t="s">
        <v>137</v>
      </c>
      <c r="C1205" s="3" t="s">
        <v>169</v>
      </c>
      <c r="D1205" s="3" t="s">
        <v>170</v>
      </c>
      <c r="E1205" s="3" t="s">
        <v>1</v>
      </c>
      <c r="F1205" s="3">
        <v>5517.7370000000001</v>
      </c>
      <c r="G1205" s="3" t="s">
        <v>253</v>
      </c>
    </row>
    <row r="1206" spans="1:7" customFormat="1" ht="15" hidden="1" x14ac:dyDescent="0.25">
      <c r="A1206" s="4" t="s">
        <v>89</v>
      </c>
      <c r="B1206" s="3" t="s">
        <v>137</v>
      </c>
      <c r="C1206" s="3" t="s">
        <v>169</v>
      </c>
      <c r="D1206" s="3" t="s">
        <v>170</v>
      </c>
      <c r="E1206" s="3" t="s">
        <v>1</v>
      </c>
      <c r="F1206" s="3">
        <v>5531.5209999999997</v>
      </c>
      <c r="G1206" s="3" t="s">
        <v>253</v>
      </c>
    </row>
    <row r="1207" spans="1:7" customFormat="1" ht="15" hidden="1" x14ac:dyDescent="0.25">
      <c r="A1207" s="4" t="s">
        <v>88</v>
      </c>
      <c r="B1207" s="3" t="s">
        <v>137</v>
      </c>
      <c r="C1207" s="3" t="s">
        <v>169</v>
      </c>
      <c r="D1207" s="3" t="s">
        <v>170</v>
      </c>
      <c r="E1207" s="3" t="s">
        <v>1</v>
      </c>
      <c r="F1207" s="3">
        <v>5355.17</v>
      </c>
      <c r="G1207" s="3" t="s">
        <v>253</v>
      </c>
    </row>
    <row r="1208" spans="1:7" customFormat="1" ht="15" hidden="1" x14ac:dyDescent="0.25">
      <c r="A1208" s="4" t="s">
        <v>87</v>
      </c>
      <c r="B1208" s="3" t="s">
        <v>137</v>
      </c>
      <c r="C1208" s="3" t="s">
        <v>169</v>
      </c>
      <c r="D1208" s="3" t="s">
        <v>170</v>
      </c>
      <c r="E1208" s="3" t="s">
        <v>1</v>
      </c>
      <c r="F1208" s="3">
        <v>6034.0429999999997</v>
      </c>
      <c r="G1208" s="3" t="s">
        <v>253</v>
      </c>
    </row>
    <row r="1209" spans="1:7" customFormat="1" ht="15" hidden="1" x14ac:dyDescent="0.25">
      <c r="A1209" s="4" t="s">
        <v>86</v>
      </c>
      <c r="B1209" s="3" t="s">
        <v>137</v>
      </c>
      <c r="C1209" s="3" t="s">
        <v>169</v>
      </c>
      <c r="D1209" s="3" t="s">
        <v>170</v>
      </c>
      <c r="E1209" s="3" t="s">
        <v>1</v>
      </c>
      <c r="F1209" s="3">
        <v>6441.4189999999999</v>
      </c>
      <c r="G1209" s="3" t="s">
        <v>253</v>
      </c>
    </row>
    <row r="1210" spans="1:7" customFormat="1" ht="15" hidden="1" x14ac:dyDescent="0.25">
      <c r="A1210" s="4" t="s">
        <v>85</v>
      </c>
      <c r="B1210" s="3" t="s">
        <v>137</v>
      </c>
      <c r="C1210" s="3" t="s">
        <v>169</v>
      </c>
      <c r="D1210" s="3" t="s">
        <v>170</v>
      </c>
      <c r="E1210" s="3" t="s">
        <v>1</v>
      </c>
      <c r="F1210" s="3">
        <v>7379.8019999999997</v>
      </c>
      <c r="G1210" s="3" t="s">
        <v>253</v>
      </c>
    </row>
    <row r="1211" spans="1:7" customFormat="1" ht="15" hidden="1" x14ac:dyDescent="0.25">
      <c r="A1211" s="4" t="s">
        <v>84</v>
      </c>
      <c r="B1211" s="3" t="s">
        <v>137</v>
      </c>
      <c r="C1211" s="3" t="s">
        <v>169</v>
      </c>
      <c r="D1211" s="3" t="s">
        <v>170</v>
      </c>
      <c r="E1211" s="3" t="s">
        <v>1</v>
      </c>
      <c r="F1211" s="3">
        <v>7553.174</v>
      </c>
      <c r="G1211" s="3" t="s">
        <v>253</v>
      </c>
    </row>
    <row r="1212" spans="1:7" customFormat="1" ht="15" hidden="1" x14ac:dyDescent="0.25">
      <c r="A1212" s="4" t="s">
        <v>168</v>
      </c>
      <c r="B1212" s="3" t="s">
        <v>137</v>
      </c>
      <c r="C1212" s="3" t="s">
        <v>169</v>
      </c>
      <c r="D1212" s="3" t="s">
        <v>170</v>
      </c>
      <c r="E1212" s="3" t="s">
        <v>1</v>
      </c>
      <c r="F1212" s="3">
        <v>6589.1310000000003</v>
      </c>
      <c r="G1212" s="3" t="s">
        <v>253</v>
      </c>
    </row>
    <row r="1213" spans="1:7" customFormat="1" ht="15" hidden="1" x14ac:dyDescent="0.25">
      <c r="A1213" s="4" t="s">
        <v>203</v>
      </c>
      <c r="B1213" s="3" t="s">
        <v>137</v>
      </c>
      <c r="C1213" s="3" t="s">
        <v>169</v>
      </c>
      <c r="D1213" s="3" t="s">
        <v>170</v>
      </c>
      <c r="E1213" s="3" t="s">
        <v>1</v>
      </c>
      <c r="F1213" s="3">
        <v>5694.268</v>
      </c>
      <c r="G1213" s="3" t="s">
        <v>253</v>
      </c>
    </row>
    <row r="1214" spans="1:7" customFormat="1" ht="15" hidden="1" x14ac:dyDescent="0.25">
      <c r="A1214" s="4" t="s">
        <v>221</v>
      </c>
      <c r="B1214" s="3" t="s">
        <v>137</v>
      </c>
      <c r="C1214" s="3" t="s">
        <v>169</v>
      </c>
      <c r="D1214" s="3" t="s">
        <v>170</v>
      </c>
      <c r="E1214" s="3" t="s">
        <v>1</v>
      </c>
      <c r="F1214" s="3">
        <v>6415.277</v>
      </c>
      <c r="G1214" s="3" t="s">
        <v>253</v>
      </c>
    </row>
    <row r="1215" spans="1:7" customFormat="1" ht="15" hidden="1" x14ac:dyDescent="0.25">
      <c r="A1215" s="4" t="s">
        <v>233</v>
      </c>
      <c r="B1215" s="3" t="s">
        <v>137</v>
      </c>
      <c r="C1215" s="3" t="s">
        <v>169</v>
      </c>
      <c r="D1215" s="3" t="s">
        <v>170</v>
      </c>
      <c r="E1215" s="3" t="s">
        <v>1</v>
      </c>
      <c r="F1215" s="3">
        <v>7164.3559999999998</v>
      </c>
      <c r="G1215" s="3" t="s">
        <v>253</v>
      </c>
    </row>
    <row r="1216" spans="1:7" customFormat="1" ht="15" hidden="1" x14ac:dyDescent="0.25">
      <c r="A1216" s="4" t="s">
        <v>102</v>
      </c>
      <c r="B1216" s="3" t="s">
        <v>44</v>
      </c>
      <c r="C1216" s="3" t="s">
        <v>169</v>
      </c>
      <c r="D1216" s="3" t="s">
        <v>170</v>
      </c>
      <c r="E1216" s="3" t="s">
        <v>1</v>
      </c>
      <c r="F1216" s="3">
        <v>753753.86800000002</v>
      </c>
      <c r="G1216" s="3" t="s">
        <v>253</v>
      </c>
    </row>
    <row r="1217" spans="1:7" customFormat="1" ht="15" hidden="1" x14ac:dyDescent="0.25">
      <c r="A1217" s="4" t="s">
        <v>101</v>
      </c>
      <c r="B1217" s="3" t="s">
        <v>44</v>
      </c>
      <c r="C1217" s="3" t="s">
        <v>169</v>
      </c>
      <c r="D1217" s="3" t="s">
        <v>170</v>
      </c>
      <c r="E1217" s="3" t="s">
        <v>1</v>
      </c>
      <c r="F1217" s="3">
        <v>765549.74399999995</v>
      </c>
      <c r="G1217" s="3" t="s">
        <v>253</v>
      </c>
    </row>
    <row r="1218" spans="1:7" customFormat="1" ht="15" hidden="1" x14ac:dyDescent="0.25">
      <c r="A1218" s="4" t="s">
        <v>100</v>
      </c>
      <c r="B1218" s="3" t="s">
        <v>44</v>
      </c>
      <c r="C1218" s="3" t="s">
        <v>169</v>
      </c>
      <c r="D1218" s="3" t="s">
        <v>170</v>
      </c>
      <c r="E1218" s="3" t="s">
        <v>1</v>
      </c>
      <c r="F1218" s="3">
        <v>806275.58900000004</v>
      </c>
      <c r="G1218" s="3" t="s">
        <v>253</v>
      </c>
    </row>
    <row r="1219" spans="1:7" customFormat="1" ht="15" hidden="1" x14ac:dyDescent="0.25">
      <c r="A1219" s="4" t="s">
        <v>99</v>
      </c>
      <c r="B1219" s="3" t="s">
        <v>44</v>
      </c>
      <c r="C1219" s="3" t="s">
        <v>169</v>
      </c>
      <c r="D1219" s="3" t="s">
        <v>170</v>
      </c>
      <c r="E1219" s="3" t="s">
        <v>1</v>
      </c>
      <c r="F1219" s="3">
        <v>796287.53899999999</v>
      </c>
      <c r="G1219" s="3" t="s">
        <v>253</v>
      </c>
    </row>
    <row r="1220" spans="1:7" customFormat="1" ht="15" hidden="1" x14ac:dyDescent="0.25">
      <c r="A1220" s="4" t="s">
        <v>98</v>
      </c>
      <c r="B1220" s="3" t="s">
        <v>44</v>
      </c>
      <c r="C1220" s="3" t="s">
        <v>169</v>
      </c>
      <c r="D1220" s="3" t="s">
        <v>170</v>
      </c>
      <c r="E1220" s="3" t="s">
        <v>1</v>
      </c>
      <c r="F1220" s="3">
        <v>825285.21499999997</v>
      </c>
      <c r="G1220" s="3" t="s">
        <v>253</v>
      </c>
    </row>
    <row r="1221" spans="1:7" customFormat="1" ht="15" hidden="1" x14ac:dyDescent="0.25">
      <c r="A1221" s="4" t="s">
        <v>97</v>
      </c>
      <c r="B1221" s="3" t="s">
        <v>44</v>
      </c>
      <c r="C1221" s="3" t="s">
        <v>169</v>
      </c>
      <c r="D1221" s="3" t="s">
        <v>170</v>
      </c>
      <c r="E1221" s="3" t="s">
        <v>1</v>
      </c>
      <c r="F1221" s="3">
        <v>831644.28300000005</v>
      </c>
      <c r="G1221" s="3" t="s">
        <v>253</v>
      </c>
    </row>
    <row r="1222" spans="1:7" customFormat="1" ht="15" hidden="1" x14ac:dyDescent="0.25">
      <c r="A1222" s="4" t="s">
        <v>96</v>
      </c>
      <c r="B1222" s="3" t="s">
        <v>44</v>
      </c>
      <c r="C1222" s="3" t="s">
        <v>169</v>
      </c>
      <c r="D1222" s="3" t="s">
        <v>170</v>
      </c>
      <c r="E1222" s="3" t="s">
        <v>1</v>
      </c>
      <c r="F1222" s="3">
        <v>849284.55299999996</v>
      </c>
      <c r="G1222" s="3" t="s">
        <v>253</v>
      </c>
    </row>
    <row r="1223" spans="1:7" customFormat="1" ht="15" hidden="1" x14ac:dyDescent="0.25">
      <c r="A1223" s="4" t="s">
        <v>95</v>
      </c>
      <c r="B1223" s="3" t="s">
        <v>44</v>
      </c>
      <c r="C1223" s="3" t="s">
        <v>169</v>
      </c>
      <c r="D1223" s="3" t="s">
        <v>170</v>
      </c>
      <c r="E1223" s="3" t="s">
        <v>1</v>
      </c>
      <c r="F1223" s="3">
        <v>827307.57700000005</v>
      </c>
      <c r="G1223" s="3" t="s">
        <v>253</v>
      </c>
    </row>
    <row r="1224" spans="1:7" customFormat="1" ht="15" hidden="1" x14ac:dyDescent="0.25">
      <c r="A1224" s="4" t="s">
        <v>94</v>
      </c>
      <c r="B1224" s="3" t="s">
        <v>44</v>
      </c>
      <c r="C1224" s="3" t="s">
        <v>169</v>
      </c>
      <c r="D1224" s="3" t="s">
        <v>170</v>
      </c>
      <c r="E1224" s="3" t="s">
        <v>1</v>
      </c>
      <c r="F1224" s="3">
        <v>792844.37899999996</v>
      </c>
      <c r="G1224" s="3" t="s">
        <v>174</v>
      </c>
    </row>
    <row r="1225" spans="1:7" customFormat="1" ht="15" hidden="1" x14ac:dyDescent="0.25">
      <c r="A1225" s="4" t="s">
        <v>93</v>
      </c>
      <c r="B1225" s="3" t="s">
        <v>44</v>
      </c>
      <c r="C1225" s="3" t="s">
        <v>169</v>
      </c>
      <c r="D1225" s="3" t="s">
        <v>170</v>
      </c>
      <c r="E1225" s="3" t="s">
        <v>1</v>
      </c>
      <c r="F1225" s="3">
        <v>708320.777</v>
      </c>
      <c r="G1225" s="3" t="s">
        <v>253</v>
      </c>
    </row>
    <row r="1226" spans="1:7" customFormat="1" ht="15" hidden="1" x14ac:dyDescent="0.25">
      <c r="A1226" s="4" t="s">
        <v>92</v>
      </c>
      <c r="B1226" s="3" t="s">
        <v>44</v>
      </c>
      <c r="C1226" s="3" t="s">
        <v>169</v>
      </c>
      <c r="D1226" s="3" t="s">
        <v>170</v>
      </c>
      <c r="E1226" s="3" t="s">
        <v>1</v>
      </c>
      <c r="F1226" s="3">
        <v>685800.63</v>
      </c>
      <c r="G1226" s="3" t="s">
        <v>253</v>
      </c>
    </row>
    <row r="1227" spans="1:7" customFormat="1" ht="15" hidden="1" x14ac:dyDescent="0.25">
      <c r="A1227" s="4" t="s">
        <v>91</v>
      </c>
      <c r="B1227" s="3" t="s">
        <v>44</v>
      </c>
      <c r="C1227" s="3" t="s">
        <v>169</v>
      </c>
      <c r="D1227" s="3" t="s">
        <v>170</v>
      </c>
      <c r="E1227" s="3" t="s">
        <v>1</v>
      </c>
      <c r="F1227" s="3">
        <v>693772.06700000004</v>
      </c>
      <c r="G1227" s="3" t="s">
        <v>253</v>
      </c>
    </row>
    <row r="1228" spans="1:7" customFormat="1" ht="15" hidden="1" x14ac:dyDescent="0.25">
      <c r="A1228" s="4" t="s">
        <v>90</v>
      </c>
      <c r="B1228" s="3" t="s">
        <v>44</v>
      </c>
      <c r="C1228" s="3" t="s">
        <v>169</v>
      </c>
      <c r="D1228" s="3" t="s">
        <v>170</v>
      </c>
      <c r="E1228" s="3" t="s">
        <v>1</v>
      </c>
      <c r="F1228" s="3">
        <v>591950.43900000001</v>
      </c>
      <c r="G1228" s="3" t="s">
        <v>253</v>
      </c>
    </row>
    <row r="1229" spans="1:7" customFormat="1" ht="15" hidden="1" x14ac:dyDescent="0.25">
      <c r="A1229" s="4" t="s">
        <v>89</v>
      </c>
      <c r="B1229" s="3" t="s">
        <v>44</v>
      </c>
      <c r="C1229" s="3" t="s">
        <v>169</v>
      </c>
      <c r="D1229" s="3" t="s">
        <v>170</v>
      </c>
      <c r="E1229" s="3" t="s">
        <v>1</v>
      </c>
      <c r="F1229" s="3">
        <v>501440.94199999998</v>
      </c>
      <c r="G1229" s="3" t="s">
        <v>253</v>
      </c>
    </row>
    <row r="1230" spans="1:7" customFormat="1" ht="15" hidden="1" x14ac:dyDescent="0.25">
      <c r="A1230" s="4" t="s">
        <v>88</v>
      </c>
      <c r="B1230" s="3" t="s">
        <v>44</v>
      </c>
      <c r="C1230" s="3" t="s">
        <v>169</v>
      </c>
      <c r="D1230" s="3" t="s">
        <v>170</v>
      </c>
      <c r="E1230" s="3" t="s">
        <v>1</v>
      </c>
      <c r="F1230" s="3">
        <v>498572.56800000003</v>
      </c>
      <c r="G1230" s="3" t="s">
        <v>253</v>
      </c>
    </row>
    <row r="1231" spans="1:7" customFormat="1" ht="15" hidden="1" x14ac:dyDescent="0.25">
      <c r="A1231" s="4" t="s">
        <v>87</v>
      </c>
      <c r="B1231" s="3" t="s">
        <v>44</v>
      </c>
      <c r="C1231" s="3" t="s">
        <v>169</v>
      </c>
      <c r="D1231" s="3" t="s">
        <v>170</v>
      </c>
      <c r="E1231" s="3" t="s">
        <v>1</v>
      </c>
      <c r="F1231" s="3">
        <v>482833.69500000001</v>
      </c>
      <c r="G1231" s="3" t="s">
        <v>253</v>
      </c>
    </row>
    <row r="1232" spans="1:7" customFormat="1" ht="15" hidden="1" x14ac:dyDescent="0.25">
      <c r="A1232" s="4" t="s">
        <v>86</v>
      </c>
      <c r="B1232" s="3" t="s">
        <v>44</v>
      </c>
      <c r="C1232" s="3" t="s">
        <v>169</v>
      </c>
      <c r="D1232" s="3" t="s">
        <v>170</v>
      </c>
      <c r="E1232" s="3" t="s">
        <v>1</v>
      </c>
      <c r="F1232" s="3">
        <v>484536.02100000001</v>
      </c>
      <c r="G1232" s="3" t="s">
        <v>253</v>
      </c>
    </row>
    <row r="1233" spans="1:7" customFormat="1" ht="15" hidden="1" x14ac:dyDescent="0.25">
      <c r="A1233" s="4" t="s">
        <v>85</v>
      </c>
      <c r="B1233" s="3" t="s">
        <v>44</v>
      </c>
      <c r="C1233" s="3" t="s">
        <v>169</v>
      </c>
      <c r="D1233" s="3" t="s">
        <v>170</v>
      </c>
      <c r="E1233" s="3" t="s">
        <v>1</v>
      </c>
      <c r="F1233" s="3">
        <v>481609.755</v>
      </c>
      <c r="G1233" s="3" t="s">
        <v>253</v>
      </c>
    </row>
    <row r="1234" spans="1:7" customFormat="1" ht="15" hidden="1" x14ac:dyDescent="0.25">
      <c r="A1234" s="4" t="s">
        <v>84</v>
      </c>
      <c r="B1234" s="3" t="s">
        <v>44</v>
      </c>
      <c r="C1234" s="3" t="s">
        <v>169</v>
      </c>
      <c r="D1234" s="3" t="s">
        <v>170</v>
      </c>
      <c r="E1234" s="3" t="s">
        <v>1</v>
      </c>
      <c r="F1234" s="3">
        <v>487827.63400000002</v>
      </c>
      <c r="G1234" s="3" t="s">
        <v>253</v>
      </c>
    </row>
    <row r="1235" spans="1:7" customFormat="1" ht="15" hidden="1" x14ac:dyDescent="0.25">
      <c r="A1235" s="4" t="s">
        <v>168</v>
      </c>
      <c r="B1235" s="3" t="s">
        <v>44</v>
      </c>
      <c r="C1235" s="3" t="s">
        <v>169</v>
      </c>
      <c r="D1235" s="3" t="s">
        <v>170</v>
      </c>
      <c r="E1235" s="3" t="s">
        <v>1</v>
      </c>
      <c r="F1235" s="3">
        <v>499491.054</v>
      </c>
      <c r="G1235" s="3" t="s">
        <v>253</v>
      </c>
    </row>
    <row r="1236" spans="1:7" customFormat="1" ht="15" hidden="1" x14ac:dyDescent="0.25">
      <c r="A1236" s="4" t="s">
        <v>203</v>
      </c>
      <c r="B1236" s="3" t="s">
        <v>44</v>
      </c>
      <c r="C1236" s="3" t="s">
        <v>169</v>
      </c>
      <c r="D1236" s="3" t="s">
        <v>170</v>
      </c>
      <c r="E1236" s="3" t="s">
        <v>1</v>
      </c>
      <c r="F1236" s="3">
        <v>458983.38</v>
      </c>
      <c r="G1236" s="3" t="s">
        <v>253</v>
      </c>
    </row>
    <row r="1237" spans="1:7" customFormat="1" ht="15" hidden="1" x14ac:dyDescent="0.25">
      <c r="A1237" s="4" t="s">
        <v>221</v>
      </c>
      <c r="B1237" s="3" t="s">
        <v>44</v>
      </c>
      <c r="C1237" s="3" t="s">
        <v>169</v>
      </c>
      <c r="D1237" s="3" t="s">
        <v>170</v>
      </c>
      <c r="E1237" s="3" t="s">
        <v>1</v>
      </c>
      <c r="F1237" s="3">
        <v>505420.25699999998</v>
      </c>
      <c r="G1237" s="3" t="s">
        <v>253</v>
      </c>
    </row>
    <row r="1238" spans="1:7" customFormat="1" ht="15" hidden="1" x14ac:dyDescent="0.25">
      <c r="A1238" s="4" t="s">
        <v>233</v>
      </c>
      <c r="B1238" s="3" t="s">
        <v>44</v>
      </c>
      <c r="C1238" s="3" t="s">
        <v>169</v>
      </c>
      <c r="D1238" s="3" t="s">
        <v>170</v>
      </c>
      <c r="E1238" s="3" t="s">
        <v>1</v>
      </c>
      <c r="F1238" s="3">
        <v>512324.54100000003</v>
      </c>
      <c r="G1238" s="3" t="s">
        <v>253</v>
      </c>
    </row>
    <row r="1239" spans="1:7" customFormat="1" ht="15" hidden="1" x14ac:dyDescent="0.25">
      <c r="A1239" s="4" t="s">
        <v>251</v>
      </c>
      <c r="B1239" s="3" t="s">
        <v>44</v>
      </c>
      <c r="C1239" s="3" t="s">
        <v>169</v>
      </c>
      <c r="D1239" s="3" t="s">
        <v>170</v>
      </c>
      <c r="E1239" s="3" t="s">
        <v>1</v>
      </c>
      <c r="F1239" s="3">
        <v>498428.75300000003</v>
      </c>
      <c r="G1239" s="3" t="s">
        <v>171</v>
      </c>
    </row>
    <row r="1240" spans="1:7" customFormat="1" ht="15" hidden="1" x14ac:dyDescent="0.25">
      <c r="A1240" s="4" t="s">
        <v>102</v>
      </c>
      <c r="B1240" s="3" t="s">
        <v>47</v>
      </c>
      <c r="C1240" s="3" t="s">
        <v>169</v>
      </c>
      <c r="D1240" s="3" t="s">
        <v>170</v>
      </c>
      <c r="E1240" s="3" t="s">
        <v>1</v>
      </c>
      <c r="F1240" s="3">
        <v>29173.329000000002</v>
      </c>
      <c r="G1240" s="3" t="s">
        <v>253</v>
      </c>
    </row>
    <row r="1241" spans="1:7" customFormat="1" ht="15" hidden="1" x14ac:dyDescent="0.25">
      <c r="A1241" s="4" t="s">
        <v>101</v>
      </c>
      <c r="B1241" s="3" t="s">
        <v>47</v>
      </c>
      <c r="C1241" s="3" t="s">
        <v>169</v>
      </c>
      <c r="D1241" s="3" t="s">
        <v>170</v>
      </c>
      <c r="E1241" s="3" t="s">
        <v>1</v>
      </c>
      <c r="F1241" s="3">
        <v>26193.593000000001</v>
      </c>
      <c r="G1241" s="3" t="s">
        <v>253</v>
      </c>
    </row>
    <row r="1242" spans="1:7" customFormat="1" ht="15" hidden="1" x14ac:dyDescent="0.25">
      <c r="A1242" s="4" t="s">
        <v>100</v>
      </c>
      <c r="B1242" s="3" t="s">
        <v>47</v>
      </c>
      <c r="C1242" s="3" t="s">
        <v>169</v>
      </c>
      <c r="D1242" s="3" t="s">
        <v>170</v>
      </c>
      <c r="E1242" s="3" t="s">
        <v>1</v>
      </c>
      <c r="F1242" s="3">
        <v>31552.531999999999</v>
      </c>
      <c r="G1242" s="3" t="s">
        <v>253</v>
      </c>
    </row>
    <row r="1243" spans="1:7" customFormat="1" ht="15" hidden="1" x14ac:dyDescent="0.25">
      <c r="A1243" s="4" t="s">
        <v>99</v>
      </c>
      <c r="B1243" s="3" t="s">
        <v>47</v>
      </c>
      <c r="C1243" s="3" t="s">
        <v>169</v>
      </c>
      <c r="D1243" s="3" t="s">
        <v>170</v>
      </c>
      <c r="E1243" s="3" t="s">
        <v>1</v>
      </c>
      <c r="F1243" s="3">
        <v>36990.243000000002</v>
      </c>
      <c r="G1243" s="3" t="s">
        <v>253</v>
      </c>
    </row>
    <row r="1244" spans="1:7" customFormat="1" ht="15" hidden="1" x14ac:dyDescent="0.25">
      <c r="A1244" s="4" t="s">
        <v>98</v>
      </c>
      <c r="B1244" s="3" t="s">
        <v>47</v>
      </c>
      <c r="C1244" s="3" t="s">
        <v>169</v>
      </c>
      <c r="D1244" s="3" t="s">
        <v>170</v>
      </c>
      <c r="E1244" s="3" t="s">
        <v>1</v>
      </c>
      <c r="F1244" s="3">
        <v>39520.375999999997</v>
      </c>
      <c r="G1244" s="3" t="s">
        <v>253</v>
      </c>
    </row>
    <row r="1245" spans="1:7" customFormat="1" ht="15" hidden="1" x14ac:dyDescent="0.25">
      <c r="A1245" s="4" t="s">
        <v>97</v>
      </c>
      <c r="B1245" s="3" t="s">
        <v>47</v>
      </c>
      <c r="C1245" s="3" t="s">
        <v>169</v>
      </c>
      <c r="D1245" s="3" t="s">
        <v>170</v>
      </c>
      <c r="E1245" s="3" t="s">
        <v>1</v>
      </c>
      <c r="F1245" s="3">
        <v>40898.601000000002</v>
      </c>
      <c r="G1245" s="3" t="s">
        <v>253</v>
      </c>
    </row>
    <row r="1246" spans="1:7" customFormat="1" ht="15" hidden="1" x14ac:dyDescent="0.25">
      <c r="A1246" s="4" t="s">
        <v>96</v>
      </c>
      <c r="B1246" s="3" t="s">
        <v>47</v>
      </c>
      <c r="C1246" s="3" t="s">
        <v>169</v>
      </c>
      <c r="D1246" s="3" t="s">
        <v>170</v>
      </c>
      <c r="E1246" s="3" t="s">
        <v>1</v>
      </c>
      <c r="F1246" s="3">
        <v>41184.464999999997</v>
      </c>
      <c r="G1246" s="3" t="s">
        <v>253</v>
      </c>
    </row>
    <row r="1247" spans="1:7" customFormat="1" ht="15" hidden="1" x14ac:dyDescent="0.25">
      <c r="A1247" s="4" t="s">
        <v>95</v>
      </c>
      <c r="B1247" s="3" t="s">
        <v>47</v>
      </c>
      <c r="C1247" s="3" t="s">
        <v>169</v>
      </c>
      <c r="D1247" s="3" t="s">
        <v>170</v>
      </c>
      <c r="E1247" s="3" t="s">
        <v>1</v>
      </c>
      <c r="F1247" s="3">
        <v>48734.73</v>
      </c>
      <c r="G1247" s="3" t="s">
        <v>253</v>
      </c>
    </row>
    <row r="1248" spans="1:7" customFormat="1" ht="15" hidden="1" x14ac:dyDescent="0.25">
      <c r="A1248" s="4" t="s">
        <v>94</v>
      </c>
      <c r="B1248" s="3" t="s">
        <v>47</v>
      </c>
      <c r="C1248" s="3" t="s">
        <v>169</v>
      </c>
      <c r="D1248" s="3" t="s">
        <v>170</v>
      </c>
      <c r="E1248" s="3" t="s">
        <v>1</v>
      </c>
      <c r="F1248" s="3">
        <v>51777.968999999997</v>
      </c>
      <c r="G1248" s="3" t="s">
        <v>253</v>
      </c>
    </row>
    <row r="1249" spans="1:7" customFormat="1" ht="15" hidden="1" x14ac:dyDescent="0.25">
      <c r="A1249" s="4" t="s">
        <v>93</v>
      </c>
      <c r="B1249" s="3" t="s">
        <v>47</v>
      </c>
      <c r="C1249" s="3" t="s">
        <v>169</v>
      </c>
      <c r="D1249" s="3" t="s">
        <v>170</v>
      </c>
      <c r="E1249" s="3" t="s">
        <v>1</v>
      </c>
      <c r="F1249" s="3">
        <v>34909.093999999997</v>
      </c>
      <c r="G1249" s="3" t="s">
        <v>253</v>
      </c>
    </row>
    <row r="1250" spans="1:7" customFormat="1" ht="15" hidden="1" x14ac:dyDescent="0.25">
      <c r="A1250" s="4" t="s">
        <v>92</v>
      </c>
      <c r="B1250" s="3" t="s">
        <v>47</v>
      </c>
      <c r="C1250" s="3" t="s">
        <v>169</v>
      </c>
      <c r="D1250" s="3" t="s">
        <v>170</v>
      </c>
      <c r="E1250" s="3" t="s">
        <v>1</v>
      </c>
      <c r="F1250" s="3">
        <v>38462.396000000001</v>
      </c>
      <c r="G1250" s="3" t="s">
        <v>253</v>
      </c>
    </row>
    <row r="1251" spans="1:7" customFormat="1" ht="15" hidden="1" x14ac:dyDescent="0.25">
      <c r="A1251" s="4" t="s">
        <v>91</v>
      </c>
      <c r="B1251" s="3" t="s">
        <v>47</v>
      </c>
      <c r="C1251" s="3" t="s">
        <v>169</v>
      </c>
      <c r="D1251" s="3" t="s">
        <v>170</v>
      </c>
      <c r="E1251" s="3" t="s">
        <v>1</v>
      </c>
      <c r="F1251" s="3">
        <v>41724.942000000003</v>
      </c>
      <c r="G1251" s="3" t="s">
        <v>253</v>
      </c>
    </row>
    <row r="1252" spans="1:7" customFormat="1" ht="15" hidden="1" x14ac:dyDescent="0.25">
      <c r="A1252" s="4" t="s">
        <v>90</v>
      </c>
      <c r="B1252" s="3" t="s">
        <v>47</v>
      </c>
      <c r="C1252" s="3" t="s">
        <v>169</v>
      </c>
      <c r="D1252" s="3" t="s">
        <v>170</v>
      </c>
      <c r="E1252" s="3" t="s">
        <v>1</v>
      </c>
      <c r="F1252" s="3">
        <v>38282.932999999997</v>
      </c>
      <c r="G1252" s="3" t="s">
        <v>253</v>
      </c>
    </row>
    <row r="1253" spans="1:7" customFormat="1" ht="15" hidden="1" x14ac:dyDescent="0.25">
      <c r="A1253" s="4" t="s">
        <v>89</v>
      </c>
      <c r="B1253" s="3" t="s">
        <v>47</v>
      </c>
      <c r="C1253" s="3" t="s">
        <v>169</v>
      </c>
      <c r="D1253" s="3" t="s">
        <v>170</v>
      </c>
      <c r="E1253" s="3" t="s">
        <v>1</v>
      </c>
      <c r="F1253" s="3">
        <v>46342.52</v>
      </c>
      <c r="G1253" s="3" t="s">
        <v>253</v>
      </c>
    </row>
    <row r="1254" spans="1:7" customFormat="1" ht="15" hidden="1" x14ac:dyDescent="0.25">
      <c r="A1254" s="4" t="s">
        <v>88</v>
      </c>
      <c r="B1254" s="3" t="s">
        <v>47</v>
      </c>
      <c r="C1254" s="3" t="s">
        <v>169</v>
      </c>
      <c r="D1254" s="3" t="s">
        <v>170</v>
      </c>
      <c r="E1254" s="3" t="s">
        <v>1</v>
      </c>
      <c r="F1254" s="3">
        <v>43502.646999999997</v>
      </c>
      <c r="G1254" s="3" t="s">
        <v>253</v>
      </c>
    </row>
    <row r="1255" spans="1:7" customFormat="1" ht="15" hidden="1" x14ac:dyDescent="0.25">
      <c r="A1255" s="4" t="s">
        <v>87</v>
      </c>
      <c r="B1255" s="3" t="s">
        <v>47</v>
      </c>
      <c r="C1255" s="3" t="s">
        <v>169</v>
      </c>
      <c r="D1255" s="3" t="s">
        <v>170</v>
      </c>
      <c r="E1255" s="3" t="s">
        <v>1</v>
      </c>
      <c r="F1255" s="3">
        <v>43494.38</v>
      </c>
      <c r="G1255" s="3" t="s">
        <v>253</v>
      </c>
    </row>
    <row r="1256" spans="1:7" customFormat="1" ht="15" hidden="1" x14ac:dyDescent="0.25">
      <c r="A1256" s="4" t="s">
        <v>86</v>
      </c>
      <c r="B1256" s="3" t="s">
        <v>47</v>
      </c>
      <c r="C1256" s="3" t="s">
        <v>169</v>
      </c>
      <c r="D1256" s="3" t="s">
        <v>170</v>
      </c>
      <c r="E1256" s="3" t="s">
        <v>1</v>
      </c>
      <c r="F1256" s="3">
        <v>45035.622000000003</v>
      </c>
      <c r="G1256" s="3" t="s">
        <v>253</v>
      </c>
    </row>
    <row r="1257" spans="1:7" customFormat="1" ht="15" hidden="1" x14ac:dyDescent="0.25">
      <c r="A1257" s="4" t="s">
        <v>85</v>
      </c>
      <c r="B1257" s="3" t="s">
        <v>47</v>
      </c>
      <c r="C1257" s="3" t="s">
        <v>169</v>
      </c>
      <c r="D1257" s="3" t="s">
        <v>170</v>
      </c>
      <c r="E1257" s="3" t="s">
        <v>1</v>
      </c>
      <c r="F1257" s="3">
        <v>50420.749000000003</v>
      </c>
      <c r="G1257" s="3" t="s">
        <v>253</v>
      </c>
    </row>
    <row r="1258" spans="1:7" customFormat="1" ht="15" hidden="1" x14ac:dyDescent="0.25">
      <c r="A1258" s="4" t="s">
        <v>84</v>
      </c>
      <c r="B1258" s="3" t="s">
        <v>47</v>
      </c>
      <c r="C1258" s="3" t="s">
        <v>169</v>
      </c>
      <c r="D1258" s="3" t="s">
        <v>170</v>
      </c>
      <c r="E1258" s="3" t="s">
        <v>1</v>
      </c>
      <c r="F1258" s="3">
        <v>49580.493999999999</v>
      </c>
      <c r="G1258" s="3" t="s">
        <v>253</v>
      </c>
    </row>
    <row r="1259" spans="1:7" customFormat="1" ht="15" hidden="1" x14ac:dyDescent="0.25">
      <c r="A1259" s="4" t="s">
        <v>168</v>
      </c>
      <c r="B1259" s="3" t="s">
        <v>47</v>
      </c>
      <c r="C1259" s="3" t="s">
        <v>169</v>
      </c>
      <c r="D1259" s="3" t="s">
        <v>170</v>
      </c>
      <c r="E1259" s="3" t="s">
        <v>1</v>
      </c>
      <c r="F1259" s="3">
        <v>52964.161</v>
      </c>
      <c r="G1259" s="3" t="s">
        <v>253</v>
      </c>
    </row>
    <row r="1260" spans="1:7" customFormat="1" ht="15" hidden="1" x14ac:dyDescent="0.25">
      <c r="A1260" s="4" t="s">
        <v>203</v>
      </c>
      <c r="B1260" s="3" t="s">
        <v>47</v>
      </c>
      <c r="C1260" s="3" t="s">
        <v>169</v>
      </c>
      <c r="D1260" s="3" t="s">
        <v>170</v>
      </c>
      <c r="E1260" s="3" t="s">
        <v>1</v>
      </c>
      <c r="F1260" s="3">
        <v>56016.542999999998</v>
      </c>
      <c r="G1260" s="3" t="s">
        <v>253</v>
      </c>
    </row>
    <row r="1261" spans="1:7" customFormat="1" ht="15" hidden="1" x14ac:dyDescent="0.25">
      <c r="A1261" s="4" t="s">
        <v>221</v>
      </c>
      <c r="B1261" s="3" t="s">
        <v>47</v>
      </c>
      <c r="C1261" s="3" t="s">
        <v>169</v>
      </c>
      <c r="D1261" s="3" t="s">
        <v>170</v>
      </c>
      <c r="E1261" s="3" t="s">
        <v>1</v>
      </c>
      <c r="F1261" s="3">
        <v>58103.837</v>
      </c>
      <c r="G1261" s="3" t="s">
        <v>253</v>
      </c>
    </row>
    <row r="1262" spans="1:7" customFormat="1" ht="15" hidden="1" x14ac:dyDescent="0.25">
      <c r="A1262" s="4" t="s">
        <v>233</v>
      </c>
      <c r="B1262" s="3" t="s">
        <v>47</v>
      </c>
      <c r="C1262" s="3" t="s">
        <v>169</v>
      </c>
      <c r="D1262" s="3" t="s">
        <v>170</v>
      </c>
      <c r="E1262" s="3" t="s">
        <v>1</v>
      </c>
      <c r="F1262" s="3">
        <v>56929.182999999997</v>
      </c>
      <c r="G1262" s="3" t="s">
        <v>253</v>
      </c>
    </row>
    <row r="1263" spans="1:7" customFormat="1" ht="15" hidden="1" x14ac:dyDescent="0.25">
      <c r="A1263" s="4" t="s">
        <v>251</v>
      </c>
      <c r="B1263" s="3" t="s">
        <v>47</v>
      </c>
      <c r="C1263" s="3" t="s">
        <v>169</v>
      </c>
      <c r="D1263" s="3" t="s">
        <v>170</v>
      </c>
      <c r="E1263" s="3" t="s">
        <v>1</v>
      </c>
      <c r="F1263" s="3">
        <v>59306.203999999998</v>
      </c>
      <c r="G1263" s="3" t="s">
        <v>171</v>
      </c>
    </row>
    <row r="1264" spans="1:7" customFormat="1" ht="15" hidden="1" x14ac:dyDescent="0.25">
      <c r="A1264" s="4" t="s">
        <v>102</v>
      </c>
      <c r="B1264" s="3" t="s">
        <v>48</v>
      </c>
      <c r="C1264" s="3" t="s">
        <v>169</v>
      </c>
      <c r="D1264" s="3" t="s">
        <v>170</v>
      </c>
      <c r="E1264" s="3" t="s">
        <v>1</v>
      </c>
      <c r="F1264" s="3">
        <v>11659.721</v>
      </c>
      <c r="G1264" s="3" t="s">
        <v>253</v>
      </c>
    </row>
    <row r="1265" spans="1:7" customFormat="1" ht="15" hidden="1" x14ac:dyDescent="0.25">
      <c r="A1265" s="4" t="s">
        <v>101</v>
      </c>
      <c r="B1265" s="3" t="s">
        <v>48</v>
      </c>
      <c r="C1265" s="3" t="s">
        <v>169</v>
      </c>
      <c r="D1265" s="3" t="s">
        <v>170</v>
      </c>
      <c r="E1265" s="3" t="s">
        <v>1</v>
      </c>
      <c r="F1265" s="3">
        <v>10684.397999999999</v>
      </c>
      <c r="G1265" s="3" t="s">
        <v>253</v>
      </c>
    </row>
    <row r="1266" spans="1:7" customFormat="1" ht="15" hidden="1" x14ac:dyDescent="0.25">
      <c r="A1266" s="4" t="s">
        <v>100</v>
      </c>
      <c r="B1266" s="3" t="s">
        <v>48</v>
      </c>
      <c r="C1266" s="3" t="s">
        <v>169</v>
      </c>
      <c r="D1266" s="3" t="s">
        <v>170</v>
      </c>
      <c r="E1266" s="3" t="s">
        <v>1</v>
      </c>
      <c r="F1266" s="3">
        <v>11624.986000000001</v>
      </c>
      <c r="G1266" s="3" t="s">
        <v>253</v>
      </c>
    </row>
    <row r="1267" spans="1:7" customFormat="1" ht="15" hidden="1" x14ac:dyDescent="0.25">
      <c r="A1267" s="4" t="s">
        <v>99</v>
      </c>
      <c r="B1267" s="3" t="s">
        <v>48</v>
      </c>
      <c r="C1267" s="3" t="s">
        <v>169</v>
      </c>
      <c r="D1267" s="3" t="s">
        <v>170</v>
      </c>
      <c r="E1267" s="3" t="s">
        <v>1</v>
      </c>
      <c r="F1267" s="3">
        <v>11930.29</v>
      </c>
      <c r="G1267" s="3" t="s">
        <v>253</v>
      </c>
    </row>
    <row r="1268" spans="1:7" customFormat="1" ht="15" hidden="1" x14ac:dyDescent="0.25">
      <c r="A1268" s="4" t="s">
        <v>98</v>
      </c>
      <c r="B1268" s="3" t="s">
        <v>48</v>
      </c>
      <c r="C1268" s="3" t="s">
        <v>169</v>
      </c>
      <c r="D1268" s="3" t="s">
        <v>170</v>
      </c>
      <c r="E1268" s="3" t="s">
        <v>1</v>
      </c>
      <c r="F1268" s="3">
        <v>12448.16</v>
      </c>
      <c r="G1268" s="3" t="s">
        <v>253</v>
      </c>
    </row>
    <row r="1269" spans="1:7" customFormat="1" ht="15" hidden="1" x14ac:dyDescent="0.25">
      <c r="A1269" s="4" t="s">
        <v>97</v>
      </c>
      <c r="B1269" s="3" t="s">
        <v>48</v>
      </c>
      <c r="C1269" s="3" t="s">
        <v>169</v>
      </c>
      <c r="D1269" s="3" t="s">
        <v>170</v>
      </c>
      <c r="E1269" s="3" t="s">
        <v>1</v>
      </c>
      <c r="F1269" s="3">
        <v>12007.24</v>
      </c>
      <c r="G1269" s="3" t="s">
        <v>253</v>
      </c>
    </row>
    <row r="1270" spans="1:7" customFormat="1" ht="15" hidden="1" x14ac:dyDescent="0.25">
      <c r="A1270" s="4" t="s">
        <v>96</v>
      </c>
      <c r="B1270" s="3" t="s">
        <v>48</v>
      </c>
      <c r="C1270" s="3" t="s">
        <v>169</v>
      </c>
      <c r="D1270" s="3" t="s">
        <v>170</v>
      </c>
      <c r="E1270" s="3" t="s">
        <v>1</v>
      </c>
      <c r="F1270" s="3">
        <v>13367.571</v>
      </c>
      <c r="G1270" s="3" t="s">
        <v>253</v>
      </c>
    </row>
    <row r="1271" spans="1:7" customFormat="1" ht="15" hidden="1" x14ac:dyDescent="0.25">
      <c r="A1271" s="4" t="s">
        <v>95</v>
      </c>
      <c r="B1271" s="3" t="s">
        <v>48</v>
      </c>
      <c r="C1271" s="3" t="s">
        <v>169</v>
      </c>
      <c r="D1271" s="3" t="s">
        <v>170</v>
      </c>
      <c r="E1271" s="3" t="s">
        <v>1</v>
      </c>
      <c r="F1271" s="3">
        <v>13021.909</v>
      </c>
      <c r="G1271" s="3" t="s">
        <v>253</v>
      </c>
    </row>
    <row r="1272" spans="1:7" customFormat="1" ht="15" hidden="1" x14ac:dyDescent="0.25">
      <c r="A1272" s="4" t="s">
        <v>94</v>
      </c>
      <c r="B1272" s="3" t="s">
        <v>48</v>
      </c>
      <c r="C1272" s="3" t="s">
        <v>169</v>
      </c>
      <c r="D1272" s="3" t="s">
        <v>170</v>
      </c>
      <c r="E1272" s="3" t="s">
        <v>1</v>
      </c>
      <c r="F1272" s="3">
        <v>11599.326999999999</v>
      </c>
      <c r="G1272" s="3" t="s">
        <v>253</v>
      </c>
    </row>
    <row r="1273" spans="1:7" customFormat="1" ht="15" hidden="1" x14ac:dyDescent="0.25">
      <c r="A1273" s="4" t="s">
        <v>93</v>
      </c>
      <c r="B1273" s="3" t="s">
        <v>48</v>
      </c>
      <c r="C1273" s="3" t="s">
        <v>169</v>
      </c>
      <c r="D1273" s="3" t="s">
        <v>170</v>
      </c>
      <c r="E1273" s="3" t="s">
        <v>1</v>
      </c>
      <c r="F1273" s="3">
        <v>11254.361999999999</v>
      </c>
      <c r="G1273" s="3" t="s">
        <v>253</v>
      </c>
    </row>
    <row r="1274" spans="1:7" customFormat="1" ht="15" hidden="1" x14ac:dyDescent="0.25">
      <c r="A1274" s="4" t="s">
        <v>92</v>
      </c>
      <c r="B1274" s="3" t="s">
        <v>48</v>
      </c>
      <c r="C1274" s="3" t="s">
        <v>169</v>
      </c>
      <c r="D1274" s="3" t="s">
        <v>170</v>
      </c>
      <c r="E1274" s="3" t="s">
        <v>1</v>
      </c>
      <c r="F1274" s="3">
        <v>11397.442999999999</v>
      </c>
      <c r="G1274" s="3" t="s">
        <v>253</v>
      </c>
    </row>
    <row r="1275" spans="1:7" customFormat="1" ht="15" hidden="1" x14ac:dyDescent="0.25">
      <c r="A1275" s="4" t="s">
        <v>91</v>
      </c>
      <c r="B1275" s="3" t="s">
        <v>48</v>
      </c>
      <c r="C1275" s="3" t="s">
        <v>169</v>
      </c>
      <c r="D1275" s="3" t="s">
        <v>170</v>
      </c>
      <c r="E1275" s="3" t="s">
        <v>1</v>
      </c>
      <c r="F1275" s="3">
        <v>11557.928</v>
      </c>
      <c r="G1275" s="3" t="s">
        <v>253</v>
      </c>
    </row>
    <row r="1276" spans="1:7" customFormat="1" ht="15" hidden="1" x14ac:dyDescent="0.25">
      <c r="A1276" s="4" t="s">
        <v>90</v>
      </c>
      <c r="B1276" s="3" t="s">
        <v>48</v>
      </c>
      <c r="C1276" s="3" t="s">
        <v>169</v>
      </c>
      <c r="D1276" s="3" t="s">
        <v>170</v>
      </c>
      <c r="E1276" s="3" t="s">
        <v>1</v>
      </c>
      <c r="F1276" s="3">
        <v>11459.282999999999</v>
      </c>
      <c r="G1276" s="3" t="s">
        <v>253</v>
      </c>
    </row>
    <row r="1277" spans="1:7" customFormat="1" ht="15" hidden="1" x14ac:dyDescent="0.25">
      <c r="A1277" s="4" t="s">
        <v>89</v>
      </c>
      <c r="B1277" s="3" t="s">
        <v>48</v>
      </c>
      <c r="C1277" s="3" t="s">
        <v>169</v>
      </c>
      <c r="D1277" s="3" t="s">
        <v>170</v>
      </c>
      <c r="E1277" s="3" t="s">
        <v>1</v>
      </c>
      <c r="F1277" s="3">
        <v>11544.944</v>
      </c>
      <c r="G1277" s="3" t="s">
        <v>253</v>
      </c>
    </row>
    <row r="1278" spans="1:7" customFormat="1" ht="15" hidden="1" x14ac:dyDescent="0.25">
      <c r="A1278" s="4" t="s">
        <v>88</v>
      </c>
      <c r="B1278" s="3" t="s">
        <v>48</v>
      </c>
      <c r="C1278" s="3" t="s">
        <v>169</v>
      </c>
      <c r="D1278" s="3" t="s">
        <v>170</v>
      </c>
      <c r="E1278" s="3" t="s">
        <v>1</v>
      </c>
      <c r="F1278" s="3">
        <v>12136.236999999999</v>
      </c>
      <c r="G1278" s="3" t="s">
        <v>253</v>
      </c>
    </row>
    <row r="1279" spans="1:7" customFormat="1" ht="15" hidden="1" x14ac:dyDescent="0.25">
      <c r="A1279" s="4" t="s">
        <v>87</v>
      </c>
      <c r="B1279" s="3" t="s">
        <v>48</v>
      </c>
      <c r="C1279" s="3" t="s">
        <v>169</v>
      </c>
      <c r="D1279" s="3" t="s">
        <v>170</v>
      </c>
      <c r="E1279" s="3" t="s">
        <v>1</v>
      </c>
      <c r="F1279" s="3">
        <v>13909.977999999999</v>
      </c>
      <c r="G1279" s="3" t="s">
        <v>253</v>
      </c>
    </row>
    <row r="1280" spans="1:7" customFormat="1" ht="15" hidden="1" x14ac:dyDescent="0.25">
      <c r="A1280" s="4" t="s">
        <v>86</v>
      </c>
      <c r="B1280" s="3" t="s">
        <v>48</v>
      </c>
      <c r="C1280" s="3" t="s">
        <v>169</v>
      </c>
      <c r="D1280" s="3" t="s">
        <v>170</v>
      </c>
      <c r="E1280" s="3" t="s">
        <v>1</v>
      </c>
      <c r="F1280" s="3">
        <v>14015.909</v>
      </c>
      <c r="G1280" s="3" t="s">
        <v>253</v>
      </c>
    </row>
    <row r="1281" spans="1:7" customFormat="1" ht="15" hidden="1" x14ac:dyDescent="0.25">
      <c r="A1281" s="4" t="s">
        <v>85</v>
      </c>
      <c r="B1281" s="3" t="s">
        <v>48</v>
      </c>
      <c r="C1281" s="3" t="s">
        <v>169</v>
      </c>
      <c r="D1281" s="3" t="s">
        <v>170</v>
      </c>
      <c r="E1281" s="3" t="s">
        <v>1</v>
      </c>
      <c r="F1281" s="3">
        <v>14850.544</v>
      </c>
      <c r="G1281" s="3" t="s">
        <v>253</v>
      </c>
    </row>
    <row r="1282" spans="1:7" customFormat="1" ht="15" hidden="1" x14ac:dyDescent="0.25">
      <c r="A1282" s="4" t="s">
        <v>84</v>
      </c>
      <c r="B1282" s="3" t="s">
        <v>48</v>
      </c>
      <c r="C1282" s="3" t="s">
        <v>169</v>
      </c>
      <c r="D1282" s="3" t="s">
        <v>170</v>
      </c>
      <c r="E1282" s="3" t="s">
        <v>1</v>
      </c>
      <c r="F1282" s="3">
        <v>14009.001</v>
      </c>
      <c r="G1282" s="3" t="s">
        <v>253</v>
      </c>
    </row>
    <row r="1283" spans="1:7" customFormat="1" ht="15" hidden="1" x14ac:dyDescent="0.25">
      <c r="A1283" s="4" t="s">
        <v>168</v>
      </c>
      <c r="B1283" s="3" t="s">
        <v>48</v>
      </c>
      <c r="C1283" s="3" t="s">
        <v>169</v>
      </c>
      <c r="D1283" s="3" t="s">
        <v>170</v>
      </c>
      <c r="E1283" s="3" t="s">
        <v>1</v>
      </c>
      <c r="F1283" s="3">
        <v>14185.465</v>
      </c>
      <c r="G1283" s="3" t="s">
        <v>253</v>
      </c>
    </row>
    <row r="1284" spans="1:7" customFormat="1" ht="15" hidden="1" x14ac:dyDescent="0.25">
      <c r="A1284" s="4" t="s">
        <v>203</v>
      </c>
      <c r="B1284" s="3" t="s">
        <v>48</v>
      </c>
      <c r="C1284" s="3" t="s">
        <v>169</v>
      </c>
      <c r="D1284" s="3" t="s">
        <v>170</v>
      </c>
      <c r="E1284" s="3" t="s">
        <v>1</v>
      </c>
      <c r="F1284" s="3">
        <v>14553.664000000001</v>
      </c>
      <c r="G1284" s="3" t="s">
        <v>253</v>
      </c>
    </row>
    <row r="1285" spans="1:7" customFormat="1" ht="15" hidden="1" x14ac:dyDescent="0.25">
      <c r="A1285" s="4" t="s">
        <v>221</v>
      </c>
      <c r="B1285" s="3" t="s">
        <v>48</v>
      </c>
      <c r="C1285" s="3" t="s">
        <v>169</v>
      </c>
      <c r="D1285" s="3" t="s">
        <v>170</v>
      </c>
      <c r="E1285" s="3" t="s">
        <v>1</v>
      </c>
      <c r="F1285" s="3">
        <v>15796.81</v>
      </c>
      <c r="G1285" s="3" t="s">
        <v>253</v>
      </c>
    </row>
    <row r="1286" spans="1:7" customFormat="1" ht="15" hidden="1" x14ac:dyDescent="0.25">
      <c r="A1286" s="4" t="s">
        <v>233</v>
      </c>
      <c r="B1286" s="3" t="s">
        <v>48</v>
      </c>
      <c r="C1286" s="3" t="s">
        <v>169</v>
      </c>
      <c r="D1286" s="3" t="s">
        <v>170</v>
      </c>
      <c r="E1286" s="3" t="s">
        <v>1</v>
      </c>
      <c r="F1286" s="3">
        <v>14976.395</v>
      </c>
      <c r="G1286" s="3" t="s">
        <v>253</v>
      </c>
    </row>
    <row r="1287" spans="1:7" customFormat="1" ht="15" hidden="1" x14ac:dyDescent="0.25">
      <c r="A1287" s="4" t="s">
        <v>251</v>
      </c>
      <c r="B1287" s="3" t="s">
        <v>48</v>
      </c>
      <c r="C1287" s="3" t="s">
        <v>169</v>
      </c>
      <c r="D1287" s="3" t="s">
        <v>170</v>
      </c>
      <c r="E1287" s="3" t="s">
        <v>1</v>
      </c>
      <c r="F1287" s="3">
        <v>14085.55</v>
      </c>
      <c r="G1287" s="3" t="s">
        <v>253</v>
      </c>
    </row>
    <row r="1288" spans="1:7" customFormat="1" ht="15" hidden="1" x14ac:dyDescent="0.25">
      <c r="A1288" s="4" t="s">
        <v>102</v>
      </c>
      <c r="B1288" s="3" t="s">
        <v>46</v>
      </c>
      <c r="C1288" s="3" t="s">
        <v>169</v>
      </c>
      <c r="D1288" s="3" t="s">
        <v>170</v>
      </c>
      <c r="E1288" s="3" t="s">
        <v>1</v>
      </c>
      <c r="F1288" s="3">
        <v>15277.508</v>
      </c>
      <c r="G1288" s="3" t="s">
        <v>253</v>
      </c>
    </row>
    <row r="1289" spans="1:7" customFormat="1" ht="15" hidden="1" x14ac:dyDescent="0.25">
      <c r="A1289" s="4" t="s">
        <v>101</v>
      </c>
      <c r="B1289" s="3" t="s">
        <v>46</v>
      </c>
      <c r="C1289" s="3" t="s">
        <v>169</v>
      </c>
      <c r="D1289" s="3" t="s">
        <v>170</v>
      </c>
      <c r="E1289" s="3" t="s">
        <v>1</v>
      </c>
      <c r="F1289" s="3">
        <v>15939.789000000001</v>
      </c>
      <c r="G1289" s="3" t="s">
        <v>253</v>
      </c>
    </row>
    <row r="1290" spans="1:7" customFormat="1" ht="15" hidden="1" x14ac:dyDescent="0.25">
      <c r="A1290" s="4" t="s">
        <v>100</v>
      </c>
      <c r="B1290" s="3" t="s">
        <v>46</v>
      </c>
      <c r="C1290" s="3" t="s">
        <v>169</v>
      </c>
      <c r="D1290" s="3" t="s">
        <v>170</v>
      </c>
      <c r="E1290" s="3" t="s">
        <v>1</v>
      </c>
      <c r="F1290" s="3">
        <v>17667.87</v>
      </c>
      <c r="G1290" s="3" t="s">
        <v>253</v>
      </c>
    </row>
    <row r="1291" spans="1:7" customFormat="1" ht="15" hidden="1" x14ac:dyDescent="0.25">
      <c r="A1291" s="4" t="s">
        <v>99</v>
      </c>
      <c r="B1291" s="3" t="s">
        <v>46</v>
      </c>
      <c r="C1291" s="3" t="s">
        <v>169</v>
      </c>
      <c r="D1291" s="3" t="s">
        <v>170</v>
      </c>
      <c r="E1291" s="3" t="s">
        <v>1</v>
      </c>
      <c r="F1291" s="3">
        <v>19263.311000000002</v>
      </c>
      <c r="G1291" s="3" t="s">
        <v>253</v>
      </c>
    </row>
    <row r="1292" spans="1:7" customFormat="1" ht="15" hidden="1" x14ac:dyDescent="0.25">
      <c r="A1292" s="4" t="s">
        <v>98</v>
      </c>
      <c r="B1292" s="3" t="s">
        <v>46</v>
      </c>
      <c r="C1292" s="3" t="s">
        <v>169</v>
      </c>
      <c r="D1292" s="3" t="s">
        <v>170</v>
      </c>
      <c r="E1292" s="3" t="s">
        <v>1</v>
      </c>
      <c r="F1292" s="3">
        <v>21795.016</v>
      </c>
      <c r="G1292" s="3" t="s">
        <v>253</v>
      </c>
    </row>
    <row r="1293" spans="1:7" customFormat="1" ht="15" hidden="1" x14ac:dyDescent="0.25">
      <c r="A1293" s="4" t="s">
        <v>97</v>
      </c>
      <c r="B1293" s="3" t="s">
        <v>46</v>
      </c>
      <c r="C1293" s="3" t="s">
        <v>169</v>
      </c>
      <c r="D1293" s="3" t="s">
        <v>170</v>
      </c>
      <c r="E1293" s="3" t="s">
        <v>1</v>
      </c>
      <c r="F1293" s="3">
        <v>25065.62</v>
      </c>
      <c r="G1293" s="3" t="s">
        <v>253</v>
      </c>
    </row>
    <row r="1294" spans="1:7" customFormat="1" ht="15" hidden="1" x14ac:dyDescent="0.25">
      <c r="A1294" s="4" t="s">
        <v>96</v>
      </c>
      <c r="B1294" s="3" t="s">
        <v>46</v>
      </c>
      <c r="C1294" s="3" t="s">
        <v>169</v>
      </c>
      <c r="D1294" s="3" t="s">
        <v>170</v>
      </c>
      <c r="E1294" s="3" t="s">
        <v>1</v>
      </c>
      <c r="F1294" s="3">
        <v>28280.096000000001</v>
      </c>
      <c r="G1294" s="3" t="s">
        <v>253</v>
      </c>
    </row>
    <row r="1295" spans="1:7" customFormat="1" ht="15" hidden="1" x14ac:dyDescent="0.25">
      <c r="A1295" s="4" t="s">
        <v>95</v>
      </c>
      <c r="B1295" s="3" t="s">
        <v>46</v>
      </c>
      <c r="C1295" s="3" t="s">
        <v>169</v>
      </c>
      <c r="D1295" s="3" t="s">
        <v>170</v>
      </c>
      <c r="E1295" s="3" t="s">
        <v>1</v>
      </c>
      <c r="F1295" s="3">
        <v>32929.493999999999</v>
      </c>
      <c r="G1295" s="3" t="s">
        <v>253</v>
      </c>
    </row>
    <row r="1296" spans="1:7" customFormat="1" ht="15" hidden="1" x14ac:dyDescent="0.25">
      <c r="A1296" s="4" t="s">
        <v>94</v>
      </c>
      <c r="B1296" s="3" t="s">
        <v>46</v>
      </c>
      <c r="C1296" s="3" t="s">
        <v>169</v>
      </c>
      <c r="D1296" s="3" t="s">
        <v>170</v>
      </c>
      <c r="E1296" s="3" t="s">
        <v>1</v>
      </c>
      <c r="F1296" s="3">
        <v>29466.12</v>
      </c>
      <c r="G1296" s="3" t="s">
        <v>253</v>
      </c>
    </row>
    <row r="1297" spans="1:7" customFormat="1" ht="15" hidden="1" x14ac:dyDescent="0.25">
      <c r="A1297" s="4" t="s">
        <v>93</v>
      </c>
      <c r="B1297" s="3" t="s">
        <v>46</v>
      </c>
      <c r="C1297" s="3" t="s">
        <v>169</v>
      </c>
      <c r="D1297" s="3" t="s">
        <v>170</v>
      </c>
      <c r="E1297" s="3" t="s">
        <v>1</v>
      </c>
      <c r="F1297" s="3">
        <v>17466.124</v>
      </c>
      <c r="G1297" s="3" t="s">
        <v>253</v>
      </c>
    </row>
    <row r="1298" spans="1:7" customFormat="1" ht="15" hidden="1" x14ac:dyDescent="0.25">
      <c r="A1298" s="4" t="s">
        <v>92</v>
      </c>
      <c r="B1298" s="3" t="s">
        <v>46</v>
      </c>
      <c r="C1298" s="3" t="s">
        <v>169</v>
      </c>
      <c r="D1298" s="3" t="s">
        <v>170</v>
      </c>
      <c r="E1298" s="3" t="s">
        <v>1</v>
      </c>
      <c r="F1298" s="3">
        <v>19968.456999999999</v>
      </c>
      <c r="G1298" s="3" t="s">
        <v>253</v>
      </c>
    </row>
    <row r="1299" spans="1:7" customFormat="1" ht="15" hidden="1" x14ac:dyDescent="0.25">
      <c r="A1299" s="4" t="s">
        <v>91</v>
      </c>
      <c r="B1299" s="3" t="s">
        <v>46</v>
      </c>
      <c r="C1299" s="3" t="s">
        <v>169</v>
      </c>
      <c r="D1299" s="3" t="s">
        <v>170</v>
      </c>
      <c r="E1299" s="3" t="s">
        <v>1</v>
      </c>
      <c r="F1299" s="3">
        <v>23083.005000000001</v>
      </c>
      <c r="G1299" s="3" t="s">
        <v>253</v>
      </c>
    </row>
    <row r="1300" spans="1:7" customFormat="1" ht="15" hidden="1" x14ac:dyDescent="0.25">
      <c r="A1300" s="4" t="s">
        <v>90</v>
      </c>
      <c r="B1300" s="3" t="s">
        <v>46</v>
      </c>
      <c r="C1300" s="3" t="s">
        <v>169</v>
      </c>
      <c r="D1300" s="3" t="s">
        <v>170</v>
      </c>
      <c r="E1300" s="3" t="s">
        <v>1</v>
      </c>
      <c r="F1300" s="3">
        <v>23191.042000000001</v>
      </c>
      <c r="G1300" s="3" t="s">
        <v>253</v>
      </c>
    </row>
    <row r="1301" spans="1:7" customFormat="1" ht="15" hidden="1" x14ac:dyDescent="0.25">
      <c r="A1301" s="4" t="s">
        <v>89</v>
      </c>
      <c r="B1301" s="3" t="s">
        <v>46</v>
      </c>
      <c r="C1301" s="3" t="s">
        <v>169</v>
      </c>
      <c r="D1301" s="3" t="s">
        <v>170</v>
      </c>
      <c r="E1301" s="3" t="s">
        <v>1</v>
      </c>
      <c r="F1301" s="3">
        <v>25052.538</v>
      </c>
      <c r="G1301" s="3" t="s">
        <v>253</v>
      </c>
    </row>
    <row r="1302" spans="1:7" customFormat="1" ht="15" hidden="1" x14ac:dyDescent="0.25">
      <c r="A1302" s="4" t="s">
        <v>88</v>
      </c>
      <c r="B1302" s="3" t="s">
        <v>46</v>
      </c>
      <c r="C1302" s="3" t="s">
        <v>169</v>
      </c>
      <c r="D1302" s="3" t="s">
        <v>170</v>
      </c>
      <c r="E1302" s="3" t="s">
        <v>1</v>
      </c>
      <c r="F1302" s="3">
        <v>23937.59</v>
      </c>
      <c r="G1302" s="3" t="s">
        <v>253</v>
      </c>
    </row>
    <row r="1303" spans="1:7" customFormat="1" ht="15" hidden="1" x14ac:dyDescent="0.25">
      <c r="A1303" s="4" t="s">
        <v>87</v>
      </c>
      <c r="B1303" s="3" t="s">
        <v>46</v>
      </c>
      <c r="C1303" s="3" t="s">
        <v>169</v>
      </c>
      <c r="D1303" s="3" t="s">
        <v>170</v>
      </c>
      <c r="E1303" s="3" t="s">
        <v>1</v>
      </c>
      <c r="F1303" s="3">
        <v>25601.223000000002</v>
      </c>
      <c r="G1303" s="3" t="s">
        <v>253</v>
      </c>
    </row>
    <row r="1304" spans="1:7" customFormat="1" ht="15" hidden="1" x14ac:dyDescent="0.25">
      <c r="A1304" s="4" t="s">
        <v>86</v>
      </c>
      <c r="B1304" s="3" t="s">
        <v>46</v>
      </c>
      <c r="C1304" s="3" t="s">
        <v>169</v>
      </c>
      <c r="D1304" s="3" t="s">
        <v>170</v>
      </c>
      <c r="E1304" s="3" t="s">
        <v>1</v>
      </c>
      <c r="F1304" s="3">
        <v>22974.016</v>
      </c>
      <c r="G1304" s="3" t="s">
        <v>253</v>
      </c>
    </row>
    <row r="1305" spans="1:7" customFormat="1" ht="15" hidden="1" x14ac:dyDescent="0.25">
      <c r="A1305" s="4" t="s">
        <v>85</v>
      </c>
      <c r="B1305" s="3" t="s">
        <v>46</v>
      </c>
      <c r="C1305" s="3" t="s">
        <v>169</v>
      </c>
      <c r="D1305" s="3" t="s">
        <v>170</v>
      </c>
      <c r="E1305" s="3" t="s">
        <v>1</v>
      </c>
      <c r="F1305" s="3">
        <v>25712.467000000001</v>
      </c>
      <c r="G1305" s="3" t="s">
        <v>253</v>
      </c>
    </row>
    <row r="1306" spans="1:7" customFormat="1" ht="15" hidden="1" x14ac:dyDescent="0.25">
      <c r="A1306" s="4" t="s">
        <v>84</v>
      </c>
      <c r="B1306" s="3" t="s">
        <v>46</v>
      </c>
      <c r="C1306" s="3" t="s">
        <v>169</v>
      </c>
      <c r="D1306" s="3" t="s">
        <v>170</v>
      </c>
      <c r="E1306" s="3" t="s">
        <v>1</v>
      </c>
      <c r="F1306" s="3">
        <v>28014.359</v>
      </c>
      <c r="G1306" s="3" t="s">
        <v>253</v>
      </c>
    </row>
    <row r="1307" spans="1:7" customFormat="1" ht="15" hidden="1" x14ac:dyDescent="0.25">
      <c r="A1307" s="4" t="s">
        <v>168</v>
      </c>
      <c r="B1307" s="3" t="s">
        <v>46</v>
      </c>
      <c r="C1307" s="3" t="s">
        <v>169</v>
      </c>
      <c r="D1307" s="3" t="s">
        <v>170</v>
      </c>
      <c r="E1307" s="3" t="s">
        <v>1</v>
      </c>
      <c r="F1307" s="3">
        <v>28069.986000000001</v>
      </c>
      <c r="G1307" s="3" t="s">
        <v>253</v>
      </c>
    </row>
    <row r="1308" spans="1:7" customFormat="1" ht="15" hidden="1" x14ac:dyDescent="0.25">
      <c r="A1308" s="4" t="s">
        <v>203</v>
      </c>
      <c r="B1308" s="3" t="s">
        <v>46</v>
      </c>
      <c r="C1308" s="3" t="s">
        <v>169</v>
      </c>
      <c r="D1308" s="3" t="s">
        <v>170</v>
      </c>
      <c r="E1308" s="3" t="s">
        <v>1</v>
      </c>
      <c r="F1308" s="3">
        <v>28172.815999999999</v>
      </c>
      <c r="G1308" s="3" t="s">
        <v>253</v>
      </c>
    </row>
    <row r="1309" spans="1:7" customFormat="1" ht="15" hidden="1" x14ac:dyDescent="0.25">
      <c r="A1309" s="4" t="s">
        <v>221</v>
      </c>
      <c r="B1309" s="3" t="s">
        <v>46</v>
      </c>
      <c r="C1309" s="3" t="s">
        <v>169</v>
      </c>
      <c r="D1309" s="3" t="s">
        <v>170</v>
      </c>
      <c r="E1309" s="3" t="s">
        <v>1</v>
      </c>
      <c r="F1309" s="3">
        <v>30375.626</v>
      </c>
      <c r="G1309" s="3" t="s">
        <v>253</v>
      </c>
    </row>
    <row r="1310" spans="1:7" customFormat="1" ht="15" hidden="1" x14ac:dyDescent="0.25">
      <c r="A1310" s="4" t="s">
        <v>233</v>
      </c>
      <c r="B1310" s="3" t="s">
        <v>46</v>
      </c>
      <c r="C1310" s="3" t="s">
        <v>169</v>
      </c>
      <c r="D1310" s="3" t="s">
        <v>170</v>
      </c>
      <c r="E1310" s="3" t="s">
        <v>1</v>
      </c>
      <c r="F1310" s="3">
        <v>30558.268</v>
      </c>
      <c r="G1310" s="3" t="s">
        <v>253</v>
      </c>
    </row>
    <row r="1311" spans="1:7" customFormat="1" ht="15" hidden="1" x14ac:dyDescent="0.25">
      <c r="A1311" s="4" t="s">
        <v>251</v>
      </c>
      <c r="B1311" s="3" t="s">
        <v>46</v>
      </c>
      <c r="C1311" s="3" t="s">
        <v>169</v>
      </c>
      <c r="D1311" s="3" t="s">
        <v>170</v>
      </c>
      <c r="E1311" s="3" t="s">
        <v>1</v>
      </c>
      <c r="F1311" s="3">
        <v>32056.737000000001</v>
      </c>
      <c r="G1311" s="3" t="s">
        <v>171</v>
      </c>
    </row>
    <row r="1312" spans="1:7" customFormat="1" ht="15" hidden="1" x14ac:dyDescent="0.25">
      <c r="A1312" s="4" t="s">
        <v>92</v>
      </c>
      <c r="B1312" s="3" t="s">
        <v>67</v>
      </c>
      <c r="C1312" s="3" t="s">
        <v>169</v>
      </c>
      <c r="D1312" s="3" t="s">
        <v>170</v>
      </c>
      <c r="E1312" s="3" t="s">
        <v>1</v>
      </c>
      <c r="F1312" s="3">
        <v>21317.42</v>
      </c>
      <c r="G1312" s="3" t="s">
        <v>253</v>
      </c>
    </row>
    <row r="1313" spans="1:7" customFormat="1" ht="15" hidden="1" x14ac:dyDescent="0.25">
      <c r="A1313" s="4" t="s">
        <v>91</v>
      </c>
      <c r="B1313" s="3" t="s">
        <v>67</v>
      </c>
      <c r="C1313" s="3" t="s">
        <v>169</v>
      </c>
      <c r="D1313" s="3" t="s">
        <v>170</v>
      </c>
      <c r="E1313" s="3" t="s">
        <v>1</v>
      </c>
      <c r="F1313" s="3">
        <v>23149.375</v>
      </c>
      <c r="G1313" s="3" t="s">
        <v>253</v>
      </c>
    </row>
    <row r="1314" spans="1:7" customFormat="1" ht="15" hidden="1" x14ac:dyDescent="0.25">
      <c r="A1314" s="4" t="s">
        <v>90</v>
      </c>
      <c r="B1314" s="3" t="s">
        <v>67</v>
      </c>
      <c r="C1314" s="3" t="s">
        <v>169</v>
      </c>
      <c r="D1314" s="3" t="s">
        <v>170</v>
      </c>
      <c r="E1314" s="3" t="s">
        <v>1</v>
      </c>
      <c r="F1314" s="3">
        <v>22376.215</v>
      </c>
      <c r="G1314" s="3" t="s">
        <v>253</v>
      </c>
    </row>
    <row r="1315" spans="1:7" customFormat="1" ht="15" hidden="1" x14ac:dyDescent="0.25">
      <c r="A1315" s="4" t="s">
        <v>89</v>
      </c>
      <c r="B1315" s="3" t="s">
        <v>67</v>
      </c>
      <c r="C1315" s="3" t="s">
        <v>169</v>
      </c>
      <c r="D1315" s="3" t="s">
        <v>170</v>
      </c>
      <c r="E1315" s="3" t="s">
        <v>1</v>
      </c>
      <c r="F1315" s="3">
        <v>22044.523000000001</v>
      </c>
      <c r="G1315" s="3" t="s">
        <v>253</v>
      </c>
    </row>
    <row r="1316" spans="1:7" customFormat="1" ht="15" hidden="1" x14ac:dyDescent="0.25">
      <c r="A1316" s="4" t="s">
        <v>88</v>
      </c>
      <c r="B1316" s="3" t="s">
        <v>67</v>
      </c>
      <c r="C1316" s="3" t="s">
        <v>169</v>
      </c>
      <c r="D1316" s="3" t="s">
        <v>170</v>
      </c>
      <c r="E1316" s="3" t="s">
        <v>1</v>
      </c>
      <c r="F1316" s="3">
        <v>22126.469000000001</v>
      </c>
      <c r="G1316" s="3" t="s">
        <v>253</v>
      </c>
    </row>
    <row r="1317" spans="1:7" customFormat="1" ht="15" hidden="1" x14ac:dyDescent="0.25">
      <c r="A1317" s="4" t="s">
        <v>87</v>
      </c>
      <c r="B1317" s="3" t="s">
        <v>67</v>
      </c>
      <c r="C1317" s="3" t="s">
        <v>169</v>
      </c>
      <c r="D1317" s="3" t="s">
        <v>170</v>
      </c>
      <c r="E1317" s="3" t="s">
        <v>1</v>
      </c>
      <c r="F1317" s="3">
        <v>22330.328000000001</v>
      </c>
      <c r="G1317" s="3" t="s">
        <v>253</v>
      </c>
    </row>
    <row r="1318" spans="1:7" customFormat="1" ht="15" hidden="1" x14ac:dyDescent="0.25">
      <c r="A1318" s="4" t="s">
        <v>86</v>
      </c>
      <c r="B1318" s="3" t="s">
        <v>67</v>
      </c>
      <c r="C1318" s="3" t="s">
        <v>169</v>
      </c>
      <c r="D1318" s="3" t="s">
        <v>170</v>
      </c>
      <c r="E1318" s="3" t="s">
        <v>1</v>
      </c>
      <c r="F1318" s="3">
        <v>21865.113000000001</v>
      </c>
      <c r="G1318" s="3" t="s">
        <v>253</v>
      </c>
    </row>
    <row r="1319" spans="1:7" customFormat="1" ht="15" hidden="1" x14ac:dyDescent="0.25">
      <c r="A1319" s="4" t="s">
        <v>85</v>
      </c>
      <c r="B1319" s="3" t="s">
        <v>67</v>
      </c>
      <c r="C1319" s="3" t="s">
        <v>169</v>
      </c>
      <c r="D1319" s="3" t="s">
        <v>170</v>
      </c>
      <c r="E1319" s="3" t="s">
        <v>1</v>
      </c>
      <c r="F1319" s="3">
        <v>20635.756000000001</v>
      </c>
      <c r="G1319" s="3" t="s">
        <v>253</v>
      </c>
    </row>
    <row r="1320" spans="1:7" customFormat="1" ht="15" hidden="1" x14ac:dyDescent="0.25">
      <c r="A1320" s="4" t="s">
        <v>84</v>
      </c>
      <c r="B1320" s="3" t="s">
        <v>67</v>
      </c>
      <c r="C1320" s="3" t="s">
        <v>169</v>
      </c>
      <c r="D1320" s="3" t="s">
        <v>170</v>
      </c>
      <c r="E1320" s="3" t="s">
        <v>1</v>
      </c>
      <c r="F1320" s="3">
        <v>20754.841</v>
      </c>
      <c r="G1320" s="3" t="s">
        <v>253</v>
      </c>
    </row>
    <row r="1321" spans="1:7" customFormat="1" ht="15" hidden="1" x14ac:dyDescent="0.25">
      <c r="A1321" s="4" t="s">
        <v>168</v>
      </c>
      <c r="B1321" s="3" t="s">
        <v>67</v>
      </c>
      <c r="C1321" s="3" t="s">
        <v>169</v>
      </c>
      <c r="D1321" s="3" t="s">
        <v>170</v>
      </c>
      <c r="E1321" s="3" t="s">
        <v>1</v>
      </c>
      <c r="F1321" s="3">
        <v>22335.884999999998</v>
      </c>
      <c r="G1321" s="3" t="s">
        <v>253</v>
      </c>
    </row>
    <row r="1322" spans="1:7" customFormat="1" ht="15" hidden="1" x14ac:dyDescent="0.25">
      <c r="A1322" s="4" t="s">
        <v>203</v>
      </c>
      <c r="B1322" s="3" t="s">
        <v>67</v>
      </c>
      <c r="C1322" s="3" t="s">
        <v>169</v>
      </c>
      <c r="D1322" s="3" t="s">
        <v>170</v>
      </c>
      <c r="E1322" s="3" t="s">
        <v>1</v>
      </c>
      <c r="F1322" s="3">
        <v>21987.329000000002</v>
      </c>
      <c r="G1322" s="3" t="s">
        <v>253</v>
      </c>
    </row>
    <row r="1323" spans="1:7" customFormat="1" ht="15" hidden="1" x14ac:dyDescent="0.25">
      <c r="A1323" s="4" t="s">
        <v>221</v>
      </c>
      <c r="B1323" s="3" t="s">
        <v>67</v>
      </c>
      <c r="C1323" s="3" t="s">
        <v>169</v>
      </c>
      <c r="D1323" s="3" t="s">
        <v>170</v>
      </c>
      <c r="E1323" s="3" t="s">
        <v>1</v>
      </c>
      <c r="F1323" s="3">
        <v>19921.054</v>
      </c>
      <c r="G1323" s="3" t="s">
        <v>253</v>
      </c>
    </row>
    <row r="1324" spans="1:7" customFormat="1" ht="15" hidden="1" x14ac:dyDescent="0.25">
      <c r="A1324" s="4" t="s">
        <v>233</v>
      </c>
      <c r="B1324" s="3" t="s">
        <v>67</v>
      </c>
      <c r="C1324" s="3" t="s">
        <v>169</v>
      </c>
      <c r="D1324" s="3" t="s">
        <v>170</v>
      </c>
      <c r="E1324" s="3" t="s">
        <v>1</v>
      </c>
      <c r="F1324" s="3">
        <v>19995.534</v>
      </c>
      <c r="G1324" s="3" t="s">
        <v>253</v>
      </c>
    </row>
    <row r="1325" spans="1:7" customFormat="1" ht="15" hidden="1" x14ac:dyDescent="0.25">
      <c r="A1325" s="4" t="s">
        <v>102</v>
      </c>
      <c r="B1325" s="3" t="s">
        <v>50</v>
      </c>
      <c r="C1325" s="3" t="s">
        <v>169</v>
      </c>
      <c r="D1325" s="3" t="s">
        <v>170</v>
      </c>
      <c r="E1325" s="3" t="s">
        <v>1</v>
      </c>
      <c r="F1325" s="3">
        <v>3650.5070000000001</v>
      </c>
      <c r="G1325" s="3" t="s">
        <v>253</v>
      </c>
    </row>
    <row r="1326" spans="1:7" customFormat="1" ht="15" hidden="1" x14ac:dyDescent="0.25">
      <c r="A1326" s="4" t="s">
        <v>101</v>
      </c>
      <c r="B1326" s="3" t="s">
        <v>50</v>
      </c>
      <c r="C1326" s="3" t="s">
        <v>169</v>
      </c>
      <c r="D1326" s="3" t="s">
        <v>170</v>
      </c>
      <c r="E1326" s="3" t="s">
        <v>1</v>
      </c>
      <c r="F1326" s="3">
        <v>3518.3609999999999</v>
      </c>
      <c r="G1326" s="3" t="s">
        <v>253</v>
      </c>
    </row>
    <row r="1327" spans="1:7" customFormat="1" ht="15" hidden="1" x14ac:dyDescent="0.25">
      <c r="A1327" s="4" t="s">
        <v>100</v>
      </c>
      <c r="B1327" s="3" t="s">
        <v>50</v>
      </c>
      <c r="C1327" s="3" t="s">
        <v>169</v>
      </c>
      <c r="D1327" s="3" t="s">
        <v>170</v>
      </c>
      <c r="E1327" s="3" t="s">
        <v>1</v>
      </c>
      <c r="F1327" s="3">
        <v>3386.5909999999999</v>
      </c>
      <c r="G1327" s="3" t="s">
        <v>253</v>
      </c>
    </row>
    <row r="1328" spans="1:7" customFormat="1" ht="15" hidden="1" x14ac:dyDescent="0.25">
      <c r="A1328" s="4" t="s">
        <v>99</v>
      </c>
      <c r="B1328" s="3" t="s">
        <v>50</v>
      </c>
      <c r="C1328" s="3" t="s">
        <v>169</v>
      </c>
      <c r="D1328" s="3" t="s">
        <v>170</v>
      </c>
      <c r="E1328" s="3" t="s">
        <v>1</v>
      </c>
      <c r="F1328" s="3">
        <v>4040.0140000000001</v>
      </c>
      <c r="G1328" s="3" t="s">
        <v>253</v>
      </c>
    </row>
    <row r="1329" spans="1:7" customFormat="1" ht="15" hidden="1" x14ac:dyDescent="0.25">
      <c r="A1329" s="4" t="s">
        <v>98</v>
      </c>
      <c r="B1329" s="3" t="s">
        <v>50</v>
      </c>
      <c r="C1329" s="3" t="s">
        <v>169</v>
      </c>
      <c r="D1329" s="3" t="s">
        <v>170</v>
      </c>
      <c r="E1329" s="3" t="s">
        <v>1</v>
      </c>
      <c r="F1329" s="3">
        <v>4096.7879999999996</v>
      </c>
      <c r="G1329" s="3" t="s">
        <v>253</v>
      </c>
    </row>
    <row r="1330" spans="1:7" customFormat="1" ht="15" hidden="1" x14ac:dyDescent="0.25">
      <c r="A1330" s="4" t="s">
        <v>97</v>
      </c>
      <c r="B1330" s="3" t="s">
        <v>50</v>
      </c>
      <c r="C1330" s="3" t="s">
        <v>169</v>
      </c>
      <c r="D1330" s="3" t="s">
        <v>170</v>
      </c>
      <c r="E1330" s="3" t="s">
        <v>1</v>
      </c>
      <c r="F1330" s="3">
        <v>3581.5650000000001</v>
      </c>
      <c r="G1330" s="3" t="s">
        <v>253</v>
      </c>
    </row>
    <row r="1331" spans="1:7" customFormat="1" ht="15" hidden="1" x14ac:dyDescent="0.25">
      <c r="A1331" s="4" t="s">
        <v>96</v>
      </c>
      <c r="B1331" s="3" t="s">
        <v>50</v>
      </c>
      <c r="C1331" s="3" t="s">
        <v>169</v>
      </c>
      <c r="D1331" s="3" t="s">
        <v>170</v>
      </c>
      <c r="E1331" s="3" t="s">
        <v>1</v>
      </c>
      <c r="F1331" s="3">
        <v>4374.2820000000002</v>
      </c>
      <c r="G1331" s="3" t="s">
        <v>253</v>
      </c>
    </row>
    <row r="1332" spans="1:7" customFormat="1" ht="15" hidden="1" x14ac:dyDescent="0.25">
      <c r="A1332" s="4" t="s">
        <v>95</v>
      </c>
      <c r="B1332" s="3" t="s">
        <v>50</v>
      </c>
      <c r="C1332" s="3" t="s">
        <v>169</v>
      </c>
      <c r="D1332" s="3" t="s">
        <v>170</v>
      </c>
      <c r="E1332" s="3" t="s">
        <v>1</v>
      </c>
      <c r="F1332" s="3">
        <v>3622.752</v>
      </c>
      <c r="G1332" s="3" t="s">
        <v>253</v>
      </c>
    </row>
    <row r="1333" spans="1:7" customFormat="1" ht="15" hidden="1" x14ac:dyDescent="0.25">
      <c r="A1333" s="4" t="s">
        <v>94</v>
      </c>
      <c r="B1333" s="3" t="s">
        <v>50</v>
      </c>
      <c r="C1333" s="3" t="s">
        <v>169</v>
      </c>
      <c r="D1333" s="3" t="s">
        <v>170</v>
      </c>
      <c r="E1333" s="3" t="s">
        <v>1</v>
      </c>
      <c r="F1333" s="3">
        <v>3233.3980000000001</v>
      </c>
      <c r="G1333" s="3" t="s">
        <v>253</v>
      </c>
    </row>
    <row r="1334" spans="1:7" customFormat="1" ht="15" hidden="1" x14ac:dyDescent="0.25">
      <c r="A1334" s="4" t="s">
        <v>93</v>
      </c>
      <c r="B1334" s="3" t="s">
        <v>50</v>
      </c>
      <c r="C1334" s="3" t="s">
        <v>169</v>
      </c>
      <c r="D1334" s="3" t="s">
        <v>170</v>
      </c>
      <c r="E1334" s="3" t="s">
        <v>1</v>
      </c>
      <c r="F1334" s="3">
        <v>3430.5070000000001</v>
      </c>
      <c r="G1334" s="3" t="s">
        <v>253</v>
      </c>
    </row>
    <row r="1335" spans="1:7" customFormat="1" ht="15" hidden="1" x14ac:dyDescent="0.25">
      <c r="A1335" s="4" t="s">
        <v>92</v>
      </c>
      <c r="B1335" s="3" t="s">
        <v>50</v>
      </c>
      <c r="C1335" s="3" t="s">
        <v>169</v>
      </c>
      <c r="D1335" s="3" t="s">
        <v>170</v>
      </c>
      <c r="E1335" s="3" t="s">
        <v>1</v>
      </c>
      <c r="F1335" s="3">
        <v>2970.3110000000001</v>
      </c>
      <c r="G1335" s="3" t="s">
        <v>253</v>
      </c>
    </row>
    <row r="1336" spans="1:7" customFormat="1" ht="15" hidden="1" x14ac:dyDescent="0.25">
      <c r="A1336" s="4" t="s">
        <v>91</v>
      </c>
      <c r="B1336" s="3" t="s">
        <v>50</v>
      </c>
      <c r="C1336" s="3" t="s">
        <v>169</v>
      </c>
      <c r="D1336" s="3" t="s">
        <v>170</v>
      </c>
      <c r="E1336" s="3" t="s">
        <v>1</v>
      </c>
      <c r="F1336" s="3">
        <v>3913.5479999999998</v>
      </c>
      <c r="G1336" s="3" t="s">
        <v>253</v>
      </c>
    </row>
    <row r="1337" spans="1:7" customFormat="1" ht="15" hidden="1" x14ac:dyDescent="0.25">
      <c r="A1337" s="4" t="s">
        <v>90</v>
      </c>
      <c r="B1337" s="3" t="s">
        <v>50</v>
      </c>
      <c r="C1337" s="3" t="s">
        <v>169</v>
      </c>
      <c r="D1337" s="3" t="s">
        <v>170</v>
      </c>
      <c r="E1337" s="3" t="s">
        <v>1</v>
      </c>
      <c r="F1337" s="3">
        <v>4457.4250000000002</v>
      </c>
      <c r="G1337" s="3" t="s">
        <v>253</v>
      </c>
    </row>
    <row r="1338" spans="1:7" customFormat="1" ht="15" hidden="1" x14ac:dyDescent="0.25">
      <c r="A1338" s="4" t="s">
        <v>89</v>
      </c>
      <c r="B1338" s="3" t="s">
        <v>50</v>
      </c>
      <c r="C1338" s="3" t="s">
        <v>169</v>
      </c>
      <c r="D1338" s="3" t="s">
        <v>170</v>
      </c>
      <c r="E1338" s="3" t="s">
        <v>1</v>
      </c>
      <c r="F1338" s="3">
        <v>3722.0520000000001</v>
      </c>
      <c r="G1338" s="3" t="s">
        <v>253</v>
      </c>
    </row>
    <row r="1339" spans="1:7" customFormat="1" ht="15" hidden="1" x14ac:dyDescent="0.25">
      <c r="A1339" s="4" t="s">
        <v>88</v>
      </c>
      <c r="B1339" s="3" t="s">
        <v>50</v>
      </c>
      <c r="C1339" s="3" t="s">
        <v>169</v>
      </c>
      <c r="D1339" s="3" t="s">
        <v>170</v>
      </c>
      <c r="E1339" s="3" t="s">
        <v>1</v>
      </c>
      <c r="F1339" s="3">
        <v>5156.4160000000002</v>
      </c>
      <c r="G1339" s="3" t="s">
        <v>253</v>
      </c>
    </row>
    <row r="1340" spans="1:7" customFormat="1" ht="15" hidden="1" x14ac:dyDescent="0.25">
      <c r="A1340" s="4" t="s">
        <v>87</v>
      </c>
      <c r="B1340" s="3" t="s">
        <v>50</v>
      </c>
      <c r="C1340" s="3" t="s">
        <v>169</v>
      </c>
      <c r="D1340" s="3" t="s">
        <v>170</v>
      </c>
      <c r="E1340" s="3" t="s">
        <v>1</v>
      </c>
      <c r="F1340" s="3">
        <v>6144.277</v>
      </c>
      <c r="G1340" s="3" t="s">
        <v>253</v>
      </c>
    </row>
    <row r="1341" spans="1:7" customFormat="1" ht="15" hidden="1" x14ac:dyDescent="0.25">
      <c r="A1341" s="4" t="s">
        <v>86</v>
      </c>
      <c r="B1341" s="3" t="s">
        <v>50</v>
      </c>
      <c r="C1341" s="3" t="s">
        <v>169</v>
      </c>
      <c r="D1341" s="3" t="s">
        <v>170</v>
      </c>
      <c r="E1341" s="3" t="s">
        <v>1</v>
      </c>
      <c r="F1341" s="3">
        <v>6184.6859999999997</v>
      </c>
      <c r="G1341" s="3" t="s">
        <v>253</v>
      </c>
    </row>
    <row r="1342" spans="1:7" customFormat="1" ht="15" hidden="1" x14ac:dyDescent="0.25">
      <c r="A1342" s="4" t="s">
        <v>85</v>
      </c>
      <c r="B1342" s="3" t="s">
        <v>50</v>
      </c>
      <c r="C1342" s="3" t="s">
        <v>169</v>
      </c>
      <c r="D1342" s="3" t="s">
        <v>170</v>
      </c>
      <c r="E1342" s="3" t="s">
        <v>1</v>
      </c>
      <c r="F1342" s="3">
        <v>5329.1909999999998</v>
      </c>
      <c r="G1342" s="3" t="s">
        <v>253</v>
      </c>
    </row>
    <row r="1343" spans="1:7" customFormat="1" ht="15" hidden="1" x14ac:dyDescent="0.25">
      <c r="A1343" s="4" t="s">
        <v>84</v>
      </c>
      <c r="B1343" s="3" t="s">
        <v>50</v>
      </c>
      <c r="C1343" s="3" t="s">
        <v>169</v>
      </c>
      <c r="D1343" s="3" t="s">
        <v>170</v>
      </c>
      <c r="E1343" s="3" t="s">
        <v>1</v>
      </c>
      <c r="F1343" s="3">
        <v>6289.9279999999999</v>
      </c>
      <c r="G1343" s="3" t="s">
        <v>253</v>
      </c>
    </row>
    <row r="1344" spans="1:7" customFormat="1" ht="15" hidden="1" x14ac:dyDescent="0.25">
      <c r="A1344" s="4" t="s">
        <v>168</v>
      </c>
      <c r="B1344" s="3" t="s">
        <v>50</v>
      </c>
      <c r="C1344" s="3" t="s">
        <v>169</v>
      </c>
      <c r="D1344" s="3" t="s">
        <v>170</v>
      </c>
      <c r="E1344" s="3" t="s">
        <v>1</v>
      </c>
      <c r="F1344" s="3">
        <v>5993.3069999999998</v>
      </c>
      <c r="G1344" s="3" t="s">
        <v>253</v>
      </c>
    </row>
    <row r="1345" spans="1:7" customFormat="1" ht="15" hidden="1" x14ac:dyDescent="0.25">
      <c r="A1345" s="4" t="s">
        <v>203</v>
      </c>
      <c r="B1345" s="3" t="s">
        <v>50</v>
      </c>
      <c r="C1345" s="3" t="s">
        <v>169</v>
      </c>
      <c r="D1345" s="3" t="s">
        <v>170</v>
      </c>
      <c r="E1345" s="3" t="s">
        <v>1</v>
      </c>
      <c r="F1345" s="3">
        <v>6593.2079999999996</v>
      </c>
      <c r="G1345" s="3" t="s">
        <v>253</v>
      </c>
    </row>
    <row r="1346" spans="1:7" customFormat="1" ht="15" hidden="1" x14ac:dyDescent="0.25">
      <c r="A1346" s="4" t="s">
        <v>221</v>
      </c>
      <c r="B1346" s="3" t="s">
        <v>50</v>
      </c>
      <c r="C1346" s="3" t="s">
        <v>169</v>
      </c>
      <c r="D1346" s="3" t="s">
        <v>170</v>
      </c>
      <c r="E1346" s="3" t="s">
        <v>1</v>
      </c>
      <c r="F1346" s="3">
        <v>5825.7039999999997</v>
      </c>
      <c r="G1346" s="3" t="s">
        <v>253</v>
      </c>
    </row>
    <row r="1347" spans="1:7" customFormat="1" ht="15" hidden="1" x14ac:dyDescent="0.25">
      <c r="A1347" s="4" t="s">
        <v>233</v>
      </c>
      <c r="B1347" s="3" t="s">
        <v>50</v>
      </c>
      <c r="C1347" s="3" t="s">
        <v>169</v>
      </c>
      <c r="D1347" s="3" t="s">
        <v>170</v>
      </c>
      <c r="E1347" s="3" t="s">
        <v>1</v>
      </c>
      <c r="F1347" s="3">
        <v>5385.1530000000002</v>
      </c>
      <c r="G1347" s="3" t="s">
        <v>253</v>
      </c>
    </row>
    <row r="1348" spans="1:7" customFormat="1" ht="15" hidden="1" x14ac:dyDescent="0.25">
      <c r="A1348" s="4" t="s">
        <v>251</v>
      </c>
      <c r="B1348" s="3" t="s">
        <v>50</v>
      </c>
      <c r="C1348" s="3" t="s">
        <v>169</v>
      </c>
      <c r="D1348" s="3" t="s">
        <v>170</v>
      </c>
      <c r="E1348" s="3" t="s">
        <v>1</v>
      </c>
      <c r="F1348" s="3">
        <v>5515.9070000000002</v>
      </c>
      <c r="G1348" s="3" t="s">
        <v>171</v>
      </c>
    </row>
    <row r="1349" spans="1:7" customFormat="1" ht="15" hidden="1" x14ac:dyDescent="0.25">
      <c r="A1349" s="4" t="s">
        <v>102</v>
      </c>
      <c r="B1349" s="3" t="s">
        <v>51</v>
      </c>
      <c r="C1349" s="3" t="s">
        <v>169</v>
      </c>
      <c r="D1349" s="3" t="s">
        <v>170</v>
      </c>
      <c r="E1349" s="3" t="s">
        <v>1</v>
      </c>
      <c r="F1349" s="3">
        <v>197835.07800000001</v>
      </c>
      <c r="G1349" s="3" t="s">
        <v>253</v>
      </c>
    </row>
    <row r="1350" spans="1:7" customFormat="1" ht="15" hidden="1" x14ac:dyDescent="0.25">
      <c r="A1350" s="4" t="s">
        <v>101</v>
      </c>
      <c r="B1350" s="3" t="s">
        <v>51</v>
      </c>
      <c r="C1350" s="3" t="s">
        <v>169</v>
      </c>
      <c r="D1350" s="3" t="s">
        <v>170</v>
      </c>
      <c r="E1350" s="3" t="s">
        <v>1</v>
      </c>
      <c r="F1350" s="3">
        <v>196450.65299999999</v>
      </c>
      <c r="G1350" s="3" t="s">
        <v>253</v>
      </c>
    </row>
    <row r="1351" spans="1:7" customFormat="1" ht="15" hidden="1" x14ac:dyDescent="0.25">
      <c r="A1351" s="4" t="s">
        <v>100</v>
      </c>
      <c r="B1351" s="3" t="s">
        <v>51</v>
      </c>
      <c r="C1351" s="3" t="s">
        <v>169</v>
      </c>
      <c r="D1351" s="3" t="s">
        <v>170</v>
      </c>
      <c r="E1351" s="3" t="s">
        <v>1</v>
      </c>
      <c r="F1351" s="3">
        <v>175169.875</v>
      </c>
      <c r="G1351" s="3" t="s">
        <v>253</v>
      </c>
    </row>
    <row r="1352" spans="1:7" customFormat="1" ht="15" hidden="1" x14ac:dyDescent="0.25">
      <c r="A1352" s="4" t="s">
        <v>99</v>
      </c>
      <c r="B1352" s="3" t="s">
        <v>51</v>
      </c>
      <c r="C1352" s="3" t="s">
        <v>169</v>
      </c>
      <c r="D1352" s="3" t="s">
        <v>170</v>
      </c>
      <c r="E1352" s="3" t="s">
        <v>1</v>
      </c>
      <c r="F1352" s="3">
        <v>170720.81099999999</v>
      </c>
      <c r="G1352" s="3" t="s">
        <v>253</v>
      </c>
    </row>
    <row r="1353" spans="1:7" customFormat="1" ht="15" hidden="1" x14ac:dyDescent="0.25">
      <c r="A1353" s="4" t="s">
        <v>98</v>
      </c>
      <c r="B1353" s="3" t="s">
        <v>51</v>
      </c>
      <c r="C1353" s="3" t="s">
        <v>169</v>
      </c>
      <c r="D1353" s="3" t="s">
        <v>170</v>
      </c>
      <c r="E1353" s="3" t="s">
        <v>1</v>
      </c>
      <c r="F1353" s="3">
        <v>181640.13</v>
      </c>
      <c r="G1353" s="3" t="s">
        <v>253</v>
      </c>
    </row>
    <row r="1354" spans="1:7" customFormat="1" ht="15" hidden="1" x14ac:dyDescent="0.25">
      <c r="A1354" s="4" t="s">
        <v>97</v>
      </c>
      <c r="B1354" s="3" t="s">
        <v>51</v>
      </c>
      <c r="C1354" s="3" t="s">
        <v>169</v>
      </c>
      <c r="D1354" s="3" t="s">
        <v>170</v>
      </c>
      <c r="E1354" s="3" t="s">
        <v>1</v>
      </c>
      <c r="F1354" s="3">
        <v>178184.753</v>
      </c>
      <c r="G1354" s="3" t="s">
        <v>253</v>
      </c>
    </row>
    <row r="1355" spans="1:7" customFormat="1" ht="15" hidden="1" x14ac:dyDescent="0.25">
      <c r="A1355" s="4" t="s">
        <v>96</v>
      </c>
      <c r="B1355" s="3" t="s">
        <v>51</v>
      </c>
      <c r="C1355" s="3" t="s">
        <v>169</v>
      </c>
      <c r="D1355" s="3" t="s">
        <v>170</v>
      </c>
      <c r="E1355" s="3" t="s">
        <v>1</v>
      </c>
      <c r="F1355" s="3">
        <v>182411.682</v>
      </c>
      <c r="G1355" s="3" t="s">
        <v>253</v>
      </c>
    </row>
    <row r="1356" spans="1:7" customFormat="1" ht="15" hidden="1" x14ac:dyDescent="0.25">
      <c r="A1356" s="4" t="s">
        <v>95</v>
      </c>
      <c r="B1356" s="3" t="s">
        <v>51</v>
      </c>
      <c r="C1356" s="3" t="s">
        <v>169</v>
      </c>
      <c r="D1356" s="3" t="s">
        <v>170</v>
      </c>
      <c r="E1356" s="3" t="s">
        <v>1</v>
      </c>
      <c r="F1356" s="3">
        <v>190656.71100000001</v>
      </c>
      <c r="G1356" s="3" t="s">
        <v>253</v>
      </c>
    </row>
    <row r="1357" spans="1:7" customFormat="1" ht="15" hidden="1" x14ac:dyDescent="0.25">
      <c r="A1357" s="4" t="s">
        <v>94</v>
      </c>
      <c r="B1357" s="3" t="s">
        <v>51</v>
      </c>
      <c r="C1357" s="3" t="s">
        <v>169</v>
      </c>
      <c r="D1357" s="3" t="s">
        <v>170</v>
      </c>
      <c r="E1357" s="3" t="s">
        <v>1</v>
      </c>
      <c r="F1357" s="3">
        <v>201496.35399999999</v>
      </c>
      <c r="G1357" s="3" t="s">
        <v>253</v>
      </c>
    </row>
    <row r="1358" spans="1:7" customFormat="1" ht="15" hidden="1" x14ac:dyDescent="0.25">
      <c r="A1358" s="4" t="s">
        <v>93</v>
      </c>
      <c r="B1358" s="3" t="s">
        <v>51</v>
      </c>
      <c r="C1358" s="3" t="s">
        <v>169</v>
      </c>
      <c r="D1358" s="3" t="s">
        <v>170</v>
      </c>
      <c r="E1358" s="3" t="s">
        <v>1</v>
      </c>
      <c r="F1358" s="3">
        <v>188424.601</v>
      </c>
      <c r="G1358" s="3" t="s">
        <v>253</v>
      </c>
    </row>
    <row r="1359" spans="1:7" customFormat="1" ht="15" hidden="1" x14ac:dyDescent="0.25">
      <c r="A1359" s="4" t="s">
        <v>92</v>
      </c>
      <c r="B1359" s="3" t="s">
        <v>51</v>
      </c>
      <c r="C1359" s="3" t="s">
        <v>169</v>
      </c>
      <c r="D1359" s="3" t="s">
        <v>170</v>
      </c>
      <c r="E1359" s="3" t="s">
        <v>1</v>
      </c>
      <c r="F1359" s="3">
        <v>188629.72700000001</v>
      </c>
      <c r="G1359" s="3" t="s">
        <v>253</v>
      </c>
    </row>
    <row r="1360" spans="1:7" customFormat="1" ht="15" hidden="1" x14ac:dyDescent="0.25">
      <c r="A1360" s="4" t="s">
        <v>91</v>
      </c>
      <c r="B1360" s="3" t="s">
        <v>51</v>
      </c>
      <c r="C1360" s="3" t="s">
        <v>169</v>
      </c>
      <c r="D1360" s="3" t="s">
        <v>170</v>
      </c>
      <c r="E1360" s="3" t="s">
        <v>1</v>
      </c>
      <c r="F1360" s="3">
        <v>187475.829</v>
      </c>
      <c r="G1360" s="3" t="s">
        <v>253</v>
      </c>
    </row>
    <row r="1361" spans="1:7" customFormat="1" ht="15" hidden="1" x14ac:dyDescent="0.25">
      <c r="A1361" s="4" t="s">
        <v>90</v>
      </c>
      <c r="B1361" s="3" t="s">
        <v>51</v>
      </c>
      <c r="C1361" s="3" t="s">
        <v>169</v>
      </c>
      <c r="D1361" s="3" t="s">
        <v>170</v>
      </c>
      <c r="E1361" s="3" t="s">
        <v>1</v>
      </c>
      <c r="F1361" s="3">
        <v>180758.03400000001</v>
      </c>
      <c r="G1361" s="3" t="s">
        <v>253</v>
      </c>
    </row>
    <row r="1362" spans="1:7" customFormat="1" ht="15" hidden="1" x14ac:dyDescent="0.25">
      <c r="A1362" s="4" t="s">
        <v>89</v>
      </c>
      <c r="B1362" s="3" t="s">
        <v>51</v>
      </c>
      <c r="C1362" s="3" t="s">
        <v>169</v>
      </c>
      <c r="D1362" s="3" t="s">
        <v>170</v>
      </c>
      <c r="E1362" s="3" t="s">
        <v>1</v>
      </c>
      <c r="F1362" s="3">
        <v>172032.035</v>
      </c>
      <c r="G1362" s="3" t="s">
        <v>176</v>
      </c>
    </row>
    <row r="1363" spans="1:7" customFormat="1" ht="15" hidden="1" x14ac:dyDescent="0.25">
      <c r="A1363" s="4" t="s">
        <v>88</v>
      </c>
      <c r="B1363" s="3" t="s">
        <v>51</v>
      </c>
      <c r="C1363" s="3" t="s">
        <v>169</v>
      </c>
      <c r="D1363" s="3" t="s">
        <v>170</v>
      </c>
      <c r="E1363" s="3" t="s">
        <v>1</v>
      </c>
      <c r="F1363" s="3">
        <v>175384.95199999999</v>
      </c>
      <c r="G1363" s="3" t="s">
        <v>253</v>
      </c>
    </row>
    <row r="1364" spans="1:7" customFormat="1" ht="15" hidden="1" x14ac:dyDescent="0.25">
      <c r="A1364" s="4" t="s">
        <v>87</v>
      </c>
      <c r="B1364" s="3" t="s">
        <v>51</v>
      </c>
      <c r="C1364" s="3" t="s">
        <v>169</v>
      </c>
      <c r="D1364" s="3" t="s">
        <v>170</v>
      </c>
      <c r="E1364" s="3" t="s">
        <v>1</v>
      </c>
      <c r="F1364" s="3">
        <v>179385.06700000001</v>
      </c>
      <c r="G1364" s="3" t="s">
        <v>176</v>
      </c>
    </row>
    <row r="1365" spans="1:7" customFormat="1" ht="15" hidden="1" x14ac:dyDescent="0.25">
      <c r="A1365" s="4" t="s">
        <v>86</v>
      </c>
      <c r="B1365" s="3" t="s">
        <v>51</v>
      </c>
      <c r="C1365" s="3" t="s">
        <v>169</v>
      </c>
      <c r="D1365" s="3" t="s">
        <v>170</v>
      </c>
      <c r="E1365" s="3" t="s">
        <v>1</v>
      </c>
      <c r="F1365" s="3">
        <v>164822.66</v>
      </c>
      <c r="G1365" s="3" t="s">
        <v>253</v>
      </c>
    </row>
    <row r="1366" spans="1:7" customFormat="1" ht="15" hidden="1" x14ac:dyDescent="0.25">
      <c r="A1366" s="4" t="s">
        <v>85</v>
      </c>
      <c r="B1366" s="3" t="s">
        <v>51</v>
      </c>
      <c r="C1366" s="3" t="s">
        <v>169</v>
      </c>
      <c r="D1366" s="3" t="s">
        <v>170</v>
      </c>
      <c r="E1366" s="3" t="s">
        <v>1</v>
      </c>
      <c r="F1366" s="3">
        <v>182668.122</v>
      </c>
      <c r="G1366" s="3" t="s">
        <v>176</v>
      </c>
    </row>
    <row r="1367" spans="1:7" customFormat="1" ht="15" hidden="1" x14ac:dyDescent="0.25">
      <c r="A1367" s="4" t="s">
        <v>84</v>
      </c>
      <c r="B1367" s="3" t="s">
        <v>51</v>
      </c>
      <c r="C1367" s="3" t="s">
        <v>169</v>
      </c>
      <c r="D1367" s="3" t="s">
        <v>170</v>
      </c>
      <c r="E1367" s="3" t="s">
        <v>1</v>
      </c>
      <c r="F1367" s="3">
        <v>192042.685</v>
      </c>
      <c r="G1367" s="3" t="s">
        <v>253</v>
      </c>
    </row>
    <row r="1368" spans="1:7" customFormat="1" ht="15" hidden="1" x14ac:dyDescent="0.25">
      <c r="A1368" s="4" t="s">
        <v>168</v>
      </c>
      <c r="B1368" s="3" t="s">
        <v>51</v>
      </c>
      <c r="C1368" s="3" t="s">
        <v>169</v>
      </c>
      <c r="D1368" s="3" t="s">
        <v>170</v>
      </c>
      <c r="E1368" s="3" t="s">
        <v>1</v>
      </c>
      <c r="F1368" s="3">
        <v>186777.45199999999</v>
      </c>
      <c r="G1368" s="3" t="s">
        <v>176</v>
      </c>
    </row>
    <row r="1369" spans="1:7" customFormat="1" ht="15" hidden="1" x14ac:dyDescent="0.25">
      <c r="A1369" s="4" t="s">
        <v>203</v>
      </c>
      <c r="B1369" s="3" t="s">
        <v>51</v>
      </c>
      <c r="C1369" s="3" t="s">
        <v>169</v>
      </c>
      <c r="D1369" s="3" t="s">
        <v>170</v>
      </c>
      <c r="E1369" s="3" t="s">
        <v>1</v>
      </c>
      <c r="F1369" s="3">
        <v>170465.64600000001</v>
      </c>
      <c r="G1369" s="3" t="s">
        <v>253</v>
      </c>
    </row>
    <row r="1370" spans="1:7" customFormat="1" ht="15" hidden="1" x14ac:dyDescent="0.25">
      <c r="A1370" s="4" t="s">
        <v>221</v>
      </c>
      <c r="B1370" s="3" t="s">
        <v>51</v>
      </c>
      <c r="C1370" s="3" t="s">
        <v>169</v>
      </c>
      <c r="D1370" s="3" t="s">
        <v>170</v>
      </c>
      <c r="E1370" s="3" t="s">
        <v>1</v>
      </c>
      <c r="F1370" s="3">
        <v>162111.516</v>
      </c>
      <c r="G1370" s="3" t="s">
        <v>253</v>
      </c>
    </row>
    <row r="1371" spans="1:7" customFormat="1" ht="15" hidden="1" x14ac:dyDescent="0.25">
      <c r="A1371" s="4" t="s">
        <v>233</v>
      </c>
      <c r="B1371" s="3" t="s">
        <v>51</v>
      </c>
      <c r="C1371" s="3" t="s">
        <v>169</v>
      </c>
      <c r="D1371" s="3" t="s">
        <v>170</v>
      </c>
      <c r="E1371" s="3" t="s">
        <v>1</v>
      </c>
      <c r="F1371" s="3">
        <v>176746.33300000001</v>
      </c>
      <c r="G1371" s="3" t="s">
        <v>253</v>
      </c>
    </row>
    <row r="1372" spans="1:7" customFormat="1" ht="15" hidden="1" x14ac:dyDescent="0.25">
      <c r="A1372" s="4" t="s">
        <v>251</v>
      </c>
      <c r="B1372" s="3" t="s">
        <v>51</v>
      </c>
      <c r="C1372" s="3" t="s">
        <v>169</v>
      </c>
      <c r="D1372" s="3" t="s">
        <v>170</v>
      </c>
      <c r="E1372" s="3" t="s">
        <v>1</v>
      </c>
      <c r="F1372" s="3">
        <v>151302.50099999999</v>
      </c>
      <c r="G1372" s="3" t="s">
        <v>171</v>
      </c>
    </row>
    <row r="1373" spans="1:7" customFormat="1" ht="15" hidden="1" x14ac:dyDescent="0.25">
      <c r="A1373" s="4" t="s">
        <v>102</v>
      </c>
      <c r="B1373" s="3" t="s">
        <v>65</v>
      </c>
      <c r="C1373" s="3" t="s">
        <v>169</v>
      </c>
      <c r="D1373" s="3" t="s">
        <v>170</v>
      </c>
      <c r="E1373" s="3" t="s">
        <v>1</v>
      </c>
      <c r="F1373" s="3">
        <v>77635.837</v>
      </c>
      <c r="G1373" s="3" t="s">
        <v>171</v>
      </c>
    </row>
    <row r="1374" spans="1:7" customFormat="1" ht="15" hidden="1" x14ac:dyDescent="0.25">
      <c r="A1374" s="4" t="s">
        <v>101</v>
      </c>
      <c r="B1374" s="3" t="s">
        <v>65</v>
      </c>
      <c r="C1374" s="3" t="s">
        <v>169</v>
      </c>
      <c r="D1374" s="3" t="s">
        <v>170</v>
      </c>
      <c r="E1374" s="3" t="s">
        <v>1</v>
      </c>
      <c r="F1374" s="3">
        <v>72454.040999999997</v>
      </c>
      <c r="G1374" s="3" t="s">
        <v>171</v>
      </c>
    </row>
    <row r="1375" spans="1:7" customFormat="1" ht="15" hidden="1" x14ac:dyDescent="0.25">
      <c r="A1375" s="4" t="s">
        <v>100</v>
      </c>
      <c r="B1375" s="3" t="s">
        <v>65</v>
      </c>
      <c r="C1375" s="3" t="s">
        <v>169</v>
      </c>
      <c r="D1375" s="3" t="s">
        <v>170</v>
      </c>
      <c r="E1375" s="3" t="s">
        <v>1</v>
      </c>
      <c r="F1375" s="3">
        <v>70121.08</v>
      </c>
      <c r="G1375" s="3" t="s">
        <v>171</v>
      </c>
    </row>
    <row r="1376" spans="1:7" customFormat="1" ht="15" hidden="1" x14ac:dyDescent="0.25">
      <c r="A1376" s="4" t="s">
        <v>99</v>
      </c>
      <c r="B1376" s="3" t="s">
        <v>65</v>
      </c>
      <c r="C1376" s="3" t="s">
        <v>169</v>
      </c>
      <c r="D1376" s="3" t="s">
        <v>170</v>
      </c>
      <c r="E1376" s="3" t="s">
        <v>1</v>
      </c>
      <c r="F1376" s="3">
        <v>76301.112999999998</v>
      </c>
      <c r="G1376" s="3" t="s">
        <v>171</v>
      </c>
    </row>
    <row r="1377" spans="1:7" customFormat="1" ht="15" hidden="1" x14ac:dyDescent="0.25">
      <c r="A1377" s="4" t="s">
        <v>98</v>
      </c>
      <c r="B1377" s="3" t="s">
        <v>65</v>
      </c>
      <c r="C1377" s="3" t="s">
        <v>169</v>
      </c>
      <c r="D1377" s="3" t="s">
        <v>170</v>
      </c>
      <c r="E1377" s="3" t="s">
        <v>1</v>
      </c>
      <c r="F1377" s="3">
        <v>82563.88</v>
      </c>
      <c r="G1377" s="3" t="s">
        <v>171</v>
      </c>
    </row>
    <row r="1378" spans="1:7" customFormat="1" ht="15" hidden="1" x14ac:dyDescent="0.25">
      <c r="A1378" s="4" t="s">
        <v>97</v>
      </c>
      <c r="B1378" s="3" t="s">
        <v>65</v>
      </c>
      <c r="C1378" s="3" t="s">
        <v>169</v>
      </c>
      <c r="D1378" s="3" t="s">
        <v>170</v>
      </c>
      <c r="E1378" s="3" t="s">
        <v>1</v>
      </c>
      <c r="F1378" s="3">
        <v>85622.634000000005</v>
      </c>
      <c r="G1378" s="3" t="s">
        <v>171</v>
      </c>
    </row>
    <row r="1379" spans="1:7" customFormat="1" ht="15" hidden="1" x14ac:dyDescent="0.25">
      <c r="A1379" s="4" t="s">
        <v>96</v>
      </c>
      <c r="B1379" s="3" t="s">
        <v>65</v>
      </c>
      <c r="C1379" s="3" t="s">
        <v>169</v>
      </c>
      <c r="D1379" s="3" t="s">
        <v>170</v>
      </c>
      <c r="E1379" s="3" t="s">
        <v>1</v>
      </c>
      <c r="F1379" s="3">
        <v>109680.91899999999</v>
      </c>
      <c r="G1379" s="3" t="s">
        <v>253</v>
      </c>
    </row>
    <row r="1380" spans="1:7" customFormat="1" ht="15" hidden="1" x14ac:dyDescent="0.25">
      <c r="A1380" s="4" t="s">
        <v>95</v>
      </c>
      <c r="B1380" s="3" t="s">
        <v>65</v>
      </c>
      <c r="C1380" s="3" t="s">
        <v>169</v>
      </c>
      <c r="D1380" s="3" t="s">
        <v>170</v>
      </c>
      <c r="E1380" s="3" t="s">
        <v>1</v>
      </c>
      <c r="F1380" s="3">
        <v>109412.091</v>
      </c>
      <c r="G1380" s="3" t="s">
        <v>253</v>
      </c>
    </row>
    <row r="1381" spans="1:7" customFormat="1" ht="15" hidden="1" x14ac:dyDescent="0.25">
      <c r="A1381" s="4" t="s">
        <v>94</v>
      </c>
      <c r="B1381" s="3" t="s">
        <v>65</v>
      </c>
      <c r="C1381" s="3" t="s">
        <v>169</v>
      </c>
      <c r="D1381" s="3" t="s">
        <v>170</v>
      </c>
      <c r="E1381" s="3" t="s">
        <v>1</v>
      </c>
      <c r="F1381" s="3">
        <v>129457.89200000001</v>
      </c>
      <c r="G1381" s="3" t="s">
        <v>253</v>
      </c>
    </row>
    <row r="1382" spans="1:7" customFormat="1" ht="15" hidden="1" x14ac:dyDescent="0.25">
      <c r="A1382" s="4" t="s">
        <v>93</v>
      </c>
      <c r="B1382" s="3" t="s">
        <v>65</v>
      </c>
      <c r="C1382" s="3" t="s">
        <v>169</v>
      </c>
      <c r="D1382" s="3" t="s">
        <v>170</v>
      </c>
      <c r="E1382" s="3" t="s">
        <v>1</v>
      </c>
      <c r="F1382" s="3">
        <v>119874.49099999999</v>
      </c>
      <c r="G1382" s="3" t="s">
        <v>253</v>
      </c>
    </row>
    <row r="1383" spans="1:7" customFormat="1" ht="15" hidden="1" x14ac:dyDescent="0.25">
      <c r="A1383" s="4" t="s">
        <v>92</v>
      </c>
      <c r="B1383" s="3" t="s">
        <v>65</v>
      </c>
      <c r="C1383" s="3" t="s">
        <v>169</v>
      </c>
      <c r="D1383" s="3" t="s">
        <v>170</v>
      </c>
      <c r="E1383" s="3" t="s">
        <v>1</v>
      </c>
      <c r="F1383" s="3">
        <v>126914.54</v>
      </c>
      <c r="G1383" s="3" t="s">
        <v>253</v>
      </c>
    </row>
    <row r="1384" spans="1:7" customFormat="1" ht="15" hidden="1" x14ac:dyDescent="0.25">
      <c r="A1384" s="4" t="s">
        <v>91</v>
      </c>
      <c r="B1384" s="3" t="s">
        <v>65</v>
      </c>
      <c r="C1384" s="3" t="s">
        <v>169</v>
      </c>
      <c r="D1384" s="3" t="s">
        <v>170</v>
      </c>
      <c r="E1384" s="3" t="s">
        <v>1</v>
      </c>
      <c r="F1384" s="3">
        <v>129499.216</v>
      </c>
      <c r="G1384" s="3" t="s">
        <v>253</v>
      </c>
    </row>
    <row r="1385" spans="1:7" customFormat="1" ht="15" hidden="1" x14ac:dyDescent="0.25">
      <c r="A1385" s="4" t="s">
        <v>90</v>
      </c>
      <c r="B1385" s="3" t="s">
        <v>65</v>
      </c>
      <c r="C1385" s="3" t="s">
        <v>169</v>
      </c>
      <c r="D1385" s="3" t="s">
        <v>170</v>
      </c>
      <c r="E1385" s="3" t="s">
        <v>1</v>
      </c>
      <c r="F1385" s="3">
        <v>137412.867</v>
      </c>
      <c r="G1385" s="3" t="s">
        <v>253</v>
      </c>
    </row>
    <row r="1386" spans="1:7" customFormat="1" ht="15" hidden="1" x14ac:dyDescent="0.25">
      <c r="A1386" s="4" t="s">
        <v>89</v>
      </c>
      <c r="B1386" s="3" t="s">
        <v>65</v>
      </c>
      <c r="C1386" s="3" t="s">
        <v>169</v>
      </c>
      <c r="D1386" s="3" t="s">
        <v>170</v>
      </c>
      <c r="E1386" s="3" t="s">
        <v>1</v>
      </c>
      <c r="F1386" s="3">
        <v>137714.853</v>
      </c>
      <c r="G1386" s="3" t="s">
        <v>253</v>
      </c>
    </row>
    <row r="1387" spans="1:7" customFormat="1" ht="15" hidden="1" x14ac:dyDescent="0.25">
      <c r="A1387" s="4" t="s">
        <v>88</v>
      </c>
      <c r="B1387" s="3" t="s">
        <v>65</v>
      </c>
      <c r="C1387" s="3" t="s">
        <v>169</v>
      </c>
      <c r="D1387" s="3" t="s">
        <v>170</v>
      </c>
      <c r="E1387" s="3" t="s">
        <v>1</v>
      </c>
      <c r="F1387" s="3">
        <v>134153.516</v>
      </c>
      <c r="G1387" s="3" t="s">
        <v>253</v>
      </c>
    </row>
    <row r="1388" spans="1:7" customFormat="1" ht="15" hidden="1" x14ac:dyDescent="0.25">
      <c r="A1388" s="4" t="s">
        <v>87</v>
      </c>
      <c r="B1388" s="3" t="s">
        <v>65</v>
      </c>
      <c r="C1388" s="3" t="s">
        <v>169</v>
      </c>
      <c r="D1388" s="3" t="s">
        <v>170</v>
      </c>
      <c r="E1388" s="3" t="s">
        <v>1</v>
      </c>
      <c r="F1388" s="3">
        <v>155604.174</v>
      </c>
      <c r="G1388" s="3" t="s">
        <v>253</v>
      </c>
    </row>
    <row r="1389" spans="1:7" customFormat="1" ht="15" hidden="1" x14ac:dyDescent="0.25">
      <c r="A1389" s="4" t="s">
        <v>86</v>
      </c>
      <c r="B1389" s="3" t="s">
        <v>65</v>
      </c>
      <c r="C1389" s="3" t="s">
        <v>169</v>
      </c>
      <c r="D1389" s="3" t="s">
        <v>170</v>
      </c>
      <c r="E1389" s="3" t="s">
        <v>1</v>
      </c>
      <c r="F1389" s="3">
        <v>128038.978</v>
      </c>
      <c r="G1389" s="3" t="s">
        <v>253</v>
      </c>
    </row>
    <row r="1390" spans="1:7" customFormat="1" ht="15" hidden="1" x14ac:dyDescent="0.25">
      <c r="A1390" s="4" t="s">
        <v>85</v>
      </c>
      <c r="B1390" s="3" t="s">
        <v>65</v>
      </c>
      <c r="C1390" s="3" t="s">
        <v>169</v>
      </c>
      <c r="D1390" s="3" t="s">
        <v>170</v>
      </c>
      <c r="E1390" s="3" t="s">
        <v>1</v>
      </c>
      <c r="F1390" s="3">
        <v>125861.41499999999</v>
      </c>
      <c r="G1390" s="3" t="s">
        <v>253</v>
      </c>
    </row>
    <row r="1391" spans="1:7" customFormat="1" ht="15" hidden="1" x14ac:dyDescent="0.25">
      <c r="A1391" s="4" t="s">
        <v>84</v>
      </c>
      <c r="B1391" s="3" t="s">
        <v>65</v>
      </c>
      <c r="C1391" s="3" t="s">
        <v>169</v>
      </c>
      <c r="D1391" s="3" t="s">
        <v>170</v>
      </c>
      <c r="E1391" s="3" t="s">
        <v>1</v>
      </c>
      <c r="F1391" s="3">
        <v>139125.443</v>
      </c>
      <c r="G1391" s="3" t="s">
        <v>253</v>
      </c>
    </row>
    <row r="1392" spans="1:7" customFormat="1" ht="15" hidden="1" x14ac:dyDescent="0.25">
      <c r="A1392" s="4" t="s">
        <v>168</v>
      </c>
      <c r="B1392" s="3" t="s">
        <v>65</v>
      </c>
      <c r="C1392" s="3" t="s">
        <v>169</v>
      </c>
      <c r="D1392" s="3" t="s">
        <v>170</v>
      </c>
      <c r="E1392" s="3" t="s">
        <v>1</v>
      </c>
      <c r="F1392" s="3">
        <v>138523</v>
      </c>
      <c r="G1392" s="3" t="s">
        <v>253</v>
      </c>
    </row>
    <row r="1393" spans="1:7" customFormat="1" ht="15" hidden="1" x14ac:dyDescent="0.25">
      <c r="A1393" s="4" t="s">
        <v>203</v>
      </c>
      <c r="B1393" s="3" t="s">
        <v>65</v>
      </c>
      <c r="C1393" s="3" t="s">
        <v>169</v>
      </c>
      <c r="D1393" s="3" t="s">
        <v>170</v>
      </c>
      <c r="E1393" s="3" t="s">
        <v>1</v>
      </c>
      <c r="F1393" s="3">
        <v>127411.77800000001</v>
      </c>
      <c r="G1393" s="3" t="s">
        <v>253</v>
      </c>
    </row>
    <row r="1394" spans="1:7" customFormat="1" ht="15" hidden="1" x14ac:dyDescent="0.25">
      <c r="A1394" s="4" t="s">
        <v>221</v>
      </c>
      <c r="B1394" s="3" t="s">
        <v>65</v>
      </c>
      <c r="C1394" s="3" t="s">
        <v>169</v>
      </c>
      <c r="D1394" s="3" t="s">
        <v>170</v>
      </c>
      <c r="E1394" s="3" t="s">
        <v>1</v>
      </c>
      <c r="F1394" s="3">
        <v>119428</v>
      </c>
      <c r="G1394" s="3" t="s">
        <v>253</v>
      </c>
    </row>
    <row r="1395" spans="1:7" customFormat="1" ht="15" hidden="1" x14ac:dyDescent="0.25">
      <c r="A1395" s="4" t="s">
        <v>233</v>
      </c>
      <c r="B1395" s="3" t="s">
        <v>65</v>
      </c>
      <c r="C1395" s="3" t="s">
        <v>169</v>
      </c>
      <c r="D1395" s="3" t="s">
        <v>170</v>
      </c>
      <c r="E1395" s="3" t="s">
        <v>1</v>
      </c>
      <c r="F1395" s="3">
        <v>121394</v>
      </c>
      <c r="G1395" s="3" t="s">
        <v>253</v>
      </c>
    </row>
    <row r="1396" spans="1:7" customFormat="1" ht="15" hidden="1" x14ac:dyDescent="0.25">
      <c r="A1396" s="4" t="s">
        <v>102</v>
      </c>
      <c r="B1396" s="3" t="s">
        <v>62</v>
      </c>
      <c r="C1396" s="3" t="s">
        <v>169</v>
      </c>
      <c r="D1396" s="3" t="s">
        <v>170</v>
      </c>
      <c r="E1396" s="3" t="s">
        <v>1</v>
      </c>
      <c r="F1396" s="3">
        <v>522039.41</v>
      </c>
      <c r="G1396" s="3" t="s">
        <v>253</v>
      </c>
    </row>
    <row r="1397" spans="1:7" customFormat="1" ht="15" hidden="1" x14ac:dyDescent="0.25">
      <c r="A1397" s="4" t="s">
        <v>101</v>
      </c>
      <c r="B1397" s="3" t="s">
        <v>62</v>
      </c>
      <c r="C1397" s="3" t="s">
        <v>169</v>
      </c>
      <c r="D1397" s="3" t="s">
        <v>170</v>
      </c>
      <c r="E1397" s="3" t="s">
        <v>1</v>
      </c>
      <c r="F1397" s="3">
        <v>499037.50099999999</v>
      </c>
      <c r="G1397" s="3" t="s">
        <v>253</v>
      </c>
    </row>
    <row r="1398" spans="1:7" customFormat="1" ht="15" hidden="1" x14ac:dyDescent="0.25">
      <c r="A1398" s="4" t="s">
        <v>100</v>
      </c>
      <c r="B1398" s="3" t="s">
        <v>62</v>
      </c>
      <c r="C1398" s="3" t="s">
        <v>169</v>
      </c>
      <c r="D1398" s="3" t="s">
        <v>170</v>
      </c>
      <c r="E1398" s="3" t="s">
        <v>1</v>
      </c>
      <c r="F1398" s="3">
        <v>485440.32199999999</v>
      </c>
      <c r="G1398" s="3" t="s">
        <v>253</v>
      </c>
    </row>
    <row r="1399" spans="1:7" customFormat="1" ht="15" hidden="1" x14ac:dyDescent="0.25">
      <c r="A1399" s="4" t="s">
        <v>99</v>
      </c>
      <c r="B1399" s="3" t="s">
        <v>62</v>
      </c>
      <c r="C1399" s="3" t="s">
        <v>169</v>
      </c>
      <c r="D1399" s="3" t="s">
        <v>170</v>
      </c>
      <c r="E1399" s="3" t="s">
        <v>1</v>
      </c>
      <c r="F1399" s="3">
        <v>495219.72399999999</v>
      </c>
      <c r="G1399" s="3" t="s">
        <v>253</v>
      </c>
    </row>
    <row r="1400" spans="1:7" customFormat="1" ht="15" hidden="1" x14ac:dyDescent="0.25">
      <c r="A1400" s="4" t="s">
        <v>98</v>
      </c>
      <c r="B1400" s="3" t="s">
        <v>62</v>
      </c>
      <c r="C1400" s="3" t="s">
        <v>169</v>
      </c>
      <c r="D1400" s="3" t="s">
        <v>170</v>
      </c>
      <c r="E1400" s="3" t="s">
        <v>1</v>
      </c>
      <c r="F1400" s="3">
        <v>524956.96900000004</v>
      </c>
      <c r="G1400" s="3" t="s">
        <v>253</v>
      </c>
    </row>
    <row r="1401" spans="1:7" customFormat="1" ht="15" hidden="1" x14ac:dyDescent="0.25">
      <c r="A1401" s="4" t="s">
        <v>97</v>
      </c>
      <c r="B1401" s="3" t="s">
        <v>62</v>
      </c>
      <c r="C1401" s="3" t="s">
        <v>169</v>
      </c>
      <c r="D1401" s="3" t="s">
        <v>170</v>
      </c>
      <c r="E1401" s="3" t="s">
        <v>1</v>
      </c>
      <c r="F1401" s="3">
        <v>533376.054</v>
      </c>
      <c r="G1401" s="3" t="s">
        <v>253</v>
      </c>
    </row>
    <row r="1402" spans="1:7" customFormat="1" ht="15" hidden="1" x14ac:dyDescent="0.25">
      <c r="A1402" s="4" t="s">
        <v>96</v>
      </c>
      <c r="B1402" s="3" t="s">
        <v>62</v>
      </c>
      <c r="C1402" s="3" t="s">
        <v>169</v>
      </c>
      <c r="D1402" s="3" t="s">
        <v>170</v>
      </c>
      <c r="E1402" s="3" t="s">
        <v>1</v>
      </c>
      <c r="F1402" s="3">
        <v>546989.13899999997</v>
      </c>
      <c r="G1402" s="3" t="s">
        <v>253</v>
      </c>
    </row>
    <row r="1403" spans="1:7" customFormat="1" ht="15" hidden="1" x14ac:dyDescent="0.25">
      <c r="A1403" s="4" t="s">
        <v>95</v>
      </c>
      <c r="B1403" s="3" t="s">
        <v>62</v>
      </c>
      <c r="C1403" s="3" t="s">
        <v>169</v>
      </c>
      <c r="D1403" s="3" t="s">
        <v>170</v>
      </c>
      <c r="E1403" s="3" t="s">
        <v>1</v>
      </c>
      <c r="F1403" s="3">
        <v>606178.652</v>
      </c>
      <c r="G1403" s="3" t="s">
        <v>253</v>
      </c>
    </row>
    <row r="1404" spans="1:7" customFormat="1" ht="15" hidden="1" x14ac:dyDescent="0.25">
      <c r="A1404" s="4" t="s">
        <v>94</v>
      </c>
      <c r="B1404" s="3" t="s">
        <v>62</v>
      </c>
      <c r="C1404" s="3" t="s">
        <v>169</v>
      </c>
      <c r="D1404" s="3" t="s">
        <v>170</v>
      </c>
      <c r="E1404" s="3" t="s">
        <v>1</v>
      </c>
      <c r="F1404" s="3">
        <v>623540.978</v>
      </c>
      <c r="G1404" s="3" t="s">
        <v>253</v>
      </c>
    </row>
    <row r="1405" spans="1:7" customFormat="1" ht="15" hidden="1" x14ac:dyDescent="0.25">
      <c r="A1405" s="4" t="s">
        <v>93</v>
      </c>
      <c r="B1405" s="3" t="s">
        <v>62</v>
      </c>
      <c r="C1405" s="3" t="s">
        <v>169</v>
      </c>
      <c r="D1405" s="3" t="s">
        <v>170</v>
      </c>
      <c r="E1405" s="3" t="s">
        <v>1</v>
      </c>
      <c r="F1405" s="3">
        <v>597490.81099999999</v>
      </c>
      <c r="G1405" s="3" t="s">
        <v>253</v>
      </c>
    </row>
    <row r="1406" spans="1:7" customFormat="1" ht="15" hidden="1" x14ac:dyDescent="0.25">
      <c r="A1406" s="4" t="s">
        <v>92</v>
      </c>
      <c r="B1406" s="3" t="s">
        <v>62</v>
      </c>
      <c r="C1406" s="3" t="s">
        <v>169</v>
      </c>
      <c r="D1406" s="3" t="s">
        <v>170</v>
      </c>
      <c r="E1406" s="3" t="s">
        <v>1</v>
      </c>
      <c r="F1406" s="3">
        <v>627714.31499999994</v>
      </c>
      <c r="G1406" s="3" t="s">
        <v>253</v>
      </c>
    </row>
    <row r="1407" spans="1:7" customFormat="1" ht="15" hidden="1" x14ac:dyDescent="0.25">
      <c r="A1407" s="4" t="s">
        <v>91</v>
      </c>
      <c r="B1407" s="3" t="s">
        <v>62</v>
      </c>
      <c r="C1407" s="3" t="s">
        <v>169</v>
      </c>
      <c r="D1407" s="3" t="s">
        <v>170</v>
      </c>
      <c r="E1407" s="3" t="s">
        <v>1</v>
      </c>
      <c r="F1407" s="3">
        <v>777540.66899999999</v>
      </c>
      <c r="G1407" s="3" t="s">
        <v>253</v>
      </c>
    </row>
    <row r="1408" spans="1:7" customFormat="1" ht="15" hidden="1" x14ac:dyDescent="0.25">
      <c r="A1408" s="4" t="s">
        <v>90</v>
      </c>
      <c r="B1408" s="3" t="s">
        <v>62</v>
      </c>
      <c r="C1408" s="3" t="s">
        <v>169</v>
      </c>
      <c r="D1408" s="3" t="s">
        <v>170</v>
      </c>
      <c r="E1408" s="3" t="s">
        <v>1</v>
      </c>
      <c r="F1408" s="3">
        <v>666843.14599999995</v>
      </c>
      <c r="G1408" s="3" t="s">
        <v>253</v>
      </c>
    </row>
    <row r="1409" spans="1:7" customFormat="1" ht="15" hidden="1" x14ac:dyDescent="0.25">
      <c r="A1409" s="4" t="s">
        <v>89</v>
      </c>
      <c r="B1409" s="3" t="s">
        <v>62</v>
      </c>
      <c r="C1409" s="3" t="s">
        <v>169</v>
      </c>
      <c r="D1409" s="3" t="s">
        <v>170</v>
      </c>
      <c r="E1409" s="3" t="s">
        <v>1</v>
      </c>
      <c r="F1409" s="3">
        <v>635936.91200000001</v>
      </c>
      <c r="G1409" s="3" t="s">
        <v>253</v>
      </c>
    </row>
    <row r="1410" spans="1:7" customFormat="1" ht="15" hidden="1" x14ac:dyDescent="0.25">
      <c r="A1410" s="4" t="s">
        <v>88</v>
      </c>
      <c r="B1410" s="3" t="s">
        <v>62</v>
      </c>
      <c r="C1410" s="3" t="s">
        <v>169</v>
      </c>
      <c r="D1410" s="3" t="s">
        <v>170</v>
      </c>
      <c r="E1410" s="3" t="s">
        <v>1</v>
      </c>
      <c r="F1410" s="3">
        <v>630194.73899999994</v>
      </c>
      <c r="G1410" s="3" t="s">
        <v>253</v>
      </c>
    </row>
    <row r="1411" spans="1:7" customFormat="1" ht="15" hidden="1" x14ac:dyDescent="0.25">
      <c r="A1411" s="4" t="s">
        <v>87</v>
      </c>
      <c r="B1411" s="3" t="s">
        <v>62</v>
      </c>
      <c r="C1411" s="3" t="s">
        <v>169</v>
      </c>
      <c r="D1411" s="3" t="s">
        <v>170</v>
      </c>
      <c r="E1411" s="3" t="s">
        <v>1</v>
      </c>
      <c r="F1411" s="3">
        <v>625526.72100000002</v>
      </c>
      <c r="G1411" s="3" t="s">
        <v>253</v>
      </c>
    </row>
    <row r="1412" spans="1:7" customFormat="1" ht="15" hidden="1" x14ac:dyDescent="0.25">
      <c r="A1412" s="4" t="s">
        <v>86</v>
      </c>
      <c r="B1412" s="3" t="s">
        <v>62</v>
      </c>
      <c r="C1412" s="3" t="s">
        <v>169</v>
      </c>
      <c r="D1412" s="3" t="s">
        <v>170</v>
      </c>
      <c r="E1412" s="3" t="s">
        <v>1</v>
      </c>
      <c r="F1412" s="3">
        <v>642326.32299999997</v>
      </c>
      <c r="G1412" s="3" t="s">
        <v>253</v>
      </c>
    </row>
    <row r="1413" spans="1:7" customFormat="1" ht="15" hidden="1" x14ac:dyDescent="0.25">
      <c r="A1413" s="4" t="s">
        <v>85</v>
      </c>
      <c r="B1413" s="3" t="s">
        <v>62</v>
      </c>
      <c r="C1413" s="3" t="s">
        <v>169</v>
      </c>
      <c r="D1413" s="3" t="s">
        <v>170</v>
      </c>
      <c r="E1413" s="3" t="s">
        <v>1</v>
      </c>
      <c r="F1413" s="3">
        <v>683728.98400000005</v>
      </c>
      <c r="G1413" s="3" t="s">
        <v>253</v>
      </c>
    </row>
    <row r="1414" spans="1:7" customFormat="1" ht="15" hidden="1" x14ac:dyDescent="0.25">
      <c r="A1414" s="4" t="s">
        <v>84</v>
      </c>
      <c r="B1414" s="3" t="s">
        <v>62</v>
      </c>
      <c r="C1414" s="3" t="s">
        <v>169</v>
      </c>
      <c r="D1414" s="3" t="s">
        <v>170</v>
      </c>
      <c r="E1414" s="3" t="s">
        <v>1</v>
      </c>
      <c r="F1414" s="3">
        <v>701480.05599999998</v>
      </c>
      <c r="G1414" s="3" t="s">
        <v>253</v>
      </c>
    </row>
    <row r="1415" spans="1:7" customFormat="1" ht="15" hidden="1" x14ac:dyDescent="0.25">
      <c r="A1415" s="4" t="s">
        <v>168</v>
      </c>
      <c r="B1415" s="3" t="s">
        <v>62</v>
      </c>
      <c r="C1415" s="3" t="s">
        <v>169</v>
      </c>
      <c r="D1415" s="3" t="s">
        <v>170</v>
      </c>
      <c r="E1415" s="3" t="s">
        <v>1</v>
      </c>
      <c r="F1415" s="3">
        <v>667673.85199999996</v>
      </c>
      <c r="G1415" s="3" t="s">
        <v>253</v>
      </c>
    </row>
    <row r="1416" spans="1:7" customFormat="1" ht="15" hidden="1" x14ac:dyDescent="0.25">
      <c r="A1416" s="4" t="s">
        <v>203</v>
      </c>
      <c r="B1416" s="3" t="s">
        <v>62</v>
      </c>
      <c r="C1416" s="3" t="s">
        <v>169</v>
      </c>
      <c r="D1416" s="3" t="s">
        <v>170</v>
      </c>
      <c r="E1416" s="3" t="s">
        <v>1</v>
      </c>
      <c r="F1416" s="3">
        <v>659543.34</v>
      </c>
      <c r="G1416" s="3" t="s">
        <v>253</v>
      </c>
    </row>
    <row r="1417" spans="1:7" customFormat="1" ht="15" hidden="1" x14ac:dyDescent="0.25">
      <c r="A1417" s="4" t="s">
        <v>221</v>
      </c>
      <c r="B1417" s="3" t="s">
        <v>62</v>
      </c>
      <c r="C1417" s="3" t="s">
        <v>169</v>
      </c>
      <c r="D1417" s="3" t="s">
        <v>170</v>
      </c>
      <c r="E1417" s="3" t="s">
        <v>1</v>
      </c>
      <c r="F1417" s="3">
        <v>674961.28099999996</v>
      </c>
      <c r="G1417" s="3" t="s">
        <v>253</v>
      </c>
    </row>
    <row r="1418" spans="1:7" customFormat="1" ht="15" hidden="1" x14ac:dyDescent="0.25">
      <c r="A1418" s="4" t="s">
        <v>233</v>
      </c>
      <c r="B1418" s="3" t="s">
        <v>62</v>
      </c>
      <c r="C1418" s="3" t="s">
        <v>169</v>
      </c>
      <c r="D1418" s="3" t="s">
        <v>170</v>
      </c>
      <c r="E1418" s="3" t="s">
        <v>1</v>
      </c>
      <c r="F1418" s="3">
        <v>674136.67599999998</v>
      </c>
      <c r="G1418" s="3" t="s">
        <v>253</v>
      </c>
    </row>
    <row r="1419" spans="1:7" customFormat="1" ht="15" hidden="1" x14ac:dyDescent="0.25">
      <c r="A1419" s="4" t="s">
        <v>251</v>
      </c>
      <c r="B1419" s="3" t="s">
        <v>62</v>
      </c>
      <c r="C1419" s="3" t="s">
        <v>169</v>
      </c>
      <c r="D1419" s="3" t="s">
        <v>170</v>
      </c>
      <c r="E1419" s="3" t="s">
        <v>1</v>
      </c>
      <c r="F1419" s="3">
        <v>661399.70299999998</v>
      </c>
      <c r="G1419" s="3" t="s">
        <v>171</v>
      </c>
    </row>
    <row r="1420" spans="1:7" customFormat="1" ht="15" hidden="1" x14ac:dyDescent="0.25">
      <c r="A1420" s="4" t="s">
        <v>102</v>
      </c>
      <c r="B1420" s="3" t="s">
        <v>53</v>
      </c>
      <c r="C1420" s="3" t="s">
        <v>169</v>
      </c>
      <c r="D1420" s="3" t="s">
        <v>170</v>
      </c>
      <c r="E1420" s="3" t="s">
        <v>1</v>
      </c>
      <c r="F1420" s="3">
        <v>202366.50899999999</v>
      </c>
      <c r="G1420" s="3" t="s">
        <v>253</v>
      </c>
    </row>
    <row r="1421" spans="1:7" customFormat="1" ht="15" hidden="1" x14ac:dyDescent="0.25">
      <c r="A1421" s="4" t="s">
        <v>101</v>
      </c>
      <c r="B1421" s="3" t="s">
        <v>53</v>
      </c>
      <c r="C1421" s="3" t="s">
        <v>169</v>
      </c>
      <c r="D1421" s="3" t="s">
        <v>170</v>
      </c>
      <c r="E1421" s="3" t="s">
        <v>1</v>
      </c>
      <c r="F1421" s="3">
        <v>212055.845</v>
      </c>
      <c r="G1421" s="3" t="s">
        <v>253</v>
      </c>
    </row>
    <row r="1422" spans="1:7" customFormat="1" ht="15" hidden="1" x14ac:dyDescent="0.25">
      <c r="A1422" s="4" t="s">
        <v>100</v>
      </c>
      <c r="B1422" s="3" t="s">
        <v>53</v>
      </c>
      <c r="C1422" s="3" t="s">
        <v>169</v>
      </c>
      <c r="D1422" s="3" t="s">
        <v>170</v>
      </c>
      <c r="E1422" s="3" t="s">
        <v>1</v>
      </c>
      <c r="F1422" s="3">
        <v>205737.26500000001</v>
      </c>
      <c r="G1422" s="3" t="s">
        <v>253</v>
      </c>
    </row>
    <row r="1423" spans="1:7" customFormat="1" ht="15" hidden="1" x14ac:dyDescent="0.25">
      <c r="A1423" s="4" t="s">
        <v>99</v>
      </c>
      <c r="B1423" s="3" t="s">
        <v>53</v>
      </c>
      <c r="C1423" s="3" t="s">
        <v>169</v>
      </c>
      <c r="D1423" s="3" t="s">
        <v>170</v>
      </c>
      <c r="E1423" s="3" t="s">
        <v>1</v>
      </c>
      <c r="F1423" s="3">
        <v>181589.704</v>
      </c>
      <c r="G1423" s="3" t="s">
        <v>253</v>
      </c>
    </row>
    <row r="1424" spans="1:7" customFormat="1" ht="15" hidden="1" x14ac:dyDescent="0.25">
      <c r="A1424" s="4" t="s">
        <v>98</v>
      </c>
      <c r="B1424" s="3" t="s">
        <v>53</v>
      </c>
      <c r="C1424" s="3" t="s">
        <v>169</v>
      </c>
      <c r="D1424" s="3" t="s">
        <v>170</v>
      </c>
      <c r="E1424" s="3" t="s">
        <v>1</v>
      </c>
      <c r="F1424" s="3">
        <v>197205.73699999999</v>
      </c>
      <c r="G1424" s="3" t="s">
        <v>253</v>
      </c>
    </row>
    <row r="1425" spans="1:7" customFormat="1" ht="15" hidden="1" x14ac:dyDescent="0.25">
      <c r="A1425" s="4" t="s">
        <v>97</v>
      </c>
      <c r="B1425" s="3" t="s">
        <v>53</v>
      </c>
      <c r="C1425" s="3" t="s">
        <v>169</v>
      </c>
      <c r="D1425" s="3" t="s">
        <v>170</v>
      </c>
      <c r="E1425" s="3" t="s">
        <v>1</v>
      </c>
      <c r="F1425" s="3">
        <v>196332.55</v>
      </c>
      <c r="G1425" s="3" t="s">
        <v>253</v>
      </c>
    </row>
    <row r="1426" spans="1:7" customFormat="1" ht="15" hidden="1" x14ac:dyDescent="0.25">
      <c r="A1426" s="4" t="s">
        <v>96</v>
      </c>
      <c r="B1426" s="3" t="s">
        <v>53</v>
      </c>
      <c r="C1426" s="3" t="s">
        <v>169</v>
      </c>
      <c r="D1426" s="3" t="s">
        <v>170</v>
      </c>
      <c r="E1426" s="3" t="s">
        <v>1</v>
      </c>
      <c r="F1426" s="3">
        <v>222722.41699999999</v>
      </c>
      <c r="G1426" s="3" t="s">
        <v>253</v>
      </c>
    </row>
    <row r="1427" spans="1:7" customFormat="1" ht="15" hidden="1" x14ac:dyDescent="0.25">
      <c r="A1427" s="4" t="s">
        <v>95</v>
      </c>
      <c r="B1427" s="3" t="s">
        <v>53</v>
      </c>
      <c r="C1427" s="3" t="s">
        <v>169</v>
      </c>
      <c r="D1427" s="3" t="s">
        <v>170</v>
      </c>
      <c r="E1427" s="3" t="s">
        <v>1</v>
      </c>
      <c r="F1427" s="3">
        <v>231192.65299999999</v>
      </c>
      <c r="G1427" s="3" t="s">
        <v>253</v>
      </c>
    </row>
    <row r="1428" spans="1:7" customFormat="1" ht="15" hidden="1" x14ac:dyDescent="0.25">
      <c r="A1428" s="4" t="s">
        <v>94</v>
      </c>
      <c r="B1428" s="3" t="s">
        <v>53</v>
      </c>
      <c r="C1428" s="3" t="s">
        <v>169</v>
      </c>
      <c r="D1428" s="3" t="s">
        <v>170</v>
      </c>
      <c r="E1428" s="3" t="s">
        <v>1</v>
      </c>
      <c r="F1428" s="3">
        <v>241659.48199999999</v>
      </c>
      <c r="G1428" s="3" t="s">
        <v>253</v>
      </c>
    </row>
    <row r="1429" spans="1:7" customFormat="1" ht="15" hidden="1" x14ac:dyDescent="0.25">
      <c r="A1429" s="4" t="s">
        <v>93</v>
      </c>
      <c r="B1429" s="3" t="s">
        <v>53</v>
      </c>
      <c r="C1429" s="3" t="s">
        <v>169</v>
      </c>
      <c r="D1429" s="3" t="s">
        <v>170</v>
      </c>
      <c r="E1429" s="3" t="s">
        <v>1</v>
      </c>
      <c r="F1429" s="3">
        <v>218090.378</v>
      </c>
      <c r="G1429" s="3" t="s">
        <v>253</v>
      </c>
    </row>
    <row r="1430" spans="1:7" customFormat="1" ht="15" hidden="1" x14ac:dyDescent="0.25">
      <c r="A1430" s="4" t="s">
        <v>92</v>
      </c>
      <c r="B1430" s="3" t="s">
        <v>53</v>
      </c>
      <c r="C1430" s="3" t="s">
        <v>169</v>
      </c>
      <c r="D1430" s="3" t="s">
        <v>170</v>
      </c>
      <c r="E1430" s="3" t="s">
        <v>1</v>
      </c>
      <c r="F1430" s="3">
        <v>203114.80600000001</v>
      </c>
      <c r="G1430" s="3" t="s">
        <v>253</v>
      </c>
    </row>
    <row r="1431" spans="1:7" customFormat="1" ht="15" hidden="1" x14ac:dyDescent="0.25">
      <c r="A1431" s="4" t="s">
        <v>91</v>
      </c>
      <c r="B1431" s="3" t="s">
        <v>53</v>
      </c>
      <c r="C1431" s="3" t="s">
        <v>169</v>
      </c>
      <c r="D1431" s="3" t="s">
        <v>170</v>
      </c>
      <c r="E1431" s="3" t="s">
        <v>1</v>
      </c>
      <c r="F1431" s="3">
        <v>188173.58</v>
      </c>
      <c r="G1431" s="3" t="s">
        <v>253</v>
      </c>
    </row>
    <row r="1432" spans="1:7" customFormat="1" ht="15" hidden="1" x14ac:dyDescent="0.25">
      <c r="A1432" s="4" t="s">
        <v>90</v>
      </c>
      <c r="B1432" s="3" t="s">
        <v>53</v>
      </c>
      <c r="C1432" s="3" t="s">
        <v>169</v>
      </c>
      <c r="D1432" s="3" t="s">
        <v>170</v>
      </c>
      <c r="E1432" s="3" t="s">
        <v>1</v>
      </c>
      <c r="F1432" s="3">
        <v>172606.58100000001</v>
      </c>
      <c r="G1432" s="3" t="s">
        <v>253</v>
      </c>
    </row>
    <row r="1433" spans="1:7" customFormat="1" ht="15" hidden="1" x14ac:dyDescent="0.25">
      <c r="A1433" s="4" t="s">
        <v>89</v>
      </c>
      <c r="B1433" s="3" t="s">
        <v>53</v>
      </c>
      <c r="C1433" s="3" t="s">
        <v>169</v>
      </c>
      <c r="D1433" s="3" t="s">
        <v>170</v>
      </c>
      <c r="E1433" s="3" t="s">
        <v>1</v>
      </c>
      <c r="F1433" s="3">
        <v>146813.70000000001</v>
      </c>
      <c r="G1433" s="3" t="s">
        <v>253</v>
      </c>
    </row>
    <row r="1434" spans="1:7" customFormat="1" ht="15" hidden="1" x14ac:dyDescent="0.25">
      <c r="A1434" s="4" t="s">
        <v>88</v>
      </c>
      <c r="B1434" s="3" t="s">
        <v>53</v>
      </c>
      <c r="C1434" s="3" t="s">
        <v>169</v>
      </c>
      <c r="D1434" s="3" t="s">
        <v>170</v>
      </c>
      <c r="E1434" s="3" t="s">
        <v>1</v>
      </c>
      <c r="F1434" s="3">
        <v>161498.54999999999</v>
      </c>
      <c r="G1434" s="3" t="s">
        <v>253</v>
      </c>
    </row>
    <row r="1435" spans="1:7" customFormat="1" ht="15" hidden="1" x14ac:dyDescent="0.25">
      <c r="A1435" s="4" t="s">
        <v>87</v>
      </c>
      <c r="B1435" s="3" t="s">
        <v>53</v>
      </c>
      <c r="C1435" s="3" t="s">
        <v>169</v>
      </c>
      <c r="D1435" s="3" t="s">
        <v>170</v>
      </c>
      <c r="E1435" s="3" t="s">
        <v>1</v>
      </c>
      <c r="F1435" s="3">
        <v>161932.56099999999</v>
      </c>
      <c r="G1435" s="3" t="s">
        <v>253</v>
      </c>
    </row>
    <row r="1436" spans="1:7" customFormat="1" ht="15" hidden="1" x14ac:dyDescent="0.25">
      <c r="A1436" s="4" t="s">
        <v>86</v>
      </c>
      <c r="B1436" s="3" t="s">
        <v>53</v>
      </c>
      <c r="C1436" s="3" t="s">
        <v>169</v>
      </c>
      <c r="D1436" s="3" t="s">
        <v>170</v>
      </c>
      <c r="E1436" s="3" t="s">
        <v>1</v>
      </c>
      <c r="F1436" s="3">
        <v>154772.27499999999</v>
      </c>
      <c r="G1436" s="3" t="s">
        <v>253</v>
      </c>
    </row>
    <row r="1437" spans="1:7" customFormat="1" ht="15" hidden="1" x14ac:dyDescent="0.25">
      <c r="A1437" s="4" t="s">
        <v>85</v>
      </c>
      <c r="B1437" s="3" t="s">
        <v>53</v>
      </c>
      <c r="C1437" s="3" t="s">
        <v>169</v>
      </c>
      <c r="D1437" s="3" t="s">
        <v>170</v>
      </c>
      <c r="E1437" s="3" t="s">
        <v>1</v>
      </c>
      <c r="F1437" s="3">
        <v>169652.508</v>
      </c>
      <c r="G1437" s="3" t="s">
        <v>253</v>
      </c>
    </row>
    <row r="1438" spans="1:7" customFormat="1" ht="15" hidden="1" x14ac:dyDescent="0.25">
      <c r="A1438" s="4" t="s">
        <v>84</v>
      </c>
      <c r="B1438" s="3" t="s">
        <v>53</v>
      </c>
      <c r="C1438" s="3" t="s">
        <v>169</v>
      </c>
      <c r="D1438" s="3" t="s">
        <v>170</v>
      </c>
      <c r="E1438" s="3" t="s">
        <v>1</v>
      </c>
      <c r="F1438" s="3">
        <v>168893.74400000001</v>
      </c>
      <c r="G1438" s="3" t="s">
        <v>253</v>
      </c>
    </row>
    <row r="1439" spans="1:7" customFormat="1" ht="15" hidden="1" x14ac:dyDescent="0.25">
      <c r="A1439" s="4" t="s">
        <v>168</v>
      </c>
      <c r="B1439" s="3" t="s">
        <v>53</v>
      </c>
      <c r="C1439" s="3" t="s">
        <v>169</v>
      </c>
      <c r="D1439" s="3" t="s">
        <v>170</v>
      </c>
      <c r="E1439" s="3" t="s">
        <v>1</v>
      </c>
      <c r="F1439" s="3">
        <v>170691.30799999999</v>
      </c>
      <c r="G1439" s="3" t="s">
        <v>253</v>
      </c>
    </row>
    <row r="1440" spans="1:7" customFormat="1" ht="15" hidden="1" x14ac:dyDescent="0.25">
      <c r="A1440" s="4" t="s">
        <v>203</v>
      </c>
      <c r="B1440" s="3" t="s">
        <v>53</v>
      </c>
      <c r="C1440" s="3" t="s">
        <v>169</v>
      </c>
      <c r="D1440" s="3" t="s">
        <v>170</v>
      </c>
      <c r="E1440" s="3" t="s">
        <v>1</v>
      </c>
      <c r="F1440" s="3">
        <v>153357.60200000001</v>
      </c>
      <c r="G1440" s="3" t="s">
        <v>253</v>
      </c>
    </row>
    <row r="1441" spans="1:7" customFormat="1" ht="15" hidden="1" x14ac:dyDescent="0.25">
      <c r="A1441" s="4" t="s">
        <v>221</v>
      </c>
      <c r="B1441" s="3" t="s">
        <v>53</v>
      </c>
      <c r="C1441" s="3" t="s">
        <v>169</v>
      </c>
      <c r="D1441" s="3" t="s">
        <v>170</v>
      </c>
      <c r="E1441" s="3" t="s">
        <v>1</v>
      </c>
      <c r="F1441" s="3">
        <v>181708.40599999999</v>
      </c>
      <c r="G1441" s="3" t="s">
        <v>253</v>
      </c>
    </row>
    <row r="1442" spans="1:7" customFormat="1" ht="15" hidden="1" x14ac:dyDescent="0.25">
      <c r="A1442" s="4" t="s">
        <v>233</v>
      </c>
      <c r="B1442" s="3" t="s">
        <v>53</v>
      </c>
      <c r="C1442" s="3" t="s">
        <v>169</v>
      </c>
      <c r="D1442" s="3" t="s">
        <v>170</v>
      </c>
      <c r="E1442" s="3" t="s">
        <v>1</v>
      </c>
      <c r="F1442" s="3">
        <v>162707.70300000001</v>
      </c>
      <c r="G1442" s="3" t="s">
        <v>253</v>
      </c>
    </row>
    <row r="1443" spans="1:7" customFormat="1" ht="15" hidden="1" x14ac:dyDescent="0.25">
      <c r="A1443" s="4" t="s">
        <v>251</v>
      </c>
      <c r="B1443" s="3" t="s">
        <v>53</v>
      </c>
      <c r="C1443" s="3" t="s">
        <v>169</v>
      </c>
      <c r="D1443" s="3" t="s">
        <v>170</v>
      </c>
      <c r="E1443" s="3" t="s">
        <v>1</v>
      </c>
      <c r="F1443" s="3">
        <v>167174.785</v>
      </c>
      <c r="G1443" s="3" t="s">
        <v>171</v>
      </c>
    </row>
    <row r="1444" spans="1:7" customFormat="1" ht="15" hidden="1" x14ac:dyDescent="0.25">
      <c r="A1444" s="4" t="s">
        <v>102</v>
      </c>
      <c r="B1444" s="3" t="s">
        <v>54</v>
      </c>
      <c r="C1444" s="3" t="s">
        <v>169</v>
      </c>
      <c r="D1444" s="3" t="s">
        <v>170</v>
      </c>
      <c r="E1444" s="3" t="s">
        <v>1</v>
      </c>
      <c r="F1444" s="3">
        <v>170495.94200000001</v>
      </c>
      <c r="G1444" s="3" t="s">
        <v>253</v>
      </c>
    </row>
    <row r="1445" spans="1:7" customFormat="1" ht="15" hidden="1" x14ac:dyDescent="0.25">
      <c r="A1445" s="4" t="s">
        <v>101</v>
      </c>
      <c r="B1445" s="3" t="s">
        <v>54</v>
      </c>
      <c r="C1445" s="3" t="s">
        <v>169</v>
      </c>
      <c r="D1445" s="3" t="s">
        <v>170</v>
      </c>
      <c r="E1445" s="3" t="s">
        <v>1</v>
      </c>
      <c r="F1445" s="3">
        <v>271806.11700000003</v>
      </c>
      <c r="G1445" s="3" t="s">
        <v>253</v>
      </c>
    </row>
    <row r="1446" spans="1:7" customFormat="1" ht="15" hidden="1" x14ac:dyDescent="0.25">
      <c r="A1446" s="4" t="s">
        <v>100</v>
      </c>
      <c r="B1446" s="3" t="s">
        <v>54</v>
      </c>
      <c r="C1446" s="3" t="s">
        <v>169</v>
      </c>
      <c r="D1446" s="3" t="s">
        <v>170</v>
      </c>
      <c r="E1446" s="3" t="s">
        <v>1</v>
      </c>
      <c r="F1446" s="3">
        <v>259808.56200000001</v>
      </c>
      <c r="G1446" s="3" t="s">
        <v>253</v>
      </c>
    </row>
    <row r="1447" spans="1:7" customFormat="1" ht="15" hidden="1" x14ac:dyDescent="0.25">
      <c r="A1447" s="4" t="s">
        <v>99</v>
      </c>
      <c r="B1447" s="3" t="s">
        <v>54</v>
      </c>
      <c r="C1447" s="3" t="s">
        <v>169</v>
      </c>
      <c r="D1447" s="3" t="s">
        <v>170</v>
      </c>
      <c r="E1447" s="3" t="s">
        <v>1</v>
      </c>
      <c r="F1447" s="3">
        <v>282986.96100000001</v>
      </c>
      <c r="G1447" s="3" t="s">
        <v>253</v>
      </c>
    </row>
    <row r="1448" spans="1:7" customFormat="1" ht="15" hidden="1" x14ac:dyDescent="0.25">
      <c r="A1448" s="4" t="s">
        <v>98</v>
      </c>
      <c r="B1448" s="3" t="s">
        <v>54</v>
      </c>
      <c r="C1448" s="3" t="s">
        <v>169</v>
      </c>
      <c r="D1448" s="3" t="s">
        <v>170</v>
      </c>
      <c r="E1448" s="3" t="s">
        <v>1</v>
      </c>
      <c r="F1448" s="3">
        <v>305081.82699999999</v>
      </c>
      <c r="G1448" s="3" t="s">
        <v>253</v>
      </c>
    </row>
    <row r="1449" spans="1:7" customFormat="1" ht="15" hidden="1" x14ac:dyDescent="0.25">
      <c r="A1449" s="4" t="s">
        <v>97</v>
      </c>
      <c r="B1449" s="3" t="s">
        <v>54</v>
      </c>
      <c r="C1449" s="3" t="s">
        <v>169</v>
      </c>
      <c r="D1449" s="3" t="s">
        <v>170</v>
      </c>
      <c r="E1449" s="3" t="s">
        <v>1</v>
      </c>
      <c r="F1449" s="3">
        <v>333295.61900000001</v>
      </c>
      <c r="G1449" s="3" t="s">
        <v>253</v>
      </c>
    </row>
    <row r="1450" spans="1:7" customFormat="1" ht="15" hidden="1" x14ac:dyDescent="0.25">
      <c r="A1450" s="4" t="s">
        <v>96</v>
      </c>
      <c r="B1450" s="3" t="s">
        <v>54</v>
      </c>
      <c r="C1450" s="3" t="s">
        <v>169</v>
      </c>
      <c r="D1450" s="3" t="s">
        <v>170</v>
      </c>
      <c r="E1450" s="3" t="s">
        <v>1</v>
      </c>
      <c r="F1450" s="3">
        <v>358180.62900000002</v>
      </c>
      <c r="G1450" s="3" t="s">
        <v>253</v>
      </c>
    </row>
    <row r="1451" spans="1:7" customFormat="1" ht="15" hidden="1" x14ac:dyDescent="0.25">
      <c r="A1451" s="4" t="s">
        <v>95</v>
      </c>
      <c r="B1451" s="3" t="s">
        <v>54</v>
      </c>
      <c r="C1451" s="3" t="s">
        <v>169</v>
      </c>
      <c r="D1451" s="3" t="s">
        <v>170</v>
      </c>
      <c r="E1451" s="3" t="s">
        <v>1</v>
      </c>
      <c r="F1451" s="3">
        <v>427043.05599999998</v>
      </c>
      <c r="G1451" s="3" t="s">
        <v>253</v>
      </c>
    </row>
    <row r="1452" spans="1:7" customFormat="1" ht="15" hidden="1" x14ac:dyDescent="0.25">
      <c r="A1452" s="4" t="s">
        <v>94</v>
      </c>
      <c r="B1452" s="3" t="s">
        <v>54</v>
      </c>
      <c r="C1452" s="3" t="s">
        <v>169</v>
      </c>
      <c r="D1452" s="3" t="s">
        <v>170</v>
      </c>
      <c r="E1452" s="3" t="s">
        <v>1</v>
      </c>
      <c r="F1452" s="3">
        <v>454179.96299999999</v>
      </c>
      <c r="G1452" s="3" t="s">
        <v>253</v>
      </c>
    </row>
    <row r="1453" spans="1:7" customFormat="1" ht="15" hidden="1" x14ac:dyDescent="0.25">
      <c r="A1453" s="4" t="s">
        <v>93</v>
      </c>
      <c r="B1453" s="3" t="s">
        <v>54</v>
      </c>
      <c r="C1453" s="3" t="s">
        <v>169</v>
      </c>
      <c r="D1453" s="3" t="s">
        <v>170</v>
      </c>
      <c r="E1453" s="3" t="s">
        <v>1</v>
      </c>
      <c r="F1453" s="3">
        <v>352669.01299999998</v>
      </c>
      <c r="G1453" s="3" t="s">
        <v>171</v>
      </c>
    </row>
    <row r="1454" spans="1:7" customFormat="1" ht="15" hidden="1" x14ac:dyDescent="0.25">
      <c r="A1454" s="4" t="s">
        <v>92</v>
      </c>
      <c r="B1454" s="3" t="s">
        <v>54</v>
      </c>
      <c r="C1454" s="3" t="s">
        <v>169</v>
      </c>
      <c r="D1454" s="3" t="s">
        <v>170</v>
      </c>
      <c r="E1454" s="3" t="s">
        <v>1</v>
      </c>
      <c r="F1454" s="3">
        <v>274875.07500000001</v>
      </c>
      <c r="G1454" s="3" t="s">
        <v>171</v>
      </c>
    </row>
    <row r="1455" spans="1:7" customFormat="1" ht="15" hidden="1" x14ac:dyDescent="0.25">
      <c r="A1455" s="4" t="s">
        <v>91</v>
      </c>
      <c r="B1455" s="3" t="s">
        <v>54</v>
      </c>
      <c r="C1455" s="3" t="s">
        <v>169</v>
      </c>
      <c r="D1455" s="3" t="s">
        <v>170</v>
      </c>
      <c r="E1455" s="3" t="s">
        <v>1</v>
      </c>
      <c r="F1455" s="3">
        <v>381282.56800000003</v>
      </c>
      <c r="G1455" s="3" t="s">
        <v>171</v>
      </c>
    </row>
    <row r="1456" spans="1:7" customFormat="1" ht="15" hidden="1" x14ac:dyDescent="0.25">
      <c r="A1456" s="4" t="s">
        <v>90</v>
      </c>
      <c r="B1456" s="3" t="s">
        <v>54</v>
      </c>
      <c r="C1456" s="3" t="s">
        <v>169</v>
      </c>
      <c r="D1456" s="3" t="s">
        <v>170</v>
      </c>
      <c r="E1456" s="3" t="s">
        <v>1</v>
      </c>
      <c r="F1456" s="3">
        <v>359233.212</v>
      </c>
      <c r="G1456" s="3" t="s">
        <v>171</v>
      </c>
    </row>
    <row r="1457" spans="1:7" customFormat="1" ht="15" hidden="1" x14ac:dyDescent="0.25">
      <c r="A1457" s="4" t="s">
        <v>89</v>
      </c>
      <c r="B1457" s="3" t="s">
        <v>54</v>
      </c>
      <c r="C1457" s="3" t="s">
        <v>169</v>
      </c>
      <c r="D1457" s="3" t="s">
        <v>170</v>
      </c>
      <c r="E1457" s="3" t="s">
        <v>1</v>
      </c>
      <c r="F1457" s="3">
        <v>357760.70899999997</v>
      </c>
      <c r="G1457" s="3" t="s">
        <v>171</v>
      </c>
    </row>
    <row r="1458" spans="1:7" customFormat="1" ht="15" hidden="1" x14ac:dyDescent="0.25">
      <c r="A1458" s="4" t="s">
        <v>88</v>
      </c>
      <c r="B1458" s="3" t="s">
        <v>54</v>
      </c>
      <c r="C1458" s="3" t="s">
        <v>169</v>
      </c>
      <c r="D1458" s="3" t="s">
        <v>170</v>
      </c>
      <c r="E1458" s="3" t="s">
        <v>1</v>
      </c>
      <c r="F1458" s="3">
        <v>372002.364</v>
      </c>
      <c r="G1458" s="3" t="s">
        <v>171</v>
      </c>
    </row>
    <row r="1459" spans="1:7" customFormat="1" ht="15" hidden="1" x14ac:dyDescent="0.25">
      <c r="A1459" s="4" t="s">
        <v>87</v>
      </c>
      <c r="B1459" s="3" t="s">
        <v>54</v>
      </c>
      <c r="C1459" s="3" t="s">
        <v>169</v>
      </c>
      <c r="D1459" s="3" t="s">
        <v>170</v>
      </c>
      <c r="E1459" s="3" t="s">
        <v>1</v>
      </c>
      <c r="F1459" s="3">
        <v>444013.19900000002</v>
      </c>
      <c r="G1459" s="3" t="s">
        <v>171</v>
      </c>
    </row>
    <row r="1460" spans="1:7" customFormat="1" ht="15" hidden="1" x14ac:dyDescent="0.25">
      <c r="A1460" s="4" t="s">
        <v>86</v>
      </c>
      <c r="B1460" s="3" t="s">
        <v>54</v>
      </c>
      <c r="C1460" s="3" t="s">
        <v>169</v>
      </c>
      <c r="D1460" s="3" t="s">
        <v>170</v>
      </c>
      <c r="E1460" s="3" t="s">
        <v>1</v>
      </c>
      <c r="F1460" s="3">
        <v>449423.272</v>
      </c>
      <c r="G1460" s="3" t="s">
        <v>171</v>
      </c>
    </row>
    <row r="1461" spans="1:7" customFormat="1" ht="15" hidden="1" x14ac:dyDescent="0.25">
      <c r="A1461" s="4" t="s">
        <v>85</v>
      </c>
      <c r="B1461" s="3" t="s">
        <v>54</v>
      </c>
      <c r="C1461" s="3" t="s">
        <v>169</v>
      </c>
      <c r="D1461" s="3" t="s">
        <v>170</v>
      </c>
      <c r="E1461" s="3" t="s">
        <v>1</v>
      </c>
      <c r="F1461" s="3">
        <v>415583.18099999998</v>
      </c>
      <c r="G1461" s="3" t="s">
        <v>171</v>
      </c>
    </row>
    <row r="1462" spans="1:7" customFormat="1" ht="15" hidden="1" x14ac:dyDescent="0.25">
      <c r="A1462" s="4" t="s">
        <v>84</v>
      </c>
      <c r="B1462" s="3" t="s">
        <v>54</v>
      </c>
      <c r="C1462" s="3" t="s">
        <v>169</v>
      </c>
      <c r="D1462" s="3" t="s">
        <v>170</v>
      </c>
      <c r="E1462" s="3" t="s">
        <v>1</v>
      </c>
      <c r="F1462" s="3">
        <v>447761.76400000002</v>
      </c>
      <c r="G1462" s="3" t="s">
        <v>171</v>
      </c>
    </row>
    <row r="1463" spans="1:7" customFormat="1" ht="15" hidden="1" x14ac:dyDescent="0.25">
      <c r="A1463" s="4" t="s">
        <v>168</v>
      </c>
      <c r="B1463" s="3" t="s">
        <v>54</v>
      </c>
      <c r="C1463" s="3" t="s">
        <v>169</v>
      </c>
      <c r="D1463" s="3" t="s">
        <v>170</v>
      </c>
      <c r="E1463" s="3" t="s">
        <v>1</v>
      </c>
      <c r="F1463" s="3">
        <v>533206.49300000002</v>
      </c>
      <c r="G1463" s="3" t="s">
        <v>171</v>
      </c>
    </row>
    <row r="1464" spans="1:7" customFormat="1" ht="15" hidden="1" x14ac:dyDescent="0.25">
      <c r="A1464" s="4" t="s">
        <v>203</v>
      </c>
      <c r="B1464" s="3" t="s">
        <v>54</v>
      </c>
      <c r="C1464" s="3" t="s">
        <v>169</v>
      </c>
      <c r="D1464" s="3" t="s">
        <v>170</v>
      </c>
      <c r="E1464" s="3" t="s">
        <v>1</v>
      </c>
      <c r="F1464" s="3">
        <v>548649.576</v>
      </c>
      <c r="G1464" s="3" t="s">
        <v>253</v>
      </c>
    </row>
    <row r="1465" spans="1:7" customFormat="1" ht="15" hidden="1" x14ac:dyDescent="0.25">
      <c r="A1465" s="4" t="s">
        <v>221</v>
      </c>
      <c r="B1465" s="3" t="s">
        <v>54</v>
      </c>
      <c r="C1465" s="3" t="s">
        <v>169</v>
      </c>
      <c r="D1465" s="3" t="s">
        <v>170</v>
      </c>
      <c r="E1465" s="3" t="s">
        <v>1</v>
      </c>
      <c r="F1465" s="3">
        <v>561922.53500000003</v>
      </c>
      <c r="G1465" s="3" t="s">
        <v>253</v>
      </c>
    </row>
    <row r="1466" spans="1:7" customFormat="1" ht="15" hidden="1" x14ac:dyDescent="0.25">
      <c r="A1466" s="4" t="s">
        <v>233</v>
      </c>
      <c r="B1466" s="3" t="s">
        <v>54</v>
      </c>
      <c r="C1466" s="3" t="s">
        <v>169</v>
      </c>
      <c r="D1466" s="3" t="s">
        <v>170</v>
      </c>
      <c r="E1466" s="3" t="s">
        <v>1</v>
      </c>
      <c r="F1466" s="3">
        <v>555487.48800000001</v>
      </c>
      <c r="G1466" s="3" t="s">
        <v>253</v>
      </c>
    </row>
    <row r="1467" spans="1:7" customFormat="1" ht="15" hidden="1" x14ac:dyDescent="0.25">
      <c r="A1467" s="4" t="s">
        <v>251</v>
      </c>
      <c r="B1467" s="3" t="s">
        <v>54</v>
      </c>
      <c r="C1467" s="3" t="s">
        <v>169</v>
      </c>
      <c r="D1467" s="3" t="s">
        <v>170</v>
      </c>
      <c r="E1467" s="3" t="s">
        <v>1</v>
      </c>
      <c r="F1467" s="3">
        <v>614525.25</v>
      </c>
      <c r="G1467" s="3" t="s">
        <v>171</v>
      </c>
    </row>
    <row r="1468" spans="1:7" customFormat="1" ht="15" hidden="1" x14ac:dyDescent="0.25">
      <c r="A1468" s="4" t="s">
        <v>101</v>
      </c>
      <c r="B1468" s="3" t="s">
        <v>68</v>
      </c>
      <c r="C1468" s="3" t="s">
        <v>169</v>
      </c>
      <c r="D1468" s="3" t="s">
        <v>170</v>
      </c>
      <c r="E1468" s="3" t="s">
        <v>1</v>
      </c>
      <c r="F1468" s="3">
        <v>97356.966</v>
      </c>
      <c r="G1468" s="3" t="s">
        <v>253</v>
      </c>
    </row>
    <row r="1469" spans="1:7" customFormat="1" ht="15" hidden="1" x14ac:dyDescent="0.25">
      <c r="A1469" s="4" t="s">
        <v>100</v>
      </c>
      <c r="B1469" s="3" t="s">
        <v>68</v>
      </c>
      <c r="C1469" s="3" t="s">
        <v>169</v>
      </c>
      <c r="D1469" s="3" t="s">
        <v>170</v>
      </c>
      <c r="E1469" s="3" t="s">
        <v>1</v>
      </c>
      <c r="F1469" s="3">
        <v>103674.693</v>
      </c>
      <c r="G1469" s="3" t="s">
        <v>253</v>
      </c>
    </row>
    <row r="1470" spans="1:7" customFormat="1" ht="15" hidden="1" x14ac:dyDescent="0.25">
      <c r="A1470" s="4" t="s">
        <v>99</v>
      </c>
      <c r="B1470" s="3" t="s">
        <v>68</v>
      </c>
      <c r="C1470" s="3" t="s">
        <v>169</v>
      </c>
      <c r="D1470" s="3" t="s">
        <v>170</v>
      </c>
      <c r="E1470" s="3" t="s">
        <v>1</v>
      </c>
      <c r="F1470" s="3">
        <v>97035.337</v>
      </c>
      <c r="G1470" s="3" t="s">
        <v>253</v>
      </c>
    </row>
    <row r="1471" spans="1:7" customFormat="1" ht="15" hidden="1" x14ac:dyDescent="0.25">
      <c r="A1471" s="4" t="s">
        <v>98</v>
      </c>
      <c r="B1471" s="3" t="s">
        <v>68</v>
      </c>
      <c r="C1471" s="3" t="s">
        <v>169</v>
      </c>
      <c r="D1471" s="3" t="s">
        <v>170</v>
      </c>
      <c r="E1471" s="3" t="s">
        <v>1</v>
      </c>
      <c r="F1471" s="3">
        <v>108831.71</v>
      </c>
      <c r="G1471" s="3" t="s">
        <v>253</v>
      </c>
    </row>
    <row r="1472" spans="1:7" customFormat="1" ht="15" hidden="1" x14ac:dyDescent="0.25">
      <c r="A1472" s="4" t="s">
        <v>97</v>
      </c>
      <c r="B1472" s="3" t="s">
        <v>68</v>
      </c>
      <c r="C1472" s="3" t="s">
        <v>169</v>
      </c>
      <c r="D1472" s="3" t="s">
        <v>170</v>
      </c>
      <c r="E1472" s="3" t="s">
        <v>1</v>
      </c>
      <c r="F1472" s="3">
        <v>110033.908</v>
      </c>
      <c r="G1472" s="3" t="s">
        <v>253</v>
      </c>
    </row>
    <row r="1473" spans="1:7" customFormat="1" ht="15" hidden="1" x14ac:dyDescent="0.25">
      <c r="A1473" s="4" t="s">
        <v>96</v>
      </c>
      <c r="B1473" s="3" t="s">
        <v>68</v>
      </c>
      <c r="C1473" s="3" t="s">
        <v>169</v>
      </c>
      <c r="D1473" s="3" t="s">
        <v>170</v>
      </c>
      <c r="E1473" s="3" t="s">
        <v>1</v>
      </c>
      <c r="F1473" s="3">
        <v>112758.913</v>
      </c>
      <c r="G1473" s="3" t="s">
        <v>253</v>
      </c>
    </row>
    <row r="1474" spans="1:7" customFormat="1" ht="15" hidden="1" x14ac:dyDescent="0.25">
      <c r="A1474" s="4" t="s">
        <v>95</v>
      </c>
      <c r="B1474" s="3" t="s">
        <v>68</v>
      </c>
      <c r="C1474" s="3" t="s">
        <v>169</v>
      </c>
      <c r="D1474" s="3" t="s">
        <v>170</v>
      </c>
      <c r="E1474" s="3" t="s">
        <v>1</v>
      </c>
      <c r="F1474" s="3">
        <v>107136.015</v>
      </c>
      <c r="G1474" s="3" t="s">
        <v>253</v>
      </c>
    </row>
    <row r="1475" spans="1:7" customFormat="1" ht="15" hidden="1" x14ac:dyDescent="0.25">
      <c r="A1475" s="4" t="s">
        <v>94</v>
      </c>
      <c r="B1475" s="3" t="s">
        <v>68</v>
      </c>
      <c r="C1475" s="3" t="s">
        <v>169</v>
      </c>
      <c r="D1475" s="3" t="s">
        <v>170</v>
      </c>
      <c r="E1475" s="3" t="s">
        <v>1</v>
      </c>
      <c r="F1475" s="3">
        <v>113615.542</v>
      </c>
      <c r="G1475" s="3" t="s">
        <v>174</v>
      </c>
    </row>
    <row r="1476" spans="1:7" customFormat="1" ht="15" hidden="1" x14ac:dyDescent="0.25">
      <c r="A1476" s="4" t="s">
        <v>93</v>
      </c>
      <c r="B1476" s="3" t="s">
        <v>68</v>
      </c>
      <c r="C1476" s="3" t="s">
        <v>169</v>
      </c>
      <c r="D1476" s="3" t="s">
        <v>170</v>
      </c>
      <c r="E1476" s="3" t="s">
        <v>1</v>
      </c>
      <c r="F1476" s="3">
        <v>103507.856</v>
      </c>
      <c r="G1476" s="3" t="s">
        <v>253</v>
      </c>
    </row>
    <row r="1477" spans="1:7" customFormat="1" ht="15" hidden="1" x14ac:dyDescent="0.25">
      <c r="A1477" s="4" t="s">
        <v>92</v>
      </c>
      <c r="B1477" s="3" t="s">
        <v>68</v>
      </c>
      <c r="C1477" s="3" t="s">
        <v>169</v>
      </c>
      <c r="D1477" s="3" t="s">
        <v>170</v>
      </c>
      <c r="E1477" s="3" t="s">
        <v>1</v>
      </c>
      <c r="F1477" s="3">
        <v>109906.711</v>
      </c>
      <c r="G1477" s="3" t="s">
        <v>253</v>
      </c>
    </row>
    <row r="1478" spans="1:7" customFormat="1" ht="15" hidden="1" x14ac:dyDescent="0.25">
      <c r="A1478" s="4" t="s">
        <v>91</v>
      </c>
      <c r="B1478" s="3" t="s">
        <v>68</v>
      </c>
      <c r="C1478" s="3" t="s">
        <v>169</v>
      </c>
      <c r="D1478" s="3" t="s">
        <v>170</v>
      </c>
      <c r="E1478" s="3" t="s">
        <v>1</v>
      </c>
      <c r="F1478" s="3">
        <v>110864.89599999999</v>
      </c>
      <c r="G1478" s="3" t="s">
        <v>253</v>
      </c>
    </row>
    <row r="1479" spans="1:7" customFormat="1" ht="15" hidden="1" x14ac:dyDescent="0.25">
      <c r="A1479" s="4" t="s">
        <v>90</v>
      </c>
      <c r="B1479" s="3" t="s">
        <v>68</v>
      </c>
      <c r="C1479" s="3" t="s">
        <v>169</v>
      </c>
      <c r="D1479" s="3" t="s">
        <v>170</v>
      </c>
      <c r="E1479" s="3" t="s">
        <v>1</v>
      </c>
      <c r="F1479" s="3">
        <v>100360.12699999999</v>
      </c>
      <c r="G1479" s="3" t="s">
        <v>253</v>
      </c>
    </row>
    <row r="1480" spans="1:7" customFormat="1" ht="15" hidden="1" x14ac:dyDescent="0.25">
      <c r="A1480" s="4" t="s">
        <v>89</v>
      </c>
      <c r="B1480" s="3" t="s">
        <v>68</v>
      </c>
      <c r="C1480" s="3" t="s">
        <v>169</v>
      </c>
      <c r="D1480" s="3" t="s">
        <v>170</v>
      </c>
      <c r="E1480" s="3" t="s">
        <v>1</v>
      </c>
      <c r="F1480" s="3">
        <v>108657.595</v>
      </c>
      <c r="G1480" s="3" t="s">
        <v>253</v>
      </c>
    </row>
    <row r="1481" spans="1:7" customFormat="1" ht="15" hidden="1" x14ac:dyDescent="0.25">
      <c r="A1481" s="4" t="s">
        <v>88</v>
      </c>
      <c r="B1481" s="3" t="s">
        <v>68</v>
      </c>
      <c r="C1481" s="3" t="s">
        <v>169</v>
      </c>
      <c r="D1481" s="3" t="s">
        <v>170</v>
      </c>
      <c r="E1481" s="3" t="s">
        <v>1</v>
      </c>
      <c r="F1481" s="3">
        <v>102498.579</v>
      </c>
      <c r="G1481" s="3" t="s">
        <v>253</v>
      </c>
    </row>
    <row r="1482" spans="1:7" customFormat="1" ht="15" hidden="1" x14ac:dyDescent="0.25">
      <c r="A1482" s="4" t="s">
        <v>87</v>
      </c>
      <c r="B1482" s="3" t="s">
        <v>68</v>
      </c>
      <c r="C1482" s="3" t="s">
        <v>169</v>
      </c>
      <c r="D1482" s="3" t="s">
        <v>170</v>
      </c>
      <c r="E1482" s="3" t="s">
        <v>1</v>
      </c>
      <c r="F1482" s="3">
        <v>109028.51</v>
      </c>
      <c r="G1482" s="3" t="s">
        <v>253</v>
      </c>
    </row>
    <row r="1483" spans="1:7" customFormat="1" ht="15" hidden="1" x14ac:dyDescent="0.25">
      <c r="A1483" s="4" t="s">
        <v>86</v>
      </c>
      <c r="B1483" s="3" t="s">
        <v>68</v>
      </c>
      <c r="C1483" s="3" t="s">
        <v>169</v>
      </c>
      <c r="D1483" s="3" t="s">
        <v>170</v>
      </c>
      <c r="E1483" s="3" t="s">
        <v>1</v>
      </c>
      <c r="F1483" s="3">
        <v>118791.898</v>
      </c>
      <c r="G1483" s="3" t="s">
        <v>253</v>
      </c>
    </row>
    <row r="1484" spans="1:7" customFormat="1" ht="15" hidden="1" x14ac:dyDescent="0.25">
      <c r="A1484" s="4" t="s">
        <v>85</v>
      </c>
      <c r="B1484" s="3" t="s">
        <v>68</v>
      </c>
      <c r="C1484" s="3" t="s">
        <v>169</v>
      </c>
      <c r="D1484" s="3" t="s">
        <v>170</v>
      </c>
      <c r="E1484" s="3" t="s">
        <v>1</v>
      </c>
      <c r="F1484" s="3">
        <v>113475.58</v>
      </c>
      <c r="G1484" s="3" t="s">
        <v>253</v>
      </c>
    </row>
    <row r="1485" spans="1:7" customFormat="1" ht="15" hidden="1" x14ac:dyDescent="0.25">
      <c r="A1485" s="4" t="s">
        <v>84</v>
      </c>
      <c r="B1485" s="3" t="s">
        <v>68</v>
      </c>
      <c r="C1485" s="3" t="s">
        <v>169</v>
      </c>
      <c r="D1485" s="3" t="s">
        <v>170</v>
      </c>
      <c r="E1485" s="3" t="s">
        <v>1</v>
      </c>
      <c r="F1485" s="3">
        <v>118198.367</v>
      </c>
      <c r="G1485" s="3" t="s">
        <v>253</v>
      </c>
    </row>
    <row r="1486" spans="1:7" customFormat="1" ht="15" hidden="1" x14ac:dyDescent="0.25">
      <c r="A1486" s="4" t="s">
        <v>168</v>
      </c>
      <c r="B1486" s="3" t="s">
        <v>68</v>
      </c>
      <c r="C1486" s="3" t="s">
        <v>169</v>
      </c>
      <c r="D1486" s="3" t="s">
        <v>170</v>
      </c>
      <c r="E1486" s="3" t="s">
        <v>1</v>
      </c>
      <c r="F1486" s="3">
        <v>125848.38499999999</v>
      </c>
      <c r="G1486" s="3" t="s">
        <v>253</v>
      </c>
    </row>
    <row r="1487" spans="1:7" customFormat="1" ht="15" hidden="1" x14ac:dyDescent="0.25">
      <c r="A1487" s="4" t="s">
        <v>203</v>
      </c>
      <c r="B1487" s="3" t="s">
        <v>68</v>
      </c>
      <c r="C1487" s="3" t="s">
        <v>169</v>
      </c>
      <c r="D1487" s="3" t="s">
        <v>170</v>
      </c>
      <c r="E1487" s="3" t="s">
        <v>1</v>
      </c>
      <c r="F1487" s="3">
        <v>131373.01</v>
      </c>
      <c r="G1487" s="3" t="s">
        <v>253</v>
      </c>
    </row>
    <row r="1488" spans="1:7" customFormat="1" ht="15" hidden="1" x14ac:dyDescent="0.25">
      <c r="A1488" s="4" t="s">
        <v>221</v>
      </c>
      <c r="B1488" s="3" t="s">
        <v>68</v>
      </c>
      <c r="C1488" s="3" t="s">
        <v>169</v>
      </c>
      <c r="D1488" s="3" t="s">
        <v>170</v>
      </c>
      <c r="E1488" s="3" t="s">
        <v>1</v>
      </c>
      <c r="F1488" s="3">
        <v>132835.00599999999</v>
      </c>
      <c r="G1488" s="3" t="s">
        <v>253</v>
      </c>
    </row>
    <row r="1489" spans="1:7" customFormat="1" ht="15" hidden="1" x14ac:dyDescent="0.25">
      <c r="A1489" s="4" t="s">
        <v>102</v>
      </c>
      <c r="B1489" s="3" t="s">
        <v>57</v>
      </c>
      <c r="C1489" s="3" t="s">
        <v>169</v>
      </c>
      <c r="D1489" s="3" t="s">
        <v>170</v>
      </c>
      <c r="E1489" s="3" t="s">
        <v>1</v>
      </c>
      <c r="F1489" s="3">
        <v>179806.15299999999</v>
      </c>
      <c r="G1489" s="3" t="s">
        <v>253</v>
      </c>
    </row>
    <row r="1490" spans="1:7" customFormat="1" ht="15" hidden="1" x14ac:dyDescent="0.25">
      <c r="A1490" s="4" t="s">
        <v>101</v>
      </c>
      <c r="B1490" s="3" t="s">
        <v>57</v>
      </c>
      <c r="C1490" s="3" t="s">
        <v>169</v>
      </c>
      <c r="D1490" s="3" t="s">
        <v>170</v>
      </c>
      <c r="E1490" s="3" t="s">
        <v>1</v>
      </c>
      <c r="F1490" s="3">
        <v>176898.785</v>
      </c>
      <c r="G1490" s="3" t="s">
        <v>253</v>
      </c>
    </row>
    <row r="1491" spans="1:7" customFormat="1" ht="15" hidden="1" x14ac:dyDescent="0.25">
      <c r="A1491" s="4" t="s">
        <v>100</v>
      </c>
      <c r="B1491" s="3" t="s">
        <v>57</v>
      </c>
      <c r="C1491" s="3" t="s">
        <v>169</v>
      </c>
      <c r="D1491" s="3" t="s">
        <v>170</v>
      </c>
      <c r="E1491" s="3" t="s">
        <v>1</v>
      </c>
      <c r="F1491" s="3">
        <v>180179.14</v>
      </c>
      <c r="G1491" s="3" t="s">
        <v>253</v>
      </c>
    </row>
    <row r="1492" spans="1:7" customFormat="1" ht="15" hidden="1" x14ac:dyDescent="0.25">
      <c r="A1492" s="4" t="s">
        <v>99</v>
      </c>
      <c r="B1492" s="3" t="s">
        <v>57</v>
      </c>
      <c r="C1492" s="3" t="s">
        <v>169</v>
      </c>
      <c r="D1492" s="3" t="s">
        <v>170</v>
      </c>
      <c r="E1492" s="3" t="s">
        <v>1</v>
      </c>
      <c r="F1492" s="3">
        <v>181877.12899999999</v>
      </c>
      <c r="G1492" s="3" t="s">
        <v>253</v>
      </c>
    </row>
    <row r="1493" spans="1:7" customFormat="1" ht="15" hidden="1" x14ac:dyDescent="0.25">
      <c r="A1493" s="4" t="s">
        <v>98</v>
      </c>
      <c r="B1493" s="3" t="s">
        <v>57</v>
      </c>
      <c r="C1493" s="3" t="s">
        <v>169</v>
      </c>
      <c r="D1493" s="3" t="s">
        <v>170</v>
      </c>
      <c r="E1493" s="3" t="s">
        <v>1</v>
      </c>
      <c r="F1493" s="3">
        <v>187711.22399999999</v>
      </c>
      <c r="G1493" s="3" t="s">
        <v>253</v>
      </c>
    </row>
    <row r="1494" spans="1:7" customFormat="1" ht="15" hidden="1" x14ac:dyDescent="0.25">
      <c r="A1494" s="4" t="s">
        <v>97</v>
      </c>
      <c r="B1494" s="3" t="s">
        <v>57</v>
      </c>
      <c r="C1494" s="3" t="s">
        <v>169</v>
      </c>
      <c r="D1494" s="3" t="s">
        <v>170</v>
      </c>
      <c r="E1494" s="3" t="s">
        <v>1</v>
      </c>
      <c r="F1494" s="3">
        <v>203635.37700000001</v>
      </c>
      <c r="G1494" s="3" t="s">
        <v>253</v>
      </c>
    </row>
    <row r="1495" spans="1:7" customFormat="1" ht="15" hidden="1" x14ac:dyDescent="0.25">
      <c r="A1495" s="4" t="s">
        <v>96</v>
      </c>
      <c r="B1495" s="3" t="s">
        <v>57</v>
      </c>
      <c r="C1495" s="3" t="s">
        <v>169</v>
      </c>
      <c r="D1495" s="3" t="s">
        <v>170</v>
      </c>
      <c r="E1495" s="3" t="s">
        <v>1</v>
      </c>
      <c r="F1495" s="3">
        <v>190825.21100000001</v>
      </c>
      <c r="G1495" s="3" t="s">
        <v>253</v>
      </c>
    </row>
    <row r="1496" spans="1:7" customFormat="1" ht="15" hidden="1" x14ac:dyDescent="0.25">
      <c r="A1496" s="4" t="s">
        <v>95</v>
      </c>
      <c r="B1496" s="3" t="s">
        <v>57</v>
      </c>
      <c r="C1496" s="3" t="s">
        <v>169</v>
      </c>
      <c r="D1496" s="3" t="s">
        <v>170</v>
      </c>
      <c r="E1496" s="3" t="s">
        <v>1</v>
      </c>
      <c r="F1496" s="3">
        <v>209517.087</v>
      </c>
      <c r="G1496" s="3" t="s">
        <v>253</v>
      </c>
    </row>
    <row r="1497" spans="1:7" customFormat="1" ht="15" hidden="1" x14ac:dyDescent="0.25">
      <c r="A1497" s="4" t="s">
        <v>94</v>
      </c>
      <c r="B1497" s="3" t="s">
        <v>57</v>
      </c>
      <c r="C1497" s="3" t="s">
        <v>169</v>
      </c>
      <c r="D1497" s="3" t="s">
        <v>170</v>
      </c>
      <c r="E1497" s="3" t="s">
        <v>1</v>
      </c>
      <c r="F1497" s="3">
        <v>208271.764</v>
      </c>
      <c r="G1497" s="3" t="s">
        <v>253</v>
      </c>
    </row>
    <row r="1498" spans="1:7" customFormat="1" ht="15" hidden="1" x14ac:dyDescent="0.25">
      <c r="A1498" s="4" t="s">
        <v>93</v>
      </c>
      <c r="B1498" s="3" t="s">
        <v>57</v>
      </c>
      <c r="C1498" s="3" t="s">
        <v>169</v>
      </c>
      <c r="D1498" s="3" t="s">
        <v>170</v>
      </c>
      <c r="E1498" s="3" t="s">
        <v>1</v>
      </c>
      <c r="F1498" s="3">
        <v>180930.95600000001</v>
      </c>
      <c r="G1498" s="3" t="s">
        <v>253</v>
      </c>
    </row>
    <row r="1499" spans="1:7" customFormat="1" ht="15" hidden="1" x14ac:dyDescent="0.25">
      <c r="A1499" s="4" t="s">
        <v>92</v>
      </c>
      <c r="B1499" s="3" t="s">
        <v>57</v>
      </c>
      <c r="C1499" s="3" t="s">
        <v>169</v>
      </c>
      <c r="D1499" s="3" t="s">
        <v>170</v>
      </c>
      <c r="E1499" s="3" t="s">
        <v>1</v>
      </c>
      <c r="F1499" s="3">
        <v>205597.72</v>
      </c>
      <c r="G1499" s="3" t="s">
        <v>253</v>
      </c>
    </row>
    <row r="1500" spans="1:7" customFormat="1" ht="15" hidden="1" x14ac:dyDescent="0.25">
      <c r="A1500" s="4" t="s">
        <v>91</v>
      </c>
      <c r="B1500" s="3" t="s">
        <v>57</v>
      </c>
      <c r="C1500" s="3" t="s">
        <v>169</v>
      </c>
      <c r="D1500" s="3" t="s">
        <v>170</v>
      </c>
      <c r="E1500" s="3" t="s">
        <v>1</v>
      </c>
      <c r="F1500" s="3">
        <v>216720.242</v>
      </c>
      <c r="G1500" s="3" t="s">
        <v>253</v>
      </c>
    </row>
    <row r="1501" spans="1:7" customFormat="1" ht="15" hidden="1" x14ac:dyDescent="0.25">
      <c r="A1501" s="4" t="s">
        <v>90</v>
      </c>
      <c r="B1501" s="3" t="s">
        <v>57</v>
      </c>
      <c r="C1501" s="3" t="s">
        <v>169</v>
      </c>
      <c r="D1501" s="3" t="s">
        <v>170</v>
      </c>
      <c r="E1501" s="3" t="s">
        <v>1</v>
      </c>
      <c r="F1501" s="3">
        <v>215834.70800000001</v>
      </c>
      <c r="G1501" s="3" t="s">
        <v>253</v>
      </c>
    </row>
    <row r="1502" spans="1:7" customFormat="1" ht="15" hidden="1" x14ac:dyDescent="0.25">
      <c r="A1502" s="4" t="s">
        <v>89</v>
      </c>
      <c r="B1502" s="3" t="s">
        <v>57</v>
      </c>
      <c r="C1502" s="3" t="s">
        <v>169</v>
      </c>
      <c r="D1502" s="3" t="s">
        <v>170</v>
      </c>
      <c r="E1502" s="3" t="s">
        <v>1</v>
      </c>
      <c r="F1502" s="3">
        <v>222113.201</v>
      </c>
      <c r="G1502" s="3" t="s">
        <v>253</v>
      </c>
    </row>
    <row r="1503" spans="1:7" customFormat="1" ht="15" hidden="1" x14ac:dyDescent="0.25">
      <c r="A1503" s="4" t="s">
        <v>88</v>
      </c>
      <c r="B1503" s="3" t="s">
        <v>57</v>
      </c>
      <c r="C1503" s="3" t="s">
        <v>169</v>
      </c>
      <c r="D1503" s="3" t="s">
        <v>170</v>
      </c>
      <c r="E1503" s="3" t="s">
        <v>1</v>
      </c>
      <c r="F1503" s="3">
        <v>227361.69699999999</v>
      </c>
      <c r="G1503" s="3" t="s">
        <v>253</v>
      </c>
    </row>
    <row r="1504" spans="1:7" customFormat="1" ht="15" hidden="1" x14ac:dyDescent="0.25">
      <c r="A1504" s="4" t="s">
        <v>87</v>
      </c>
      <c r="B1504" s="3" t="s">
        <v>57</v>
      </c>
      <c r="C1504" s="3" t="s">
        <v>169</v>
      </c>
      <c r="D1504" s="3" t="s">
        <v>170</v>
      </c>
      <c r="E1504" s="3" t="s">
        <v>1</v>
      </c>
      <c r="F1504" s="3">
        <v>224930.93100000001</v>
      </c>
      <c r="G1504" s="3" t="s">
        <v>253</v>
      </c>
    </row>
    <row r="1505" spans="1:7" customFormat="1" ht="15" hidden="1" x14ac:dyDescent="0.25">
      <c r="A1505" s="4" t="s">
        <v>86</v>
      </c>
      <c r="B1505" s="3" t="s">
        <v>57</v>
      </c>
      <c r="C1505" s="3" t="s">
        <v>169</v>
      </c>
      <c r="D1505" s="3" t="s">
        <v>170</v>
      </c>
      <c r="E1505" s="3" t="s">
        <v>1</v>
      </c>
      <c r="F1505" s="3">
        <v>229905.125</v>
      </c>
      <c r="G1505" s="3" t="s">
        <v>253</v>
      </c>
    </row>
    <row r="1506" spans="1:7" customFormat="1" ht="15" hidden="1" x14ac:dyDescent="0.25">
      <c r="A1506" s="4" t="s">
        <v>85</v>
      </c>
      <c r="B1506" s="3" t="s">
        <v>57</v>
      </c>
      <c r="C1506" s="3" t="s">
        <v>169</v>
      </c>
      <c r="D1506" s="3" t="s">
        <v>170</v>
      </c>
      <c r="E1506" s="3" t="s">
        <v>1</v>
      </c>
      <c r="F1506" s="3">
        <v>242340.196</v>
      </c>
      <c r="G1506" s="3" t="s">
        <v>253</v>
      </c>
    </row>
    <row r="1507" spans="1:7" customFormat="1" ht="15" hidden="1" x14ac:dyDescent="0.25">
      <c r="A1507" s="4" t="s">
        <v>84</v>
      </c>
      <c r="B1507" s="3" t="s">
        <v>57</v>
      </c>
      <c r="C1507" s="3" t="s">
        <v>169</v>
      </c>
      <c r="D1507" s="3" t="s">
        <v>170</v>
      </c>
      <c r="E1507" s="3" t="s">
        <v>1</v>
      </c>
      <c r="F1507" s="3">
        <v>250854.753</v>
      </c>
      <c r="G1507" s="3" t="s">
        <v>253</v>
      </c>
    </row>
    <row r="1508" spans="1:7" customFormat="1" ht="15" hidden="1" x14ac:dyDescent="0.25">
      <c r="A1508" s="4" t="s">
        <v>168</v>
      </c>
      <c r="B1508" s="3" t="s">
        <v>57</v>
      </c>
      <c r="C1508" s="3" t="s">
        <v>169</v>
      </c>
      <c r="D1508" s="3" t="s">
        <v>170</v>
      </c>
      <c r="E1508" s="3" t="s">
        <v>1</v>
      </c>
      <c r="F1508" s="3">
        <v>263311.63400000002</v>
      </c>
      <c r="G1508" s="3" t="s">
        <v>253</v>
      </c>
    </row>
    <row r="1509" spans="1:7" customFormat="1" ht="15" hidden="1" x14ac:dyDescent="0.25">
      <c r="A1509" s="4" t="s">
        <v>203</v>
      </c>
      <c r="B1509" s="3" t="s">
        <v>57</v>
      </c>
      <c r="C1509" s="3" t="s">
        <v>169</v>
      </c>
      <c r="D1509" s="3" t="s">
        <v>170</v>
      </c>
      <c r="E1509" s="3" t="s">
        <v>1</v>
      </c>
      <c r="F1509" s="3">
        <v>251749.14600000001</v>
      </c>
      <c r="G1509" s="3" t="s">
        <v>253</v>
      </c>
    </row>
    <row r="1510" spans="1:7" customFormat="1" ht="15" hidden="1" x14ac:dyDescent="0.25">
      <c r="A1510" s="4" t="s">
        <v>221</v>
      </c>
      <c r="B1510" s="3" t="s">
        <v>57</v>
      </c>
      <c r="C1510" s="3" t="s">
        <v>169</v>
      </c>
      <c r="D1510" s="3" t="s">
        <v>170</v>
      </c>
      <c r="E1510" s="3" t="s">
        <v>1</v>
      </c>
      <c r="F1510" s="3">
        <v>258167.677</v>
      </c>
      <c r="G1510" s="3" t="s">
        <v>253</v>
      </c>
    </row>
    <row r="1511" spans="1:7" customFormat="1" ht="15" hidden="1" x14ac:dyDescent="0.25">
      <c r="A1511" s="4" t="s">
        <v>233</v>
      </c>
      <c r="B1511" s="3" t="s">
        <v>57</v>
      </c>
      <c r="C1511" s="3" t="s">
        <v>169</v>
      </c>
      <c r="D1511" s="3" t="s">
        <v>170</v>
      </c>
      <c r="E1511" s="3" t="s">
        <v>1</v>
      </c>
      <c r="F1511" s="3">
        <v>256196.45</v>
      </c>
      <c r="G1511" s="3" t="s">
        <v>253</v>
      </c>
    </row>
    <row r="1512" spans="1:7" customFormat="1" ht="15" hidden="1" x14ac:dyDescent="0.25">
      <c r="A1512" s="4" t="s">
        <v>251</v>
      </c>
      <c r="B1512" s="3" t="s">
        <v>57</v>
      </c>
      <c r="C1512" s="3" t="s">
        <v>169</v>
      </c>
      <c r="D1512" s="3" t="s">
        <v>170</v>
      </c>
      <c r="E1512" s="3" t="s">
        <v>1</v>
      </c>
      <c r="F1512" s="3">
        <v>236989.71299999999</v>
      </c>
      <c r="G1512" s="3" t="s">
        <v>171</v>
      </c>
    </row>
    <row r="1513" spans="1:7" customFormat="1" ht="15" hidden="1" x14ac:dyDescent="0.25">
      <c r="A1513" s="4" t="s">
        <v>102</v>
      </c>
      <c r="B1513" s="3" t="s">
        <v>55</v>
      </c>
      <c r="C1513" s="3" t="s">
        <v>169</v>
      </c>
      <c r="D1513" s="3" t="s">
        <v>170</v>
      </c>
      <c r="E1513" s="3" t="s">
        <v>1</v>
      </c>
      <c r="F1513" s="3">
        <v>34179.500999999997</v>
      </c>
      <c r="G1513" s="3" t="s">
        <v>253</v>
      </c>
    </row>
    <row r="1514" spans="1:7" customFormat="1" ht="15" hidden="1" x14ac:dyDescent="0.25">
      <c r="A1514" s="4" t="s">
        <v>101</v>
      </c>
      <c r="B1514" s="3" t="s">
        <v>55</v>
      </c>
      <c r="C1514" s="3" t="s">
        <v>169</v>
      </c>
      <c r="D1514" s="3" t="s">
        <v>170</v>
      </c>
      <c r="E1514" s="3" t="s">
        <v>1</v>
      </c>
      <c r="F1514" s="3">
        <v>33597.677000000003</v>
      </c>
      <c r="G1514" s="3" t="s">
        <v>253</v>
      </c>
    </row>
    <row r="1515" spans="1:7" customFormat="1" ht="15" hidden="1" x14ac:dyDescent="0.25">
      <c r="A1515" s="4" t="s">
        <v>100</v>
      </c>
      <c r="B1515" s="3" t="s">
        <v>55</v>
      </c>
      <c r="C1515" s="3" t="s">
        <v>169</v>
      </c>
      <c r="D1515" s="3" t="s">
        <v>170</v>
      </c>
      <c r="E1515" s="3" t="s">
        <v>1</v>
      </c>
      <c r="F1515" s="3">
        <v>34859.942999999999</v>
      </c>
      <c r="G1515" s="3" t="s">
        <v>253</v>
      </c>
    </row>
    <row r="1516" spans="1:7" customFormat="1" ht="15" hidden="1" x14ac:dyDescent="0.25">
      <c r="A1516" s="4" t="s">
        <v>99</v>
      </c>
      <c r="B1516" s="3" t="s">
        <v>55</v>
      </c>
      <c r="C1516" s="3" t="s">
        <v>169</v>
      </c>
      <c r="D1516" s="3" t="s">
        <v>170</v>
      </c>
      <c r="E1516" s="3" t="s">
        <v>1</v>
      </c>
      <c r="F1516" s="3">
        <v>37711.553999999996</v>
      </c>
      <c r="G1516" s="3" t="s">
        <v>253</v>
      </c>
    </row>
    <row r="1517" spans="1:7" customFormat="1" ht="15" hidden="1" x14ac:dyDescent="0.25">
      <c r="A1517" s="4" t="s">
        <v>98</v>
      </c>
      <c r="B1517" s="3" t="s">
        <v>55</v>
      </c>
      <c r="C1517" s="3" t="s">
        <v>169</v>
      </c>
      <c r="D1517" s="3" t="s">
        <v>170</v>
      </c>
      <c r="E1517" s="3" t="s">
        <v>1</v>
      </c>
      <c r="F1517" s="3">
        <v>38117.722999999998</v>
      </c>
      <c r="G1517" s="3" t="s">
        <v>253</v>
      </c>
    </row>
    <row r="1518" spans="1:7" customFormat="1" ht="15" hidden="1" x14ac:dyDescent="0.25">
      <c r="A1518" s="4" t="s">
        <v>97</v>
      </c>
      <c r="B1518" s="3" t="s">
        <v>55</v>
      </c>
      <c r="C1518" s="3" t="s">
        <v>169</v>
      </c>
      <c r="D1518" s="3" t="s">
        <v>170</v>
      </c>
      <c r="E1518" s="3" t="s">
        <v>1</v>
      </c>
      <c r="F1518" s="3">
        <v>36955.084999999999</v>
      </c>
      <c r="G1518" s="3" t="s">
        <v>253</v>
      </c>
    </row>
    <row r="1519" spans="1:7" customFormat="1" ht="15" hidden="1" x14ac:dyDescent="0.25">
      <c r="A1519" s="4" t="s">
        <v>96</v>
      </c>
      <c r="B1519" s="3" t="s">
        <v>55</v>
      </c>
      <c r="C1519" s="3" t="s">
        <v>169</v>
      </c>
      <c r="D1519" s="3" t="s">
        <v>170</v>
      </c>
      <c r="E1519" s="3" t="s">
        <v>1</v>
      </c>
      <c r="F1519" s="3">
        <v>43112.489000000001</v>
      </c>
      <c r="G1519" s="3" t="s">
        <v>253</v>
      </c>
    </row>
    <row r="1520" spans="1:7" customFormat="1" ht="15" hidden="1" x14ac:dyDescent="0.25">
      <c r="A1520" s="4" t="s">
        <v>95</v>
      </c>
      <c r="B1520" s="3" t="s">
        <v>55</v>
      </c>
      <c r="C1520" s="3" t="s">
        <v>169</v>
      </c>
      <c r="D1520" s="3" t="s">
        <v>170</v>
      </c>
      <c r="E1520" s="3" t="s">
        <v>1</v>
      </c>
      <c r="F1520" s="3">
        <v>47729.91</v>
      </c>
      <c r="G1520" s="3" t="s">
        <v>253</v>
      </c>
    </row>
    <row r="1521" spans="1:7" customFormat="1" ht="15" hidden="1" x14ac:dyDescent="0.25">
      <c r="A1521" s="4" t="s">
        <v>94</v>
      </c>
      <c r="B1521" s="3" t="s">
        <v>55</v>
      </c>
      <c r="C1521" s="3" t="s">
        <v>169</v>
      </c>
      <c r="D1521" s="3" t="s">
        <v>170</v>
      </c>
      <c r="E1521" s="3" t="s">
        <v>1</v>
      </c>
      <c r="F1521" s="3">
        <v>41997.535000000003</v>
      </c>
      <c r="G1521" s="3" t="s">
        <v>253</v>
      </c>
    </row>
    <row r="1522" spans="1:7" customFormat="1" ht="15" hidden="1" x14ac:dyDescent="0.25">
      <c r="A1522" s="4" t="s">
        <v>93</v>
      </c>
      <c r="B1522" s="3" t="s">
        <v>55</v>
      </c>
      <c r="C1522" s="3" t="s">
        <v>169</v>
      </c>
      <c r="D1522" s="3" t="s">
        <v>170</v>
      </c>
      <c r="E1522" s="3" t="s">
        <v>1</v>
      </c>
      <c r="F1522" s="3">
        <v>34709.002999999997</v>
      </c>
      <c r="G1522" s="3" t="s">
        <v>253</v>
      </c>
    </row>
    <row r="1523" spans="1:7" customFormat="1" ht="15" hidden="1" x14ac:dyDescent="0.25">
      <c r="A1523" s="4" t="s">
        <v>92</v>
      </c>
      <c r="B1523" s="3" t="s">
        <v>55</v>
      </c>
      <c r="C1523" s="3" t="s">
        <v>169</v>
      </c>
      <c r="D1523" s="3" t="s">
        <v>170</v>
      </c>
      <c r="E1523" s="3" t="s">
        <v>1</v>
      </c>
      <c r="F1523" s="3">
        <v>32805.614000000001</v>
      </c>
      <c r="G1523" s="3" t="s">
        <v>253</v>
      </c>
    </row>
    <row r="1524" spans="1:7" customFormat="1" ht="15" hidden="1" x14ac:dyDescent="0.25">
      <c r="A1524" s="4" t="s">
        <v>91</v>
      </c>
      <c r="B1524" s="3" t="s">
        <v>55</v>
      </c>
      <c r="C1524" s="3" t="s">
        <v>169</v>
      </c>
      <c r="D1524" s="3" t="s">
        <v>170</v>
      </c>
      <c r="E1524" s="3" t="s">
        <v>1</v>
      </c>
      <c r="F1524" s="3">
        <v>29539.387999999999</v>
      </c>
      <c r="G1524" s="3" t="s">
        <v>253</v>
      </c>
    </row>
    <row r="1525" spans="1:7" customFormat="1" ht="15" hidden="1" x14ac:dyDescent="0.25">
      <c r="A1525" s="4" t="s">
        <v>90</v>
      </c>
      <c r="B1525" s="3" t="s">
        <v>55</v>
      </c>
      <c r="C1525" s="3" t="s">
        <v>169</v>
      </c>
      <c r="D1525" s="3" t="s">
        <v>170</v>
      </c>
      <c r="E1525" s="3" t="s">
        <v>1</v>
      </c>
      <c r="F1525" s="3">
        <v>25654.603999999999</v>
      </c>
      <c r="G1525" s="3" t="s">
        <v>253</v>
      </c>
    </row>
    <row r="1526" spans="1:7" customFormat="1" ht="15" hidden="1" x14ac:dyDescent="0.25">
      <c r="A1526" s="4" t="s">
        <v>89</v>
      </c>
      <c r="B1526" s="3" t="s">
        <v>55</v>
      </c>
      <c r="C1526" s="3" t="s">
        <v>169</v>
      </c>
      <c r="D1526" s="3" t="s">
        <v>170</v>
      </c>
      <c r="E1526" s="3" t="s">
        <v>1</v>
      </c>
      <c r="F1526" s="3">
        <v>25158.61</v>
      </c>
      <c r="G1526" s="3" t="s">
        <v>253</v>
      </c>
    </row>
    <row r="1527" spans="1:7" customFormat="1" ht="15" hidden="1" x14ac:dyDescent="0.25">
      <c r="A1527" s="4" t="s">
        <v>88</v>
      </c>
      <c r="B1527" s="3" t="s">
        <v>55</v>
      </c>
      <c r="C1527" s="3" t="s">
        <v>169</v>
      </c>
      <c r="D1527" s="3" t="s">
        <v>170</v>
      </c>
      <c r="E1527" s="3" t="s">
        <v>1</v>
      </c>
      <c r="F1527" s="3">
        <v>27060.594000000001</v>
      </c>
      <c r="G1527" s="3" t="s">
        <v>253</v>
      </c>
    </row>
    <row r="1528" spans="1:7" customFormat="1" ht="15" hidden="1" x14ac:dyDescent="0.25">
      <c r="A1528" s="4" t="s">
        <v>87</v>
      </c>
      <c r="B1528" s="3" t="s">
        <v>55</v>
      </c>
      <c r="C1528" s="3" t="s">
        <v>169</v>
      </c>
      <c r="D1528" s="3" t="s">
        <v>170</v>
      </c>
      <c r="E1528" s="3" t="s">
        <v>1</v>
      </c>
      <c r="F1528" s="3">
        <v>27455.457999999999</v>
      </c>
      <c r="G1528" s="3" t="s">
        <v>253</v>
      </c>
    </row>
    <row r="1529" spans="1:7" customFormat="1" ht="15" hidden="1" x14ac:dyDescent="0.25">
      <c r="A1529" s="4" t="s">
        <v>86</v>
      </c>
      <c r="B1529" s="3" t="s">
        <v>55</v>
      </c>
      <c r="C1529" s="3" t="s">
        <v>169</v>
      </c>
      <c r="D1529" s="3" t="s">
        <v>170</v>
      </c>
      <c r="E1529" s="3" t="s">
        <v>1</v>
      </c>
      <c r="F1529" s="3">
        <v>26500.938999999998</v>
      </c>
      <c r="G1529" s="3" t="s">
        <v>253</v>
      </c>
    </row>
    <row r="1530" spans="1:7" customFormat="1" ht="15" hidden="1" x14ac:dyDescent="0.25">
      <c r="A1530" s="4" t="s">
        <v>85</v>
      </c>
      <c r="B1530" s="3" t="s">
        <v>55</v>
      </c>
      <c r="C1530" s="3" t="s">
        <v>169</v>
      </c>
      <c r="D1530" s="3" t="s">
        <v>170</v>
      </c>
      <c r="E1530" s="3" t="s">
        <v>1</v>
      </c>
      <c r="F1530" s="3">
        <v>27081.487000000001</v>
      </c>
      <c r="G1530" s="3" t="s">
        <v>253</v>
      </c>
    </row>
    <row r="1531" spans="1:7" customFormat="1" ht="15" hidden="1" x14ac:dyDescent="0.25">
      <c r="A1531" s="4" t="s">
        <v>84</v>
      </c>
      <c r="B1531" s="3" t="s">
        <v>55</v>
      </c>
      <c r="C1531" s="3" t="s">
        <v>169</v>
      </c>
      <c r="D1531" s="3" t="s">
        <v>170</v>
      </c>
      <c r="E1531" s="3" t="s">
        <v>1</v>
      </c>
      <c r="F1531" s="3">
        <v>29857.040000000001</v>
      </c>
      <c r="G1531" s="3" t="s">
        <v>253</v>
      </c>
    </row>
    <row r="1532" spans="1:7" customFormat="1" ht="15" hidden="1" x14ac:dyDescent="0.25">
      <c r="A1532" s="4" t="s">
        <v>168</v>
      </c>
      <c r="B1532" s="3" t="s">
        <v>55</v>
      </c>
      <c r="C1532" s="3" t="s">
        <v>169</v>
      </c>
      <c r="D1532" s="3" t="s">
        <v>170</v>
      </c>
      <c r="E1532" s="3" t="s">
        <v>1</v>
      </c>
      <c r="F1532" s="3">
        <v>28270.766</v>
      </c>
      <c r="G1532" s="3" t="s">
        <v>253</v>
      </c>
    </row>
    <row r="1533" spans="1:7" customFormat="1" ht="15" hidden="1" x14ac:dyDescent="0.25">
      <c r="A1533" s="4" t="s">
        <v>203</v>
      </c>
      <c r="B1533" s="3" t="s">
        <v>55</v>
      </c>
      <c r="C1533" s="3" t="s">
        <v>169</v>
      </c>
      <c r="D1533" s="3" t="s">
        <v>170</v>
      </c>
      <c r="E1533" s="3" t="s">
        <v>1</v>
      </c>
      <c r="F1533" s="3">
        <v>27526.466</v>
      </c>
      <c r="G1533" s="3" t="s">
        <v>253</v>
      </c>
    </row>
    <row r="1534" spans="1:7" customFormat="1" ht="15" hidden="1" x14ac:dyDescent="0.25">
      <c r="A1534" s="4" t="s">
        <v>221</v>
      </c>
      <c r="B1534" s="3" t="s">
        <v>55</v>
      </c>
      <c r="C1534" s="3" t="s">
        <v>169</v>
      </c>
      <c r="D1534" s="3" t="s">
        <v>170</v>
      </c>
      <c r="E1534" s="3" t="s">
        <v>1</v>
      </c>
      <c r="F1534" s="3">
        <v>29767.096000000001</v>
      </c>
      <c r="G1534" s="3" t="s">
        <v>253</v>
      </c>
    </row>
    <row r="1535" spans="1:7" customFormat="1" ht="15" hidden="1" x14ac:dyDescent="0.25">
      <c r="A1535" s="4" t="s">
        <v>233</v>
      </c>
      <c r="B1535" s="3" t="s">
        <v>55</v>
      </c>
      <c r="C1535" s="3" t="s">
        <v>169</v>
      </c>
      <c r="D1535" s="3" t="s">
        <v>170</v>
      </c>
      <c r="E1535" s="3" t="s">
        <v>1</v>
      </c>
      <c r="F1535" s="3">
        <v>30972.863000000001</v>
      </c>
      <c r="G1535" s="3" t="s">
        <v>253</v>
      </c>
    </row>
    <row r="1536" spans="1:7" customFormat="1" ht="15" hidden="1" x14ac:dyDescent="0.25">
      <c r="A1536" s="4" t="s">
        <v>251</v>
      </c>
      <c r="B1536" s="3" t="s">
        <v>55</v>
      </c>
      <c r="C1536" s="3" t="s">
        <v>169</v>
      </c>
      <c r="D1536" s="3" t="s">
        <v>170</v>
      </c>
      <c r="E1536" s="3" t="s">
        <v>1</v>
      </c>
      <c r="F1536" s="3">
        <v>35498.1</v>
      </c>
      <c r="G1536" s="3" t="s">
        <v>171</v>
      </c>
    </row>
    <row r="1537" spans="1:7" customFormat="1" ht="15" hidden="1" x14ac:dyDescent="0.25">
      <c r="A1537" s="4" t="s">
        <v>102</v>
      </c>
      <c r="B1537" s="3" t="s">
        <v>63</v>
      </c>
      <c r="C1537" s="3" t="s">
        <v>169</v>
      </c>
      <c r="D1537" s="3" t="s">
        <v>170</v>
      </c>
      <c r="E1537" s="3" t="s">
        <v>1</v>
      </c>
      <c r="F1537" s="3">
        <v>54272.853000000003</v>
      </c>
      <c r="G1537" s="3" t="s">
        <v>253</v>
      </c>
    </row>
    <row r="1538" spans="1:7" customFormat="1" ht="15" hidden="1" x14ac:dyDescent="0.25">
      <c r="A1538" s="4" t="s">
        <v>101</v>
      </c>
      <c r="B1538" s="3" t="s">
        <v>63</v>
      </c>
      <c r="C1538" s="3" t="s">
        <v>169</v>
      </c>
      <c r="D1538" s="3" t="s">
        <v>170</v>
      </c>
      <c r="E1538" s="3" t="s">
        <v>1</v>
      </c>
      <c r="F1538" s="3">
        <v>57926.875999999997</v>
      </c>
      <c r="G1538" s="3" t="s">
        <v>253</v>
      </c>
    </row>
    <row r="1539" spans="1:7" customFormat="1" ht="15" hidden="1" x14ac:dyDescent="0.25">
      <c r="A1539" s="4" t="s">
        <v>100</v>
      </c>
      <c r="B1539" s="3" t="s">
        <v>63</v>
      </c>
      <c r="C1539" s="3" t="s">
        <v>169</v>
      </c>
      <c r="D1539" s="3" t="s">
        <v>170</v>
      </c>
      <c r="E1539" s="3" t="s">
        <v>1</v>
      </c>
      <c r="F1539" s="3">
        <v>60456.27</v>
      </c>
      <c r="G1539" s="3" t="s">
        <v>253</v>
      </c>
    </row>
    <row r="1540" spans="1:7" customFormat="1" ht="15" hidden="1" x14ac:dyDescent="0.25">
      <c r="A1540" s="4" t="s">
        <v>99</v>
      </c>
      <c r="B1540" s="3" t="s">
        <v>63</v>
      </c>
      <c r="C1540" s="3" t="s">
        <v>169</v>
      </c>
      <c r="D1540" s="3" t="s">
        <v>170</v>
      </c>
      <c r="E1540" s="3" t="s">
        <v>1</v>
      </c>
      <c r="F1540" s="3">
        <v>58978.921999999999</v>
      </c>
      <c r="G1540" s="3" t="s">
        <v>253</v>
      </c>
    </row>
    <row r="1541" spans="1:7" customFormat="1" ht="15" hidden="1" x14ac:dyDescent="0.25">
      <c r="A1541" s="4" t="s">
        <v>98</v>
      </c>
      <c r="B1541" s="3" t="s">
        <v>63</v>
      </c>
      <c r="C1541" s="3" t="s">
        <v>169</v>
      </c>
      <c r="D1541" s="3" t="s">
        <v>170</v>
      </c>
      <c r="E1541" s="3" t="s">
        <v>1</v>
      </c>
      <c r="F1541" s="3">
        <v>67862.862999999998</v>
      </c>
      <c r="G1541" s="3" t="s">
        <v>253</v>
      </c>
    </row>
    <row r="1542" spans="1:7" customFormat="1" ht="15" hidden="1" x14ac:dyDescent="0.25">
      <c r="A1542" s="4" t="s">
        <v>97</v>
      </c>
      <c r="B1542" s="3" t="s">
        <v>63</v>
      </c>
      <c r="C1542" s="3" t="s">
        <v>169</v>
      </c>
      <c r="D1542" s="3" t="s">
        <v>170</v>
      </c>
      <c r="E1542" s="3" t="s">
        <v>1</v>
      </c>
      <c r="F1542" s="3">
        <v>74982.463000000003</v>
      </c>
      <c r="G1542" s="3" t="s">
        <v>253</v>
      </c>
    </row>
    <row r="1543" spans="1:7" customFormat="1" ht="15" hidden="1" x14ac:dyDescent="0.25">
      <c r="A1543" s="4" t="s">
        <v>96</v>
      </c>
      <c r="B1543" s="3" t="s">
        <v>63</v>
      </c>
      <c r="C1543" s="3" t="s">
        <v>169</v>
      </c>
      <c r="D1543" s="3" t="s">
        <v>170</v>
      </c>
      <c r="E1543" s="3" t="s">
        <v>1</v>
      </c>
      <c r="F1543" s="3">
        <v>74298.823999999993</v>
      </c>
      <c r="G1543" s="3" t="s">
        <v>253</v>
      </c>
    </row>
    <row r="1544" spans="1:7" customFormat="1" ht="15" hidden="1" x14ac:dyDescent="0.25">
      <c r="A1544" s="4" t="s">
        <v>95</v>
      </c>
      <c r="B1544" s="3" t="s">
        <v>63</v>
      </c>
      <c r="C1544" s="3" t="s">
        <v>169</v>
      </c>
      <c r="D1544" s="3" t="s">
        <v>170</v>
      </c>
      <c r="E1544" s="3" t="s">
        <v>1</v>
      </c>
      <c r="F1544" s="3">
        <v>76002.229000000007</v>
      </c>
      <c r="G1544" s="3" t="s">
        <v>253</v>
      </c>
    </row>
    <row r="1545" spans="1:7" customFormat="1" ht="15" hidden="1" x14ac:dyDescent="0.25">
      <c r="A1545" s="4" t="s">
        <v>94</v>
      </c>
      <c r="B1545" s="3" t="s">
        <v>63</v>
      </c>
      <c r="C1545" s="3" t="s">
        <v>169</v>
      </c>
      <c r="D1545" s="3" t="s">
        <v>170</v>
      </c>
      <c r="E1545" s="3" t="s">
        <v>1</v>
      </c>
      <c r="F1545" s="3">
        <v>84844.737999999998</v>
      </c>
      <c r="G1545" s="3" t="s">
        <v>253</v>
      </c>
    </row>
    <row r="1546" spans="1:7" customFormat="1" ht="15" hidden="1" x14ac:dyDescent="0.25">
      <c r="A1546" s="4" t="s">
        <v>93</v>
      </c>
      <c r="B1546" s="3" t="s">
        <v>63</v>
      </c>
      <c r="C1546" s="3" t="s">
        <v>169</v>
      </c>
      <c r="D1546" s="3" t="s">
        <v>170</v>
      </c>
      <c r="E1546" s="3" t="s">
        <v>1</v>
      </c>
      <c r="F1546" s="3">
        <v>73141.717000000004</v>
      </c>
      <c r="G1546" s="3" t="s">
        <v>253</v>
      </c>
    </row>
    <row r="1547" spans="1:7" customFormat="1" ht="15" hidden="1" x14ac:dyDescent="0.25">
      <c r="A1547" s="4" t="s">
        <v>92</v>
      </c>
      <c r="B1547" s="3" t="s">
        <v>63</v>
      </c>
      <c r="C1547" s="3" t="s">
        <v>169</v>
      </c>
      <c r="D1547" s="3" t="s">
        <v>170</v>
      </c>
      <c r="E1547" s="3" t="s">
        <v>1</v>
      </c>
      <c r="F1547" s="3">
        <v>71762.536999999997</v>
      </c>
      <c r="G1547" s="3" t="s">
        <v>253</v>
      </c>
    </row>
    <row r="1548" spans="1:7" customFormat="1" ht="15" hidden="1" x14ac:dyDescent="0.25">
      <c r="A1548" s="4" t="s">
        <v>91</v>
      </c>
      <c r="B1548" s="3" t="s">
        <v>63</v>
      </c>
      <c r="C1548" s="3" t="s">
        <v>169</v>
      </c>
      <c r="D1548" s="3" t="s">
        <v>170</v>
      </c>
      <c r="E1548" s="3" t="s">
        <v>1</v>
      </c>
      <c r="F1548" s="3">
        <v>72649.547999999995</v>
      </c>
      <c r="G1548" s="3" t="s">
        <v>253</v>
      </c>
    </row>
    <row r="1549" spans="1:7" customFormat="1" ht="15" hidden="1" x14ac:dyDescent="0.25">
      <c r="A1549" s="4" t="s">
        <v>90</v>
      </c>
      <c r="B1549" s="3" t="s">
        <v>63</v>
      </c>
      <c r="C1549" s="3" t="s">
        <v>169</v>
      </c>
      <c r="D1549" s="3" t="s">
        <v>170</v>
      </c>
      <c r="E1549" s="3" t="s">
        <v>1</v>
      </c>
      <c r="F1549" s="3">
        <v>64131.402000000002</v>
      </c>
      <c r="G1549" s="3" t="s">
        <v>253</v>
      </c>
    </row>
    <row r="1550" spans="1:7" customFormat="1" ht="15" hidden="1" x14ac:dyDescent="0.25">
      <c r="A1550" s="4" t="s">
        <v>89</v>
      </c>
      <c r="B1550" s="3" t="s">
        <v>63</v>
      </c>
      <c r="C1550" s="3" t="s">
        <v>169</v>
      </c>
      <c r="D1550" s="3" t="s">
        <v>170</v>
      </c>
      <c r="E1550" s="3" t="s">
        <v>1</v>
      </c>
      <c r="F1550" s="3">
        <v>61752.580999999998</v>
      </c>
      <c r="G1550" s="3" t="s">
        <v>253</v>
      </c>
    </row>
    <row r="1551" spans="1:7" customFormat="1" ht="15" hidden="1" x14ac:dyDescent="0.25">
      <c r="A1551" s="4" t="s">
        <v>88</v>
      </c>
      <c r="B1551" s="3" t="s">
        <v>63</v>
      </c>
      <c r="C1551" s="3" t="s">
        <v>169</v>
      </c>
      <c r="D1551" s="3" t="s">
        <v>170</v>
      </c>
      <c r="E1551" s="3" t="s">
        <v>1</v>
      </c>
      <c r="F1551" s="3">
        <v>67910.126000000004</v>
      </c>
      <c r="G1551" s="3" t="s">
        <v>253</v>
      </c>
    </row>
    <row r="1552" spans="1:7" customFormat="1" ht="15" hidden="1" x14ac:dyDescent="0.25">
      <c r="A1552" s="4" t="s">
        <v>87</v>
      </c>
      <c r="B1552" s="3" t="s">
        <v>63</v>
      </c>
      <c r="C1552" s="3" t="s">
        <v>169</v>
      </c>
      <c r="D1552" s="3" t="s">
        <v>170</v>
      </c>
      <c r="E1552" s="3" t="s">
        <v>1</v>
      </c>
      <c r="F1552" s="3">
        <v>67702.236000000004</v>
      </c>
      <c r="G1552" s="3" t="s">
        <v>253</v>
      </c>
    </row>
    <row r="1553" spans="1:7" customFormat="1" ht="15" hidden="1" x14ac:dyDescent="0.25">
      <c r="A1553" s="4" t="s">
        <v>86</v>
      </c>
      <c r="B1553" s="3" t="s">
        <v>63</v>
      </c>
      <c r="C1553" s="3" t="s">
        <v>169</v>
      </c>
      <c r="D1553" s="3" t="s">
        <v>170</v>
      </c>
      <c r="E1553" s="3" t="s">
        <v>1</v>
      </c>
      <c r="F1553" s="3">
        <v>67322.111999999994</v>
      </c>
      <c r="G1553" s="3" t="s">
        <v>253</v>
      </c>
    </row>
    <row r="1554" spans="1:7" customFormat="1" ht="15" hidden="1" x14ac:dyDescent="0.25">
      <c r="A1554" s="4" t="s">
        <v>85</v>
      </c>
      <c r="B1554" s="3" t="s">
        <v>63</v>
      </c>
      <c r="C1554" s="3" t="s">
        <v>169</v>
      </c>
      <c r="D1554" s="3" t="s">
        <v>170</v>
      </c>
      <c r="E1554" s="3" t="s">
        <v>1</v>
      </c>
      <c r="F1554" s="3">
        <v>69544.966</v>
      </c>
      <c r="G1554" s="3" t="s">
        <v>253</v>
      </c>
    </row>
    <row r="1555" spans="1:7" customFormat="1" ht="15" hidden="1" x14ac:dyDescent="0.25">
      <c r="A1555" s="4" t="s">
        <v>84</v>
      </c>
      <c r="B1555" s="3" t="s">
        <v>63</v>
      </c>
      <c r="C1555" s="3" t="s">
        <v>169</v>
      </c>
      <c r="D1555" s="3" t="s">
        <v>170</v>
      </c>
      <c r="E1555" s="3" t="s">
        <v>1</v>
      </c>
      <c r="F1555" s="3">
        <v>73541.384000000005</v>
      </c>
      <c r="G1555" s="3" t="s">
        <v>253</v>
      </c>
    </row>
    <row r="1556" spans="1:7" customFormat="1" ht="15" hidden="1" x14ac:dyDescent="0.25">
      <c r="A1556" s="4" t="s">
        <v>168</v>
      </c>
      <c r="B1556" s="3" t="s">
        <v>63</v>
      </c>
      <c r="C1556" s="3" t="s">
        <v>169</v>
      </c>
      <c r="D1556" s="3" t="s">
        <v>170</v>
      </c>
      <c r="E1556" s="3" t="s">
        <v>1</v>
      </c>
      <c r="F1556" s="3">
        <v>66982.544999999998</v>
      </c>
      <c r="G1556" s="3" t="s">
        <v>253</v>
      </c>
    </row>
    <row r="1557" spans="1:7" customFormat="1" ht="15" hidden="1" x14ac:dyDescent="0.25">
      <c r="A1557" s="4" t="s">
        <v>203</v>
      </c>
      <c r="B1557" s="3" t="s">
        <v>63</v>
      </c>
      <c r="C1557" s="3" t="s">
        <v>169</v>
      </c>
      <c r="D1557" s="3" t="s">
        <v>170</v>
      </c>
      <c r="E1557" s="3" t="s">
        <v>1</v>
      </c>
      <c r="F1557" s="3">
        <v>64800.855000000003</v>
      </c>
      <c r="G1557" s="3" t="s">
        <v>253</v>
      </c>
    </row>
    <row r="1558" spans="1:7" customFormat="1" ht="15" hidden="1" x14ac:dyDescent="0.25">
      <c r="A1558" s="4" t="s">
        <v>221</v>
      </c>
      <c r="B1558" s="3" t="s">
        <v>63</v>
      </c>
      <c r="C1558" s="3" t="s">
        <v>169</v>
      </c>
      <c r="D1558" s="3" t="s">
        <v>170</v>
      </c>
      <c r="E1558" s="3" t="s">
        <v>1</v>
      </c>
      <c r="F1558" s="3">
        <v>65571</v>
      </c>
      <c r="G1558" s="3" t="s">
        <v>253</v>
      </c>
    </row>
    <row r="1559" spans="1:7" customFormat="1" ht="15" hidden="1" x14ac:dyDescent="0.25">
      <c r="A1559" s="4" t="s">
        <v>233</v>
      </c>
      <c r="B1559" s="3" t="s">
        <v>63</v>
      </c>
      <c r="C1559" s="3" t="s">
        <v>169</v>
      </c>
      <c r="D1559" s="3" t="s">
        <v>170</v>
      </c>
      <c r="E1559" s="3" t="s">
        <v>1</v>
      </c>
      <c r="F1559" s="3">
        <v>61432.175000000003</v>
      </c>
      <c r="G1559" s="3" t="s">
        <v>253</v>
      </c>
    </row>
    <row r="1560" spans="1:7" customFormat="1" ht="15" hidden="1" x14ac:dyDescent="0.25">
      <c r="A1560" s="4" t="s">
        <v>251</v>
      </c>
      <c r="B1560" s="3" t="s">
        <v>63</v>
      </c>
      <c r="C1560" s="3" t="s">
        <v>169</v>
      </c>
      <c r="D1560" s="3" t="s">
        <v>170</v>
      </c>
      <c r="E1560" s="3" t="s">
        <v>1</v>
      </c>
      <c r="F1560" s="3">
        <v>61484.752999999997</v>
      </c>
      <c r="G1560" s="3" t="s">
        <v>171</v>
      </c>
    </row>
    <row r="1561" spans="1:7" customFormat="1" ht="15" hidden="1" x14ac:dyDescent="0.25">
      <c r="A1561" s="4" t="s">
        <v>102</v>
      </c>
      <c r="B1561" s="3" t="s">
        <v>69</v>
      </c>
      <c r="C1561" s="3" t="s">
        <v>169</v>
      </c>
      <c r="D1561" s="3" t="s">
        <v>170</v>
      </c>
      <c r="E1561" s="3" t="s">
        <v>1</v>
      </c>
      <c r="F1561" s="3">
        <v>630129.71600000001</v>
      </c>
      <c r="G1561" s="3" t="s">
        <v>253</v>
      </c>
    </row>
    <row r="1562" spans="1:7" customFormat="1" ht="15" hidden="1" x14ac:dyDescent="0.25">
      <c r="A1562" s="4" t="s">
        <v>101</v>
      </c>
      <c r="B1562" s="3" t="s">
        <v>69</v>
      </c>
      <c r="C1562" s="3" t="s">
        <v>169</v>
      </c>
      <c r="D1562" s="3" t="s">
        <v>170</v>
      </c>
      <c r="E1562" s="3" t="s">
        <v>1</v>
      </c>
      <c r="F1562" s="3">
        <v>525698.67500000005</v>
      </c>
      <c r="G1562" s="3" t="s">
        <v>253</v>
      </c>
    </row>
    <row r="1563" spans="1:7" customFormat="1" ht="15" hidden="1" x14ac:dyDescent="0.25">
      <c r="A1563" s="4" t="s">
        <v>100</v>
      </c>
      <c r="B1563" s="3" t="s">
        <v>69</v>
      </c>
      <c r="C1563" s="3" t="s">
        <v>169</v>
      </c>
      <c r="D1563" s="3" t="s">
        <v>170</v>
      </c>
      <c r="E1563" s="3" t="s">
        <v>1</v>
      </c>
      <c r="F1563" s="3">
        <v>542340.30599999998</v>
      </c>
      <c r="G1563" s="3" t="s">
        <v>253</v>
      </c>
    </row>
    <row r="1564" spans="1:7" customFormat="1" ht="15" hidden="1" x14ac:dyDescent="0.25">
      <c r="A1564" s="4" t="s">
        <v>99</v>
      </c>
      <c r="B1564" s="3" t="s">
        <v>69</v>
      </c>
      <c r="C1564" s="3" t="s">
        <v>169</v>
      </c>
      <c r="D1564" s="3" t="s">
        <v>170</v>
      </c>
      <c r="E1564" s="3" t="s">
        <v>1</v>
      </c>
      <c r="F1564" s="3">
        <v>563770.14300000004</v>
      </c>
      <c r="G1564" s="3" t="s">
        <v>253</v>
      </c>
    </row>
    <row r="1565" spans="1:7" customFormat="1" ht="15" hidden="1" x14ac:dyDescent="0.25">
      <c r="A1565" s="4" t="s">
        <v>98</v>
      </c>
      <c r="B1565" s="3" t="s">
        <v>69</v>
      </c>
      <c r="C1565" s="3" t="s">
        <v>169</v>
      </c>
      <c r="D1565" s="3" t="s">
        <v>170</v>
      </c>
      <c r="E1565" s="3" t="s">
        <v>1</v>
      </c>
      <c r="F1565" s="3">
        <v>590151.28599999996</v>
      </c>
      <c r="G1565" s="3" t="s">
        <v>253</v>
      </c>
    </row>
    <row r="1566" spans="1:7" customFormat="1" ht="15" hidden="1" x14ac:dyDescent="0.25">
      <c r="A1566" s="4" t="s">
        <v>97</v>
      </c>
      <c r="B1566" s="3" t="s">
        <v>69</v>
      </c>
      <c r="C1566" s="3" t="s">
        <v>169</v>
      </c>
      <c r="D1566" s="3" t="s">
        <v>170</v>
      </c>
      <c r="E1566" s="3" t="s">
        <v>1</v>
      </c>
      <c r="F1566" s="3">
        <v>696866.20799999998</v>
      </c>
      <c r="G1566" s="3" t="s">
        <v>253</v>
      </c>
    </row>
    <row r="1567" spans="1:7" customFormat="1" ht="15" hidden="1" x14ac:dyDescent="0.25">
      <c r="A1567" s="4" t="s">
        <v>96</v>
      </c>
      <c r="B1567" s="3" t="s">
        <v>69</v>
      </c>
      <c r="C1567" s="3" t="s">
        <v>169</v>
      </c>
      <c r="D1567" s="3" t="s">
        <v>170</v>
      </c>
      <c r="E1567" s="3" t="s">
        <v>1</v>
      </c>
      <c r="F1567" s="3">
        <v>796508.51199999999</v>
      </c>
      <c r="G1567" s="3" t="s">
        <v>253</v>
      </c>
    </row>
    <row r="1568" spans="1:7" customFormat="1" ht="15" hidden="1" x14ac:dyDescent="0.25">
      <c r="A1568" s="4" t="s">
        <v>95</v>
      </c>
      <c r="B1568" s="3" t="s">
        <v>69</v>
      </c>
      <c r="C1568" s="3" t="s">
        <v>169</v>
      </c>
      <c r="D1568" s="3" t="s">
        <v>170</v>
      </c>
      <c r="E1568" s="3" t="s">
        <v>1</v>
      </c>
      <c r="F1568" s="3">
        <v>812823.80500000005</v>
      </c>
      <c r="G1568" s="3" t="s">
        <v>253</v>
      </c>
    </row>
    <row r="1569" spans="1:7" customFormat="1" ht="15" hidden="1" x14ac:dyDescent="0.25">
      <c r="A1569" s="4" t="s">
        <v>94</v>
      </c>
      <c r="B1569" s="3" t="s">
        <v>69</v>
      </c>
      <c r="C1569" s="3" t="s">
        <v>169</v>
      </c>
      <c r="D1569" s="3" t="s">
        <v>170</v>
      </c>
      <c r="E1569" s="3" t="s">
        <v>1</v>
      </c>
      <c r="F1569" s="3">
        <v>807077.34699999995</v>
      </c>
      <c r="G1569" s="3" t="s">
        <v>253</v>
      </c>
    </row>
    <row r="1570" spans="1:7" customFormat="1" ht="15" hidden="1" x14ac:dyDescent="0.25">
      <c r="A1570" s="4" t="s">
        <v>93</v>
      </c>
      <c r="B1570" s="3" t="s">
        <v>69</v>
      </c>
      <c r="C1570" s="3" t="s">
        <v>169</v>
      </c>
      <c r="D1570" s="3" t="s">
        <v>170</v>
      </c>
      <c r="E1570" s="3" t="s">
        <v>1</v>
      </c>
      <c r="F1570" s="3">
        <v>786764.26</v>
      </c>
      <c r="G1570" s="3" t="s">
        <v>253</v>
      </c>
    </row>
    <row r="1571" spans="1:7" customFormat="1" ht="15" hidden="1" x14ac:dyDescent="0.25">
      <c r="A1571" s="4" t="s">
        <v>92</v>
      </c>
      <c r="B1571" s="3" t="s">
        <v>69</v>
      </c>
      <c r="C1571" s="3" t="s">
        <v>169</v>
      </c>
      <c r="D1571" s="3" t="s">
        <v>170</v>
      </c>
      <c r="E1571" s="3" t="s">
        <v>1</v>
      </c>
      <c r="F1571" s="3">
        <v>943684.01300000004</v>
      </c>
      <c r="G1571" s="3" t="s">
        <v>253</v>
      </c>
    </row>
    <row r="1572" spans="1:7" customFormat="1" ht="15" hidden="1" x14ac:dyDescent="0.25">
      <c r="A1572" s="4" t="s">
        <v>91</v>
      </c>
      <c r="B1572" s="3" t="s">
        <v>69</v>
      </c>
      <c r="C1572" s="3" t="s">
        <v>169</v>
      </c>
      <c r="D1572" s="3" t="s">
        <v>170</v>
      </c>
      <c r="E1572" s="3" t="s">
        <v>1</v>
      </c>
      <c r="F1572" s="3">
        <v>998103.67200000002</v>
      </c>
      <c r="G1572" s="3" t="s">
        <v>253</v>
      </c>
    </row>
    <row r="1573" spans="1:7" customFormat="1" ht="15" hidden="1" x14ac:dyDescent="0.25">
      <c r="A1573" s="4" t="s">
        <v>90</v>
      </c>
      <c r="B1573" s="3" t="s">
        <v>69</v>
      </c>
      <c r="C1573" s="3" t="s">
        <v>169</v>
      </c>
      <c r="D1573" s="3" t="s">
        <v>170</v>
      </c>
      <c r="E1573" s="3" t="s">
        <v>1</v>
      </c>
      <c r="F1573" s="3">
        <v>891674.01100000006</v>
      </c>
      <c r="G1573" s="3" t="s">
        <v>253</v>
      </c>
    </row>
    <row r="1574" spans="1:7" customFormat="1" ht="15" hidden="1" x14ac:dyDescent="0.25">
      <c r="A1574" s="4" t="s">
        <v>89</v>
      </c>
      <c r="B1574" s="3" t="s">
        <v>69</v>
      </c>
      <c r="C1574" s="3" t="s">
        <v>169</v>
      </c>
      <c r="D1574" s="3" t="s">
        <v>170</v>
      </c>
      <c r="E1574" s="3" t="s">
        <v>1</v>
      </c>
      <c r="F1574" s="3">
        <v>897213.728</v>
      </c>
      <c r="G1574" s="3" t="s">
        <v>253</v>
      </c>
    </row>
    <row r="1575" spans="1:7" customFormat="1" ht="15" hidden="1" x14ac:dyDescent="0.25">
      <c r="A1575" s="4" t="s">
        <v>88</v>
      </c>
      <c r="B1575" s="3" t="s">
        <v>69</v>
      </c>
      <c r="C1575" s="3" t="s">
        <v>169</v>
      </c>
      <c r="D1575" s="3" t="s">
        <v>170</v>
      </c>
      <c r="E1575" s="3" t="s">
        <v>1</v>
      </c>
      <c r="F1575" s="3">
        <v>932045.86300000001</v>
      </c>
      <c r="G1575" s="3" t="s">
        <v>253</v>
      </c>
    </row>
    <row r="1576" spans="1:7" customFormat="1" ht="15" hidden="1" x14ac:dyDescent="0.25">
      <c r="A1576" s="4" t="s">
        <v>87</v>
      </c>
      <c r="B1576" s="3" t="s">
        <v>69</v>
      </c>
      <c r="C1576" s="3" t="s">
        <v>169</v>
      </c>
      <c r="D1576" s="3" t="s">
        <v>170</v>
      </c>
      <c r="E1576" s="3" t="s">
        <v>1</v>
      </c>
      <c r="F1576" s="3">
        <v>1005022.181</v>
      </c>
      <c r="G1576" s="3" t="s">
        <v>253</v>
      </c>
    </row>
    <row r="1577" spans="1:7" customFormat="1" ht="15" hidden="1" x14ac:dyDescent="0.25">
      <c r="A1577" s="4" t="s">
        <v>86</v>
      </c>
      <c r="B1577" s="3" t="s">
        <v>69</v>
      </c>
      <c r="C1577" s="3" t="s">
        <v>169</v>
      </c>
      <c r="D1577" s="3" t="s">
        <v>170</v>
      </c>
      <c r="E1577" s="3" t="s">
        <v>1</v>
      </c>
      <c r="F1577" s="3">
        <v>1022564.9449999999</v>
      </c>
      <c r="G1577" s="3" t="s">
        <v>253</v>
      </c>
    </row>
    <row r="1578" spans="1:7" customFormat="1" ht="15" hidden="1" x14ac:dyDescent="0.25">
      <c r="A1578" s="4" t="s">
        <v>85</v>
      </c>
      <c r="B1578" s="3" t="s">
        <v>69</v>
      </c>
      <c r="C1578" s="3" t="s">
        <v>169</v>
      </c>
      <c r="D1578" s="3" t="s">
        <v>170</v>
      </c>
      <c r="E1578" s="3" t="s">
        <v>1</v>
      </c>
      <c r="F1578" s="3">
        <v>1075510.75</v>
      </c>
      <c r="G1578" s="3" t="s">
        <v>253</v>
      </c>
    </row>
    <row r="1579" spans="1:7" customFormat="1" ht="15" hidden="1" x14ac:dyDescent="0.25">
      <c r="A1579" s="4" t="s">
        <v>84</v>
      </c>
      <c r="B1579" s="3" t="s">
        <v>69</v>
      </c>
      <c r="C1579" s="3" t="s">
        <v>169</v>
      </c>
      <c r="D1579" s="3" t="s">
        <v>170</v>
      </c>
      <c r="E1579" s="3" t="s">
        <v>1</v>
      </c>
      <c r="F1579" s="3">
        <v>989478.53099999996</v>
      </c>
      <c r="G1579" s="3" t="s">
        <v>253</v>
      </c>
    </row>
    <row r="1580" spans="1:7" customFormat="1" ht="15" hidden="1" x14ac:dyDescent="0.25">
      <c r="A1580" s="4" t="s">
        <v>168</v>
      </c>
      <c r="B1580" s="3" t="s">
        <v>69</v>
      </c>
      <c r="C1580" s="3" t="s">
        <v>169</v>
      </c>
      <c r="D1580" s="3" t="s">
        <v>170</v>
      </c>
      <c r="E1580" s="3" t="s">
        <v>1</v>
      </c>
      <c r="F1580" s="3">
        <v>879893.16200000001</v>
      </c>
      <c r="G1580" s="3" t="s">
        <v>253</v>
      </c>
    </row>
    <row r="1581" spans="1:7" customFormat="1" ht="15" hidden="1" x14ac:dyDescent="0.25">
      <c r="A1581" s="4" t="s">
        <v>203</v>
      </c>
      <c r="B1581" s="3" t="s">
        <v>69</v>
      </c>
      <c r="C1581" s="3" t="s">
        <v>169</v>
      </c>
      <c r="D1581" s="3" t="s">
        <v>170</v>
      </c>
      <c r="E1581" s="3" t="s">
        <v>1</v>
      </c>
      <c r="F1581" s="3">
        <v>951016.64199999999</v>
      </c>
      <c r="G1581" s="3" t="s">
        <v>253</v>
      </c>
    </row>
    <row r="1582" spans="1:7" customFormat="1" ht="15" hidden="1" x14ac:dyDescent="0.25">
      <c r="A1582" s="4" t="s">
        <v>221</v>
      </c>
      <c r="B1582" s="3" t="s">
        <v>69</v>
      </c>
      <c r="C1582" s="3" t="s">
        <v>169</v>
      </c>
      <c r="D1582" s="3" t="s">
        <v>170</v>
      </c>
      <c r="E1582" s="3" t="s">
        <v>1</v>
      </c>
      <c r="F1582" s="3">
        <v>970207.00300000003</v>
      </c>
      <c r="G1582" s="3" t="s">
        <v>253</v>
      </c>
    </row>
    <row r="1583" spans="1:7" customFormat="1" ht="15" hidden="1" x14ac:dyDescent="0.25">
      <c r="A1583" s="4" t="s">
        <v>233</v>
      </c>
      <c r="B1583" s="3" t="s">
        <v>69</v>
      </c>
      <c r="C1583" s="3" t="s">
        <v>169</v>
      </c>
      <c r="D1583" s="3" t="s">
        <v>170</v>
      </c>
      <c r="E1583" s="3" t="s">
        <v>1</v>
      </c>
      <c r="F1583" s="3">
        <v>986453.81799999997</v>
      </c>
      <c r="G1583" s="3" t="s">
        <v>253</v>
      </c>
    </row>
    <row r="1584" spans="1:7" customFormat="1" ht="15" hidden="1" x14ac:dyDescent="0.25">
      <c r="A1584" s="4" t="s">
        <v>92</v>
      </c>
      <c r="B1584" s="3" t="s">
        <v>82</v>
      </c>
      <c r="C1584" s="3" t="s">
        <v>172</v>
      </c>
      <c r="D1584" s="3" t="s">
        <v>170</v>
      </c>
      <c r="E1584" s="3" t="s">
        <v>1</v>
      </c>
      <c r="F1584" s="3">
        <v>7.0170000000000003</v>
      </c>
      <c r="G1584" s="3" t="s">
        <v>253</v>
      </c>
    </row>
    <row r="1585" spans="1:7" customFormat="1" ht="15" hidden="1" x14ac:dyDescent="0.25">
      <c r="A1585" s="4" t="s">
        <v>91</v>
      </c>
      <c r="B1585" s="3" t="s">
        <v>82</v>
      </c>
      <c r="C1585" s="3" t="s">
        <v>172</v>
      </c>
      <c r="D1585" s="3" t="s">
        <v>170</v>
      </c>
      <c r="E1585" s="3" t="s">
        <v>1</v>
      </c>
      <c r="F1585" s="3">
        <v>7.149</v>
      </c>
      <c r="G1585" s="3" t="s">
        <v>253</v>
      </c>
    </row>
    <row r="1586" spans="1:7" customFormat="1" ht="15" hidden="1" x14ac:dyDescent="0.25">
      <c r="A1586" s="4" t="s">
        <v>90</v>
      </c>
      <c r="B1586" s="3" t="s">
        <v>82</v>
      </c>
      <c r="C1586" s="3" t="s">
        <v>172</v>
      </c>
      <c r="D1586" s="3" t="s">
        <v>170</v>
      </c>
      <c r="E1586" s="3" t="s">
        <v>1</v>
      </c>
      <c r="F1586" s="3">
        <v>7.226</v>
      </c>
      <c r="G1586" s="3" t="s">
        <v>253</v>
      </c>
    </row>
    <row r="1587" spans="1:7" customFormat="1" ht="15" hidden="1" x14ac:dyDescent="0.25">
      <c r="A1587" s="4" t="s">
        <v>89</v>
      </c>
      <c r="B1587" s="3" t="s">
        <v>82</v>
      </c>
      <c r="C1587" s="3" t="s">
        <v>172</v>
      </c>
      <c r="D1587" s="3" t="s">
        <v>170</v>
      </c>
      <c r="E1587" s="3" t="s">
        <v>1</v>
      </c>
      <c r="F1587" s="3">
        <v>7.9640000000000004</v>
      </c>
      <c r="G1587" s="3" t="s">
        <v>253</v>
      </c>
    </row>
    <row r="1588" spans="1:7" customFormat="1" ht="15" hidden="1" x14ac:dyDescent="0.25">
      <c r="A1588" s="4" t="s">
        <v>88</v>
      </c>
      <c r="B1588" s="3" t="s">
        <v>82</v>
      </c>
      <c r="C1588" s="3" t="s">
        <v>172</v>
      </c>
      <c r="D1588" s="3" t="s">
        <v>170</v>
      </c>
      <c r="E1588" s="3" t="s">
        <v>1</v>
      </c>
      <c r="F1588" s="3">
        <v>7.851</v>
      </c>
      <c r="G1588" s="3" t="s">
        <v>253</v>
      </c>
    </row>
    <row r="1589" spans="1:7" customFormat="1" ht="15" hidden="1" x14ac:dyDescent="0.25">
      <c r="A1589" s="4" t="s">
        <v>87</v>
      </c>
      <c r="B1589" s="3" t="s">
        <v>82</v>
      </c>
      <c r="C1589" s="3" t="s">
        <v>172</v>
      </c>
      <c r="D1589" s="3" t="s">
        <v>170</v>
      </c>
      <c r="E1589" s="3" t="s">
        <v>1</v>
      </c>
      <c r="F1589" s="3">
        <v>9.07</v>
      </c>
      <c r="G1589" s="3" t="s">
        <v>253</v>
      </c>
    </row>
    <row r="1590" spans="1:7" customFormat="1" ht="15" hidden="1" x14ac:dyDescent="0.25">
      <c r="A1590" s="4" t="s">
        <v>86</v>
      </c>
      <c r="B1590" s="3" t="s">
        <v>82</v>
      </c>
      <c r="C1590" s="3" t="s">
        <v>172</v>
      </c>
      <c r="D1590" s="3" t="s">
        <v>170</v>
      </c>
      <c r="E1590" s="3" t="s">
        <v>1</v>
      </c>
      <c r="F1590" s="3">
        <v>9.9359999999999999</v>
      </c>
      <c r="G1590" s="3" t="s">
        <v>253</v>
      </c>
    </row>
    <row r="1591" spans="1:7" customFormat="1" ht="15" hidden="1" x14ac:dyDescent="0.25">
      <c r="A1591" s="4" t="s">
        <v>85</v>
      </c>
      <c r="B1591" s="3" t="s">
        <v>82</v>
      </c>
      <c r="C1591" s="3" t="s">
        <v>172</v>
      </c>
      <c r="D1591" s="3" t="s">
        <v>170</v>
      </c>
      <c r="E1591" s="3" t="s">
        <v>1</v>
      </c>
      <c r="F1591" s="3">
        <v>7.569</v>
      </c>
      <c r="G1591" s="3" t="s">
        <v>253</v>
      </c>
    </row>
    <row r="1592" spans="1:7" customFormat="1" ht="15" hidden="1" x14ac:dyDescent="0.25">
      <c r="A1592" s="4" t="s">
        <v>84</v>
      </c>
      <c r="B1592" s="3" t="s">
        <v>82</v>
      </c>
      <c r="C1592" s="3" t="s">
        <v>172</v>
      </c>
      <c r="D1592" s="3" t="s">
        <v>170</v>
      </c>
      <c r="E1592" s="3" t="s">
        <v>1</v>
      </c>
      <c r="F1592" s="3">
        <v>8.0020000000000007</v>
      </c>
      <c r="G1592" s="3" t="s">
        <v>253</v>
      </c>
    </row>
    <row r="1593" spans="1:7" customFormat="1" ht="15" hidden="1" x14ac:dyDescent="0.25">
      <c r="A1593" s="4" t="s">
        <v>168</v>
      </c>
      <c r="B1593" s="3" t="s">
        <v>82</v>
      </c>
      <c r="C1593" s="3" t="s">
        <v>172</v>
      </c>
      <c r="D1593" s="3" t="s">
        <v>170</v>
      </c>
      <c r="E1593" s="3" t="s">
        <v>1</v>
      </c>
      <c r="F1593" s="3">
        <v>7.8579999999999997</v>
      </c>
      <c r="G1593" s="3" t="s">
        <v>253</v>
      </c>
    </row>
    <row r="1594" spans="1:7" customFormat="1" ht="15" hidden="1" x14ac:dyDescent="0.25">
      <c r="A1594" s="4" t="s">
        <v>203</v>
      </c>
      <c r="B1594" s="3" t="s">
        <v>82</v>
      </c>
      <c r="C1594" s="3" t="s">
        <v>172</v>
      </c>
      <c r="D1594" s="3" t="s">
        <v>170</v>
      </c>
      <c r="E1594" s="3" t="s">
        <v>1</v>
      </c>
      <c r="F1594" s="3">
        <v>6.7949999999999999</v>
      </c>
      <c r="G1594" s="3" t="s">
        <v>253</v>
      </c>
    </row>
    <row r="1595" spans="1:7" customFormat="1" ht="15" hidden="1" x14ac:dyDescent="0.25">
      <c r="A1595" s="4" t="s">
        <v>221</v>
      </c>
      <c r="B1595" s="3" t="s">
        <v>82</v>
      </c>
      <c r="C1595" s="3" t="s">
        <v>172</v>
      </c>
      <c r="D1595" s="3" t="s">
        <v>170</v>
      </c>
      <c r="E1595" s="3" t="s">
        <v>1</v>
      </c>
      <c r="F1595" s="3">
        <v>7.19</v>
      </c>
      <c r="G1595" s="3" t="s">
        <v>253</v>
      </c>
    </row>
    <row r="1596" spans="1:7" customFormat="1" ht="15" hidden="1" x14ac:dyDescent="0.25">
      <c r="A1596" s="4" t="s">
        <v>102</v>
      </c>
      <c r="B1596" s="3" t="s">
        <v>52</v>
      </c>
      <c r="C1596" s="3" t="s">
        <v>172</v>
      </c>
      <c r="D1596" s="3" t="s">
        <v>170</v>
      </c>
      <c r="E1596" s="3" t="s">
        <v>1</v>
      </c>
      <c r="F1596" s="3">
        <v>19.234000000000002</v>
      </c>
      <c r="G1596" s="3" t="s">
        <v>174</v>
      </c>
    </row>
    <row r="1597" spans="1:7" customFormat="1" ht="15" hidden="1" x14ac:dyDescent="0.25">
      <c r="A1597" s="4" t="s">
        <v>101</v>
      </c>
      <c r="B1597" s="3" t="s">
        <v>52</v>
      </c>
      <c r="C1597" s="3" t="s">
        <v>172</v>
      </c>
      <c r="D1597" s="3" t="s">
        <v>170</v>
      </c>
      <c r="E1597" s="3" t="s">
        <v>1</v>
      </c>
      <c r="F1597" s="3">
        <v>18.632999999999999</v>
      </c>
      <c r="G1597" s="3" t="s">
        <v>253</v>
      </c>
    </row>
    <row r="1598" spans="1:7" customFormat="1" ht="15" hidden="1" x14ac:dyDescent="0.25">
      <c r="A1598" s="4" t="s">
        <v>100</v>
      </c>
      <c r="B1598" s="3" t="s">
        <v>52</v>
      </c>
      <c r="C1598" s="3" t="s">
        <v>172</v>
      </c>
      <c r="D1598" s="3" t="s">
        <v>170</v>
      </c>
      <c r="E1598" s="3" t="s">
        <v>1</v>
      </c>
      <c r="F1598" s="3">
        <v>19.722999999999999</v>
      </c>
      <c r="G1598" s="3" t="s">
        <v>253</v>
      </c>
    </row>
    <row r="1599" spans="1:7" customFormat="1" ht="15" hidden="1" x14ac:dyDescent="0.25">
      <c r="A1599" s="4" t="s">
        <v>99</v>
      </c>
      <c r="B1599" s="3" t="s">
        <v>52</v>
      </c>
      <c r="C1599" s="3" t="s">
        <v>172</v>
      </c>
      <c r="D1599" s="3" t="s">
        <v>170</v>
      </c>
      <c r="E1599" s="3" t="s">
        <v>1</v>
      </c>
      <c r="F1599" s="3">
        <v>18.881</v>
      </c>
      <c r="G1599" s="3" t="s">
        <v>253</v>
      </c>
    </row>
    <row r="1600" spans="1:7" customFormat="1" ht="15" hidden="1" x14ac:dyDescent="0.25">
      <c r="A1600" s="4" t="s">
        <v>98</v>
      </c>
      <c r="B1600" s="3" t="s">
        <v>52</v>
      </c>
      <c r="C1600" s="3" t="s">
        <v>172</v>
      </c>
      <c r="D1600" s="3" t="s">
        <v>170</v>
      </c>
      <c r="E1600" s="3" t="s">
        <v>1</v>
      </c>
      <c r="F1600" s="3">
        <v>19.548999999999999</v>
      </c>
      <c r="G1600" s="3" t="s">
        <v>253</v>
      </c>
    </row>
    <row r="1601" spans="1:7" customFormat="1" ht="15" hidden="1" x14ac:dyDescent="0.25">
      <c r="A1601" s="4" t="s">
        <v>97</v>
      </c>
      <c r="B1601" s="3" t="s">
        <v>52</v>
      </c>
      <c r="C1601" s="3" t="s">
        <v>172</v>
      </c>
      <c r="D1601" s="3" t="s">
        <v>170</v>
      </c>
      <c r="E1601" s="3" t="s">
        <v>1</v>
      </c>
      <c r="F1601" s="3">
        <v>20.047999999999998</v>
      </c>
      <c r="G1601" s="3" t="s">
        <v>253</v>
      </c>
    </row>
    <row r="1602" spans="1:7" customFormat="1" ht="15" hidden="1" x14ac:dyDescent="0.25">
      <c r="A1602" s="4" t="s">
        <v>96</v>
      </c>
      <c r="B1602" s="3" t="s">
        <v>52</v>
      </c>
      <c r="C1602" s="3" t="s">
        <v>172</v>
      </c>
      <c r="D1602" s="3" t="s">
        <v>170</v>
      </c>
      <c r="E1602" s="3" t="s">
        <v>1</v>
      </c>
      <c r="F1602" s="3">
        <v>20.277000000000001</v>
      </c>
      <c r="G1602" s="3" t="s">
        <v>253</v>
      </c>
    </row>
    <row r="1603" spans="1:7" customFormat="1" ht="15" hidden="1" x14ac:dyDescent="0.25">
      <c r="A1603" s="4" t="s">
        <v>95</v>
      </c>
      <c r="B1603" s="3" t="s">
        <v>52</v>
      </c>
      <c r="C1603" s="3" t="s">
        <v>172</v>
      </c>
      <c r="D1603" s="3" t="s">
        <v>170</v>
      </c>
      <c r="E1603" s="3" t="s">
        <v>1</v>
      </c>
      <c r="F1603" s="3">
        <v>20.527000000000001</v>
      </c>
      <c r="G1603" s="3" t="s">
        <v>253</v>
      </c>
    </row>
    <row r="1604" spans="1:7" customFormat="1" ht="15" hidden="1" x14ac:dyDescent="0.25">
      <c r="A1604" s="4" t="s">
        <v>94</v>
      </c>
      <c r="B1604" s="3" t="s">
        <v>52</v>
      </c>
      <c r="C1604" s="3" t="s">
        <v>172</v>
      </c>
      <c r="D1604" s="3" t="s">
        <v>170</v>
      </c>
      <c r="E1604" s="3" t="s">
        <v>1</v>
      </c>
      <c r="F1604" s="3">
        <v>19.949000000000002</v>
      </c>
      <c r="G1604" s="3" t="s">
        <v>253</v>
      </c>
    </row>
    <row r="1605" spans="1:7" customFormat="1" ht="15" hidden="1" x14ac:dyDescent="0.25">
      <c r="A1605" s="4" t="s">
        <v>93</v>
      </c>
      <c r="B1605" s="3" t="s">
        <v>52</v>
      </c>
      <c r="C1605" s="3" t="s">
        <v>172</v>
      </c>
      <c r="D1605" s="3" t="s">
        <v>170</v>
      </c>
      <c r="E1605" s="3" t="s">
        <v>1</v>
      </c>
      <c r="F1605" s="3">
        <v>18.574000000000002</v>
      </c>
      <c r="G1605" s="3" t="s">
        <v>253</v>
      </c>
    </row>
    <row r="1606" spans="1:7" customFormat="1" ht="15" hidden="1" x14ac:dyDescent="0.25">
      <c r="A1606" s="4" t="s">
        <v>92</v>
      </c>
      <c r="B1606" s="3" t="s">
        <v>52</v>
      </c>
      <c r="C1606" s="3" t="s">
        <v>172</v>
      </c>
      <c r="D1606" s="3" t="s">
        <v>170</v>
      </c>
      <c r="E1606" s="3" t="s">
        <v>1</v>
      </c>
      <c r="F1606" s="3">
        <v>18.638999999999999</v>
      </c>
      <c r="G1606" s="3" t="s">
        <v>253</v>
      </c>
    </row>
    <row r="1607" spans="1:7" customFormat="1" ht="15" hidden="1" x14ac:dyDescent="0.25">
      <c r="A1607" s="4" t="s">
        <v>91</v>
      </c>
      <c r="B1607" s="3" t="s">
        <v>52</v>
      </c>
      <c r="C1607" s="3" t="s">
        <v>172</v>
      </c>
      <c r="D1607" s="3" t="s">
        <v>170</v>
      </c>
      <c r="E1607" s="3" t="s">
        <v>1</v>
      </c>
      <c r="F1607" s="3">
        <v>19.687999999999999</v>
      </c>
      <c r="G1607" s="3" t="s">
        <v>253</v>
      </c>
    </row>
    <row r="1608" spans="1:7" customFormat="1" ht="15" hidden="1" x14ac:dyDescent="0.25">
      <c r="A1608" s="4" t="s">
        <v>90</v>
      </c>
      <c r="B1608" s="3" t="s">
        <v>52</v>
      </c>
      <c r="C1608" s="3" t="s">
        <v>172</v>
      </c>
      <c r="D1608" s="3" t="s">
        <v>170</v>
      </c>
      <c r="E1608" s="3" t="s">
        <v>1</v>
      </c>
      <c r="F1608" s="3">
        <v>18.602</v>
      </c>
      <c r="G1608" s="3" t="s">
        <v>253</v>
      </c>
    </row>
    <row r="1609" spans="1:7" customFormat="1" ht="15" hidden="1" x14ac:dyDescent="0.25">
      <c r="A1609" s="4" t="s">
        <v>89</v>
      </c>
      <c r="B1609" s="3" t="s">
        <v>52</v>
      </c>
      <c r="C1609" s="3" t="s">
        <v>172</v>
      </c>
      <c r="D1609" s="3" t="s">
        <v>170</v>
      </c>
      <c r="E1609" s="3" t="s">
        <v>1</v>
      </c>
      <c r="F1609" s="3">
        <v>18.103000000000002</v>
      </c>
      <c r="G1609" s="3" t="s">
        <v>253</v>
      </c>
    </row>
    <row r="1610" spans="1:7" customFormat="1" ht="15" hidden="1" x14ac:dyDescent="0.25">
      <c r="A1610" s="4" t="s">
        <v>88</v>
      </c>
      <c r="B1610" s="3" t="s">
        <v>52</v>
      </c>
      <c r="C1610" s="3" t="s">
        <v>172</v>
      </c>
      <c r="D1610" s="3" t="s">
        <v>170</v>
      </c>
      <c r="E1610" s="3" t="s">
        <v>1</v>
      </c>
      <c r="F1610" s="3">
        <v>18.405999999999999</v>
      </c>
      <c r="G1610" s="3" t="s">
        <v>253</v>
      </c>
    </row>
    <row r="1611" spans="1:7" customFormat="1" ht="15" hidden="1" x14ac:dyDescent="0.25">
      <c r="A1611" s="4" t="s">
        <v>87</v>
      </c>
      <c r="B1611" s="3" t="s">
        <v>52</v>
      </c>
      <c r="C1611" s="3" t="s">
        <v>172</v>
      </c>
      <c r="D1611" s="3" t="s">
        <v>170</v>
      </c>
      <c r="E1611" s="3" t="s">
        <v>1</v>
      </c>
      <c r="F1611" s="3">
        <v>17.582000000000001</v>
      </c>
      <c r="G1611" s="3" t="s">
        <v>253</v>
      </c>
    </row>
    <row r="1612" spans="1:7" customFormat="1" ht="15" hidden="1" x14ac:dyDescent="0.25">
      <c r="A1612" s="4" t="s">
        <v>86</v>
      </c>
      <c r="B1612" s="3" t="s">
        <v>52</v>
      </c>
      <c r="C1612" s="3" t="s">
        <v>172</v>
      </c>
      <c r="D1612" s="3" t="s">
        <v>170</v>
      </c>
      <c r="E1612" s="3" t="s">
        <v>1</v>
      </c>
      <c r="F1612" s="3">
        <v>17.725000000000001</v>
      </c>
      <c r="G1612" s="3" t="s">
        <v>253</v>
      </c>
    </row>
    <row r="1613" spans="1:7" customFormat="1" ht="15" hidden="1" x14ac:dyDescent="0.25">
      <c r="A1613" s="4" t="s">
        <v>85</v>
      </c>
      <c r="B1613" s="3" t="s">
        <v>52</v>
      </c>
      <c r="C1613" s="3" t="s">
        <v>172</v>
      </c>
      <c r="D1613" s="3" t="s">
        <v>170</v>
      </c>
      <c r="E1613" s="3" t="s">
        <v>1</v>
      </c>
      <c r="F1613" s="3">
        <v>17.652999999999999</v>
      </c>
      <c r="G1613" s="3" t="s">
        <v>253</v>
      </c>
    </row>
    <row r="1614" spans="1:7" customFormat="1" ht="15" hidden="1" x14ac:dyDescent="0.25">
      <c r="A1614" s="4" t="s">
        <v>84</v>
      </c>
      <c r="B1614" s="3" t="s">
        <v>52</v>
      </c>
      <c r="C1614" s="3" t="s">
        <v>172</v>
      </c>
      <c r="D1614" s="3" t="s">
        <v>170</v>
      </c>
      <c r="E1614" s="3" t="s">
        <v>1</v>
      </c>
      <c r="F1614" s="3">
        <v>17.617999999999999</v>
      </c>
      <c r="G1614" s="3" t="s">
        <v>253</v>
      </c>
    </row>
    <row r="1615" spans="1:7" customFormat="1" ht="15" hidden="1" x14ac:dyDescent="0.25">
      <c r="A1615" s="4" t="s">
        <v>168</v>
      </c>
      <c r="B1615" s="3" t="s">
        <v>52</v>
      </c>
      <c r="C1615" s="3" t="s">
        <v>172</v>
      </c>
      <c r="D1615" s="3" t="s">
        <v>170</v>
      </c>
      <c r="E1615" s="3" t="s">
        <v>1</v>
      </c>
      <c r="F1615" s="3">
        <v>17.844000000000001</v>
      </c>
      <c r="G1615" s="3" t="s">
        <v>253</v>
      </c>
    </row>
    <row r="1616" spans="1:7" customFormat="1" ht="15" hidden="1" x14ac:dyDescent="0.25">
      <c r="A1616" s="4" t="s">
        <v>203</v>
      </c>
      <c r="B1616" s="3" t="s">
        <v>52</v>
      </c>
      <c r="C1616" s="3" t="s">
        <v>172</v>
      </c>
      <c r="D1616" s="3" t="s">
        <v>170</v>
      </c>
      <c r="E1616" s="3" t="s">
        <v>1</v>
      </c>
      <c r="F1616" s="3">
        <v>17.893000000000001</v>
      </c>
      <c r="G1616" s="3" t="s">
        <v>253</v>
      </c>
    </row>
    <row r="1617" spans="1:7" customFormat="1" ht="15" hidden="1" x14ac:dyDescent="0.25">
      <c r="A1617" s="4" t="s">
        <v>221</v>
      </c>
      <c r="B1617" s="3" t="s">
        <v>52</v>
      </c>
      <c r="C1617" s="3" t="s">
        <v>172</v>
      </c>
      <c r="D1617" s="3" t="s">
        <v>170</v>
      </c>
      <c r="E1617" s="3" t="s">
        <v>1</v>
      </c>
      <c r="F1617" s="3">
        <v>18.448</v>
      </c>
      <c r="G1617" s="3" t="s">
        <v>253</v>
      </c>
    </row>
    <row r="1618" spans="1:7" customFormat="1" ht="15" hidden="1" x14ac:dyDescent="0.25">
      <c r="A1618" s="4" t="s">
        <v>233</v>
      </c>
      <c r="B1618" s="3" t="s">
        <v>52</v>
      </c>
      <c r="C1618" s="3" t="s">
        <v>172</v>
      </c>
      <c r="D1618" s="3" t="s">
        <v>170</v>
      </c>
      <c r="E1618" s="3" t="s">
        <v>1</v>
      </c>
      <c r="F1618" s="3">
        <v>17.073</v>
      </c>
      <c r="G1618" s="3" t="s">
        <v>253</v>
      </c>
    </row>
    <row r="1619" spans="1:7" customFormat="1" ht="15" hidden="1" x14ac:dyDescent="0.25">
      <c r="A1619" s="4" t="s">
        <v>251</v>
      </c>
      <c r="B1619" s="3" t="s">
        <v>52</v>
      </c>
      <c r="C1619" s="3" t="s">
        <v>172</v>
      </c>
      <c r="D1619" s="3" t="s">
        <v>170</v>
      </c>
      <c r="E1619" s="3" t="s">
        <v>1</v>
      </c>
      <c r="F1619" s="3">
        <v>16.309000000000001</v>
      </c>
      <c r="G1619" s="3" t="s">
        <v>171</v>
      </c>
    </row>
    <row r="1620" spans="1:7" customFormat="1" ht="15" hidden="1" x14ac:dyDescent="0.25">
      <c r="A1620" s="4" t="s">
        <v>87</v>
      </c>
      <c r="B1620" s="3" t="s">
        <v>80</v>
      </c>
      <c r="C1620" s="3" t="s">
        <v>172</v>
      </c>
      <c r="D1620" s="3" t="s">
        <v>170</v>
      </c>
      <c r="E1620" s="3" t="s">
        <v>1</v>
      </c>
      <c r="F1620" s="3">
        <v>9.8719999999999999</v>
      </c>
      <c r="G1620" s="3" t="s">
        <v>253</v>
      </c>
    </row>
    <row r="1621" spans="1:7" customFormat="1" ht="15" hidden="1" x14ac:dyDescent="0.25">
      <c r="A1621" s="4" t="s">
        <v>86</v>
      </c>
      <c r="B1621" s="3" t="s">
        <v>80</v>
      </c>
      <c r="C1621" s="3" t="s">
        <v>172</v>
      </c>
      <c r="D1621" s="3" t="s">
        <v>170</v>
      </c>
      <c r="E1621" s="3" t="s">
        <v>1</v>
      </c>
      <c r="F1621" s="3">
        <v>11.432</v>
      </c>
      <c r="G1621" s="3" t="s">
        <v>253</v>
      </c>
    </row>
    <row r="1622" spans="1:7" customFormat="1" ht="15" hidden="1" x14ac:dyDescent="0.25">
      <c r="A1622" s="4" t="s">
        <v>85</v>
      </c>
      <c r="B1622" s="3" t="s">
        <v>80</v>
      </c>
      <c r="C1622" s="3" t="s">
        <v>172</v>
      </c>
      <c r="D1622" s="3" t="s">
        <v>170</v>
      </c>
      <c r="E1622" s="3" t="s">
        <v>1</v>
      </c>
      <c r="F1622" s="3">
        <v>10.632</v>
      </c>
      <c r="G1622" s="3" t="s">
        <v>253</v>
      </c>
    </row>
    <row r="1623" spans="1:7" customFormat="1" ht="15" hidden="1" x14ac:dyDescent="0.25">
      <c r="A1623" s="4" t="s">
        <v>84</v>
      </c>
      <c r="B1623" s="3" t="s">
        <v>80</v>
      </c>
      <c r="C1623" s="3" t="s">
        <v>172</v>
      </c>
      <c r="D1623" s="3" t="s">
        <v>170</v>
      </c>
      <c r="E1623" s="3" t="s">
        <v>1</v>
      </c>
      <c r="F1623" s="3">
        <v>11.22</v>
      </c>
      <c r="G1623" s="3" t="s">
        <v>253</v>
      </c>
    </row>
    <row r="1624" spans="1:7" customFormat="1" ht="15" hidden="1" x14ac:dyDescent="0.25">
      <c r="A1624" s="4" t="s">
        <v>168</v>
      </c>
      <c r="B1624" s="3" t="s">
        <v>80</v>
      </c>
      <c r="C1624" s="3" t="s">
        <v>172</v>
      </c>
      <c r="D1624" s="3" t="s">
        <v>170</v>
      </c>
      <c r="E1624" s="3" t="s">
        <v>1</v>
      </c>
      <c r="F1624" s="3">
        <v>11.247999999999999</v>
      </c>
      <c r="G1624" s="3" t="s">
        <v>253</v>
      </c>
    </row>
    <row r="1625" spans="1:7" customFormat="1" ht="15" hidden="1" x14ac:dyDescent="0.25">
      <c r="A1625" s="4" t="s">
        <v>102</v>
      </c>
      <c r="B1625" s="3" t="s">
        <v>33</v>
      </c>
      <c r="C1625" s="3" t="s">
        <v>172</v>
      </c>
      <c r="D1625" s="3" t="s">
        <v>170</v>
      </c>
      <c r="E1625" s="3" t="s">
        <v>1</v>
      </c>
      <c r="F1625" s="3">
        <v>15.102</v>
      </c>
      <c r="G1625" s="3" t="s">
        <v>253</v>
      </c>
    </row>
    <row r="1626" spans="1:7" customFormat="1" ht="15" hidden="1" x14ac:dyDescent="0.25">
      <c r="A1626" s="4" t="s">
        <v>101</v>
      </c>
      <c r="B1626" s="3" t="s">
        <v>33</v>
      </c>
      <c r="C1626" s="3" t="s">
        <v>172</v>
      </c>
      <c r="D1626" s="3" t="s">
        <v>170</v>
      </c>
      <c r="E1626" s="3" t="s">
        <v>1</v>
      </c>
      <c r="F1626" s="3">
        <v>17.420000000000002</v>
      </c>
      <c r="G1626" s="3" t="s">
        <v>253</v>
      </c>
    </row>
    <row r="1627" spans="1:7" customFormat="1" ht="15" hidden="1" x14ac:dyDescent="0.25">
      <c r="A1627" s="4" t="s">
        <v>100</v>
      </c>
      <c r="B1627" s="3" t="s">
        <v>33</v>
      </c>
      <c r="C1627" s="3" t="s">
        <v>172</v>
      </c>
      <c r="D1627" s="3" t="s">
        <v>170</v>
      </c>
      <c r="E1627" s="3" t="s">
        <v>1</v>
      </c>
      <c r="F1627" s="3">
        <v>15.569000000000001</v>
      </c>
      <c r="G1627" s="3" t="s">
        <v>253</v>
      </c>
    </row>
    <row r="1628" spans="1:7" customFormat="1" ht="15" hidden="1" x14ac:dyDescent="0.25">
      <c r="A1628" s="4" t="s">
        <v>99</v>
      </c>
      <c r="B1628" s="3" t="s">
        <v>33</v>
      </c>
      <c r="C1628" s="3" t="s">
        <v>172</v>
      </c>
      <c r="D1628" s="3" t="s">
        <v>170</v>
      </c>
      <c r="E1628" s="3" t="s">
        <v>1</v>
      </c>
      <c r="F1628" s="3">
        <v>15.223000000000001</v>
      </c>
      <c r="G1628" s="3" t="s">
        <v>253</v>
      </c>
    </row>
    <row r="1629" spans="1:7" customFormat="1" ht="15" hidden="1" x14ac:dyDescent="0.25">
      <c r="A1629" s="4" t="s">
        <v>98</v>
      </c>
      <c r="B1629" s="3" t="s">
        <v>33</v>
      </c>
      <c r="C1629" s="3" t="s">
        <v>172</v>
      </c>
      <c r="D1629" s="3" t="s">
        <v>170</v>
      </c>
      <c r="E1629" s="3" t="s">
        <v>1</v>
      </c>
      <c r="F1629" s="3">
        <v>15.026</v>
      </c>
      <c r="G1629" s="3" t="s">
        <v>253</v>
      </c>
    </row>
    <row r="1630" spans="1:7" customFormat="1" ht="15" hidden="1" x14ac:dyDescent="0.25">
      <c r="A1630" s="4" t="s">
        <v>97</v>
      </c>
      <c r="B1630" s="3" t="s">
        <v>33</v>
      </c>
      <c r="C1630" s="3" t="s">
        <v>172</v>
      </c>
      <c r="D1630" s="3" t="s">
        <v>170</v>
      </c>
      <c r="E1630" s="3" t="s">
        <v>1</v>
      </c>
      <c r="F1630" s="3">
        <v>14.305</v>
      </c>
      <c r="G1630" s="3" t="s">
        <v>253</v>
      </c>
    </row>
    <row r="1631" spans="1:7" customFormat="1" ht="15" hidden="1" x14ac:dyDescent="0.25">
      <c r="A1631" s="4" t="s">
        <v>96</v>
      </c>
      <c r="B1631" s="3" t="s">
        <v>33</v>
      </c>
      <c r="C1631" s="3" t="s">
        <v>172</v>
      </c>
      <c r="D1631" s="3" t="s">
        <v>170</v>
      </c>
      <c r="E1631" s="3" t="s">
        <v>1</v>
      </c>
      <c r="F1631" s="3">
        <v>14.807</v>
      </c>
      <c r="G1631" s="3" t="s">
        <v>253</v>
      </c>
    </row>
    <row r="1632" spans="1:7" customFormat="1" ht="15" hidden="1" x14ac:dyDescent="0.25">
      <c r="A1632" s="4" t="s">
        <v>95</v>
      </c>
      <c r="B1632" s="3" t="s">
        <v>33</v>
      </c>
      <c r="C1632" s="3" t="s">
        <v>172</v>
      </c>
      <c r="D1632" s="3" t="s">
        <v>170</v>
      </c>
      <c r="E1632" s="3" t="s">
        <v>1</v>
      </c>
      <c r="F1632" s="3">
        <v>15.712</v>
      </c>
      <c r="G1632" s="3" t="s">
        <v>253</v>
      </c>
    </row>
    <row r="1633" spans="1:7" customFormat="1" ht="15" hidden="1" x14ac:dyDescent="0.25">
      <c r="A1633" s="4" t="s">
        <v>94</v>
      </c>
      <c r="B1633" s="3" t="s">
        <v>33</v>
      </c>
      <c r="C1633" s="3" t="s">
        <v>172</v>
      </c>
      <c r="D1633" s="3" t="s">
        <v>170</v>
      </c>
      <c r="E1633" s="3" t="s">
        <v>1</v>
      </c>
      <c r="F1633" s="3">
        <v>15.49</v>
      </c>
      <c r="G1633" s="3" t="s">
        <v>253</v>
      </c>
    </row>
    <row r="1634" spans="1:7" customFormat="1" ht="15" hidden="1" x14ac:dyDescent="0.25">
      <c r="A1634" s="4" t="s">
        <v>93</v>
      </c>
      <c r="B1634" s="3" t="s">
        <v>33</v>
      </c>
      <c r="C1634" s="3" t="s">
        <v>172</v>
      </c>
      <c r="D1634" s="3" t="s">
        <v>170</v>
      </c>
      <c r="E1634" s="3" t="s">
        <v>1</v>
      </c>
      <c r="F1634" s="3">
        <v>13.968</v>
      </c>
      <c r="G1634" s="3" t="s">
        <v>253</v>
      </c>
    </row>
    <row r="1635" spans="1:7" customFormat="1" ht="15" hidden="1" x14ac:dyDescent="0.25">
      <c r="A1635" s="4" t="s">
        <v>92</v>
      </c>
      <c r="B1635" s="3" t="s">
        <v>33</v>
      </c>
      <c r="C1635" s="3" t="s">
        <v>172</v>
      </c>
      <c r="D1635" s="3" t="s">
        <v>170</v>
      </c>
      <c r="E1635" s="3" t="s">
        <v>1</v>
      </c>
      <c r="F1635" s="3">
        <v>13.808999999999999</v>
      </c>
      <c r="G1635" s="3" t="s">
        <v>253</v>
      </c>
    </row>
    <row r="1636" spans="1:7" customFormat="1" ht="15" hidden="1" x14ac:dyDescent="0.25">
      <c r="A1636" s="4" t="s">
        <v>91</v>
      </c>
      <c r="B1636" s="3" t="s">
        <v>33</v>
      </c>
      <c r="C1636" s="3" t="s">
        <v>172</v>
      </c>
      <c r="D1636" s="3" t="s">
        <v>170</v>
      </c>
      <c r="E1636" s="3" t="s">
        <v>1</v>
      </c>
      <c r="F1636" s="3">
        <v>14.616</v>
      </c>
      <c r="G1636" s="3" t="s">
        <v>253</v>
      </c>
    </row>
    <row r="1637" spans="1:7" customFormat="1" ht="15" hidden="1" x14ac:dyDescent="0.25">
      <c r="A1637" s="4" t="s">
        <v>90</v>
      </c>
      <c r="B1637" s="3" t="s">
        <v>33</v>
      </c>
      <c r="C1637" s="3" t="s">
        <v>172</v>
      </c>
      <c r="D1637" s="3" t="s">
        <v>170</v>
      </c>
      <c r="E1637" s="3" t="s">
        <v>1</v>
      </c>
      <c r="F1637" s="3">
        <v>13.439</v>
      </c>
      <c r="G1637" s="3" t="s">
        <v>253</v>
      </c>
    </row>
    <row r="1638" spans="1:7" customFormat="1" ht="15" hidden="1" x14ac:dyDescent="0.25">
      <c r="A1638" s="4" t="s">
        <v>89</v>
      </c>
      <c r="B1638" s="3" t="s">
        <v>33</v>
      </c>
      <c r="C1638" s="3" t="s">
        <v>172</v>
      </c>
      <c r="D1638" s="3" t="s">
        <v>170</v>
      </c>
      <c r="E1638" s="3" t="s">
        <v>1</v>
      </c>
      <c r="F1638" s="3">
        <v>13.202999999999999</v>
      </c>
      <c r="G1638" s="3" t="s">
        <v>253</v>
      </c>
    </row>
    <row r="1639" spans="1:7" customFormat="1" ht="15" hidden="1" x14ac:dyDescent="0.25">
      <c r="A1639" s="4" t="s">
        <v>88</v>
      </c>
      <c r="B1639" s="3" t="s">
        <v>33</v>
      </c>
      <c r="C1639" s="3" t="s">
        <v>172</v>
      </c>
      <c r="D1639" s="3" t="s">
        <v>170</v>
      </c>
      <c r="E1639" s="3" t="s">
        <v>1</v>
      </c>
      <c r="F1639" s="3">
        <v>13.115</v>
      </c>
      <c r="G1639" s="3" t="s">
        <v>253</v>
      </c>
    </row>
    <row r="1640" spans="1:7" customFormat="1" ht="15" hidden="1" x14ac:dyDescent="0.25">
      <c r="A1640" s="4" t="s">
        <v>87</v>
      </c>
      <c r="B1640" s="3" t="s">
        <v>33</v>
      </c>
      <c r="C1640" s="3" t="s">
        <v>172</v>
      </c>
      <c r="D1640" s="3" t="s">
        <v>170</v>
      </c>
      <c r="E1640" s="3" t="s">
        <v>1</v>
      </c>
      <c r="F1640" s="3">
        <v>12.936999999999999</v>
      </c>
      <c r="G1640" s="3" t="s">
        <v>253</v>
      </c>
    </row>
    <row r="1641" spans="1:7" customFormat="1" ht="15" hidden="1" x14ac:dyDescent="0.25">
      <c r="A1641" s="4" t="s">
        <v>86</v>
      </c>
      <c r="B1641" s="3" t="s">
        <v>33</v>
      </c>
      <c r="C1641" s="3" t="s">
        <v>172</v>
      </c>
      <c r="D1641" s="3" t="s">
        <v>170</v>
      </c>
      <c r="E1641" s="3" t="s">
        <v>1</v>
      </c>
      <c r="F1641" s="3">
        <v>12.871</v>
      </c>
      <c r="G1641" s="3" t="s">
        <v>253</v>
      </c>
    </row>
    <row r="1642" spans="1:7" customFormat="1" ht="15" hidden="1" x14ac:dyDescent="0.25">
      <c r="A1642" s="4" t="s">
        <v>85</v>
      </c>
      <c r="B1642" s="3" t="s">
        <v>33</v>
      </c>
      <c r="C1642" s="3" t="s">
        <v>172</v>
      </c>
      <c r="D1642" s="3" t="s">
        <v>170</v>
      </c>
      <c r="E1642" s="3" t="s">
        <v>1</v>
      </c>
      <c r="F1642" s="3">
        <v>13.115</v>
      </c>
      <c r="G1642" s="3" t="s">
        <v>253</v>
      </c>
    </row>
    <row r="1643" spans="1:7" customFormat="1" ht="15" hidden="1" x14ac:dyDescent="0.25">
      <c r="A1643" s="4" t="s">
        <v>84</v>
      </c>
      <c r="B1643" s="3" t="s">
        <v>33</v>
      </c>
      <c r="C1643" s="3" t="s">
        <v>172</v>
      </c>
      <c r="D1643" s="3" t="s">
        <v>170</v>
      </c>
      <c r="E1643" s="3" t="s">
        <v>1</v>
      </c>
      <c r="F1643" s="3">
        <v>12.566000000000001</v>
      </c>
      <c r="G1643" s="3" t="s">
        <v>253</v>
      </c>
    </row>
    <row r="1644" spans="1:7" customFormat="1" ht="15" hidden="1" x14ac:dyDescent="0.25">
      <c r="A1644" s="4" t="s">
        <v>168</v>
      </c>
      <c r="B1644" s="3" t="s">
        <v>33</v>
      </c>
      <c r="C1644" s="3" t="s">
        <v>172</v>
      </c>
      <c r="D1644" s="3" t="s">
        <v>170</v>
      </c>
      <c r="E1644" s="3" t="s">
        <v>1</v>
      </c>
      <c r="F1644" s="3">
        <v>13.025</v>
      </c>
      <c r="G1644" s="3" t="s">
        <v>253</v>
      </c>
    </row>
    <row r="1645" spans="1:7" customFormat="1" ht="15" hidden="1" x14ac:dyDescent="0.25">
      <c r="A1645" s="4" t="s">
        <v>203</v>
      </c>
      <c r="B1645" s="3" t="s">
        <v>33</v>
      </c>
      <c r="C1645" s="3" t="s">
        <v>172</v>
      </c>
      <c r="D1645" s="3" t="s">
        <v>170</v>
      </c>
      <c r="E1645" s="3" t="s">
        <v>1</v>
      </c>
      <c r="F1645" s="3">
        <v>11.88</v>
      </c>
      <c r="G1645" s="3" t="s">
        <v>253</v>
      </c>
    </row>
    <row r="1646" spans="1:7" customFormat="1" ht="15" hidden="1" x14ac:dyDescent="0.25">
      <c r="A1646" s="4" t="s">
        <v>221</v>
      </c>
      <c r="B1646" s="3" t="s">
        <v>33</v>
      </c>
      <c r="C1646" s="3" t="s">
        <v>172</v>
      </c>
      <c r="D1646" s="3" t="s">
        <v>170</v>
      </c>
      <c r="E1646" s="3" t="s">
        <v>1</v>
      </c>
      <c r="F1646" s="3">
        <v>11.63</v>
      </c>
      <c r="G1646" s="3" t="s">
        <v>253</v>
      </c>
    </row>
    <row r="1647" spans="1:7" customFormat="1" ht="15" hidden="1" x14ac:dyDescent="0.25">
      <c r="A1647" s="4" t="s">
        <v>233</v>
      </c>
      <c r="B1647" s="3" t="s">
        <v>33</v>
      </c>
      <c r="C1647" s="3" t="s">
        <v>172</v>
      </c>
      <c r="D1647" s="3" t="s">
        <v>170</v>
      </c>
      <c r="E1647" s="3" t="s">
        <v>1</v>
      </c>
      <c r="F1647" s="3">
        <v>12.768000000000001</v>
      </c>
      <c r="G1647" s="3" t="s">
        <v>253</v>
      </c>
    </row>
    <row r="1648" spans="1:7" customFormat="1" ht="15" hidden="1" x14ac:dyDescent="0.25">
      <c r="A1648" s="4" t="s">
        <v>251</v>
      </c>
      <c r="B1648" s="3" t="s">
        <v>33</v>
      </c>
      <c r="C1648" s="3" t="s">
        <v>172</v>
      </c>
      <c r="D1648" s="3" t="s">
        <v>170</v>
      </c>
      <c r="E1648" s="3" t="s">
        <v>1</v>
      </c>
      <c r="F1648" s="3">
        <v>14.13</v>
      </c>
      <c r="G1648" s="3" t="s">
        <v>176</v>
      </c>
    </row>
    <row r="1649" spans="1:7" customFormat="1" ht="15" hidden="1" x14ac:dyDescent="0.25">
      <c r="A1649" s="4" t="s">
        <v>102</v>
      </c>
      <c r="B1649" s="3" t="s">
        <v>34</v>
      </c>
      <c r="C1649" s="3" t="s">
        <v>172</v>
      </c>
      <c r="D1649" s="3" t="s">
        <v>170</v>
      </c>
      <c r="E1649" s="3" t="s">
        <v>1</v>
      </c>
      <c r="F1649" s="3">
        <v>12.353</v>
      </c>
      <c r="G1649" s="3" t="s">
        <v>253</v>
      </c>
    </row>
    <row r="1650" spans="1:7" customFormat="1" ht="15" hidden="1" x14ac:dyDescent="0.25">
      <c r="A1650" s="4" t="s">
        <v>101</v>
      </c>
      <c r="B1650" s="3" t="s">
        <v>34</v>
      </c>
      <c r="C1650" s="3" t="s">
        <v>172</v>
      </c>
      <c r="D1650" s="3" t="s">
        <v>170</v>
      </c>
      <c r="E1650" s="3" t="s">
        <v>1</v>
      </c>
      <c r="F1650" s="3">
        <v>13.461</v>
      </c>
      <c r="G1650" s="3" t="s">
        <v>176</v>
      </c>
    </row>
    <row r="1651" spans="1:7" customFormat="1" ht="15" hidden="1" x14ac:dyDescent="0.25">
      <c r="A1651" s="4" t="s">
        <v>100</v>
      </c>
      <c r="B1651" s="3" t="s">
        <v>34</v>
      </c>
      <c r="C1651" s="3" t="s">
        <v>172</v>
      </c>
      <c r="D1651" s="3" t="s">
        <v>170</v>
      </c>
      <c r="E1651" s="3" t="s">
        <v>1</v>
      </c>
      <c r="F1651" s="3">
        <v>14.041</v>
      </c>
      <c r="G1651" s="3" t="s">
        <v>176</v>
      </c>
    </row>
    <row r="1652" spans="1:7" customFormat="1" ht="15" hidden="1" x14ac:dyDescent="0.25">
      <c r="A1652" s="4" t="s">
        <v>99</v>
      </c>
      <c r="B1652" s="3" t="s">
        <v>34</v>
      </c>
      <c r="C1652" s="3" t="s">
        <v>172</v>
      </c>
      <c r="D1652" s="3" t="s">
        <v>170</v>
      </c>
      <c r="E1652" s="3" t="s">
        <v>1</v>
      </c>
      <c r="F1652" s="3">
        <v>14.313000000000001</v>
      </c>
      <c r="G1652" s="3" t="s">
        <v>176</v>
      </c>
    </row>
    <row r="1653" spans="1:7" customFormat="1" ht="15" hidden="1" x14ac:dyDescent="0.25">
      <c r="A1653" s="4" t="s">
        <v>98</v>
      </c>
      <c r="B1653" s="3" t="s">
        <v>34</v>
      </c>
      <c r="C1653" s="3" t="s">
        <v>172</v>
      </c>
      <c r="D1653" s="3" t="s">
        <v>170</v>
      </c>
      <c r="E1653" s="3" t="s">
        <v>1</v>
      </c>
      <c r="F1653" s="3">
        <v>16.196000000000002</v>
      </c>
      <c r="G1653" s="3" t="s">
        <v>176</v>
      </c>
    </row>
    <row r="1654" spans="1:7" customFormat="1" ht="15" hidden="1" x14ac:dyDescent="0.25">
      <c r="A1654" s="4" t="s">
        <v>97</v>
      </c>
      <c r="B1654" s="3" t="s">
        <v>34</v>
      </c>
      <c r="C1654" s="3" t="s">
        <v>172</v>
      </c>
      <c r="D1654" s="3" t="s">
        <v>170</v>
      </c>
      <c r="E1654" s="3" t="s">
        <v>1</v>
      </c>
      <c r="F1654" s="3">
        <v>16.539000000000001</v>
      </c>
      <c r="G1654" s="3" t="s">
        <v>176</v>
      </c>
    </row>
    <row r="1655" spans="1:7" customFormat="1" ht="15" hidden="1" x14ac:dyDescent="0.25">
      <c r="A1655" s="4" t="s">
        <v>96</v>
      </c>
      <c r="B1655" s="3" t="s">
        <v>34</v>
      </c>
      <c r="C1655" s="3" t="s">
        <v>172</v>
      </c>
      <c r="D1655" s="3" t="s">
        <v>170</v>
      </c>
      <c r="E1655" s="3" t="s">
        <v>1</v>
      </c>
      <c r="F1655" s="3">
        <v>18.106000000000002</v>
      </c>
      <c r="G1655" s="3" t="s">
        <v>176</v>
      </c>
    </row>
    <row r="1656" spans="1:7" customFormat="1" ht="15" hidden="1" x14ac:dyDescent="0.25">
      <c r="A1656" s="4" t="s">
        <v>95</v>
      </c>
      <c r="B1656" s="3" t="s">
        <v>34</v>
      </c>
      <c r="C1656" s="3" t="s">
        <v>172</v>
      </c>
      <c r="D1656" s="3" t="s">
        <v>170</v>
      </c>
      <c r="E1656" s="3" t="s">
        <v>1</v>
      </c>
      <c r="F1656" s="3">
        <v>18.838000000000001</v>
      </c>
      <c r="G1656" s="3" t="s">
        <v>176</v>
      </c>
    </row>
    <row r="1657" spans="1:7" customFormat="1" ht="15" hidden="1" x14ac:dyDescent="0.25">
      <c r="A1657" s="4" t="s">
        <v>94</v>
      </c>
      <c r="B1657" s="3" t="s">
        <v>34</v>
      </c>
      <c r="C1657" s="3" t="s">
        <v>172</v>
      </c>
      <c r="D1657" s="3" t="s">
        <v>170</v>
      </c>
      <c r="E1657" s="3" t="s">
        <v>1</v>
      </c>
      <c r="F1657" s="3">
        <v>20.446999999999999</v>
      </c>
      <c r="G1657" s="3" t="s">
        <v>176</v>
      </c>
    </row>
    <row r="1658" spans="1:7" customFormat="1" ht="15" hidden="1" x14ac:dyDescent="0.25">
      <c r="A1658" s="4" t="s">
        <v>93</v>
      </c>
      <c r="B1658" s="3" t="s">
        <v>34</v>
      </c>
      <c r="C1658" s="3" t="s">
        <v>172</v>
      </c>
      <c r="D1658" s="3" t="s">
        <v>170</v>
      </c>
      <c r="E1658" s="3" t="s">
        <v>1</v>
      </c>
      <c r="F1658" s="3">
        <v>16.443999999999999</v>
      </c>
      <c r="G1658" s="3" t="s">
        <v>176</v>
      </c>
    </row>
    <row r="1659" spans="1:7" customFormat="1" ht="15" hidden="1" x14ac:dyDescent="0.25">
      <c r="A1659" s="4" t="s">
        <v>92</v>
      </c>
      <c r="B1659" s="3" t="s">
        <v>34</v>
      </c>
      <c r="C1659" s="3" t="s">
        <v>172</v>
      </c>
      <c r="D1659" s="3" t="s">
        <v>170</v>
      </c>
      <c r="E1659" s="3" t="s">
        <v>1</v>
      </c>
      <c r="F1659" s="3">
        <v>16.327000000000002</v>
      </c>
      <c r="G1659" s="3" t="s">
        <v>176</v>
      </c>
    </row>
    <row r="1660" spans="1:7" customFormat="1" ht="15" hidden="1" x14ac:dyDescent="0.25">
      <c r="A1660" s="4" t="s">
        <v>91</v>
      </c>
      <c r="B1660" s="3" t="s">
        <v>34</v>
      </c>
      <c r="C1660" s="3" t="s">
        <v>172</v>
      </c>
      <c r="D1660" s="3" t="s">
        <v>170</v>
      </c>
      <c r="E1660" s="3" t="s">
        <v>1</v>
      </c>
      <c r="F1660" s="3">
        <v>18.196999999999999</v>
      </c>
      <c r="G1660" s="3" t="s">
        <v>176</v>
      </c>
    </row>
    <row r="1661" spans="1:7" customFormat="1" ht="15" hidden="1" x14ac:dyDescent="0.25">
      <c r="A1661" s="4" t="s">
        <v>90</v>
      </c>
      <c r="B1661" s="3" t="s">
        <v>34</v>
      </c>
      <c r="C1661" s="3" t="s">
        <v>172</v>
      </c>
      <c r="D1661" s="3" t="s">
        <v>170</v>
      </c>
      <c r="E1661" s="3" t="s">
        <v>1</v>
      </c>
      <c r="F1661" s="3">
        <v>17.591000000000001</v>
      </c>
      <c r="G1661" s="3" t="s">
        <v>176</v>
      </c>
    </row>
    <row r="1662" spans="1:7" customFormat="1" ht="15" hidden="1" x14ac:dyDescent="0.25">
      <c r="A1662" s="4" t="s">
        <v>89</v>
      </c>
      <c r="B1662" s="3" t="s">
        <v>34</v>
      </c>
      <c r="C1662" s="3" t="s">
        <v>172</v>
      </c>
      <c r="D1662" s="3" t="s">
        <v>170</v>
      </c>
      <c r="E1662" s="3" t="s">
        <v>1</v>
      </c>
      <c r="F1662" s="3">
        <v>17.079000000000001</v>
      </c>
      <c r="G1662" s="3" t="s">
        <v>176</v>
      </c>
    </row>
    <row r="1663" spans="1:7" customFormat="1" ht="15" hidden="1" x14ac:dyDescent="0.25">
      <c r="A1663" s="4" t="s">
        <v>88</v>
      </c>
      <c r="B1663" s="3" t="s">
        <v>34</v>
      </c>
      <c r="C1663" s="3" t="s">
        <v>172</v>
      </c>
      <c r="D1663" s="3" t="s">
        <v>170</v>
      </c>
      <c r="E1663" s="3" t="s">
        <v>1</v>
      </c>
      <c r="F1663" s="3">
        <v>18.824999999999999</v>
      </c>
      <c r="G1663" s="3" t="s">
        <v>253</v>
      </c>
    </row>
    <row r="1664" spans="1:7" customFormat="1" ht="15" hidden="1" x14ac:dyDescent="0.25">
      <c r="A1664" s="4" t="s">
        <v>87</v>
      </c>
      <c r="B1664" s="3" t="s">
        <v>34</v>
      </c>
      <c r="C1664" s="3" t="s">
        <v>172</v>
      </c>
      <c r="D1664" s="3" t="s">
        <v>170</v>
      </c>
      <c r="E1664" s="3" t="s">
        <v>1</v>
      </c>
      <c r="F1664" s="3">
        <v>21.3</v>
      </c>
      <c r="G1664" s="3" t="s">
        <v>253</v>
      </c>
    </row>
    <row r="1665" spans="1:7" customFormat="1" ht="15" hidden="1" x14ac:dyDescent="0.25">
      <c r="A1665" s="4" t="s">
        <v>86</v>
      </c>
      <c r="B1665" s="3" t="s">
        <v>34</v>
      </c>
      <c r="C1665" s="3" t="s">
        <v>172</v>
      </c>
      <c r="D1665" s="3" t="s">
        <v>170</v>
      </c>
      <c r="E1665" s="3" t="s">
        <v>1</v>
      </c>
      <c r="F1665" s="3">
        <v>18.922999999999998</v>
      </c>
      <c r="G1665" s="3" t="s">
        <v>176</v>
      </c>
    </row>
    <row r="1666" spans="1:7" customFormat="1" ht="15" hidden="1" x14ac:dyDescent="0.25">
      <c r="A1666" s="4" t="s">
        <v>85</v>
      </c>
      <c r="B1666" s="3" t="s">
        <v>34</v>
      </c>
      <c r="C1666" s="3" t="s">
        <v>172</v>
      </c>
      <c r="D1666" s="3" t="s">
        <v>170</v>
      </c>
      <c r="E1666" s="3" t="s">
        <v>1</v>
      </c>
      <c r="F1666" s="3">
        <v>19.672000000000001</v>
      </c>
      <c r="G1666" s="3" t="s">
        <v>253</v>
      </c>
    </row>
    <row r="1667" spans="1:7" customFormat="1" ht="15" hidden="1" x14ac:dyDescent="0.25">
      <c r="A1667" s="4" t="s">
        <v>84</v>
      </c>
      <c r="B1667" s="3" t="s">
        <v>34</v>
      </c>
      <c r="C1667" s="3" t="s">
        <v>172</v>
      </c>
      <c r="D1667" s="3" t="s">
        <v>170</v>
      </c>
      <c r="E1667" s="3" t="s">
        <v>1</v>
      </c>
      <c r="F1667" s="3">
        <v>20.326000000000001</v>
      </c>
      <c r="G1667" s="3" t="s">
        <v>253</v>
      </c>
    </row>
    <row r="1668" spans="1:7" customFormat="1" ht="15" hidden="1" x14ac:dyDescent="0.25">
      <c r="A1668" s="4" t="s">
        <v>168</v>
      </c>
      <c r="B1668" s="3" t="s">
        <v>34</v>
      </c>
      <c r="C1668" s="3" t="s">
        <v>172</v>
      </c>
      <c r="D1668" s="3" t="s">
        <v>170</v>
      </c>
      <c r="E1668" s="3" t="s">
        <v>1</v>
      </c>
      <c r="F1668" s="3">
        <v>20.632000000000001</v>
      </c>
      <c r="G1668" s="3" t="s">
        <v>253</v>
      </c>
    </row>
    <row r="1669" spans="1:7" customFormat="1" ht="15" hidden="1" x14ac:dyDescent="0.25">
      <c r="A1669" s="4" t="s">
        <v>203</v>
      </c>
      <c r="B1669" s="3" t="s">
        <v>34</v>
      </c>
      <c r="C1669" s="3" t="s">
        <v>172</v>
      </c>
      <c r="D1669" s="3" t="s">
        <v>170</v>
      </c>
      <c r="E1669" s="3" t="s">
        <v>1</v>
      </c>
      <c r="F1669" s="3">
        <v>20.425999999999998</v>
      </c>
      <c r="G1669" s="3" t="s">
        <v>253</v>
      </c>
    </row>
    <row r="1670" spans="1:7" customFormat="1" ht="15" hidden="1" x14ac:dyDescent="0.25">
      <c r="A1670" s="4" t="s">
        <v>221</v>
      </c>
      <c r="B1670" s="3" t="s">
        <v>34</v>
      </c>
      <c r="C1670" s="3" t="s">
        <v>172</v>
      </c>
      <c r="D1670" s="3" t="s">
        <v>170</v>
      </c>
      <c r="E1670" s="3" t="s">
        <v>1</v>
      </c>
      <c r="F1670" s="3">
        <v>22.783999999999999</v>
      </c>
      <c r="G1670" s="3" t="s">
        <v>253</v>
      </c>
    </row>
    <row r="1671" spans="1:7" customFormat="1" ht="15" hidden="1" x14ac:dyDescent="0.25">
      <c r="A1671" s="4" t="s">
        <v>233</v>
      </c>
      <c r="B1671" s="3" t="s">
        <v>34</v>
      </c>
      <c r="C1671" s="3" t="s">
        <v>172</v>
      </c>
      <c r="D1671" s="3" t="s">
        <v>170</v>
      </c>
      <c r="E1671" s="3" t="s">
        <v>1</v>
      </c>
      <c r="F1671" s="3">
        <v>24.442</v>
      </c>
      <c r="G1671" s="3" t="s">
        <v>253</v>
      </c>
    </row>
    <row r="1672" spans="1:7" customFormat="1" ht="15" hidden="1" x14ac:dyDescent="0.25">
      <c r="A1672" s="4" t="s">
        <v>251</v>
      </c>
      <c r="B1672" s="3" t="s">
        <v>34</v>
      </c>
      <c r="C1672" s="3" t="s">
        <v>172</v>
      </c>
      <c r="D1672" s="3" t="s">
        <v>170</v>
      </c>
      <c r="E1672" s="3" t="s">
        <v>1</v>
      </c>
      <c r="F1672" s="3">
        <v>22.625</v>
      </c>
      <c r="G1672" s="3" t="s">
        <v>171</v>
      </c>
    </row>
    <row r="1673" spans="1:7" customFormat="1" ht="15" hidden="1" x14ac:dyDescent="0.25">
      <c r="A1673" s="4" t="s">
        <v>102</v>
      </c>
      <c r="B1673" s="3" t="s">
        <v>66</v>
      </c>
      <c r="C1673" s="3" t="s">
        <v>172</v>
      </c>
      <c r="D1673" s="3" t="s">
        <v>170</v>
      </c>
      <c r="E1673" s="3" t="s">
        <v>1</v>
      </c>
      <c r="F1673" s="3">
        <v>12.593</v>
      </c>
      <c r="G1673" s="3" t="s">
        <v>253</v>
      </c>
    </row>
    <row r="1674" spans="1:7" customFormat="1" ht="15" hidden="1" x14ac:dyDescent="0.25">
      <c r="A1674" s="4" t="s">
        <v>101</v>
      </c>
      <c r="B1674" s="3" t="s">
        <v>66</v>
      </c>
      <c r="C1674" s="3" t="s">
        <v>172</v>
      </c>
      <c r="D1674" s="3" t="s">
        <v>170</v>
      </c>
      <c r="E1674" s="3" t="s">
        <v>1</v>
      </c>
      <c r="F1674" s="3">
        <v>12.516999999999999</v>
      </c>
      <c r="G1674" s="3" t="s">
        <v>253</v>
      </c>
    </row>
    <row r="1675" spans="1:7" customFormat="1" ht="15" hidden="1" x14ac:dyDescent="0.25">
      <c r="A1675" s="4" t="s">
        <v>100</v>
      </c>
      <c r="B1675" s="3" t="s">
        <v>66</v>
      </c>
      <c r="C1675" s="3" t="s">
        <v>172</v>
      </c>
      <c r="D1675" s="3" t="s">
        <v>170</v>
      </c>
      <c r="E1675" s="3" t="s">
        <v>1</v>
      </c>
      <c r="F1675" s="3">
        <v>12.177</v>
      </c>
      <c r="G1675" s="3" t="s">
        <v>174</v>
      </c>
    </row>
    <row r="1676" spans="1:7" customFormat="1" ht="15" hidden="1" x14ac:dyDescent="0.25">
      <c r="A1676" s="4" t="s">
        <v>99</v>
      </c>
      <c r="B1676" s="3" t="s">
        <v>66</v>
      </c>
      <c r="C1676" s="3" t="s">
        <v>172</v>
      </c>
      <c r="D1676" s="3" t="s">
        <v>170</v>
      </c>
      <c r="E1676" s="3" t="s">
        <v>1</v>
      </c>
      <c r="F1676" s="3">
        <v>11.628</v>
      </c>
      <c r="G1676" s="3" t="s">
        <v>253</v>
      </c>
    </row>
    <row r="1677" spans="1:7" customFormat="1" ht="15" hidden="1" x14ac:dyDescent="0.25">
      <c r="A1677" s="4" t="s">
        <v>98</v>
      </c>
      <c r="B1677" s="3" t="s">
        <v>66</v>
      </c>
      <c r="C1677" s="3" t="s">
        <v>172</v>
      </c>
      <c r="D1677" s="3" t="s">
        <v>170</v>
      </c>
      <c r="E1677" s="3" t="s">
        <v>1</v>
      </c>
      <c r="F1677" s="3">
        <v>12.385</v>
      </c>
      <c r="G1677" s="3" t="s">
        <v>253</v>
      </c>
    </row>
    <row r="1678" spans="1:7" customFormat="1" ht="15" hidden="1" x14ac:dyDescent="0.25">
      <c r="A1678" s="4" t="s">
        <v>97</v>
      </c>
      <c r="B1678" s="3" t="s">
        <v>66</v>
      </c>
      <c r="C1678" s="3" t="s">
        <v>172</v>
      </c>
      <c r="D1678" s="3" t="s">
        <v>170</v>
      </c>
      <c r="E1678" s="3" t="s">
        <v>1</v>
      </c>
      <c r="F1678" s="3">
        <v>12.468</v>
      </c>
      <c r="G1678" s="3" t="s">
        <v>253</v>
      </c>
    </row>
    <row r="1679" spans="1:7" customFormat="1" ht="15" hidden="1" x14ac:dyDescent="0.25">
      <c r="A1679" s="4" t="s">
        <v>96</v>
      </c>
      <c r="B1679" s="3" t="s">
        <v>66</v>
      </c>
      <c r="C1679" s="3" t="s">
        <v>172</v>
      </c>
      <c r="D1679" s="3" t="s">
        <v>170</v>
      </c>
      <c r="E1679" s="3" t="s">
        <v>1</v>
      </c>
      <c r="F1679" s="3">
        <v>12.545999999999999</v>
      </c>
      <c r="G1679" s="3" t="s">
        <v>253</v>
      </c>
    </row>
    <row r="1680" spans="1:7" customFormat="1" ht="15" hidden="1" x14ac:dyDescent="0.25">
      <c r="A1680" s="4" t="s">
        <v>95</v>
      </c>
      <c r="B1680" s="3" t="s">
        <v>66</v>
      </c>
      <c r="C1680" s="3" t="s">
        <v>172</v>
      </c>
      <c r="D1680" s="3" t="s">
        <v>170</v>
      </c>
      <c r="E1680" s="3" t="s">
        <v>1</v>
      </c>
      <c r="F1680" s="3">
        <v>12.467000000000001</v>
      </c>
      <c r="G1680" s="3" t="s">
        <v>253</v>
      </c>
    </row>
    <row r="1681" spans="1:7" customFormat="1" ht="15" hidden="1" x14ac:dyDescent="0.25">
      <c r="A1681" s="4" t="s">
        <v>94</v>
      </c>
      <c r="B1681" s="3" t="s">
        <v>66</v>
      </c>
      <c r="C1681" s="3" t="s">
        <v>172</v>
      </c>
      <c r="D1681" s="3" t="s">
        <v>170</v>
      </c>
      <c r="E1681" s="3" t="s">
        <v>1</v>
      </c>
      <c r="F1681" s="3">
        <v>12.484999999999999</v>
      </c>
      <c r="G1681" s="3" t="s">
        <v>253</v>
      </c>
    </row>
    <row r="1682" spans="1:7" customFormat="1" ht="15" hidden="1" x14ac:dyDescent="0.25">
      <c r="A1682" s="4" t="s">
        <v>93</v>
      </c>
      <c r="B1682" s="3" t="s">
        <v>66</v>
      </c>
      <c r="C1682" s="3" t="s">
        <v>172</v>
      </c>
      <c r="D1682" s="3" t="s">
        <v>170</v>
      </c>
      <c r="E1682" s="3" t="s">
        <v>1</v>
      </c>
      <c r="F1682" s="3">
        <v>12.340999999999999</v>
      </c>
      <c r="G1682" s="3" t="s">
        <v>253</v>
      </c>
    </row>
    <row r="1683" spans="1:7" customFormat="1" ht="15" hidden="1" x14ac:dyDescent="0.25">
      <c r="A1683" s="4" t="s">
        <v>92</v>
      </c>
      <c r="B1683" s="3" t="s">
        <v>66</v>
      </c>
      <c r="C1683" s="3" t="s">
        <v>172</v>
      </c>
      <c r="D1683" s="3" t="s">
        <v>170</v>
      </c>
      <c r="E1683" s="3" t="s">
        <v>1</v>
      </c>
      <c r="F1683" s="3">
        <v>12.523</v>
      </c>
      <c r="G1683" s="3" t="s">
        <v>253</v>
      </c>
    </row>
    <row r="1684" spans="1:7" customFormat="1" ht="15" hidden="1" x14ac:dyDescent="0.25">
      <c r="A1684" s="4" t="s">
        <v>91</v>
      </c>
      <c r="B1684" s="3" t="s">
        <v>66</v>
      </c>
      <c r="C1684" s="3" t="s">
        <v>172</v>
      </c>
      <c r="D1684" s="3" t="s">
        <v>170</v>
      </c>
      <c r="E1684" s="3" t="s">
        <v>1</v>
      </c>
      <c r="F1684" s="3">
        <v>12.673</v>
      </c>
      <c r="G1684" s="3" t="s">
        <v>253</v>
      </c>
    </row>
    <row r="1685" spans="1:7" customFormat="1" ht="15" hidden="1" x14ac:dyDescent="0.25">
      <c r="A1685" s="4" t="s">
        <v>90</v>
      </c>
      <c r="B1685" s="3" t="s">
        <v>66</v>
      </c>
      <c r="C1685" s="3" t="s">
        <v>172</v>
      </c>
      <c r="D1685" s="3" t="s">
        <v>170</v>
      </c>
      <c r="E1685" s="3" t="s">
        <v>1</v>
      </c>
      <c r="F1685" s="3">
        <v>12.214</v>
      </c>
      <c r="G1685" s="3" t="s">
        <v>253</v>
      </c>
    </row>
    <row r="1686" spans="1:7" customFormat="1" ht="15" hidden="1" x14ac:dyDescent="0.25">
      <c r="A1686" s="4" t="s">
        <v>89</v>
      </c>
      <c r="B1686" s="3" t="s">
        <v>66</v>
      </c>
      <c r="C1686" s="3" t="s">
        <v>172</v>
      </c>
      <c r="D1686" s="3" t="s">
        <v>170</v>
      </c>
      <c r="E1686" s="3" t="s">
        <v>1</v>
      </c>
      <c r="F1686" s="3">
        <v>12.353999999999999</v>
      </c>
      <c r="G1686" s="3" t="s">
        <v>253</v>
      </c>
    </row>
    <row r="1687" spans="1:7" customFormat="1" ht="15" hidden="1" x14ac:dyDescent="0.25">
      <c r="A1687" s="4" t="s">
        <v>88</v>
      </c>
      <c r="B1687" s="3" t="s">
        <v>66</v>
      </c>
      <c r="C1687" s="3" t="s">
        <v>172</v>
      </c>
      <c r="D1687" s="3" t="s">
        <v>170</v>
      </c>
      <c r="E1687" s="3" t="s">
        <v>1</v>
      </c>
      <c r="F1687" s="3">
        <v>12.45</v>
      </c>
      <c r="G1687" s="3" t="s">
        <v>253</v>
      </c>
    </row>
    <row r="1688" spans="1:7" customFormat="1" ht="15" hidden="1" x14ac:dyDescent="0.25">
      <c r="A1688" s="4" t="s">
        <v>87</v>
      </c>
      <c r="B1688" s="3" t="s">
        <v>66</v>
      </c>
      <c r="C1688" s="3" t="s">
        <v>172</v>
      </c>
      <c r="D1688" s="3" t="s">
        <v>170</v>
      </c>
      <c r="E1688" s="3" t="s">
        <v>1</v>
      </c>
      <c r="F1688" s="3">
        <v>11.497999999999999</v>
      </c>
      <c r="G1688" s="3" t="s">
        <v>253</v>
      </c>
    </row>
    <row r="1689" spans="1:7" customFormat="1" ht="15" hidden="1" x14ac:dyDescent="0.25">
      <c r="A1689" s="4" t="s">
        <v>86</v>
      </c>
      <c r="B1689" s="3" t="s">
        <v>66</v>
      </c>
      <c r="C1689" s="3" t="s">
        <v>172</v>
      </c>
      <c r="D1689" s="3" t="s">
        <v>170</v>
      </c>
      <c r="E1689" s="3" t="s">
        <v>1</v>
      </c>
      <c r="F1689" s="3">
        <v>11.707000000000001</v>
      </c>
      <c r="G1689" s="3" t="s">
        <v>253</v>
      </c>
    </row>
    <row r="1690" spans="1:7" customFormat="1" ht="15" hidden="1" x14ac:dyDescent="0.25">
      <c r="A1690" s="4" t="s">
        <v>85</v>
      </c>
      <c r="B1690" s="3" t="s">
        <v>66</v>
      </c>
      <c r="C1690" s="3" t="s">
        <v>172</v>
      </c>
      <c r="D1690" s="3" t="s">
        <v>170</v>
      </c>
      <c r="E1690" s="3" t="s">
        <v>1</v>
      </c>
      <c r="F1690" s="3">
        <v>11.334</v>
      </c>
      <c r="G1690" s="3" t="s">
        <v>253</v>
      </c>
    </row>
    <row r="1691" spans="1:7" customFormat="1" ht="15" hidden="1" x14ac:dyDescent="0.25">
      <c r="A1691" s="4" t="s">
        <v>84</v>
      </c>
      <c r="B1691" s="3" t="s">
        <v>66</v>
      </c>
      <c r="C1691" s="3" t="s">
        <v>172</v>
      </c>
      <c r="D1691" s="3" t="s">
        <v>170</v>
      </c>
      <c r="E1691" s="3" t="s">
        <v>1</v>
      </c>
      <c r="F1691" s="3">
        <v>10.949</v>
      </c>
      <c r="G1691" s="3" t="s">
        <v>253</v>
      </c>
    </row>
    <row r="1692" spans="1:7" customFormat="1" ht="15" hidden="1" x14ac:dyDescent="0.25">
      <c r="A1692" s="4" t="s">
        <v>168</v>
      </c>
      <c r="B1692" s="3" t="s">
        <v>66</v>
      </c>
      <c r="C1692" s="3" t="s">
        <v>172</v>
      </c>
      <c r="D1692" s="3" t="s">
        <v>170</v>
      </c>
      <c r="E1692" s="3" t="s">
        <v>1</v>
      </c>
      <c r="F1692" s="3">
        <v>11.013</v>
      </c>
      <c r="G1692" s="3" t="s">
        <v>253</v>
      </c>
    </row>
    <row r="1693" spans="1:7" customFormat="1" ht="15" hidden="1" x14ac:dyDescent="0.25">
      <c r="A1693" s="4" t="s">
        <v>203</v>
      </c>
      <c r="B1693" s="3" t="s">
        <v>66</v>
      </c>
      <c r="C1693" s="3" t="s">
        <v>172</v>
      </c>
      <c r="D1693" s="3" t="s">
        <v>170</v>
      </c>
      <c r="E1693" s="3" t="s">
        <v>1</v>
      </c>
      <c r="F1693" s="3">
        <v>10.542999999999999</v>
      </c>
      <c r="G1693" s="3" t="s">
        <v>253</v>
      </c>
    </row>
    <row r="1694" spans="1:7" customFormat="1" ht="15" hidden="1" x14ac:dyDescent="0.25">
      <c r="A1694" s="4" t="s">
        <v>221</v>
      </c>
      <c r="B1694" s="3" t="s">
        <v>66</v>
      </c>
      <c r="C1694" s="3" t="s">
        <v>172</v>
      </c>
      <c r="D1694" s="3" t="s">
        <v>170</v>
      </c>
      <c r="E1694" s="3" t="s">
        <v>1</v>
      </c>
      <c r="F1694" s="3">
        <v>10.423999999999999</v>
      </c>
      <c r="G1694" s="3" t="s">
        <v>253</v>
      </c>
    </row>
    <row r="1695" spans="1:7" customFormat="1" ht="15" hidden="1" x14ac:dyDescent="0.25">
      <c r="A1695" s="4" t="s">
        <v>233</v>
      </c>
      <c r="B1695" s="3" t="s">
        <v>66</v>
      </c>
      <c r="C1695" s="3" t="s">
        <v>172</v>
      </c>
      <c r="D1695" s="3" t="s">
        <v>170</v>
      </c>
      <c r="E1695" s="3" t="s">
        <v>1</v>
      </c>
      <c r="F1695" s="3">
        <v>10.302</v>
      </c>
      <c r="G1695" s="3" t="s">
        <v>176</v>
      </c>
    </row>
    <row r="1696" spans="1:7" customFormat="1" ht="15" hidden="1" x14ac:dyDescent="0.25">
      <c r="A1696" s="4" t="s">
        <v>102</v>
      </c>
      <c r="B1696" s="3" t="s">
        <v>45</v>
      </c>
      <c r="C1696" s="3" t="s">
        <v>172</v>
      </c>
      <c r="D1696" s="3" t="s">
        <v>170</v>
      </c>
      <c r="E1696" s="3" t="s">
        <v>1</v>
      </c>
      <c r="F1696" s="3">
        <v>24.315000000000001</v>
      </c>
      <c r="G1696" s="3" t="s">
        <v>171</v>
      </c>
    </row>
    <row r="1697" spans="1:7" customFormat="1" ht="15" hidden="1" x14ac:dyDescent="0.25">
      <c r="A1697" s="4" t="s">
        <v>101</v>
      </c>
      <c r="B1697" s="3" t="s">
        <v>45</v>
      </c>
      <c r="C1697" s="3" t="s">
        <v>172</v>
      </c>
      <c r="D1697" s="3" t="s">
        <v>170</v>
      </c>
      <c r="E1697" s="3" t="s">
        <v>1</v>
      </c>
      <c r="F1697" s="3">
        <v>24.058</v>
      </c>
      <c r="G1697" s="3" t="s">
        <v>171</v>
      </c>
    </row>
    <row r="1698" spans="1:7" customFormat="1" ht="15" hidden="1" x14ac:dyDescent="0.25">
      <c r="A1698" s="4" t="s">
        <v>100</v>
      </c>
      <c r="B1698" s="3" t="s">
        <v>45</v>
      </c>
      <c r="C1698" s="3" t="s">
        <v>172</v>
      </c>
      <c r="D1698" s="3" t="s">
        <v>170</v>
      </c>
      <c r="E1698" s="3" t="s">
        <v>1</v>
      </c>
      <c r="F1698" s="3">
        <v>25.809000000000001</v>
      </c>
      <c r="G1698" s="3" t="s">
        <v>171</v>
      </c>
    </row>
    <row r="1699" spans="1:7" customFormat="1" ht="15" hidden="1" x14ac:dyDescent="0.25">
      <c r="A1699" s="4" t="s">
        <v>99</v>
      </c>
      <c r="B1699" s="3" t="s">
        <v>45</v>
      </c>
      <c r="C1699" s="3" t="s">
        <v>172</v>
      </c>
      <c r="D1699" s="3" t="s">
        <v>170</v>
      </c>
      <c r="E1699" s="3" t="s">
        <v>1</v>
      </c>
      <c r="F1699" s="3">
        <v>22.436</v>
      </c>
      <c r="G1699" s="3" t="s">
        <v>171</v>
      </c>
    </row>
    <row r="1700" spans="1:7" customFormat="1" ht="15" hidden="1" x14ac:dyDescent="0.25">
      <c r="A1700" s="4" t="s">
        <v>98</v>
      </c>
      <c r="B1700" s="3" t="s">
        <v>45</v>
      </c>
      <c r="C1700" s="3" t="s">
        <v>172</v>
      </c>
      <c r="D1700" s="3" t="s">
        <v>170</v>
      </c>
      <c r="E1700" s="3" t="s">
        <v>1</v>
      </c>
      <c r="F1700" s="3">
        <v>24.739000000000001</v>
      </c>
      <c r="G1700" s="3" t="s">
        <v>171</v>
      </c>
    </row>
    <row r="1701" spans="1:7" customFormat="1" ht="15" hidden="1" x14ac:dyDescent="0.25">
      <c r="A1701" s="4" t="s">
        <v>97</v>
      </c>
      <c r="B1701" s="3" t="s">
        <v>45</v>
      </c>
      <c r="C1701" s="3" t="s">
        <v>172</v>
      </c>
      <c r="D1701" s="3" t="s">
        <v>170</v>
      </c>
      <c r="E1701" s="3" t="s">
        <v>1</v>
      </c>
      <c r="F1701" s="3">
        <v>24.907</v>
      </c>
      <c r="G1701" s="3" t="s">
        <v>171</v>
      </c>
    </row>
    <row r="1702" spans="1:7" customFormat="1" ht="15" hidden="1" x14ac:dyDescent="0.25">
      <c r="A1702" s="4" t="s">
        <v>96</v>
      </c>
      <c r="B1702" s="3" t="s">
        <v>45</v>
      </c>
      <c r="C1702" s="3" t="s">
        <v>172</v>
      </c>
      <c r="D1702" s="3" t="s">
        <v>170</v>
      </c>
      <c r="E1702" s="3" t="s">
        <v>1</v>
      </c>
      <c r="F1702" s="3">
        <v>24.234000000000002</v>
      </c>
      <c r="G1702" s="3" t="s">
        <v>171</v>
      </c>
    </row>
    <row r="1703" spans="1:7" customFormat="1" ht="15" hidden="1" x14ac:dyDescent="0.25">
      <c r="A1703" s="4" t="s">
        <v>95</v>
      </c>
      <c r="B1703" s="3" t="s">
        <v>45</v>
      </c>
      <c r="C1703" s="3" t="s">
        <v>172</v>
      </c>
      <c r="D1703" s="3" t="s">
        <v>170</v>
      </c>
      <c r="E1703" s="3" t="s">
        <v>1</v>
      </c>
      <c r="F1703" s="3">
        <v>27.312999999999999</v>
      </c>
      <c r="G1703" s="3" t="s">
        <v>171</v>
      </c>
    </row>
    <row r="1704" spans="1:7" customFormat="1" ht="15" hidden="1" x14ac:dyDescent="0.25">
      <c r="A1704" s="4" t="s">
        <v>94</v>
      </c>
      <c r="B1704" s="3" t="s">
        <v>45</v>
      </c>
      <c r="C1704" s="3" t="s">
        <v>172</v>
      </c>
      <c r="D1704" s="3" t="s">
        <v>170</v>
      </c>
      <c r="E1704" s="3" t="s">
        <v>1</v>
      </c>
      <c r="F1704" s="3">
        <v>40.08</v>
      </c>
      <c r="G1704" s="3" t="s">
        <v>253</v>
      </c>
    </row>
    <row r="1705" spans="1:7" customFormat="1" ht="15" hidden="1" x14ac:dyDescent="0.25">
      <c r="A1705" s="4" t="s">
        <v>93</v>
      </c>
      <c r="B1705" s="3" t="s">
        <v>45</v>
      </c>
      <c r="C1705" s="3" t="s">
        <v>172</v>
      </c>
      <c r="D1705" s="3" t="s">
        <v>170</v>
      </c>
      <c r="E1705" s="3" t="s">
        <v>1</v>
      </c>
      <c r="F1705" s="3">
        <v>30.643000000000001</v>
      </c>
      <c r="G1705" s="3" t="s">
        <v>253</v>
      </c>
    </row>
    <row r="1706" spans="1:7" customFormat="1" ht="15" hidden="1" x14ac:dyDescent="0.25">
      <c r="A1706" s="4" t="s">
        <v>92</v>
      </c>
      <c r="B1706" s="3" t="s">
        <v>45</v>
      </c>
      <c r="C1706" s="3" t="s">
        <v>172</v>
      </c>
      <c r="D1706" s="3" t="s">
        <v>170</v>
      </c>
      <c r="E1706" s="3" t="s">
        <v>1</v>
      </c>
      <c r="F1706" s="3">
        <v>27.809000000000001</v>
      </c>
      <c r="G1706" s="3" t="s">
        <v>253</v>
      </c>
    </row>
    <row r="1707" spans="1:7" customFormat="1" ht="15" hidden="1" x14ac:dyDescent="0.25">
      <c r="A1707" s="4" t="s">
        <v>91</v>
      </c>
      <c r="B1707" s="3" t="s">
        <v>45</v>
      </c>
      <c r="C1707" s="3" t="s">
        <v>172</v>
      </c>
      <c r="D1707" s="3" t="s">
        <v>170</v>
      </c>
      <c r="E1707" s="3" t="s">
        <v>1</v>
      </c>
      <c r="F1707" s="3">
        <v>26.61</v>
      </c>
      <c r="G1707" s="3" t="s">
        <v>253</v>
      </c>
    </row>
    <row r="1708" spans="1:7" customFormat="1" ht="15" hidden="1" x14ac:dyDescent="0.25">
      <c r="A1708" s="4" t="s">
        <v>90</v>
      </c>
      <c r="B1708" s="3" t="s">
        <v>45</v>
      </c>
      <c r="C1708" s="3" t="s">
        <v>172</v>
      </c>
      <c r="D1708" s="3" t="s">
        <v>170</v>
      </c>
      <c r="E1708" s="3" t="s">
        <v>1</v>
      </c>
      <c r="F1708" s="3">
        <v>19.228000000000002</v>
      </c>
      <c r="G1708" s="3" t="s">
        <v>253</v>
      </c>
    </row>
    <row r="1709" spans="1:7" customFormat="1" ht="15" hidden="1" x14ac:dyDescent="0.25">
      <c r="A1709" s="4" t="s">
        <v>89</v>
      </c>
      <c r="B1709" s="3" t="s">
        <v>45</v>
      </c>
      <c r="C1709" s="3" t="s">
        <v>172</v>
      </c>
      <c r="D1709" s="3" t="s">
        <v>170</v>
      </c>
      <c r="E1709" s="3" t="s">
        <v>1</v>
      </c>
      <c r="F1709" s="3">
        <v>13.912000000000001</v>
      </c>
      <c r="G1709" s="3" t="s">
        <v>253</v>
      </c>
    </row>
    <row r="1710" spans="1:7" customFormat="1" ht="15" hidden="1" x14ac:dyDescent="0.25">
      <c r="A1710" s="4" t="s">
        <v>88</v>
      </c>
      <c r="B1710" s="3" t="s">
        <v>45</v>
      </c>
      <c r="C1710" s="3" t="s">
        <v>172</v>
      </c>
      <c r="D1710" s="3" t="s">
        <v>170</v>
      </c>
      <c r="E1710" s="3" t="s">
        <v>1</v>
      </c>
      <c r="F1710" s="3">
        <v>13.965999999999999</v>
      </c>
      <c r="G1710" s="3" t="s">
        <v>253</v>
      </c>
    </row>
    <row r="1711" spans="1:7" customFormat="1" ht="15" hidden="1" x14ac:dyDescent="0.25">
      <c r="A1711" s="4" t="s">
        <v>87</v>
      </c>
      <c r="B1711" s="3" t="s">
        <v>45</v>
      </c>
      <c r="C1711" s="3" t="s">
        <v>172</v>
      </c>
      <c r="D1711" s="3" t="s">
        <v>170</v>
      </c>
      <c r="E1711" s="3" t="s">
        <v>1</v>
      </c>
      <c r="F1711" s="3">
        <v>14.116</v>
      </c>
      <c r="G1711" s="3" t="s">
        <v>253</v>
      </c>
    </row>
    <row r="1712" spans="1:7" customFormat="1" ht="15" hidden="1" x14ac:dyDescent="0.25">
      <c r="A1712" s="4" t="s">
        <v>86</v>
      </c>
      <c r="B1712" s="3" t="s">
        <v>45</v>
      </c>
      <c r="C1712" s="3" t="s">
        <v>172</v>
      </c>
      <c r="D1712" s="3" t="s">
        <v>170</v>
      </c>
      <c r="E1712" s="3" t="s">
        <v>1</v>
      </c>
      <c r="F1712" s="3">
        <v>15.629</v>
      </c>
      <c r="G1712" s="3" t="s">
        <v>253</v>
      </c>
    </row>
    <row r="1713" spans="1:7" customFormat="1" ht="15" hidden="1" x14ac:dyDescent="0.25">
      <c r="A1713" s="4" t="s">
        <v>85</v>
      </c>
      <c r="B1713" s="3" t="s">
        <v>45</v>
      </c>
      <c r="C1713" s="3" t="s">
        <v>172</v>
      </c>
      <c r="D1713" s="3" t="s">
        <v>170</v>
      </c>
      <c r="E1713" s="3" t="s">
        <v>1</v>
      </c>
      <c r="F1713" s="3">
        <v>18.358000000000001</v>
      </c>
      <c r="G1713" s="3" t="s">
        <v>253</v>
      </c>
    </row>
    <row r="1714" spans="1:7" customFormat="1" ht="15" hidden="1" x14ac:dyDescent="0.25">
      <c r="A1714" s="4" t="s">
        <v>84</v>
      </c>
      <c r="B1714" s="3" t="s">
        <v>45</v>
      </c>
      <c r="C1714" s="3" t="s">
        <v>172</v>
      </c>
      <c r="D1714" s="3" t="s">
        <v>170</v>
      </c>
      <c r="E1714" s="3" t="s">
        <v>1</v>
      </c>
      <c r="F1714" s="3">
        <v>18.059999999999999</v>
      </c>
      <c r="G1714" s="3" t="s">
        <v>253</v>
      </c>
    </row>
    <row r="1715" spans="1:7" customFormat="1" ht="15" hidden="1" x14ac:dyDescent="0.25">
      <c r="A1715" s="4" t="s">
        <v>168</v>
      </c>
      <c r="B1715" s="3" t="s">
        <v>45</v>
      </c>
      <c r="C1715" s="3" t="s">
        <v>172</v>
      </c>
      <c r="D1715" s="3" t="s">
        <v>170</v>
      </c>
      <c r="E1715" s="3" t="s">
        <v>1</v>
      </c>
      <c r="F1715" s="3">
        <v>19.190999999999999</v>
      </c>
      <c r="G1715" s="3" t="s">
        <v>253</v>
      </c>
    </row>
    <row r="1716" spans="1:7" customFormat="1" ht="15" hidden="1" x14ac:dyDescent="0.25">
      <c r="A1716" s="4" t="s">
        <v>203</v>
      </c>
      <c r="B1716" s="3" t="s">
        <v>45</v>
      </c>
      <c r="C1716" s="3" t="s">
        <v>172</v>
      </c>
      <c r="D1716" s="3" t="s">
        <v>170</v>
      </c>
      <c r="E1716" s="3" t="s">
        <v>1</v>
      </c>
      <c r="F1716" s="3">
        <v>18.231999999999999</v>
      </c>
      <c r="G1716" s="3" t="s">
        <v>253</v>
      </c>
    </row>
    <row r="1717" spans="1:7" customFormat="1" ht="15" hidden="1" x14ac:dyDescent="0.25">
      <c r="A1717" s="4" t="s">
        <v>221</v>
      </c>
      <c r="B1717" s="3" t="s">
        <v>45</v>
      </c>
      <c r="C1717" s="3" t="s">
        <v>172</v>
      </c>
      <c r="D1717" s="3" t="s">
        <v>170</v>
      </c>
      <c r="E1717" s="3" t="s">
        <v>1</v>
      </c>
      <c r="F1717" s="3">
        <v>19.524000000000001</v>
      </c>
      <c r="G1717" s="3" t="s">
        <v>253</v>
      </c>
    </row>
    <row r="1718" spans="1:7" customFormat="1" ht="15" hidden="1" x14ac:dyDescent="0.25">
      <c r="A1718" s="4" t="s">
        <v>233</v>
      </c>
      <c r="B1718" s="3" t="s">
        <v>45</v>
      </c>
      <c r="C1718" s="3" t="s">
        <v>172</v>
      </c>
      <c r="D1718" s="3" t="s">
        <v>170</v>
      </c>
      <c r="E1718" s="3" t="s">
        <v>1</v>
      </c>
      <c r="F1718" s="3">
        <v>19.001999999999999</v>
      </c>
      <c r="G1718" s="3" t="s">
        <v>253</v>
      </c>
    </row>
    <row r="1719" spans="1:7" customFormat="1" ht="15" hidden="1" x14ac:dyDescent="0.25">
      <c r="A1719" s="4" t="s">
        <v>251</v>
      </c>
      <c r="B1719" s="3" t="s">
        <v>45</v>
      </c>
      <c r="C1719" s="3" t="s">
        <v>172</v>
      </c>
      <c r="D1719" s="3" t="s">
        <v>170</v>
      </c>
      <c r="E1719" s="3" t="s">
        <v>1</v>
      </c>
      <c r="F1719" s="3">
        <v>20.556000000000001</v>
      </c>
      <c r="G1719" s="3" t="s">
        <v>171</v>
      </c>
    </row>
    <row r="1720" spans="1:7" customFormat="1" ht="15" hidden="1" x14ac:dyDescent="0.25">
      <c r="A1720" s="4" t="s">
        <v>102</v>
      </c>
      <c r="B1720" s="3" t="s">
        <v>35</v>
      </c>
      <c r="C1720" s="3" t="s">
        <v>172</v>
      </c>
      <c r="D1720" s="3" t="s">
        <v>170</v>
      </c>
      <c r="E1720" s="3" t="s">
        <v>1</v>
      </c>
      <c r="F1720" s="3">
        <v>17.541</v>
      </c>
      <c r="G1720" s="3" t="s">
        <v>253</v>
      </c>
    </row>
    <row r="1721" spans="1:7" customFormat="1" ht="15" hidden="1" x14ac:dyDescent="0.25">
      <c r="A1721" s="4" t="s">
        <v>101</v>
      </c>
      <c r="B1721" s="3" t="s">
        <v>35</v>
      </c>
      <c r="C1721" s="3" t="s">
        <v>172</v>
      </c>
      <c r="D1721" s="3" t="s">
        <v>170</v>
      </c>
      <c r="E1721" s="3" t="s">
        <v>1</v>
      </c>
      <c r="F1721" s="3">
        <v>17.797999999999998</v>
      </c>
      <c r="G1721" s="3" t="s">
        <v>253</v>
      </c>
    </row>
    <row r="1722" spans="1:7" customFormat="1" ht="15" hidden="1" x14ac:dyDescent="0.25">
      <c r="A1722" s="4" t="s">
        <v>100</v>
      </c>
      <c r="B1722" s="3" t="s">
        <v>35</v>
      </c>
      <c r="C1722" s="3" t="s">
        <v>172</v>
      </c>
      <c r="D1722" s="3" t="s">
        <v>170</v>
      </c>
      <c r="E1722" s="3" t="s">
        <v>1</v>
      </c>
      <c r="F1722" s="3">
        <v>17.015000000000001</v>
      </c>
      <c r="G1722" s="3" t="s">
        <v>253</v>
      </c>
    </row>
    <row r="1723" spans="1:7" customFormat="1" ht="15" hidden="1" x14ac:dyDescent="0.25">
      <c r="A1723" s="4" t="s">
        <v>99</v>
      </c>
      <c r="B1723" s="3" t="s">
        <v>35</v>
      </c>
      <c r="C1723" s="3" t="s">
        <v>172</v>
      </c>
      <c r="D1723" s="3" t="s">
        <v>170</v>
      </c>
      <c r="E1723" s="3" t="s">
        <v>1</v>
      </c>
      <c r="F1723" s="3">
        <v>17.504000000000001</v>
      </c>
      <c r="G1723" s="3" t="s">
        <v>253</v>
      </c>
    </row>
    <row r="1724" spans="1:7" customFormat="1" ht="15" hidden="1" x14ac:dyDescent="0.25">
      <c r="A1724" s="4" t="s">
        <v>98</v>
      </c>
      <c r="B1724" s="3" t="s">
        <v>35</v>
      </c>
      <c r="C1724" s="3" t="s">
        <v>172</v>
      </c>
      <c r="D1724" s="3" t="s">
        <v>170</v>
      </c>
      <c r="E1724" s="3" t="s">
        <v>1</v>
      </c>
      <c r="F1724" s="3">
        <v>18.577000000000002</v>
      </c>
      <c r="G1724" s="3" t="s">
        <v>253</v>
      </c>
    </row>
    <row r="1725" spans="1:7" customFormat="1" ht="15" hidden="1" x14ac:dyDescent="0.25">
      <c r="A1725" s="4" t="s">
        <v>97</v>
      </c>
      <c r="B1725" s="3" t="s">
        <v>35</v>
      </c>
      <c r="C1725" s="3" t="s">
        <v>172</v>
      </c>
      <c r="D1725" s="3" t="s">
        <v>170</v>
      </c>
      <c r="E1725" s="3" t="s">
        <v>1</v>
      </c>
      <c r="F1725" s="3">
        <v>18.402000000000001</v>
      </c>
      <c r="G1725" s="3" t="s">
        <v>253</v>
      </c>
    </row>
    <row r="1726" spans="1:7" customFormat="1" ht="15" hidden="1" x14ac:dyDescent="0.25">
      <c r="A1726" s="4" t="s">
        <v>96</v>
      </c>
      <c r="B1726" s="3" t="s">
        <v>35</v>
      </c>
      <c r="C1726" s="3" t="s">
        <v>172</v>
      </c>
      <c r="D1726" s="3" t="s">
        <v>170</v>
      </c>
      <c r="E1726" s="3" t="s">
        <v>1</v>
      </c>
      <c r="F1726" s="3">
        <v>18.93</v>
      </c>
      <c r="G1726" s="3" t="s">
        <v>253</v>
      </c>
    </row>
    <row r="1727" spans="1:7" customFormat="1" ht="15" hidden="1" x14ac:dyDescent="0.25">
      <c r="A1727" s="4" t="s">
        <v>95</v>
      </c>
      <c r="B1727" s="3" t="s">
        <v>35</v>
      </c>
      <c r="C1727" s="3" t="s">
        <v>172</v>
      </c>
      <c r="D1727" s="3" t="s">
        <v>170</v>
      </c>
      <c r="E1727" s="3" t="s">
        <v>1</v>
      </c>
      <c r="F1727" s="3">
        <v>19.094999999999999</v>
      </c>
      <c r="G1727" s="3" t="s">
        <v>253</v>
      </c>
    </row>
    <row r="1728" spans="1:7" customFormat="1" ht="15" hidden="1" x14ac:dyDescent="0.25">
      <c r="A1728" s="4" t="s">
        <v>94</v>
      </c>
      <c r="B1728" s="3" t="s">
        <v>35</v>
      </c>
      <c r="C1728" s="3" t="s">
        <v>172</v>
      </c>
      <c r="D1728" s="3" t="s">
        <v>170</v>
      </c>
      <c r="E1728" s="3" t="s">
        <v>1</v>
      </c>
      <c r="F1728" s="3">
        <v>18.640999999999998</v>
      </c>
      <c r="G1728" s="3" t="s">
        <v>253</v>
      </c>
    </row>
    <row r="1729" spans="1:7" customFormat="1" ht="15" hidden="1" x14ac:dyDescent="0.25">
      <c r="A1729" s="4" t="s">
        <v>93</v>
      </c>
      <c r="B1729" s="3" t="s">
        <v>35</v>
      </c>
      <c r="C1729" s="3" t="s">
        <v>172</v>
      </c>
      <c r="D1729" s="3" t="s">
        <v>170</v>
      </c>
      <c r="E1729" s="3" t="s">
        <v>1</v>
      </c>
      <c r="F1729" s="3">
        <v>16.917999999999999</v>
      </c>
      <c r="G1729" s="3" t="s">
        <v>253</v>
      </c>
    </row>
    <row r="1730" spans="1:7" customFormat="1" ht="15" hidden="1" x14ac:dyDescent="0.25">
      <c r="A1730" s="4" t="s">
        <v>92</v>
      </c>
      <c r="B1730" s="3" t="s">
        <v>35</v>
      </c>
      <c r="C1730" s="3" t="s">
        <v>172</v>
      </c>
      <c r="D1730" s="3" t="s">
        <v>170</v>
      </c>
      <c r="E1730" s="3" t="s">
        <v>1</v>
      </c>
      <c r="F1730" s="3">
        <v>16.021999999999998</v>
      </c>
      <c r="G1730" s="3" t="s">
        <v>253</v>
      </c>
    </row>
    <row r="1731" spans="1:7" customFormat="1" ht="15" hidden="1" x14ac:dyDescent="0.25">
      <c r="A1731" s="4" t="s">
        <v>91</v>
      </c>
      <c r="B1731" s="3" t="s">
        <v>35</v>
      </c>
      <c r="C1731" s="3" t="s">
        <v>172</v>
      </c>
      <c r="D1731" s="3" t="s">
        <v>170</v>
      </c>
      <c r="E1731" s="3" t="s">
        <v>1</v>
      </c>
      <c r="F1731" s="3">
        <v>16.878</v>
      </c>
      <c r="G1731" s="3" t="s">
        <v>253</v>
      </c>
    </row>
    <row r="1732" spans="1:7" customFormat="1" ht="15" hidden="1" x14ac:dyDescent="0.25">
      <c r="A1732" s="4" t="s">
        <v>90</v>
      </c>
      <c r="B1732" s="3" t="s">
        <v>35</v>
      </c>
      <c r="C1732" s="3" t="s">
        <v>172</v>
      </c>
      <c r="D1732" s="3" t="s">
        <v>170</v>
      </c>
      <c r="E1732" s="3" t="s">
        <v>1</v>
      </c>
      <c r="F1732" s="3">
        <v>14.989000000000001</v>
      </c>
      <c r="G1732" s="3" t="s">
        <v>253</v>
      </c>
    </row>
    <row r="1733" spans="1:7" customFormat="1" ht="15" hidden="1" x14ac:dyDescent="0.25">
      <c r="A1733" s="4" t="s">
        <v>89</v>
      </c>
      <c r="B1733" s="3" t="s">
        <v>35</v>
      </c>
      <c r="C1733" s="3" t="s">
        <v>172</v>
      </c>
      <c r="D1733" s="3" t="s">
        <v>170</v>
      </c>
      <c r="E1733" s="3" t="s">
        <v>1</v>
      </c>
      <c r="F1733" s="3">
        <v>14.752000000000001</v>
      </c>
      <c r="G1733" s="3" t="s">
        <v>253</v>
      </c>
    </row>
    <row r="1734" spans="1:7" customFormat="1" ht="15" hidden="1" x14ac:dyDescent="0.25">
      <c r="A1734" s="4" t="s">
        <v>88</v>
      </c>
      <c r="B1734" s="3" t="s">
        <v>35</v>
      </c>
      <c r="C1734" s="3" t="s">
        <v>172</v>
      </c>
      <c r="D1734" s="3" t="s">
        <v>170</v>
      </c>
      <c r="E1734" s="3" t="s">
        <v>1</v>
      </c>
      <c r="F1734" s="3">
        <v>15.238</v>
      </c>
      <c r="G1734" s="3" t="s">
        <v>253</v>
      </c>
    </row>
    <row r="1735" spans="1:7" customFormat="1" ht="15" hidden="1" x14ac:dyDescent="0.25">
      <c r="A1735" s="4" t="s">
        <v>87</v>
      </c>
      <c r="B1735" s="3" t="s">
        <v>35</v>
      </c>
      <c r="C1735" s="3" t="s">
        <v>172</v>
      </c>
      <c r="D1735" s="3" t="s">
        <v>170</v>
      </c>
      <c r="E1735" s="3" t="s">
        <v>1</v>
      </c>
      <c r="F1735" s="3">
        <v>15.853</v>
      </c>
      <c r="G1735" s="3" t="s">
        <v>253</v>
      </c>
    </row>
    <row r="1736" spans="1:7" customFormat="1" ht="15" hidden="1" x14ac:dyDescent="0.25">
      <c r="A1736" s="4" t="s">
        <v>86</v>
      </c>
      <c r="B1736" s="3" t="s">
        <v>35</v>
      </c>
      <c r="C1736" s="3" t="s">
        <v>172</v>
      </c>
      <c r="D1736" s="3" t="s">
        <v>170</v>
      </c>
      <c r="E1736" s="3" t="s">
        <v>1</v>
      </c>
      <c r="F1736" s="3">
        <v>15.609</v>
      </c>
      <c r="G1736" s="3" t="s">
        <v>253</v>
      </c>
    </row>
    <row r="1737" spans="1:7" customFormat="1" ht="15" hidden="1" x14ac:dyDescent="0.25">
      <c r="A1737" s="4" t="s">
        <v>85</v>
      </c>
      <c r="B1737" s="3" t="s">
        <v>35</v>
      </c>
      <c r="C1737" s="3" t="s">
        <v>172</v>
      </c>
      <c r="D1737" s="3" t="s">
        <v>170</v>
      </c>
      <c r="E1737" s="3" t="s">
        <v>1</v>
      </c>
      <c r="F1737" s="3">
        <v>15.8</v>
      </c>
      <c r="G1737" s="3" t="s">
        <v>253</v>
      </c>
    </row>
    <row r="1738" spans="1:7" customFormat="1" ht="15" hidden="1" x14ac:dyDescent="0.25">
      <c r="A1738" s="4" t="s">
        <v>84</v>
      </c>
      <c r="B1738" s="3" t="s">
        <v>35</v>
      </c>
      <c r="C1738" s="3" t="s">
        <v>172</v>
      </c>
      <c r="D1738" s="3" t="s">
        <v>170</v>
      </c>
      <c r="E1738" s="3" t="s">
        <v>1</v>
      </c>
      <c r="F1738" s="3">
        <v>16.001999999999999</v>
      </c>
      <c r="G1738" s="3" t="s">
        <v>253</v>
      </c>
    </row>
    <row r="1739" spans="1:7" customFormat="1" ht="15" hidden="1" x14ac:dyDescent="0.25">
      <c r="A1739" s="4" t="s">
        <v>168</v>
      </c>
      <c r="B1739" s="3" t="s">
        <v>35</v>
      </c>
      <c r="C1739" s="3" t="s">
        <v>172</v>
      </c>
      <c r="D1739" s="3" t="s">
        <v>170</v>
      </c>
      <c r="E1739" s="3" t="s">
        <v>1</v>
      </c>
      <c r="F1739" s="3">
        <v>16.085000000000001</v>
      </c>
      <c r="G1739" s="3" t="s">
        <v>253</v>
      </c>
    </row>
    <row r="1740" spans="1:7" customFormat="1" ht="15" hidden="1" x14ac:dyDescent="0.25">
      <c r="A1740" s="4" t="s">
        <v>203</v>
      </c>
      <c r="B1740" s="3" t="s">
        <v>35</v>
      </c>
      <c r="C1740" s="3" t="s">
        <v>172</v>
      </c>
      <c r="D1740" s="3" t="s">
        <v>170</v>
      </c>
      <c r="E1740" s="3" t="s">
        <v>1</v>
      </c>
      <c r="F1740" s="3">
        <v>14.859</v>
      </c>
      <c r="G1740" s="3" t="s">
        <v>253</v>
      </c>
    </row>
    <row r="1741" spans="1:7" customFormat="1" ht="15" hidden="1" x14ac:dyDescent="0.25">
      <c r="A1741" s="4" t="s">
        <v>221</v>
      </c>
      <c r="B1741" s="3" t="s">
        <v>35</v>
      </c>
      <c r="C1741" s="3" t="s">
        <v>172</v>
      </c>
      <c r="D1741" s="3" t="s">
        <v>170</v>
      </c>
      <c r="E1741" s="3" t="s">
        <v>1</v>
      </c>
      <c r="F1741" s="3">
        <v>15.868</v>
      </c>
      <c r="G1741" s="3" t="s">
        <v>253</v>
      </c>
    </row>
    <row r="1742" spans="1:7" customFormat="1" ht="15" hidden="1" x14ac:dyDescent="0.25">
      <c r="A1742" s="4" t="s">
        <v>233</v>
      </c>
      <c r="B1742" s="3" t="s">
        <v>35</v>
      </c>
      <c r="C1742" s="3" t="s">
        <v>172</v>
      </c>
      <c r="D1742" s="3" t="s">
        <v>170</v>
      </c>
      <c r="E1742" s="3" t="s">
        <v>1</v>
      </c>
      <c r="F1742" s="3">
        <v>15.744</v>
      </c>
      <c r="G1742" s="3" t="s">
        <v>253</v>
      </c>
    </row>
    <row r="1743" spans="1:7" customFormat="1" ht="15" hidden="1" x14ac:dyDescent="0.25">
      <c r="A1743" s="4" t="s">
        <v>251</v>
      </c>
      <c r="B1743" s="3" t="s">
        <v>35</v>
      </c>
      <c r="C1743" s="3" t="s">
        <v>172</v>
      </c>
      <c r="D1743" s="3" t="s">
        <v>170</v>
      </c>
      <c r="E1743" s="3" t="s">
        <v>1</v>
      </c>
      <c r="F1743" s="3">
        <v>15.041</v>
      </c>
      <c r="G1743" s="3" t="s">
        <v>171</v>
      </c>
    </row>
    <row r="1744" spans="1:7" customFormat="1" ht="15" hidden="1" x14ac:dyDescent="0.25">
      <c r="A1744" s="4" t="s">
        <v>102</v>
      </c>
      <c r="B1744" s="3" t="s">
        <v>37</v>
      </c>
      <c r="C1744" s="3" t="s">
        <v>172</v>
      </c>
      <c r="D1744" s="3" t="s">
        <v>170</v>
      </c>
      <c r="E1744" s="3" t="s">
        <v>1</v>
      </c>
      <c r="F1744" s="3">
        <v>17.446999999999999</v>
      </c>
      <c r="G1744" s="3" t="s">
        <v>253</v>
      </c>
    </row>
    <row r="1745" spans="1:7" customFormat="1" ht="15" hidden="1" x14ac:dyDescent="0.25">
      <c r="A1745" s="4" t="s">
        <v>101</v>
      </c>
      <c r="B1745" s="3" t="s">
        <v>37</v>
      </c>
      <c r="C1745" s="3" t="s">
        <v>172</v>
      </c>
      <c r="D1745" s="3" t="s">
        <v>170</v>
      </c>
      <c r="E1745" s="3" t="s">
        <v>1</v>
      </c>
      <c r="F1745" s="3">
        <v>16.483000000000001</v>
      </c>
      <c r="G1745" s="3" t="s">
        <v>253</v>
      </c>
    </row>
    <row r="1746" spans="1:7" customFormat="1" ht="15" hidden="1" x14ac:dyDescent="0.25">
      <c r="A1746" s="4" t="s">
        <v>100</v>
      </c>
      <c r="B1746" s="3" t="s">
        <v>37</v>
      </c>
      <c r="C1746" s="3" t="s">
        <v>172</v>
      </c>
      <c r="D1746" s="3" t="s">
        <v>170</v>
      </c>
      <c r="E1746" s="3" t="s">
        <v>1</v>
      </c>
      <c r="F1746" s="3">
        <v>16.084</v>
      </c>
      <c r="G1746" s="3" t="s">
        <v>253</v>
      </c>
    </row>
    <row r="1747" spans="1:7" customFormat="1" ht="15" hidden="1" x14ac:dyDescent="0.25">
      <c r="A1747" s="4" t="s">
        <v>99</v>
      </c>
      <c r="B1747" s="3" t="s">
        <v>37</v>
      </c>
      <c r="C1747" s="3" t="s">
        <v>172</v>
      </c>
      <c r="D1747" s="3" t="s">
        <v>170</v>
      </c>
      <c r="E1747" s="3" t="s">
        <v>1</v>
      </c>
      <c r="F1747" s="3">
        <v>15.868</v>
      </c>
      <c r="G1747" s="3" t="s">
        <v>253</v>
      </c>
    </row>
    <row r="1748" spans="1:7" customFormat="1" ht="15" hidden="1" x14ac:dyDescent="0.25">
      <c r="A1748" s="4" t="s">
        <v>98</v>
      </c>
      <c r="B1748" s="3" t="s">
        <v>37</v>
      </c>
      <c r="C1748" s="3" t="s">
        <v>172</v>
      </c>
      <c r="D1748" s="3" t="s">
        <v>170</v>
      </c>
      <c r="E1748" s="3" t="s">
        <v>1</v>
      </c>
      <c r="F1748" s="3">
        <v>15.962999999999999</v>
      </c>
      <c r="G1748" s="3" t="s">
        <v>253</v>
      </c>
    </row>
    <row r="1749" spans="1:7" customFormat="1" ht="15" hidden="1" x14ac:dyDescent="0.25">
      <c r="A1749" s="4" t="s">
        <v>97</v>
      </c>
      <c r="B1749" s="3" t="s">
        <v>37</v>
      </c>
      <c r="C1749" s="3" t="s">
        <v>172</v>
      </c>
      <c r="D1749" s="3" t="s">
        <v>170</v>
      </c>
      <c r="E1749" s="3" t="s">
        <v>1</v>
      </c>
      <c r="F1749" s="3">
        <v>15.561999999999999</v>
      </c>
      <c r="G1749" s="3" t="s">
        <v>253</v>
      </c>
    </row>
    <row r="1750" spans="1:7" customFormat="1" ht="15" hidden="1" x14ac:dyDescent="0.25">
      <c r="A1750" s="4" t="s">
        <v>96</v>
      </c>
      <c r="B1750" s="3" t="s">
        <v>37</v>
      </c>
      <c r="C1750" s="3" t="s">
        <v>172</v>
      </c>
      <c r="D1750" s="3" t="s">
        <v>170</v>
      </c>
      <c r="E1750" s="3" t="s">
        <v>1</v>
      </c>
      <c r="F1750" s="3">
        <v>16.007999999999999</v>
      </c>
      <c r="G1750" s="3" t="s">
        <v>253</v>
      </c>
    </row>
    <row r="1751" spans="1:7" customFormat="1" ht="15" hidden="1" x14ac:dyDescent="0.25">
      <c r="A1751" s="4" t="s">
        <v>95</v>
      </c>
      <c r="B1751" s="3" t="s">
        <v>37</v>
      </c>
      <c r="C1751" s="3" t="s">
        <v>172</v>
      </c>
      <c r="D1751" s="3" t="s">
        <v>170</v>
      </c>
      <c r="E1751" s="3" t="s">
        <v>1</v>
      </c>
      <c r="F1751" s="3">
        <v>15.946999999999999</v>
      </c>
      <c r="G1751" s="3" t="s">
        <v>253</v>
      </c>
    </row>
    <row r="1752" spans="1:7" customFormat="1" ht="15" hidden="1" x14ac:dyDescent="0.25">
      <c r="A1752" s="4" t="s">
        <v>94</v>
      </c>
      <c r="B1752" s="3" t="s">
        <v>37</v>
      </c>
      <c r="C1752" s="3" t="s">
        <v>172</v>
      </c>
      <c r="D1752" s="3" t="s">
        <v>170</v>
      </c>
      <c r="E1752" s="3" t="s">
        <v>1</v>
      </c>
      <c r="F1752" s="3">
        <v>15.755000000000001</v>
      </c>
      <c r="G1752" s="3" t="s">
        <v>253</v>
      </c>
    </row>
    <row r="1753" spans="1:7" customFormat="1" ht="15" hidden="1" x14ac:dyDescent="0.25">
      <c r="A1753" s="4" t="s">
        <v>93</v>
      </c>
      <c r="B1753" s="3" t="s">
        <v>37</v>
      </c>
      <c r="C1753" s="3" t="s">
        <v>172</v>
      </c>
      <c r="D1753" s="3" t="s">
        <v>170</v>
      </c>
      <c r="E1753" s="3" t="s">
        <v>1</v>
      </c>
      <c r="F1753" s="3">
        <v>15.02</v>
      </c>
      <c r="G1753" s="3" t="s">
        <v>253</v>
      </c>
    </row>
    <row r="1754" spans="1:7" customFormat="1" ht="15" hidden="1" x14ac:dyDescent="0.25">
      <c r="A1754" s="4" t="s">
        <v>92</v>
      </c>
      <c r="B1754" s="3" t="s">
        <v>37</v>
      </c>
      <c r="C1754" s="3" t="s">
        <v>172</v>
      </c>
      <c r="D1754" s="3" t="s">
        <v>170</v>
      </c>
      <c r="E1754" s="3" t="s">
        <v>1</v>
      </c>
      <c r="F1754" s="3">
        <v>15.151999999999999</v>
      </c>
      <c r="G1754" s="3" t="s">
        <v>253</v>
      </c>
    </row>
    <row r="1755" spans="1:7" customFormat="1" ht="15" hidden="1" x14ac:dyDescent="0.25">
      <c r="A1755" s="4" t="s">
        <v>91</v>
      </c>
      <c r="B1755" s="3" t="s">
        <v>37</v>
      </c>
      <c r="C1755" s="3" t="s">
        <v>172</v>
      </c>
      <c r="D1755" s="3" t="s">
        <v>170</v>
      </c>
      <c r="E1755" s="3" t="s">
        <v>1</v>
      </c>
      <c r="F1755" s="3">
        <v>16.477</v>
      </c>
      <c r="G1755" s="3" t="s">
        <v>253</v>
      </c>
    </row>
    <row r="1756" spans="1:7" customFormat="1" ht="15" hidden="1" x14ac:dyDescent="0.25">
      <c r="A1756" s="4" t="s">
        <v>90</v>
      </c>
      <c r="B1756" s="3" t="s">
        <v>37</v>
      </c>
      <c r="C1756" s="3" t="s">
        <v>172</v>
      </c>
      <c r="D1756" s="3" t="s">
        <v>170</v>
      </c>
      <c r="E1756" s="3" t="s">
        <v>1</v>
      </c>
      <c r="F1756" s="3">
        <v>15.875999999999999</v>
      </c>
      <c r="G1756" s="3" t="s">
        <v>253</v>
      </c>
    </row>
    <row r="1757" spans="1:7" customFormat="1" ht="15" hidden="1" x14ac:dyDescent="0.25">
      <c r="A1757" s="4" t="s">
        <v>89</v>
      </c>
      <c r="B1757" s="3" t="s">
        <v>37</v>
      </c>
      <c r="C1757" s="3" t="s">
        <v>172</v>
      </c>
      <c r="D1757" s="3" t="s">
        <v>170</v>
      </c>
      <c r="E1757" s="3" t="s">
        <v>1</v>
      </c>
      <c r="F1757" s="3">
        <v>15.84</v>
      </c>
      <c r="G1757" s="3" t="s">
        <v>253</v>
      </c>
    </row>
    <row r="1758" spans="1:7" customFormat="1" ht="15" hidden="1" x14ac:dyDescent="0.25">
      <c r="A1758" s="4" t="s">
        <v>88</v>
      </c>
      <c r="B1758" s="3" t="s">
        <v>37</v>
      </c>
      <c r="C1758" s="3" t="s">
        <v>172</v>
      </c>
      <c r="D1758" s="3" t="s">
        <v>170</v>
      </c>
      <c r="E1758" s="3" t="s">
        <v>1</v>
      </c>
      <c r="F1758" s="3">
        <v>15.923</v>
      </c>
      <c r="G1758" s="3" t="s">
        <v>253</v>
      </c>
    </row>
    <row r="1759" spans="1:7" customFormat="1" ht="15" hidden="1" x14ac:dyDescent="0.25">
      <c r="A1759" s="4" t="s">
        <v>87</v>
      </c>
      <c r="B1759" s="3" t="s">
        <v>37</v>
      </c>
      <c r="C1759" s="3" t="s">
        <v>172</v>
      </c>
      <c r="D1759" s="3" t="s">
        <v>170</v>
      </c>
      <c r="E1759" s="3" t="s">
        <v>1</v>
      </c>
      <c r="F1759" s="3">
        <v>15.292999999999999</v>
      </c>
      <c r="G1759" s="3" t="s">
        <v>253</v>
      </c>
    </row>
    <row r="1760" spans="1:7" customFormat="1" ht="15" hidden="1" x14ac:dyDescent="0.25">
      <c r="A1760" s="4" t="s">
        <v>86</v>
      </c>
      <c r="B1760" s="3" t="s">
        <v>37</v>
      </c>
      <c r="C1760" s="3" t="s">
        <v>172</v>
      </c>
      <c r="D1760" s="3" t="s">
        <v>170</v>
      </c>
      <c r="E1760" s="3" t="s">
        <v>1</v>
      </c>
      <c r="F1760" s="3">
        <v>15.355</v>
      </c>
      <c r="G1760" s="3" t="s">
        <v>253</v>
      </c>
    </row>
    <row r="1761" spans="1:7" customFormat="1" ht="15" hidden="1" x14ac:dyDescent="0.25">
      <c r="A1761" s="4" t="s">
        <v>85</v>
      </c>
      <c r="B1761" s="3" t="s">
        <v>37</v>
      </c>
      <c r="C1761" s="3" t="s">
        <v>172</v>
      </c>
      <c r="D1761" s="3" t="s">
        <v>170</v>
      </c>
      <c r="E1761" s="3" t="s">
        <v>1</v>
      </c>
      <c r="F1761" s="3">
        <v>15.510999999999999</v>
      </c>
      <c r="G1761" s="3" t="s">
        <v>253</v>
      </c>
    </row>
    <row r="1762" spans="1:7" customFormat="1" ht="15" hidden="1" x14ac:dyDescent="0.25">
      <c r="A1762" s="4" t="s">
        <v>84</v>
      </c>
      <c r="B1762" s="3" t="s">
        <v>37</v>
      </c>
      <c r="C1762" s="3" t="s">
        <v>172</v>
      </c>
      <c r="D1762" s="3" t="s">
        <v>170</v>
      </c>
      <c r="E1762" s="3" t="s">
        <v>1</v>
      </c>
      <c r="F1762" s="3">
        <v>14.958</v>
      </c>
      <c r="G1762" s="3" t="s">
        <v>253</v>
      </c>
    </row>
    <row r="1763" spans="1:7" customFormat="1" ht="15" hidden="1" x14ac:dyDescent="0.25">
      <c r="A1763" s="4" t="s">
        <v>168</v>
      </c>
      <c r="B1763" s="3" t="s">
        <v>37</v>
      </c>
      <c r="C1763" s="3" t="s">
        <v>172</v>
      </c>
      <c r="D1763" s="3" t="s">
        <v>170</v>
      </c>
      <c r="E1763" s="3" t="s">
        <v>1</v>
      </c>
      <c r="F1763" s="3">
        <v>14.422000000000001</v>
      </c>
      <c r="G1763" s="3" t="s">
        <v>253</v>
      </c>
    </row>
    <row r="1764" spans="1:7" customFormat="1" ht="15" hidden="1" x14ac:dyDescent="0.25">
      <c r="A1764" s="4" t="s">
        <v>203</v>
      </c>
      <c r="B1764" s="3" t="s">
        <v>37</v>
      </c>
      <c r="C1764" s="3" t="s">
        <v>172</v>
      </c>
      <c r="D1764" s="3" t="s">
        <v>170</v>
      </c>
      <c r="E1764" s="3" t="s">
        <v>1</v>
      </c>
      <c r="F1764" s="3">
        <v>13.97</v>
      </c>
      <c r="G1764" s="3" t="s">
        <v>253</v>
      </c>
    </row>
    <row r="1765" spans="1:7" customFormat="1" ht="15" hidden="1" x14ac:dyDescent="0.25">
      <c r="A1765" s="4" t="s">
        <v>221</v>
      </c>
      <c r="B1765" s="3" t="s">
        <v>37</v>
      </c>
      <c r="C1765" s="3" t="s">
        <v>172</v>
      </c>
      <c r="D1765" s="3" t="s">
        <v>170</v>
      </c>
      <c r="E1765" s="3" t="s">
        <v>1</v>
      </c>
      <c r="F1765" s="3">
        <v>14.374000000000001</v>
      </c>
      <c r="G1765" s="3" t="s">
        <v>253</v>
      </c>
    </row>
    <row r="1766" spans="1:7" customFormat="1" ht="15" hidden="1" x14ac:dyDescent="0.25">
      <c r="A1766" s="4" t="s">
        <v>233</v>
      </c>
      <c r="B1766" s="3" t="s">
        <v>37</v>
      </c>
      <c r="C1766" s="3" t="s">
        <v>172</v>
      </c>
      <c r="D1766" s="3" t="s">
        <v>170</v>
      </c>
      <c r="E1766" s="3" t="s">
        <v>1</v>
      </c>
      <c r="F1766" s="3">
        <v>13.644</v>
      </c>
      <c r="G1766" s="3" t="s">
        <v>253</v>
      </c>
    </row>
    <row r="1767" spans="1:7" customFormat="1" ht="15" hidden="1" x14ac:dyDescent="0.25">
      <c r="A1767" s="4" t="s">
        <v>251</v>
      </c>
      <c r="B1767" s="3" t="s">
        <v>37</v>
      </c>
      <c r="C1767" s="3" t="s">
        <v>172</v>
      </c>
      <c r="D1767" s="3" t="s">
        <v>170</v>
      </c>
      <c r="E1767" s="3" t="s">
        <v>1</v>
      </c>
      <c r="F1767" s="3">
        <v>12.737</v>
      </c>
      <c r="G1767" s="3" t="s">
        <v>171</v>
      </c>
    </row>
    <row r="1768" spans="1:7" customFormat="1" ht="15" hidden="1" x14ac:dyDescent="0.25">
      <c r="A1768" s="4" t="s">
        <v>102</v>
      </c>
      <c r="B1768" s="3" t="s">
        <v>36</v>
      </c>
      <c r="C1768" s="3" t="s">
        <v>172</v>
      </c>
      <c r="D1768" s="3" t="s">
        <v>170</v>
      </c>
      <c r="E1768" s="3" t="s">
        <v>1</v>
      </c>
      <c r="F1768" s="3">
        <v>25.651</v>
      </c>
      <c r="G1768" s="3" t="s">
        <v>253</v>
      </c>
    </row>
    <row r="1769" spans="1:7" customFormat="1" ht="15" hidden="1" x14ac:dyDescent="0.25">
      <c r="A1769" s="4" t="s">
        <v>101</v>
      </c>
      <c r="B1769" s="3" t="s">
        <v>36</v>
      </c>
      <c r="C1769" s="3" t="s">
        <v>172</v>
      </c>
      <c r="D1769" s="3" t="s">
        <v>170</v>
      </c>
      <c r="E1769" s="3" t="s">
        <v>1</v>
      </c>
      <c r="F1769" s="3">
        <v>25.084</v>
      </c>
      <c r="G1769" s="3" t="s">
        <v>253</v>
      </c>
    </row>
    <row r="1770" spans="1:7" customFormat="1" ht="15" hidden="1" x14ac:dyDescent="0.25">
      <c r="A1770" s="4" t="s">
        <v>100</v>
      </c>
      <c r="B1770" s="3" t="s">
        <v>36</v>
      </c>
      <c r="C1770" s="3" t="s">
        <v>172</v>
      </c>
      <c r="D1770" s="3" t="s">
        <v>170</v>
      </c>
      <c r="E1770" s="3" t="s">
        <v>1</v>
      </c>
      <c r="F1770" s="3">
        <v>23.946000000000002</v>
      </c>
      <c r="G1770" s="3" t="s">
        <v>253</v>
      </c>
    </row>
    <row r="1771" spans="1:7" customFormat="1" ht="15" hidden="1" x14ac:dyDescent="0.25">
      <c r="A1771" s="4" t="s">
        <v>99</v>
      </c>
      <c r="B1771" s="3" t="s">
        <v>36</v>
      </c>
      <c r="C1771" s="3" t="s">
        <v>172</v>
      </c>
      <c r="D1771" s="3" t="s">
        <v>170</v>
      </c>
      <c r="E1771" s="3" t="s">
        <v>1</v>
      </c>
      <c r="F1771" s="3">
        <v>24.571999999999999</v>
      </c>
      <c r="G1771" s="3" t="s">
        <v>253</v>
      </c>
    </row>
    <row r="1772" spans="1:7" customFormat="1" ht="15" hidden="1" x14ac:dyDescent="0.25">
      <c r="A1772" s="4" t="s">
        <v>98</v>
      </c>
      <c r="B1772" s="3" t="s">
        <v>36</v>
      </c>
      <c r="C1772" s="3" t="s">
        <v>172</v>
      </c>
      <c r="D1772" s="3" t="s">
        <v>170</v>
      </c>
      <c r="E1772" s="3" t="s">
        <v>1</v>
      </c>
      <c r="F1772" s="3">
        <v>25.786999999999999</v>
      </c>
      <c r="G1772" s="3" t="s">
        <v>253</v>
      </c>
    </row>
    <row r="1773" spans="1:7" customFormat="1" ht="15" hidden="1" x14ac:dyDescent="0.25">
      <c r="A1773" s="4" t="s">
        <v>97</v>
      </c>
      <c r="B1773" s="3" t="s">
        <v>36</v>
      </c>
      <c r="C1773" s="3" t="s">
        <v>172</v>
      </c>
      <c r="D1773" s="3" t="s">
        <v>170</v>
      </c>
      <c r="E1773" s="3" t="s">
        <v>1</v>
      </c>
      <c r="F1773" s="3">
        <v>27.881</v>
      </c>
      <c r="G1773" s="3" t="s">
        <v>253</v>
      </c>
    </row>
    <row r="1774" spans="1:7" customFormat="1" ht="15" hidden="1" x14ac:dyDescent="0.25">
      <c r="A1774" s="4" t="s">
        <v>96</v>
      </c>
      <c r="B1774" s="3" t="s">
        <v>36</v>
      </c>
      <c r="C1774" s="3" t="s">
        <v>172</v>
      </c>
      <c r="D1774" s="3" t="s">
        <v>170</v>
      </c>
      <c r="E1774" s="3" t="s">
        <v>1</v>
      </c>
      <c r="F1774" s="3">
        <v>29.561</v>
      </c>
      <c r="G1774" s="3" t="s">
        <v>253</v>
      </c>
    </row>
    <row r="1775" spans="1:7" customFormat="1" ht="15" hidden="1" x14ac:dyDescent="0.25">
      <c r="A1775" s="4" t="s">
        <v>95</v>
      </c>
      <c r="B1775" s="3" t="s">
        <v>36</v>
      </c>
      <c r="C1775" s="3" t="s">
        <v>172</v>
      </c>
      <c r="D1775" s="3" t="s">
        <v>170</v>
      </c>
      <c r="E1775" s="3" t="s">
        <v>1</v>
      </c>
      <c r="F1775" s="3">
        <v>28.524999999999999</v>
      </c>
      <c r="G1775" s="3" t="s">
        <v>253</v>
      </c>
    </row>
    <row r="1776" spans="1:7" customFormat="1" ht="15" hidden="1" x14ac:dyDescent="0.25">
      <c r="A1776" s="4" t="s">
        <v>94</v>
      </c>
      <c r="B1776" s="3" t="s">
        <v>36</v>
      </c>
      <c r="C1776" s="3" t="s">
        <v>172</v>
      </c>
      <c r="D1776" s="3" t="s">
        <v>170</v>
      </c>
      <c r="E1776" s="3" t="s">
        <v>1</v>
      </c>
      <c r="F1776" s="3">
        <v>27.181000000000001</v>
      </c>
      <c r="G1776" s="3" t="s">
        <v>253</v>
      </c>
    </row>
    <row r="1777" spans="1:7" customFormat="1" ht="15" hidden="1" x14ac:dyDescent="0.25">
      <c r="A1777" s="4" t="s">
        <v>93</v>
      </c>
      <c r="B1777" s="3" t="s">
        <v>36</v>
      </c>
      <c r="C1777" s="3" t="s">
        <v>172</v>
      </c>
      <c r="D1777" s="3" t="s">
        <v>170</v>
      </c>
      <c r="E1777" s="3" t="s">
        <v>1</v>
      </c>
      <c r="F1777" s="3">
        <v>22.736000000000001</v>
      </c>
      <c r="G1777" s="3" t="s">
        <v>253</v>
      </c>
    </row>
    <row r="1778" spans="1:7" customFormat="1" ht="15" hidden="1" x14ac:dyDescent="0.25">
      <c r="A1778" s="4" t="s">
        <v>92</v>
      </c>
      <c r="B1778" s="3" t="s">
        <v>36</v>
      </c>
      <c r="C1778" s="3" t="s">
        <v>172</v>
      </c>
      <c r="D1778" s="3" t="s">
        <v>170</v>
      </c>
      <c r="E1778" s="3" t="s">
        <v>1</v>
      </c>
      <c r="F1778" s="3">
        <v>21.219000000000001</v>
      </c>
      <c r="G1778" s="3" t="s">
        <v>253</v>
      </c>
    </row>
    <row r="1779" spans="1:7" customFormat="1" ht="15" hidden="1" x14ac:dyDescent="0.25">
      <c r="A1779" s="4" t="s">
        <v>91</v>
      </c>
      <c r="B1779" s="3" t="s">
        <v>36</v>
      </c>
      <c r="C1779" s="3" t="s">
        <v>172</v>
      </c>
      <c r="D1779" s="3" t="s">
        <v>170</v>
      </c>
      <c r="E1779" s="3" t="s">
        <v>1</v>
      </c>
      <c r="F1779" s="3">
        <v>23.550999999999998</v>
      </c>
      <c r="G1779" s="3" t="s">
        <v>253</v>
      </c>
    </row>
    <row r="1780" spans="1:7" customFormat="1" ht="15" hidden="1" x14ac:dyDescent="0.25">
      <c r="A1780" s="4" t="s">
        <v>90</v>
      </c>
      <c r="B1780" s="3" t="s">
        <v>36</v>
      </c>
      <c r="C1780" s="3" t="s">
        <v>172</v>
      </c>
      <c r="D1780" s="3" t="s">
        <v>170</v>
      </c>
      <c r="E1780" s="3" t="s">
        <v>1</v>
      </c>
      <c r="F1780" s="3">
        <v>23.555</v>
      </c>
      <c r="G1780" s="3" t="s">
        <v>253</v>
      </c>
    </row>
    <row r="1781" spans="1:7" customFormat="1" ht="15" hidden="1" x14ac:dyDescent="0.25">
      <c r="A1781" s="4" t="s">
        <v>89</v>
      </c>
      <c r="B1781" s="3" t="s">
        <v>36</v>
      </c>
      <c r="C1781" s="3" t="s">
        <v>172</v>
      </c>
      <c r="D1781" s="3" t="s">
        <v>170</v>
      </c>
      <c r="E1781" s="3" t="s">
        <v>1</v>
      </c>
      <c r="F1781" s="3">
        <v>22.152000000000001</v>
      </c>
      <c r="G1781" s="3" t="s">
        <v>253</v>
      </c>
    </row>
    <row r="1782" spans="1:7" customFormat="1" ht="15" hidden="1" x14ac:dyDescent="0.25">
      <c r="A1782" s="4" t="s">
        <v>88</v>
      </c>
      <c r="B1782" s="3" t="s">
        <v>36</v>
      </c>
      <c r="C1782" s="3" t="s">
        <v>172</v>
      </c>
      <c r="D1782" s="3" t="s">
        <v>170</v>
      </c>
      <c r="E1782" s="3" t="s">
        <v>1</v>
      </c>
      <c r="F1782" s="3">
        <v>22.146999999999998</v>
      </c>
      <c r="G1782" s="3" t="s">
        <v>253</v>
      </c>
    </row>
    <row r="1783" spans="1:7" customFormat="1" ht="15" hidden="1" x14ac:dyDescent="0.25">
      <c r="A1783" s="4" t="s">
        <v>87</v>
      </c>
      <c r="B1783" s="3" t="s">
        <v>36</v>
      </c>
      <c r="C1783" s="3" t="s">
        <v>172</v>
      </c>
      <c r="D1783" s="3" t="s">
        <v>170</v>
      </c>
      <c r="E1783" s="3" t="s">
        <v>1</v>
      </c>
      <c r="F1783" s="3">
        <v>22.888000000000002</v>
      </c>
      <c r="G1783" s="3" t="s">
        <v>253</v>
      </c>
    </row>
    <row r="1784" spans="1:7" customFormat="1" ht="15" hidden="1" x14ac:dyDescent="0.25">
      <c r="A1784" s="4" t="s">
        <v>86</v>
      </c>
      <c r="B1784" s="3" t="s">
        <v>36</v>
      </c>
      <c r="C1784" s="3" t="s">
        <v>172</v>
      </c>
      <c r="D1784" s="3" t="s">
        <v>170</v>
      </c>
      <c r="E1784" s="3" t="s">
        <v>1</v>
      </c>
      <c r="F1784" s="3">
        <v>23.382000000000001</v>
      </c>
      <c r="G1784" s="3" t="s">
        <v>253</v>
      </c>
    </row>
    <row r="1785" spans="1:7" customFormat="1" ht="15" hidden="1" x14ac:dyDescent="0.25">
      <c r="A1785" s="4" t="s">
        <v>85</v>
      </c>
      <c r="B1785" s="3" t="s">
        <v>36</v>
      </c>
      <c r="C1785" s="3" t="s">
        <v>172</v>
      </c>
      <c r="D1785" s="3" t="s">
        <v>170</v>
      </c>
      <c r="E1785" s="3" t="s">
        <v>1</v>
      </c>
      <c r="F1785" s="3">
        <v>24.076000000000001</v>
      </c>
      <c r="G1785" s="3" t="s">
        <v>253</v>
      </c>
    </row>
    <row r="1786" spans="1:7" customFormat="1" ht="15" hidden="1" x14ac:dyDescent="0.25">
      <c r="A1786" s="4" t="s">
        <v>84</v>
      </c>
      <c r="B1786" s="3" t="s">
        <v>36</v>
      </c>
      <c r="C1786" s="3" t="s">
        <v>172</v>
      </c>
      <c r="D1786" s="3" t="s">
        <v>170</v>
      </c>
      <c r="E1786" s="3" t="s">
        <v>1</v>
      </c>
      <c r="F1786" s="3">
        <v>24.05</v>
      </c>
      <c r="G1786" s="3" t="s">
        <v>253</v>
      </c>
    </row>
    <row r="1787" spans="1:7" customFormat="1" ht="15" hidden="1" x14ac:dyDescent="0.25">
      <c r="A1787" s="4" t="s">
        <v>168</v>
      </c>
      <c r="B1787" s="3" t="s">
        <v>36</v>
      </c>
      <c r="C1787" s="3" t="s">
        <v>172</v>
      </c>
      <c r="D1787" s="3" t="s">
        <v>170</v>
      </c>
      <c r="E1787" s="3" t="s">
        <v>1</v>
      </c>
      <c r="F1787" s="3">
        <v>24.215</v>
      </c>
      <c r="G1787" s="3" t="s">
        <v>253</v>
      </c>
    </row>
    <row r="1788" spans="1:7" customFormat="1" ht="15" hidden="1" x14ac:dyDescent="0.25">
      <c r="A1788" s="4" t="s">
        <v>203</v>
      </c>
      <c r="B1788" s="3" t="s">
        <v>36</v>
      </c>
      <c r="C1788" s="3" t="s">
        <v>172</v>
      </c>
      <c r="D1788" s="3" t="s">
        <v>170</v>
      </c>
      <c r="E1788" s="3" t="s">
        <v>1</v>
      </c>
      <c r="F1788" s="3">
        <v>23.495999999999999</v>
      </c>
      <c r="G1788" s="3" t="s">
        <v>253</v>
      </c>
    </row>
    <row r="1789" spans="1:7" customFormat="1" ht="15" hidden="1" x14ac:dyDescent="0.25">
      <c r="A1789" s="4" t="s">
        <v>221</v>
      </c>
      <c r="B1789" s="3" t="s">
        <v>36</v>
      </c>
      <c r="C1789" s="3" t="s">
        <v>172</v>
      </c>
      <c r="D1789" s="3" t="s">
        <v>170</v>
      </c>
      <c r="E1789" s="3" t="s">
        <v>1</v>
      </c>
      <c r="F1789" s="3">
        <v>24.411000000000001</v>
      </c>
      <c r="G1789" s="3" t="s">
        <v>253</v>
      </c>
    </row>
    <row r="1790" spans="1:7" customFormat="1" ht="15" hidden="1" x14ac:dyDescent="0.25">
      <c r="A1790" s="4" t="s">
        <v>233</v>
      </c>
      <c r="B1790" s="3" t="s">
        <v>36</v>
      </c>
      <c r="C1790" s="3" t="s">
        <v>172</v>
      </c>
      <c r="D1790" s="3" t="s">
        <v>170</v>
      </c>
      <c r="E1790" s="3" t="s">
        <v>1</v>
      </c>
      <c r="F1790" s="3">
        <v>25.216999999999999</v>
      </c>
      <c r="G1790" s="3" t="s">
        <v>253</v>
      </c>
    </row>
    <row r="1791" spans="1:7" customFormat="1" ht="15" hidden="1" x14ac:dyDescent="0.25">
      <c r="A1791" s="4" t="s">
        <v>251</v>
      </c>
      <c r="B1791" s="3" t="s">
        <v>36</v>
      </c>
      <c r="C1791" s="3" t="s">
        <v>172</v>
      </c>
      <c r="D1791" s="3" t="s">
        <v>170</v>
      </c>
      <c r="E1791" s="3" t="s">
        <v>1</v>
      </c>
      <c r="F1791" s="3">
        <v>23.516999999999999</v>
      </c>
      <c r="G1791" s="3" t="s">
        <v>171</v>
      </c>
    </row>
    <row r="1792" spans="1:7" customFormat="1" ht="15" hidden="1" x14ac:dyDescent="0.25">
      <c r="A1792" s="4" t="s">
        <v>102</v>
      </c>
      <c r="B1792" s="3" t="s">
        <v>38</v>
      </c>
      <c r="C1792" s="3" t="s">
        <v>172</v>
      </c>
      <c r="D1792" s="3" t="s">
        <v>170</v>
      </c>
      <c r="E1792" s="3" t="s">
        <v>1</v>
      </c>
      <c r="F1792" s="3">
        <v>15.539</v>
      </c>
      <c r="G1792" s="3" t="s">
        <v>253</v>
      </c>
    </row>
    <row r="1793" spans="1:7" customFormat="1" ht="15" hidden="1" x14ac:dyDescent="0.25">
      <c r="A1793" s="4" t="s">
        <v>101</v>
      </c>
      <c r="B1793" s="3" t="s">
        <v>38</v>
      </c>
      <c r="C1793" s="3" t="s">
        <v>172</v>
      </c>
      <c r="D1793" s="3" t="s">
        <v>170</v>
      </c>
      <c r="E1793" s="3" t="s">
        <v>1</v>
      </c>
      <c r="F1793" s="3">
        <v>15.907999999999999</v>
      </c>
      <c r="G1793" s="3" t="s">
        <v>253</v>
      </c>
    </row>
    <row r="1794" spans="1:7" customFormat="1" ht="15" hidden="1" x14ac:dyDescent="0.25">
      <c r="A1794" s="4" t="s">
        <v>100</v>
      </c>
      <c r="B1794" s="3" t="s">
        <v>38</v>
      </c>
      <c r="C1794" s="3" t="s">
        <v>172</v>
      </c>
      <c r="D1794" s="3" t="s">
        <v>170</v>
      </c>
      <c r="E1794" s="3" t="s">
        <v>1</v>
      </c>
      <c r="F1794" s="3">
        <v>17.605</v>
      </c>
      <c r="G1794" s="3" t="s">
        <v>253</v>
      </c>
    </row>
    <row r="1795" spans="1:7" customFormat="1" ht="15" hidden="1" x14ac:dyDescent="0.25">
      <c r="A1795" s="4" t="s">
        <v>99</v>
      </c>
      <c r="B1795" s="3" t="s">
        <v>38</v>
      </c>
      <c r="C1795" s="3" t="s">
        <v>172</v>
      </c>
      <c r="D1795" s="3" t="s">
        <v>170</v>
      </c>
      <c r="E1795" s="3" t="s">
        <v>1</v>
      </c>
      <c r="F1795" s="3">
        <v>23.071000000000002</v>
      </c>
      <c r="G1795" s="3" t="s">
        <v>253</v>
      </c>
    </row>
    <row r="1796" spans="1:7" customFormat="1" ht="15" hidden="1" x14ac:dyDescent="0.25">
      <c r="A1796" s="4" t="s">
        <v>98</v>
      </c>
      <c r="B1796" s="3" t="s">
        <v>38</v>
      </c>
      <c r="C1796" s="3" t="s">
        <v>172</v>
      </c>
      <c r="D1796" s="3" t="s">
        <v>170</v>
      </c>
      <c r="E1796" s="3" t="s">
        <v>1</v>
      </c>
      <c r="F1796" s="3">
        <v>22.167999999999999</v>
      </c>
      <c r="G1796" s="3" t="s">
        <v>253</v>
      </c>
    </row>
    <row r="1797" spans="1:7" customFormat="1" ht="15" hidden="1" x14ac:dyDescent="0.25">
      <c r="A1797" s="4" t="s">
        <v>97</v>
      </c>
      <c r="B1797" s="3" t="s">
        <v>38</v>
      </c>
      <c r="C1797" s="3" t="s">
        <v>172</v>
      </c>
      <c r="D1797" s="3" t="s">
        <v>170</v>
      </c>
      <c r="E1797" s="3" t="s">
        <v>1</v>
      </c>
      <c r="F1797" s="3">
        <v>22.84</v>
      </c>
      <c r="G1797" s="3" t="s">
        <v>253</v>
      </c>
    </row>
    <row r="1798" spans="1:7" customFormat="1" ht="15" hidden="1" x14ac:dyDescent="0.25">
      <c r="A1798" s="4" t="s">
        <v>96</v>
      </c>
      <c r="B1798" s="3" t="s">
        <v>38</v>
      </c>
      <c r="C1798" s="3" t="s">
        <v>172</v>
      </c>
      <c r="D1798" s="3" t="s">
        <v>170</v>
      </c>
      <c r="E1798" s="3" t="s">
        <v>1</v>
      </c>
      <c r="F1798" s="3">
        <v>24.355</v>
      </c>
      <c r="G1798" s="3" t="s">
        <v>253</v>
      </c>
    </row>
    <row r="1799" spans="1:7" customFormat="1" ht="15" hidden="1" x14ac:dyDescent="0.25">
      <c r="A1799" s="4" t="s">
        <v>95</v>
      </c>
      <c r="B1799" s="3" t="s">
        <v>38</v>
      </c>
      <c r="C1799" s="3" t="s">
        <v>172</v>
      </c>
      <c r="D1799" s="3" t="s">
        <v>170</v>
      </c>
      <c r="E1799" s="3" t="s">
        <v>1</v>
      </c>
      <c r="F1799" s="3">
        <v>28.902000000000001</v>
      </c>
      <c r="G1799" s="3" t="s">
        <v>253</v>
      </c>
    </row>
    <row r="1800" spans="1:7" customFormat="1" ht="15" hidden="1" x14ac:dyDescent="0.25">
      <c r="A1800" s="4" t="s">
        <v>94</v>
      </c>
      <c r="B1800" s="3" t="s">
        <v>38</v>
      </c>
      <c r="C1800" s="3" t="s">
        <v>172</v>
      </c>
      <c r="D1800" s="3" t="s">
        <v>170</v>
      </c>
      <c r="E1800" s="3" t="s">
        <v>1</v>
      </c>
      <c r="F1800" s="3">
        <v>25.321000000000002</v>
      </c>
      <c r="G1800" s="3" t="s">
        <v>253</v>
      </c>
    </row>
    <row r="1801" spans="1:7" customFormat="1" ht="15" hidden="1" x14ac:dyDescent="0.25">
      <c r="A1801" s="4" t="s">
        <v>93</v>
      </c>
      <c r="B1801" s="3" t="s">
        <v>38</v>
      </c>
      <c r="C1801" s="3" t="s">
        <v>172</v>
      </c>
      <c r="D1801" s="3" t="s">
        <v>170</v>
      </c>
      <c r="E1801" s="3" t="s">
        <v>1</v>
      </c>
      <c r="F1801" s="3">
        <v>24.524999999999999</v>
      </c>
      <c r="G1801" s="3" t="s">
        <v>253</v>
      </c>
    </row>
    <row r="1802" spans="1:7" customFormat="1" ht="15" hidden="1" x14ac:dyDescent="0.25">
      <c r="A1802" s="4" t="s">
        <v>92</v>
      </c>
      <c r="B1802" s="3" t="s">
        <v>38</v>
      </c>
      <c r="C1802" s="3" t="s">
        <v>172</v>
      </c>
      <c r="D1802" s="3" t="s">
        <v>170</v>
      </c>
      <c r="E1802" s="3" t="s">
        <v>1</v>
      </c>
      <c r="F1802" s="3">
        <v>24.334</v>
      </c>
      <c r="G1802" s="3" t="s">
        <v>253</v>
      </c>
    </row>
    <row r="1803" spans="1:7" customFormat="1" ht="15" hidden="1" x14ac:dyDescent="0.25">
      <c r="A1803" s="4" t="s">
        <v>91</v>
      </c>
      <c r="B1803" s="3" t="s">
        <v>38</v>
      </c>
      <c r="C1803" s="3" t="s">
        <v>172</v>
      </c>
      <c r="D1803" s="3" t="s">
        <v>170</v>
      </c>
      <c r="E1803" s="3" t="s">
        <v>1</v>
      </c>
      <c r="F1803" s="3">
        <v>26.314</v>
      </c>
      <c r="G1803" s="3" t="s">
        <v>253</v>
      </c>
    </row>
    <row r="1804" spans="1:7" customFormat="1" ht="15" hidden="1" x14ac:dyDescent="0.25">
      <c r="A1804" s="4" t="s">
        <v>90</v>
      </c>
      <c r="B1804" s="3" t="s">
        <v>38</v>
      </c>
      <c r="C1804" s="3" t="s">
        <v>172</v>
      </c>
      <c r="D1804" s="3" t="s">
        <v>170</v>
      </c>
      <c r="E1804" s="3" t="s">
        <v>1</v>
      </c>
      <c r="F1804" s="3">
        <v>26.817</v>
      </c>
      <c r="G1804" s="3" t="s">
        <v>253</v>
      </c>
    </row>
    <row r="1805" spans="1:7" customFormat="1" ht="15" hidden="1" x14ac:dyDescent="0.25">
      <c r="A1805" s="4" t="s">
        <v>89</v>
      </c>
      <c r="B1805" s="3" t="s">
        <v>38</v>
      </c>
      <c r="C1805" s="3" t="s">
        <v>172</v>
      </c>
      <c r="D1805" s="3" t="s">
        <v>170</v>
      </c>
      <c r="E1805" s="3" t="s">
        <v>1</v>
      </c>
      <c r="F1805" s="3">
        <v>28.449000000000002</v>
      </c>
      <c r="G1805" s="3" t="s">
        <v>253</v>
      </c>
    </row>
    <row r="1806" spans="1:7" customFormat="1" ht="15" hidden="1" x14ac:dyDescent="0.25">
      <c r="A1806" s="4" t="s">
        <v>88</v>
      </c>
      <c r="B1806" s="3" t="s">
        <v>38</v>
      </c>
      <c r="C1806" s="3" t="s">
        <v>172</v>
      </c>
      <c r="D1806" s="3" t="s">
        <v>170</v>
      </c>
      <c r="E1806" s="3" t="s">
        <v>1</v>
      </c>
      <c r="F1806" s="3">
        <v>27.143999999999998</v>
      </c>
      <c r="G1806" s="3" t="s">
        <v>253</v>
      </c>
    </row>
    <row r="1807" spans="1:7" customFormat="1" ht="15" hidden="1" x14ac:dyDescent="0.25">
      <c r="A1807" s="4" t="s">
        <v>87</v>
      </c>
      <c r="B1807" s="3" t="s">
        <v>38</v>
      </c>
      <c r="C1807" s="3" t="s">
        <v>172</v>
      </c>
      <c r="D1807" s="3" t="s">
        <v>170</v>
      </c>
      <c r="E1807" s="3" t="s">
        <v>1</v>
      </c>
      <c r="F1807" s="3">
        <v>26.879000000000001</v>
      </c>
      <c r="G1807" s="3" t="s">
        <v>253</v>
      </c>
    </row>
    <row r="1808" spans="1:7" customFormat="1" ht="15" hidden="1" x14ac:dyDescent="0.25">
      <c r="A1808" s="4" t="s">
        <v>86</v>
      </c>
      <c r="B1808" s="3" t="s">
        <v>38</v>
      </c>
      <c r="C1808" s="3" t="s">
        <v>172</v>
      </c>
      <c r="D1808" s="3" t="s">
        <v>170</v>
      </c>
      <c r="E1808" s="3" t="s">
        <v>1</v>
      </c>
      <c r="F1808" s="3">
        <v>25.986999999999998</v>
      </c>
      <c r="G1808" s="3" t="s">
        <v>253</v>
      </c>
    </row>
    <row r="1809" spans="1:7" customFormat="1" ht="15" hidden="1" x14ac:dyDescent="0.25">
      <c r="A1809" s="4" t="s">
        <v>85</v>
      </c>
      <c r="B1809" s="3" t="s">
        <v>38</v>
      </c>
      <c r="C1809" s="3" t="s">
        <v>172</v>
      </c>
      <c r="D1809" s="3" t="s">
        <v>170</v>
      </c>
      <c r="E1809" s="3" t="s">
        <v>1</v>
      </c>
      <c r="F1809" s="3">
        <v>30.797999999999998</v>
      </c>
      <c r="G1809" s="3" t="s">
        <v>253</v>
      </c>
    </row>
    <row r="1810" spans="1:7" customFormat="1" ht="15" hidden="1" x14ac:dyDescent="0.25">
      <c r="A1810" s="4" t="s">
        <v>84</v>
      </c>
      <c r="B1810" s="3" t="s">
        <v>38</v>
      </c>
      <c r="C1810" s="3" t="s">
        <v>172</v>
      </c>
      <c r="D1810" s="3" t="s">
        <v>170</v>
      </c>
      <c r="E1810" s="3" t="s">
        <v>1</v>
      </c>
      <c r="F1810" s="3">
        <v>31.853000000000002</v>
      </c>
      <c r="G1810" s="3" t="s">
        <v>253</v>
      </c>
    </row>
    <row r="1811" spans="1:7" customFormat="1" ht="15" hidden="1" x14ac:dyDescent="0.25">
      <c r="A1811" s="4" t="s">
        <v>168</v>
      </c>
      <c r="B1811" s="3" t="s">
        <v>38</v>
      </c>
      <c r="C1811" s="3" t="s">
        <v>172</v>
      </c>
      <c r="D1811" s="3" t="s">
        <v>170</v>
      </c>
      <c r="E1811" s="3" t="s">
        <v>1</v>
      </c>
      <c r="F1811" s="3">
        <v>28.597000000000001</v>
      </c>
      <c r="G1811" s="3" t="s">
        <v>253</v>
      </c>
    </row>
    <row r="1812" spans="1:7" customFormat="1" ht="15" hidden="1" x14ac:dyDescent="0.25">
      <c r="A1812" s="4" t="s">
        <v>203</v>
      </c>
      <c r="B1812" s="3" t="s">
        <v>38</v>
      </c>
      <c r="C1812" s="3" t="s">
        <v>172</v>
      </c>
      <c r="D1812" s="3" t="s">
        <v>170</v>
      </c>
      <c r="E1812" s="3" t="s">
        <v>1</v>
      </c>
      <c r="F1812" s="3">
        <v>27.27</v>
      </c>
      <c r="G1812" s="3" t="s">
        <v>253</v>
      </c>
    </row>
    <row r="1813" spans="1:7" customFormat="1" ht="15" hidden="1" x14ac:dyDescent="0.25">
      <c r="A1813" s="4" t="s">
        <v>221</v>
      </c>
      <c r="B1813" s="3" t="s">
        <v>38</v>
      </c>
      <c r="C1813" s="3" t="s">
        <v>172</v>
      </c>
      <c r="D1813" s="3" t="s">
        <v>170</v>
      </c>
      <c r="E1813" s="3" t="s">
        <v>1</v>
      </c>
      <c r="F1813" s="3">
        <v>26.207000000000001</v>
      </c>
      <c r="G1813" s="3" t="s">
        <v>253</v>
      </c>
    </row>
    <row r="1814" spans="1:7" customFormat="1" ht="15" hidden="1" x14ac:dyDescent="0.25">
      <c r="A1814" s="4" t="s">
        <v>233</v>
      </c>
      <c r="B1814" s="3" t="s">
        <v>38</v>
      </c>
      <c r="C1814" s="3" t="s">
        <v>172</v>
      </c>
      <c r="D1814" s="3" t="s">
        <v>170</v>
      </c>
      <c r="E1814" s="3" t="s">
        <v>1</v>
      </c>
      <c r="F1814" s="3">
        <v>27.327999999999999</v>
      </c>
      <c r="G1814" s="3" t="s">
        <v>253</v>
      </c>
    </row>
    <row r="1815" spans="1:7" customFormat="1" ht="15" hidden="1" x14ac:dyDescent="0.25">
      <c r="A1815" s="4" t="s">
        <v>251</v>
      </c>
      <c r="B1815" s="3" t="s">
        <v>38</v>
      </c>
      <c r="C1815" s="3" t="s">
        <v>172</v>
      </c>
      <c r="D1815" s="3" t="s">
        <v>170</v>
      </c>
      <c r="E1815" s="3" t="s">
        <v>1</v>
      </c>
      <c r="F1815" s="3">
        <v>28.643000000000001</v>
      </c>
      <c r="G1815" s="3" t="s">
        <v>171</v>
      </c>
    </row>
    <row r="1816" spans="1:7" customFormat="1" ht="15" hidden="1" x14ac:dyDescent="0.25">
      <c r="A1816" s="4" t="s">
        <v>102</v>
      </c>
      <c r="B1816" s="3" t="s">
        <v>40</v>
      </c>
      <c r="C1816" s="3" t="s">
        <v>172</v>
      </c>
      <c r="D1816" s="3" t="s">
        <v>170</v>
      </c>
      <c r="E1816" s="3" t="s">
        <v>1</v>
      </c>
      <c r="F1816" s="3">
        <v>14.874000000000001</v>
      </c>
      <c r="G1816" s="3" t="s">
        <v>171</v>
      </c>
    </row>
    <row r="1817" spans="1:7" customFormat="1" ht="15" hidden="1" x14ac:dyDescent="0.25">
      <c r="A1817" s="4" t="s">
        <v>101</v>
      </c>
      <c r="B1817" s="3" t="s">
        <v>40</v>
      </c>
      <c r="C1817" s="3" t="s">
        <v>172</v>
      </c>
      <c r="D1817" s="3" t="s">
        <v>170</v>
      </c>
      <c r="E1817" s="3" t="s">
        <v>1</v>
      </c>
      <c r="F1817" s="3">
        <v>15.667</v>
      </c>
      <c r="G1817" s="3" t="s">
        <v>171</v>
      </c>
    </row>
    <row r="1818" spans="1:7" customFormat="1" ht="15" hidden="1" x14ac:dyDescent="0.25">
      <c r="A1818" s="4" t="s">
        <v>100</v>
      </c>
      <c r="B1818" s="3" t="s">
        <v>40</v>
      </c>
      <c r="C1818" s="3" t="s">
        <v>172</v>
      </c>
      <c r="D1818" s="3" t="s">
        <v>170</v>
      </c>
      <c r="E1818" s="3" t="s">
        <v>1</v>
      </c>
      <c r="F1818" s="3">
        <v>16.015000000000001</v>
      </c>
      <c r="G1818" s="3" t="s">
        <v>171</v>
      </c>
    </row>
    <row r="1819" spans="1:7" customFormat="1" ht="15" hidden="1" x14ac:dyDescent="0.25">
      <c r="A1819" s="4" t="s">
        <v>99</v>
      </c>
      <c r="B1819" s="3" t="s">
        <v>40</v>
      </c>
      <c r="C1819" s="3" t="s">
        <v>172</v>
      </c>
      <c r="D1819" s="3" t="s">
        <v>170</v>
      </c>
      <c r="E1819" s="3" t="s">
        <v>1</v>
      </c>
      <c r="F1819" s="3">
        <v>17.529</v>
      </c>
      <c r="G1819" s="3" t="s">
        <v>171</v>
      </c>
    </row>
    <row r="1820" spans="1:7" customFormat="1" ht="15" hidden="1" x14ac:dyDescent="0.25">
      <c r="A1820" s="4" t="s">
        <v>98</v>
      </c>
      <c r="B1820" s="3" t="s">
        <v>40</v>
      </c>
      <c r="C1820" s="3" t="s">
        <v>172</v>
      </c>
      <c r="D1820" s="3" t="s">
        <v>170</v>
      </c>
      <c r="E1820" s="3" t="s">
        <v>1</v>
      </c>
      <c r="F1820" s="3">
        <v>17.175999999999998</v>
      </c>
      <c r="G1820" s="3" t="s">
        <v>171</v>
      </c>
    </row>
    <row r="1821" spans="1:7" customFormat="1" ht="15" hidden="1" x14ac:dyDescent="0.25">
      <c r="A1821" s="4" t="s">
        <v>97</v>
      </c>
      <c r="B1821" s="3" t="s">
        <v>40</v>
      </c>
      <c r="C1821" s="3" t="s">
        <v>172</v>
      </c>
      <c r="D1821" s="3" t="s">
        <v>170</v>
      </c>
      <c r="E1821" s="3" t="s">
        <v>1</v>
      </c>
      <c r="F1821" s="3">
        <v>17.125</v>
      </c>
      <c r="G1821" s="3" t="s">
        <v>171</v>
      </c>
    </row>
    <row r="1822" spans="1:7" customFormat="1" ht="15" hidden="1" x14ac:dyDescent="0.25">
      <c r="A1822" s="4" t="s">
        <v>96</v>
      </c>
      <c r="B1822" s="3" t="s">
        <v>40</v>
      </c>
      <c r="C1822" s="3" t="s">
        <v>172</v>
      </c>
      <c r="D1822" s="3" t="s">
        <v>170</v>
      </c>
      <c r="E1822" s="3" t="s">
        <v>1</v>
      </c>
      <c r="F1822" s="3">
        <v>16.774000000000001</v>
      </c>
      <c r="G1822" s="3" t="s">
        <v>171</v>
      </c>
    </row>
    <row r="1823" spans="1:7" customFormat="1" ht="15" hidden="1" x14ac:dyDescent="0.25">
      <c r="A1823" s="4" t="s">
        <v>95</v>
      </c>
      <c r="B1823" s="3" t="s">
        <v>40</v>
      </c>
      <c r="C1823" s="3" t="s">
        <v>172</v>
      </c>
      <c r="D1823" s="3" t="s">
        <v>170</v>
      </c>
      <c r="E1823" s="3" t="s">
        <v>1</v>
      </c>
      <c r="F1823" s="3">
        <v>22.891999999999999</v>
      </c>
      <c r="G1823" s="3" t="s">
        <v>171</v>
      </c>
    </row>
    <row r="1824" spans="1:7" customFormat="1" ht="15" hidden="1" x14ac:dyDescent="0.25">
      <c r="A1824" s="4" t="s">
        <v>94</v>
      </c>
      <c r="B1824" s="3" t="s">
        <v>40</v>
      </c>
      <c r="C1824" s="3" t="s">
        <v>172</v>
      </c>
      <c r="D1824" s="3" t="s">
        <v>170</v>
      </c>
      <c r="E1824" s="3" t="s">
        <v>1</v>
      </c>
      <c r="F1824" s="3">
        <v>22.638999999999999</v>
      </c>
      <c r="G1824" s="3" t="s">
        <v>253</v>
      </c>
    </row>
    <row r="1825" spans="1:7" customFormat="1" ht="15" hidden="1" x14ac:dyDescent="0.25">
      <c r="A1825" s="4" t="s">
        <v>93</v>
      </c>
      <c r="B1825" s="3" t="s">
        <v>40</v>
      </c>
      <c r="C1825" s="3" t="s">
        <v>172</v>
      </c>
      <c r="D1825" s="3" t="s">
        <v>170</v>
      </c>
      <c r="E1825" s="3" t="s">
        <v>1</v>
      </c>
      <c r="F1825" s="3">
        <v>19.466000000000001</v>
      </c>
      <c r="G1825" s="3" t="s">
        <v>253</v>
      </c>
    </row>
    <row r="1826" spans="1:7" customFormat="1" ht="15" hidden="1" x14ac:dyDescent="0.25">
      <c r="A1826" s="4" t="s">
        <v>92</v>
      </c>
      <c r="B1826" s="3" t="s">
        <v>40</v>
      </c>
      <c r="C1826" s="3" t="s">
        <v>172</v>
      </c>
      <c r="D1826" s="3" t="s">
        <v>170</v>
      </c>
      <c r="E1826" s="3" t="s">
        <v>1</v>
      </c>
      <c r="F1826" s="3">
        <v>17.03</v>
      </c>
      <c r="G1826" s="3" t="s">
        <v>253</v>
      </c>
    </row>
    <row r="1827" spans="1:7" customFormat="1" ht="15" hidden="1" x14ac:dyDescent="0.25">
      <c r="A1827" s="4" t="s">
        <v>91</v>
      </c>
      <c r="B1827" s="3" t="s">
        <v>40</v>
      </c>
      <c r="C1827" s="3" t="s">
        <v>172</v>
      </c>
      <c r="D1827" s="3" t="s">
        <v>170</v>
      </c>
      <c r="E1827" s="3" t="s">
        <v>1</v>
      </c>
      <c r="F1827" s="3">
        <v>15.544</v>
      </c>
      <c r="G1827" s="3" t="s">
        <v>253</v>
      </c>
    </row>
    <row r="1828" spans="1:7" customFormat="1" ht="15" hidden="1" x14ac:dyDescent="0.25">
      <c r="A1828" s="4" t="s">
        <v>90</v>
      </c>
      <c r="B1828" s="3" t="s">
        <v>40</v>
      </c>
      <c r="C1828" s="3" t="s">
        <v>172</v>
      </c>
      <c r="D1828" s="3" t="s">
        <v>170</v>
      </c>
      <c r="E1828" s="3" t="s">
        <v>1</v>
      </c>
      <c r="F1828" s="3">
        <v>14.401999999999999</v>
      </c>
      <c r="G1828" s="3" t="s">
        <v>253</v>
      </c>
    </row>
    <row r="1829" spans="1:7" customFormat="1" ht="15" hidden="1" x14ac:dyDescent="0.25">
      <c r="A1829" s="4" t="s">
        <v>89</v>
      </c>
      <c r="B1829" s="3" t="s">
        <v>40</v>
      </c>
      <c r="C1829" s="3" t="s">
        <v>172</v>
      </c>
      <c r="D1829" s="3" t="s">
        <v>170</v>
      </c>
      <c r="E1829" s="3" t="s">
        <v>1</v>
      </c>
      <c r="F1829" s="3">
        <v>13.467000000000001</v>
      </c>
      <c r="G1829" s="3" t="s">
        <v>253</v>
      </c>
    </row>
    <row r="1830" spans="1:7" customFormat="1" ht="15" hidden="1" x14ac:dyDescent="0.25">
      <c r="A1830" s="4" t="s">
        <v>88</v>
      </c>
      <c r="B1830" s="3" t="s">
        <v>40</v>
      </c>
      <c r="C1830" s="3" t="s">
        <v>172</v>
      </c>
      <c r="D1830" s="3" t="s">
        <v>170</v>
      </c>
      <c r="E1830" s="3" t="s">
        <v>1</v>
      </c>
      <c r="F1830" s="3">
        <v>13.95</v>
      </c>
      <c r="G1830" s="3" t="s">
        <v>253</v>
      </c>
    </row>
    <row r="1831" spans="1:7" customFormat="1" ht="15" hidden="1" x14ac:dyDescent="0.25">
      <c r="A1831" s="4" t="s">
        <v>87</v>
      </c>
      <c r="B1831" s="3" t="s">
        <v>40</v>
      </c>
      <c r="C1831" s="3" t="s">
        <v>172</v>
      </c>
      <c r="D1831" s="3" t="s">
        <v>170</v>
      </c>
      <c r="E1831" s="3" t="s">
        <v>1</v>
      </c>
      <c r="F1831" s="3">
        <v>13.38</v>
      </c>
      <c r="G1831" s="3" t="s">
        <v>253</v>
      </c>
    </row>
    <row r="1832" spans="1:7" customFormat="1" ht="15" hidden="1" x14ac:dyDescent="0.25">
      <c r="A1832" s="4" t="s">
        <v>86</v>
      </c>
      <c r="B1832" s="3" t="s">
        <v>40</v>
      </c>
      <c r="C1832" s="3" t="s">
        <v>172</v>
      </c>
      <c r="D1832" s="3" t="s">
        <v>170</v>
      </c>
      <c r="E1832" s="3" t="s">
        <v>1</v>
      </c>
      <c r="F1832" s="3">
        <v>12.686</v>
      </c>
      <c r="G1832" s="3" t="s">
        <v>253</v>
      </c>
    </row>
    <row r="1833" spans="1:7" customFormat="1" ht="15" hidden="1" x14ac:dyDescent="0.25">
      <c r="A1833" s="4" t="s">
        <v>85</v>
      </c>
      <c r="B1833" s="3" t="s">
        <v>40</v>
      </c>
      <c r="C1833" s="3" t="s">
        <v>172</v>
      </c>
      <c r="D1833" s="3" t="s">
        <v>170</v>
      </c>
      <c r="E1833" s="3" t="s">
        <v>1</v>
      </c>
      <c r="F1833" s="3">
        <v>12.542999999999999</v>
      </c>
      <c r="G1833" s="3" t="s">
        <v>253</v>
      </c>
    </row>
    <row r="1834" spans="1:7" customFormat="1" ht="15" hidden="1" x14ac:dyDescent="0.25">
      <c r="A1834" s="4" t="s">
        <v>84</v>
      </c>
      <c r="B1834" s="3" t="s">
        <v>40</v>
      </c>
      <c r="C1834" s="3" t="s">
        <v>172</v>
      </c>
      <c r="D1834" s="3" t="s">
        <v>170</v>
      </c>
      <c r="E1834" s="3" t="s">
        <v>1</v>
      </c>
      <c r="F1834" s="3">
        <v>12.215999999999999</v>
      </c>
      <c r="G1834" s="3" t="s">
        <v>253</v>
      </c>
    </row>
    <row r="1835" spans="1:7" customFormat="1" ht="15" hidden="1" x14ac:dyDescent="0.25">
      <c r="A1835" s="4" t="s">
        <v>168</v>
      </c>
      <c r="B1835" s="3" t="s">
        <v>40</v>
      </c>
      <c r="C1835" s="3" t="s">
        <v>172</v>
      </c>
      <c r="D1835" s="3" t="s">
        <v>170</v>
      </c>
      <c r="E1835" s="3" t="s">
        <v>1</v>
      </c>
      <c r="F1835" s="3">
        <v>11.609</v>
      </c>
      <c r="G1835" s="3" t="s">
        <v>253</v>
      </c>
    </row>
    <row r="1836" spans="1:7" customFormat="1" ht="15" hidden="1" x14ac:dyDescent="0.25">
      <c r="A1836" s="4" t="s">
        <v>203</v>
      </c>
      <c r="B1836" s="3" t="s">
        <v>40</v>
      </c>
      <c r="C1836" s="3" t="s">
        <v>172</v>
      </c>
      <c r="D1836" s="3" t="s">
        <v>170</v>
      </c>
      <c r="E1836" s="3" t="s">
        <v>1</v>
      </c>
      <c r="F1836" s="3">
        <v>10.227</v>
      </c>
      <c r="G1836" s="3" t="s">
        <v>253</v>
      </c>
    </row>
    <row r="1837" spans="1:7" customFormat="1" ht="15" hidden="1" x14ac:dyDescent="0.25">
      <c r="A1837" s="4" t="s">
        <v>221</v>
      </c>
      <c r="B1837" s="3" t="s">
        <v>40</v>
      </c>
      <c r="C1837" s="3" t="s">
        <v>172</v>
      </c>
      <c r="D1837" s="3" t="s">
        <v>170</v>
      </c>
      <c r="E1837" s="3" t="s">
        <v>1</v>
      </c>
      <c r="F1837" s="3">
        <v>10.553000000000001</v>
      </c>
      <c r="G1837" s="3" t="s">
        <v>174</v>
      </c>
    </row>
    <row r="1838" spans="1:7" customFormat="1" ht="15" hidden="1" x14ac:dyDescent="0.25">
      <c r="A1838" s="4" t="s">
        <v>233</v>
      </c>
      <c r="B1838" s="3" t="s">
        <v>40</v>
      </c>
      <c r="C1838" s="3" t="s">
        <v>172</v>
      </c>
      <c r="D1838" s="3" t="s">
        <v>170</v>
      </c>
      <c r="E1838" s="3" t="s">
        <v>1</v>
      </c>
      <c r="F1838" s="3">
        <v>10.884</v>
      </c>
      <c r="G1838" s="3" t="s">
        <v>253</v>
      </c>
    </row>
    <row r="1839" spans="1:7" customFormat="1" ht="15" hidden="1" x14ac:dyDescent="0.25">
      <c r="A1839" s="4" t="s">
        <v>251</v>
      </c>
      <c r="B1839" s="3" t="s">
        <v>40</v>
      </c>
      <c r="C1839" s="3" t="s">
        <v>172</v>
      </c>
      <c r="D1839" s="3" t="s">
        <v>170</v>
      </c>
      <c r="E1839" s="3" t="s">
        <v>1</v>
      </c>
      <c r="F1839" s="3">
        <v>10.916</v>
      </c>
      <c r="G1839" s="3" t="s">
        <v>171</v>
      </c>
    </row>
    <row r="1840" spans="1:7" customFormat="1" ht="15" hidden="1" x14ac:dyDescent="0.25">
      <c r="A1840" s="4" t="s">
        <v>102</v>
      </c>
      <c r="B1840" s="3" t="s">
        <v>41</v>
      </c>
      <c r="C1840" s="3" t="s">
        <v>172</v>
      </c>
      <c r="D1840" s="3" t="s">
        <v>170</v>
      </c>
      <c r="E1840" s="3" t="s">
        <v>1</v>
      </c>
      <c r="F1840" s="3">
        <v>17.007000000000001</v>
      </c>
      <c r="G1840" s="3" t="s">
        <v>253</v>
      </c>
    </row>
    <row r="1841" spans="1:7" customFormat="1" ht="15" hidden="1" x14ac:dyDescent="0.25">
      <c r="A1841" s="4" t="s">
        <v>101</v>
      </c>
      <c r="B1841" s="3" t="s">
        <v>41</v>
      </c>
      <c r="C1841" s="3" t="s">
        <v>172</v>
      </c>
      <c r="D1841" s="3" t="s">
        <v>170</v>
      </c>
      <c r="E1841" s="3" t="s">
        <v>1</v>
      </c>
      <c r="F1841" s="3">
        <v>17.388999999999999</v>
      </c>
      <c r="G1841" s="3" t="s">
        <v>253</v>
      </c>
    </row>
    <row r="1842" spans="1:7" customFormat="1" ht="15" hidden="1" x14ac:dyDescent="0.25">
      <c r="A1842" s="4" t="s">
        <v>100</v>
      </c>
      <c r="B1842" s="3" t="s">
        <v>41</v>
      </c>
      <c r="C1842" s="3" t="s">
        <v>172</v>
      </c>
      <c r="D1842" s="3" t="s">
        <v>170</v>
      </c>
      <c r="E1842" s="3" t="s">
        <v>1</v>
      </c>
      <c r="F1842" s="3">
        <v>18.681000000000001</v>
      </c>
      <c r="G1842" s="3" t="s">
        <v>253</v>
      </c>
    </row>
    <row r="1843" spans="1:7" customFormat="1" ht="15" hidden="1" x14ac:dyDescent="0.25">
      <c r="A1843" s="4" t="s">
        <v>99</v>
      </c>
      <c r="B1843" s="3" t="s">
        <v>41</v>
      </c>
      <c r="C1843" s="3" t="s">
        <v>172</v>
      </c>
      <c r="D1843" s="3" t="s">
        <v>170</v>
      </c>
      <c r="E1843" s="3" t="s">
        <v>1</v>
      </c>
      <c r="F1843" s="3">
        <v>19.370999999999999</v>
      </c>
      <c r="G1843" s="3" t="s">
        <v>253</v>
      </c>
    </row>
    <row r="1844" spans="1:7" customFormat="1" ht="15" hidden="1" x14ac:dyDescent="0.25">
      <c r="A1844" s="4" t="s">
        <v>98</v>
      </c>
      <c r="B1844" s="3" t="s">
        <v>41</v>
      </c>
      <c r="C1844" s="3" t="s">
        <v>172</v>
      </c>
      <c r="D1844" s="3" t="s">
        <v>170</v>
      </c>
      <c r="E1844" s="3" t="s">
        <v>1</v>
      </c>
      <c r="F1844" s="3">
        <v>19.600000000000001</v>
      </c>
      <c r="G1844" s="3" t="s">
        <v>253</v>
      </c>
    </row>
    <row r="1845" spans="1:7" customFormat="1" ht="15" hidden="1" x14ac:dyDescent="0.25">
      <c r="A1845" s="4" t="s">
        <v>97</v>
      </c>
      <c r="B1845" s="3" t="s">
        <v>41</v>
      </c>
      <c r="C1845" s="3" t="s">
        <v>172</v>
      </c>
      <c r="D1845" s="3" t="s">
        <v>170</v>
      </c>
      <c r="E1845" s="3" t="s">
        <v>1</v>
      </c>
      <c r="F1845" s="3">
        <v>19.888999999999999</v>
      </c>
      <c r="G1845" s="3" t="s">
        <v>253</v>
      </c>
    </row>
    <row r="1846" spans="1:7" customFormat="1" ht="15" hidden="1" x14ac:dyDescent="0.25">
      <c r="A1846" s="4" t="s">
        <v>96</v>
      </c>
      <c r="B1846" s="3" t="s">
        <v>41</v>
      </c>
      <c r="C1846" s="3" t="s">
        <v>172</v>
      </c>
      <c r="D1846" s="3" t="s">
        <v>170</v>
      </c>
      <c r="E1846" s="3" t="s">
        <v>1</v>
      </c>
      <c r="F1846" s="3">
        <v>20.491</v>
      </c>
      <c r="G1846" s="3" t="s">
        <v>253</v>
      </c>
    </row>
    <row r="1847" spans="1:7" customFormat="1" ht="15" hidden="1" x14ac:dyDescent="0.25">
      <c r="A1847" s="4" t="s">
        <v>95</v>
      </c>
      <c r="B1847" s="3" t="s">
        <v>41</v>
      </c>
      <c r="C1847" s="3" t="s">
        <v>172</v>
      </c>
      <c r="D1847" s="3" t="s">
        <v>170</v>
      </c>
      <c r="E1847" s="3" t="s">
        <v>1</v>
      </c>
      <c r="F1847" s="3">
        <v>20.600999999999999</v>
      </c>
      <c r="G1847" s="3" t="s">
        <v>253</v>
      </c>
    </row>
    <row r="1848" spans="1:7" customFormat="1" ht="15" hidden="1" x14ac:dyDescent="0.25">
      <c r="A1848" s="4" t="s">
        <v>94</v>
      </c>
      <c r="B1848" s="3" t="s">
        <v>41</v>
      </c>
      <c r="C1848" s="3" t="s">
        <v>172</v>
      </c>
      <c r="D1848" s="3" t="s">
        <v>170</v>
      </c>
      <c r="E1848" s="3" t="s">
        <v>1</v>
      </c>
      <c r="F1848" s="3">
        <v>17.667999999999999</v>
      </c>
      <c r="G1848" s="3" t="s">
        <v>174</v>
      </c>
    </row>
    <row r="1849" spans="1:7" customFormat="1" ht="15" hidden="1" x14ac:dyDescent="0.25">
      <c r="A1849" s="4" t="s">
        <v>93</v>
      </c>
      <c r="B1849" s="3" t="s">
        <v>41</v>
      </c>
      <c r="C1849" s="3" t="s">
        <v>172</v>
      </c>
      <c r="D1849" s="3" t="s">
        <v>170</v>
      </c>
      <c r="E1849" s="3" t="s">
        <v>1</v>
      </c>
      <c r="F1849" s="3">
        <v>14.294</v>
      </c>
      <c r="G1849" s="3" t="s">
        <v>253</v>
      </c>
    </row>
    <row r="1850" spans="1:7" customFormat="1" ht="15" hidden="1" x14ac:dyDescent="0.25">
      <c r="A1850" s="4" t="s">
        <v>92</v>
      </c>
      <c r="B1850" s="3" t="s">
        <v>41</v>
      </c>
      <c r="C1850" s="3" t="s">
        <v>172</v>
      </c>
      <c r="D1850" s="3" t="s">
        <v>170</v>
      </c>
      <c r="E1850" s="3" t="s">
        <v>1</v>
      </c>
      <c r="F1850" s="3">
        <v>12.638</v>
      </c>
      <c r="G1850" s="3" t="s">
        <v>253</v>
      </c>
    </row>
    <row r="1851" spans="1:7" customFormat="1" ht="15" hidden="1" x14ac:dyDescent="0.25">
      <c r="A1851" s="4" t="s">
        <v>91</v>
      </c>
      <c r="B1851" s="3" t="s">
        <v>41</v>
      </c>
      <c r="C1851" s="3" t="s">
        <v>172</v>
      </c>
      <c r="D1851" s="3" t="s">
        <v>170</v>
      </c>
      <c r="E1851" s="3" t="s">
        <v>1</v>
      </c>
      <c r="F1851" s="3">
        <v>11.113</v>
      </c>
      <c r="G1851" s="3" t="s">
        <v>253</v>
      </c>
    </row>
    <row r="1852" spans="1:7" customFormat="1" ht="15" hidden="1" x14ac:dyDescent="0.25">
      <c r="A1852" s="4" t="s">
        <v>90</v>
      </c>
      <c r="B1852" s="3" t="s">
        <v>41</v>
      </c>
      <c r="C1852" s="3" t="s">
        <v>172</v>
      </c>
      <c r="D1852" s="3" t="s">
        <v>170</v>
      </c>
      <c r="E1852" s="3" t="s">
        <v>1</v>
      </c>
      <c r="F1852" s="3">
        <v>8.8360000000000003</v>
      </c>
      <c r="G1852" s="3" t="s">
        <v>253</v>
      </c>
    </row>
    <row r="1853" spans="1:7" customFormat="1" ht="15" hidden="1" x14ac:dyDescent="0.25">
      <c r="A1853" s="4" t="s">
        <v>89</v>
      </c>
      <c r="B1853" s="3" t="s">
        <v>41</v>
      </c>
      <c r="C1853" s="3" t="s">
        <v>172</v>
      </c>
      <c r="D1853" s="3" t="s">
        <v>170</v>
      </c>
      <c r="E1853" s="3" t="s">
        <v>1</v>
      </c>
      <c r="F1853" s="3">
        <v>8.3230000000000004</v>
      </c>
      <c r="G1853" s="3" t="s">
        <v>253</v>
      </c>
    </row>
    <row r="1854" spans="1:7" customFormat="1" ht="15" hidden="1" x14ac:dyDescent="0.25">
      <c r="A1854" s="4" t="s">
        <v>88</v>
      </c>
      <c r="B1854" s="3" t="s">
        <v>41</v>
      </c>
      <c r="C1854" s="3" t="s">
        <v>172</v>
      </c>
      <c r="D1854" s="3" t="s">
        <v>170</v>
      </c>
      <c r="E1854" s="3" t="s">
        <v>1</v>
      </c>
      <c r="F1854" s="3">
        <v>8.4329999999999998</v>
      </c>
      <c r="G1854" s="3" t="s">
        <v>253</v>
      </c>
    </row>
    <row r="1855" spans="1:7" customFormat="1" ht="15" hidden="1" x14ac:dyDescent="0.25">
      <c r="A1855" s="4" t="s">
        <v>87</v>
      </c>
      <c r="B1855" s="3" t="s">
        <v>41</v>
      </c>
      <c r="C1855" s="3" t="s">
        <v>172</v>
      </c>
      <c r="D1855" s="3" t="s">
        <v>170</v>
      </c>
      <c r="E1855" s="3" t="s">
        <v>1</v>
      </c>
      <c r="F1855" s="3">
        <v>8.8219999999999992</v>
      </c>
      <c r="G1855" s="3" t="s">
        <v>253</v>
      </c>
    </row>
    <row r="1856" spans="1:7" customFormat="1" ht="15" hidden="1" x14ac:dyDescent="0.25">
      <c r="A1856" s="4" t="s">
        <v>86</v>
      </c>
      <c r="B1856" s="3" t="s">
        <v>41</v>
      </c>
      <c r="C1856" s="3" t="s">
        <v>172</v>
      </c>
      <c r="D1856" s="3" t="s">
        <v>170</v>
      </c>
      <c r="E1856" s="3" t="s">
        <v>1</v>
      </c>
      <c r="F1856" s="3">
        <v>8.6039999999999992</v>
      </c>
      <c r="G1856" s="3" t="s">
        <v>253</v>
      </c>
    </row>
    <row r="1857" spans="1:7" customFormat="1" ht="15" hidden="1" x14ac:dyDescent="0.25">
      <c r="A1857" s="4" t="s">
        <v>85</v>
      </c>
      <c r="B1857" s="3" t="s">
        <v>41</v>
      </c>
      <c r="C1857" s="3" t="s">
        <v>172</v>
      </c>
      <c r="D1857" s="3" t="s">
        <v>170</v>
      </c>
      <c r="E1857" s="3" t="s">
        <v>1</v>
      </c>
      <c r="F1857" s="3">
        <v>8.7629999999999999</v>
      </c>
      <c r="G1857" s="3" t="s">
        <v>253</v>
      </c>
    </row>
    <row r="1858" spans="1:7" customFormat="1" ht="15" hidden="1" x14ac:dyDescent="0.25">
      <c r="A1858" s="4" t="s">
        <v>84</v>
      </c>
      <c r="B1858" s="3" t="s">
        <v>41</v>
      </c>
      <c r="C1858" s="3" t="s">
        <v>172</v>
      </c>
      <c r="D1858" s="3" t="s">
        <v>170</v>
      </c>
      <c r="E1858" s="3" t="s">
        <v>1</v>
      </c>
      <c r="F1858" s="3">
        <v>9.5220000000000002</v>
      </c>
      <c r="G1858" s="3" t="s">
        <v>253</v>
      </c>
    </row>
    <row r="1859" spans="1:7" customFormat="1" ht="15" hidden="1" x14ac:dyDescent="0.25">
      <c r="A1859" s="4" t="s">
        <v>168</v>
      </c>
      <c r="B1859" s="3" t="s">
        <v>41</v>
      </c>
      <c r="C1859" s="3" t="s">
        <v>172</v>
      </c>
      <c r="D1859" s="3" t="s">
        <v>170</v>
      </c>
      <c r="E1859" s="3" t="s">
        <v>1</v>
      </c>
      <c r="F1859" s="3">
        <v>9.2590000000000003</v>
      </c>
      <c r="G1859" s="3" t="s">
        <v>253</v>
      </c>
    </row>
    <row r="1860" spans="1:7" customFormat="1" ht="15" hidden="1" x14ac:dyDescent="0.25">
      <c r="A1860" s="4" t="s">
        <v>203</v>
      </c>
      <c r="B1860" s="3" t="s">
        <v>41</v>
      </c>
      <c r="C1860" s="3" t="s">
        <v>172</v>
      </c>
      <c r="D1860" s="3" t="s">
        <v>170</v>
      </c>
      <c r="E1860" s="3" t="s">
        <v>1</v>
      </c>
      <c r="F1860" s="3">
        <v>8.9749999999999996</v>
      </c>
      <c r="G1860" s="3" t="s">
        <v>253</v>
      </c>
    </row>
    <row r="1861" spans="1:7" customFormat="1" ht="15" hidden="1" x14ac:dyDescent="0.25">
      <c r="A1861" s="4" t="s">
        <v>221</v>
      </c>
      <c r="B1861" s="3" t="s">
        <v>41</v>
      </c>
      <c r="C1861" s="3" t="s">
        <v>172</v>
      </c>
      <c r="D1861" s="3" t="s">
        <v>170</v>
      </c>
      <c r="E1861" s="3" t="s">
        <v>1</v>
      </c>
      <c r="F1861" s="3">
        <v>9.2479999999999993</v>
      </c>
      <c r="G1861" s="3" t="s">
        <v>253</v>
      </c>
    </row>
    <row r="1862" spans="1:7" customFormat="1" ht="15" hidden="1" x14ac:dyDescent="0.25">
      <c r="A1862" s="4" t="s">
        <v>233</v>
      </c>
      <c r="B1862" s="3" t="s">
        <v>41</v>
      </c>
      <c r="C1862" s="3" t="s">
        <v>172</v>
      </c>
      <c r="D1862" s="3" t="s">
        <v>170</v>
      </c>
      <c r="E1862" s="3" t="s">
        <v>1</v>
      </c>
      <c r="F1862" s="3">
        <v>8.7780000000000005</v>
      </c>
      <c r="G1862" s="3" t="s">
        <v>253</v>
      </c>
    </row>
    <row r="1863" spans="1:7" customFormat="1" ht="15" hidden="1" x14ac:dyDescent="0.25">
      <c r="A1863" s="4" t="s">
        <v>251</v>
      </c>
      <c r="B1863" s="3" t="s">
        <v>41</v>
      </c>
      <c r="C1863" s="3" t="s">
        <v>172</v>
      </c>
      <c r="D1863" s="3" t="s">
        <v>170</v>
      </c>
      <c r="E1863" s="3" t="s">
        <v>1</v>
      </c>
      <c r="F1863" s="3">
        <v>8.1280000000000001</v>
      </c>
      <c r="G1863" s="3" t="s">
        <v>171</v>
      </c>
    </row>
    <row r="1864" spans="1:7" customFormat="1" ht="15" hidden="1" x14ac:dyDescent="0.25">
      <c r="A1864" s="4" t="s">
        <v>102</v>
      </c>
      <c r="B1864" s="3" t="s">
        <v>135</v>
      </c>
      <c r="C1864" s="3" t="s">
        <v>172</v>
      </c>
      <c r="D1864" s="3" t="s">
        <v>170</v>
      </c>
      <c r="E1864" s="3" t="s">
        <v>1</v>
      </c>
      <c r="F1864" s="3">
        <v>15.385</v>
      </c>
      <c r="G1864" s="3" t="s">
        <v>171</v>
      </c>
    </row>
    <row r="1865" spans="1:7" customFormat="1" ht="15" hidden="1" x14ac:dyDescent="0.25">
      <c r="A1865" s="4" t="s">
        <v>101</v>
      </c>
      <c r="B1865" s="3" t="s">
        <v>135</v>
      </c>
      <c r="C1865" s="3" t="s">
        <v>172</v>
      </c>
      <c r="D1865" s="3" t="s">
        <v>170</v>
      </c>
      <c r="E1865" s="3" t="s">
        <v>1</v>
      </c>
      <c r="F1865" s="3">
        <v>15.423999999999999</v>
      </c>
      <c r="G1865" s="3" t="s">
        <v>171</v>
      </c>
    </row>
    <row r="1866" spans="1:7" customFormat="1" ht="15" hidden="1" x14ac:dyDescent="0.25">
      <c r="A1866" s="4" t="s">
        <v>100</v>
      </c>
      <c r="B1866" s="3" t="s">
        <v>135</v>
      </c>
      <c r="C1866" s="3" t="s">
        <v>172</v>
      </c>
      <c r="D1866" s="3" t="s">
        <v>170</v>
      </c>
      <c r="E1866" s="3" t="s">
        <v>1</v>
      </c>
      <c r="F1866" s="3">
        <v>15.558999999999999</v>
      </c>
      <c r="G1866" s="3" t="s">
        <v>171</v>
      </c>
    </row>
    <row r="1867" spans="1:7" customFormat="1" ht="15" hidden="1" x14ac:dyDescent="0.25">
      <c r="A1867" s="4" t="s">
        <v>99</v>
      </c>
      <c r="B1867" s="3" t="s">
        <v>135</v>
      </c>
      <c r="C1867" s="3" t="s">
        <v>172</v>
      </c>
      <c r="D1867" s="3" t="s">
        <v>170</v>
      </c>
      <c r="E1867" s="3" t="s">
        <v>1</v>
      </c>
      <c r="F1867" s="3">
        <v>15.648</v>
      </c>
      <c r="G1867" s="3" t="s">
        <v>171</v>
      </c>
    </row>
    <row r="1868" spans="1:7" customFormat="1" ht="15" hidden="1" x14ac:dyDescent="0.25">
      <c r="A1868" s="4" t="s">
        <v>98</v>
      </c>
      <c r="B1868" s="3" t="s">
        <v>135</v>
      </c>
      <c r="C1868" s="3" t="s">
        <v>172</v>
      </c>
      <c r="D1868" s="3" t="s">
        <v>170</v>
      </c>
      <c r="E1868" s="3" t="s">
        <v>1</v>
      </c>
      <c r="F1868" s="3">
        <v>16.282</v>
      </c>
      <c r="G1868" s="3" t="s">
        <v>171</v>
      </c>
    </row>
    <row r="1869" spans="1:7" customFormat="1" ht="15" hidden="1" x14ac:dyDescent="0.25">
      <c r="A1869" s="4" t="s">
        <v>97</v>
      </c>
      <c r="B1869" s="3" t="s">
        <v>135</v>
      </c>
      <c r="C1869" s="3" t="s">
        <v>172</v>
      </c>
      <c r="D1869" s="3" t="s">
        <v>170</v>
      </c>
      <c r="E1869" s="3" t="s">
        <v>1</v>
      </c>
      <c r="F1869" s="3">
        <v>16.396999999999998</v>
      </c>
      <c r="G1869" s="3" t="s">
        <v>171</v>
      </c>
    </row>
    <row r="1870" spans="1:7" customFormat="1" ht="15" hidden="1" x14ac:dyDescent="0.25">
      <c r="A1870" s="4" t="s">
        <v>96</v>
      </c>
      <c r="B1870" s="3" t="s">
        <v>135</v>
      </c>
      <c r="C1870" s="3" t="s">
        <v>172</v>
      </c>
      <c r="D1870" s="3" t="s">
        <v>170</v>
      </c>
      <c r="E1870" s="3" t="s">
        <v>1</v>
      </c>
      <c r="F1870" s="3">
        <v>16.731000000000002</v>
      </c>
      <c r="G1870" s="3" t="s">
        <v>171</v>
      </c>
    </row>
    <row r="1871" spans="1:7" customFormat="1" ht="15" hidden="1" x14ac:dyDescent="0.25">
      <c r="A1871" s="4" t="s">
        <v>95</v>
      </c>
      <c r="B1871" s="3" t="s">
        <v>135</v>
      </c>
      <c r="C1871" s="3" t="s">
        <v>172</v>
      </c>
      <c r="D1871" s="3" t="s">
        <v>170</v>
      </c>
      <c r="E1871" s="3" t="s">
        <v>1</v>
      </c>
      <c r="F1871" s="3">
        <v>17.29</v>
      </c>
      <c r="G1871" s="3" t="s">
        <v>171</v>
      </c>
    </row>
    <row r="1872" spans="1:7" customFormat="1" ht="15" hidden="1" x14ac:dyDescent="0.25">
      <c r="A1872" s="4" t="s">
        <v>94</v>
      </c>
      <c r="B1872" s="3" t="s">
        <v>135</v>
      </c>
      <c r="C1872" s="3" t="s">
        <v>172</v>
      </c>
      <c r="D1872" s="3" t="s">
        <v>170</v>
      </c>
      <c r="E1872" s="3" t="s">
        <v>1</v>
      </c>
      <c r="F1872" s="3">
        <v>16.919</v>
      </c>
      <c r="G1872" s="3" t="s">
        <v>253</v>
      </c>
    </row>
    <row r="1873" spans="1:7" customFormat="1" ht="15" hidden="1" x14ac:dyDescent="0.25">
      <c r="A1873" s="4" t="s">
        <v>93</v>
      </c>
      <c r="B1873" s="3" t="s">
        <v>135</v>
      </c>
      <c r="C1873" s="3" t="s">
        <v>172</v>
      </c>
      <c r="D1873" s="3" t="s">
        <v>170</v>
      </c>
      <c r="E1873" s="3" t="s">
        <v>1</v>
      </c>
      <c r="F1873" s="3">
        <v>14.835000000000001</v>
      </c>
      <c r="G1873" s="3" t="s">
        <v>171</v>
      </c>
    </row>
    <row r="1874" spans="1:7" customFormat="1" ht="15" hidden="1" x14ac:dyDescent="0.25">
      <c r="A1874" s="4" t="s">
        <v>92</v>
      </c>
      <c r="B1874" s="3" t="s">
        <v>135</v>
      </c>
      <c r="C1874" s="3" t="s">
        <v>172</v>
      </c>
      <c r="D1874" s="3" t="s">
        <v>170</v>
      </c>
      <c r="E1874" s="3" t="s">
        <v>1</v>
      </c>
      <c r="F1874" s="3">
        <v>14.503</v>
      </c>
      <c r="G1874" s="3" t="s">
        <v>171</v>
      </c>
    </row>
    <row r="1875" spans="1:7" customFormat="1" ht="15" hidden="1" x14ac:dyDescent="0.25">
      <c r="A1875" s="4" t="s">
        <v>91</v>
      </c>
      <c r="B1875" s="3" t="s">
        <v>135</v>
      </c>
      <c r="C1875" s="3" t="s">
        <v>172</v>
      </c>
      <c r="D1875" s="3" t="s">
        <v>170</v>
      </c>
      <c r="E1875" s="3" t="s">
        <v>1</v>
      </c>
      <c r="F1875" s="3">
        <v>15.265000000000001</v>
      </c>
      <c r="G1875" s="3" t="s">
        <v>171</v>
      </c>
    </row>
    <row r="1876" spans="1:7" customFormat="1" ht="15" hidden="1" x14ac:dyDescent="0.25">
      <c r="A1876" s="4" t="s">
        <v>90</v>
      </c>
      <c r="B1876" s="3" t="s">
        <v>135</v>
      </c>
      <c r="C1876" s="3" t="s">
        <v>172</v>
      </c>
      <c r="D1876" s="3" t="s">
        <v>170</v>
      </c>
      <c r="E1876" s="3" t="s">
        <v>1</v>
      </c>
      <c r="F1876" s="3">
        <v>14.061</v>
      </c>
      <c r="G1876" s="3" t="s">
        <v>171</v>
      </c>
    </row>
    <row r="1877" spans="1:7" customFormat="1" ht="15" hidden="1" x14ac:dyDescent="0.25">
      <c r="A1877" s="4" t="s">
        <v>89</v>
      </c>
      <c r="B1877" s="3" t="s">
        <v>135</v>
      </c>
      <c r="C1877" s="3" t="s">
        <v>172</v>
      </c>
      <c r="D1877" s="3" t="s">
        <v>170</v>
      </c>
      <c r="E1877" s="3" t="s">
        <v>1</v>
      </c>
      <c r="F1877" s="3">
        <v>13.693</v>
      </c>
      <c r="G1877" s="3" t="s">
        <v>171</v>
      </c>
    </row>
    <row r="1878" spans="1:7" customFormat="1" ht="15" hidden="1" x14ac:dyDescent="0.25">
      <c r="A1878" s="4" t="s">
        <v>88</v>
      </c>
      <c r="B1878" s="3" t="s">
        <v>135</v>
      </c>
      <c r="C1878" s="3" t="s">
        <v>172</v>
      </c>
      <c r="D1878" s="3" t="s">
        <v>170</v>
      </c>
      <c r="E1878" s="3" t="s">
        <v>1</v>
      </c>
      <c r="F1878" s="3">
        <v>13.797000000000001</v>
      </c>
      <c r="G1878" s="3" t="s">
        <v>171</v>
      </c>
    </row>
    <row r="1879" spans="1:7" customFormat="1" ht="15" hidden="1" x14ac:dyDescent="0.25">
      <c r="A1879" s="4" t="s">
        <v>87</v>
      </c>
      <c r="B1879" s="3" t="s">
        <v>135</v>
      </c>
      <c r="C1879" s="3" t="s">
        <v>172</v>
      </c>
      <c r="D1879" s="3" t="s">
        <v>170</v>
      </c>
      <c r="E1879" s="3" t="s">
        <v>1</v>
      </c>
      <c r="F1879" s="3">
        <v>13.817</v>
      </c>
      <c r="G1879" s="3" t="s">
        <v>171</v>
      </c>
    </row>
    <row r="1880" spans="1:7" customFormat="1" ht="15" hidden="1" x14ac:dyDescent="0.25">
      <c r="A1880" s="4" t="s">
        <v>86</v>
      </c>
      <c r="B1880" s="3" t="s">
        <v>135</v>
      </c>
      <c r="C1880" s="3" t="s">
        <v>172</v>
      </c>
      <c r="D1880" s="3" t="s">
        <v>170</v>
      </c>
      <c r="E1880" s="3" t="s">
        <v>1</v>
      </c>
      <c r="F1880" s="3">
        <v>13.750999999999999</v>
      </c>
      <c r="G1880" s="3" t="s">
        <v>171</v>
      </c>
    </row>
    <row r="1881" spans="1:7" customFormat="1" ht="15" hidden="1" x14ac:dyDescent="0.25">
      <c r="A1881" s="4" t="s">
        <v>85</v>
      </c>
      <c r="B1881" s="3" t="s">
        <v>135</v>
      </c>
      <c r="C1881" s="3" t="s">
        <v>172</v>
      </c>
      <c r="D1881" s="3" t="s">
        <v>170</v>
      </c>
      <c r="E1881" s="3" t="s">
        <v>1</v>
      </c>
      <c r="F1881" s="3">
        <v>14.082000000000001</v>
      </c>
      <c r="G1881" s="3" t="s">
        <v>171</v>
      </c>
    </row>
    <row r="1882" spans="1:7" customFormat="1" ht="15" hidden="1" x14ac:dyDescent="0.25">
      <c r="A1882" s="4" t="s">
        <v>84</v>
      </c>
      <c r="B1882" s="3" t="s">
        <v>135</v>
      </c>
      <c r="C1882" s="3" t="s">
        <v>172</v>
      </c>
      <c r="D1882" s="3" t="s">
        <v>170</v>
      </c>
      <c r="E1882" s="3" t="s">
        <v>1</v>
      </c>
      <c r="F1882" s="3">
        <v>14.34</v>
      </c>
      <c r="G1882" s="3" t="s">
        <v>171</v>
      </c>
    </row>
    <row r="1883" spans="1:7" customFormat="1" ht="15" hidden="1" x14ac:dyDescent="0.25">
      <c r="A1883" s="4" t="s">
        <v>168</v>
      </c>
      <c r="B1883" s="3" t="s">
        <v>135</v>
      </c>
      <c r="C1883" s="3" t="s">
        <v>172</v>
      </c>
      <c r="D1883" s="3" t="s">
        <v>170</v>
      </c>
      <c r="E1883" s="3" t="s">
        <v>1</v>
      </c>
      <c r="F1883" s="3">
        <v>14.4</v>
      </c>
      <c r="G1883" s="3" t="s">
        <v>171</v>
      </c>
    </row>
    <row r="1884" spans="1:7" customFormat="1" ht="15" hidden="1" x14ac:dyDescent="0.25">
      <c r="A1884" s="4" t="s">
        <v>203</v>
      </c>
      <c r="B1884" s="3" t="s">
        <v>135</v>
      </c>
      <c r="C1884" s="3" t="s">
        <v>172</v>
      </c>
      <c r="D1884" s="3" t="s">
        <v>170</v>
      </c>
      <c r="E1884" s="3" t="s">
        <v>1</v>
      </c>
      <c r="F1884" s="3">
        <v>13.789</v>
      </c>
      <c r="G1884" s="3" t="s">
        <v>253</v>
      </c>
    </row>
    <row r="1885" spans="1:7" customFormat="1" ht="15" hidden="1" x14ac:dyDescent="0.25">
      <c r="A1885" s="4" t="s">
        <v>221</v>
      </c>
      <c r="B1885" s="3" t="s">
        <v>135</v>
      </c>
      <c r="C1885" s="3" t="s">
        <v>172</v>
      </c>
      <c r="D1885" s="3" t="s">
        <v>170</v>
      </c>
      <c r="E1885" s="3" t="s">
        <v>1</v>
      </c>
      <c r="F1885" s="3">
        <v>14.404</v>
      </c>
      <c r="G1885" s="3" t="s">
        <v>253</v>
      </c>
    </row>
    <row r="1886" spans="1:7" customFormat="1" ht="15" hidden="1" x14ac:dyDescent="0.25">
      <c r="A1886" s="4" t="s">
        <v>233</v>
      </c>
      <c r="B1886" s="3" t="s">
        <v>135</v>
      </c>
      <c r="C1886" s="3" t="s">
        <v>172</v>
      </c>
      <c r="D1886" s="3" t="s">
        <v>170</v>
      </c>
      <c r="E1886" s="3" t="s">
        <v>1</v>
      </c>
      <c r="F1886" s="3">
        <v>14.227</v>
      </c>
      <c r="G1886" s="3" t="s">
        <v>253</v>
      </c>
    </row>
    <row r="1887" spans="1:7" customFormat="1" ht="15" hidden="1" x14ac:dyDescent="0.25">
      <c r="A1887" s="4" t="s">
        <v>251</v>
      </c>
      <c r="B1887" s="3" t="s">
        <v>135</v>
      </c>
      <c r="C1887" s="3" t="s">
        <v>172</v>
      </c>
      <c r="D1887" s="3" t="s">
        <v>170</v>
      </c>
      <c r="E1887" s="3" t="s">
        <v>1</v>
      </c>
      <c r="F1887" s="3">
        <v>13.862</v>
      </c>
      <c r="G1887" s="3" t="s">
        <v>171</v>
      </c>
    </row>
    <row r="1888" spans="1:7" customFormat="1" ht="15" hidden="1" x14ac:dyDescent="0.25">
      <c r="A1888" s="4" t="s">
        <v>102</v>
      </c>
      <c r="B1888" s="3" t="s">
        <v>56</v>
      </c>
      <c r="C1888" s="3" t="s">
        <v>172</v>
      </c>
      <c r="D1888" s="3" t="s">
        <v>170</v>
      </c>
      <c r="E1888" s="3" t="s">
        <v>1</v>
      </c>
      <c r="F1888" s="3">
        <v>33.729999999999997</v>
      </c>
      <c r="G1888" s="3" t="s">
        <v>253</v>
      </c>
    </row>
    <row r="1889" spans="1:7" customFormat="1" ht="15" hidden="1" x14ac:dyDescent="0.25">
      <c r="A1889" s="4" t="s">
        <v>101</v>
      </c>
      <c r="B1889" s="3" t="s">
        <v>56</v>
      </c>
      <c r="C1889" s="3" t="s">
        <v>172</v>
      </c>
      <c r="D1889" s="3" t="s">
        <v>170</v>
      </c>
      <c r="E1889" s="3" t="s">
        <v>1</v>
      </c>
      <c r="F1889" s="3">
        <v>34.353000000000002</v>
      </c>
      <c r="G1889" s="3" t="s">
        <v>253</v>
      </c>
    </row>
    <row r="1890" spans="1:7" customFormat="1" ht="15" hidden="1" x14ac:dyDescent="0.25">
      <c r="A1890" s="4" t="s">
        <v>100</v>
      </c>
      <c r="B1890" s="3" t="s">
        <v>56</v>
      </c>
      <c r="C1890" s="3" t="s">
        <v>172</v>
      </c>
      <c r="D1890" s="3" t="s">
        <v>170</v>
      </c>
      <c r="E1890" s="3" t="s">
        <v>1</v>
      </c>
      <c r="F1890" s="3">
        <v>34.347000000000001</v>
      </c>
      <c r="G1890" s="3" t="s">
        <v>253</v>
      </c>
    </row>
    <row r="1891" spans="1:7" customFormat="1" ht="15" hidden="1" x14ac:dyDescent="0.25">
      <c r="A1891" s="4" t="s">
        <v>99</v>
      </c>
      <c r="B1891" s="3" t="s">
        <v>56</v>
      </c>
      <c r="C1891" s="3" t="s">
        <v>172</v>
      </c>
      <c r="D1891" s="3" t="s">
        <v>170</v>
      </c>
      <c r="E1891" s="3" t="s">
        <v>1</v>
      </c>
      <c r="F1891" s="3">
        <v>35.875</v>
      </c>
      <c r="G1891" s="3" t="s">
        <v>253</v>
      </c>
    </row>
    <row r="1892" spans="1:7" customFormat="1" ht="15" hidden="1" x14ac:dyDescent="0.25">
      <c r="A1892" s="4" t="s">
        <v>98</v>
      </c>
      <c r="B1892" s="3" t="s">
        <v>56</v>
      </c>
      <c r="C1892" s="3" t="s">
        <v>172</v>
      </c>
      <c r="D1892" s="3" t="s">
        <v>170</v>
      </c>
      <c r="E1892" s="3" t="s">
        <v>1</v>
      </c>
      <c r="F1892" s="3">
        <v>36.142000000000003</v>
      </c>
      <c r="G1892" s="3" t="s">
        <v>253</v>
      </c>
    </row>
    <row r="1893" spans="1:7" customFormat="1" ht="15" hidden="1" x14ac:dyDescent="0.25">
      <c r="A1893" s="4" t="s">
        <v>97</v>
      </c>
      <c r="B1893" s="3" t="s">
        <v>56</v>
      </c>
      <c r="C1893" s="3" t="s">
        <v>172</v>
      </c>
      <c r="D1893" s="3" t="s">
        <v>170</v>
      </c>
      <c r="E1893" s="3" t="s">
        <v>1</v>
      </c>
      <c r="F1893" s="3">
        <v>36.664999999999999</v>
      </c>
      <c r="G1893" s="3" t="s">
        <v>253</v>
      </c>
    </row>
    <row r="1894" spans="1:7" customFormat="1" ht="15" hidden="1" x14ac:dyDescent="0.25">
      <c r="A1894" s="4" t="s">
        <v>96</v>
      </c>
      <c r="B1894" s="3" t="s">
        <v>56</v>
      </c>
      <c r="C1894" s="3" t="s">
        <v>172</v>
      </c>
      <c r="D1894" s="3" t="s">
        <v>170</v>
      </c>
      <c r="E1894" s="3" t="s">
        <v>1</v>
      </c>
      <c r="F1894" s="3">
        <v>38.188000000000002</v>
      </c>
      <c r="G1894" s="3" t="s">
        <v>253</v>
      </c>
    </row>
    <row r="1895" spans="1:7" customFormat="1" ht="15" hidden="1" x14ac:dyDescent="0.25">
      <c r="A1895" s="4" t="s">
        <v>95</v>
      </c>
      <c r="B1895" s="3" t="s">
        <v>56</v>
      </c>
      <c r="C1895" s="3" t="s">
        <v>172</v>
      </c>
      <c r="D1895" s="3" t="s">
        <v>170</v>
      </c>
      <c r="E1895" s="3" t="s">
        <v>1</v>
      </c>
      <c r="F1895" s="3">
        <v>38.75</v>
      </c>
      <c r="G1895" s="3" t="s">
        <v>253</v>
      </c>
    </row>
    <row r="1896" spans="1:7" customFormat="1" ht="15" hidden="1" x14ac:dyDescent="0.25">
      <c r="A1896" s="4" t="s">
        <v>94</v>
      </c>
      <c r="B1896" s="3" t="s">
        <v>56</v>
      </c>
      <c r="C1896" s="3" t="s">
        <v>172</v>
      </c>
      <c r="D1896" s="3" t="s">
        <v>170</v>
      </c>
      <c r="E1896" s="3" t="s">
        <v>1</v>
      </c>
      <c r="F1896" s="3">
        <v>39.048000000000002</v>
      </c>
      <c r="G1896" s="3" t="s">
        <v>253</v>
      </c>
    </row>
    <row r="1897" spans="1:7" customFormat="1" ht="15" hidden="1" x14ac:dyDescent="0.25">
      <c r="A1897" s="4" t="s">
        <v>93</v>
      </c>
      <c r="B1897" s="3" t="s">
        <v>56</v>
      </c>
      <c r="C1897" s="3" t="s">
        <v>172</v>
      </c>
      <c r="D1897" s="3" t="s">
        <v>170</v>
      </c>
      <c r="E1897" s="3" t="s">
        <v>1</v>
      </c>
      <c r="F1897" s="3">
        <v>32.029000000000003</v>
      </c>
      <c r="G1897" s="3" t="s">
        <v>253</v>
      </c>
    </row>
    <row r="1898" spans="1:7" customFormat="1" ht="15" hidden="1" x14ac:dyDescent="0.25">
      <c r="A1898" s="4" t="s">
        <v>92</v>
      </c>
      <c r="B1898" s="3" t="s">
        <v>56</v>
      </c>
      <c r="C1898" s="3" t="s">
        <v>172</v>
      </c>
      <c r="D1898" s="3" t="s">
        <v>170</v>
      </c>
      <c r="E1898" s="3" t="s">
        <v>1</v>
      </c>
      <c r="F1898" s="3">
        <v>44.634</v>
      </c>
      <c r="G1898" s="3" t="s">
        <v>253</v>
      </c>
    </row>
    <row r="1899" spans="1:7" customFormat="1" ht="15" hidden="1" x14ac:dyDescent="0.25">
      <c r="A1899" s="4" t="s">
        <v>91</v>
      </c>
      <c r="B1899" s="3" t="s">
        <v>56</v>
      </c>
      <c r="C1899" s="3" t="s">
        <v>172</v>
      </c>
      <c r="D1899" s="3" t="s">
        <v>170</v>
      </c>
      <c r="E1899" s="3" t="s">
        <v>1</v>
      </c>
      <c r="F1899" s="3">
        <v>43.552999999999997</v>
      </c>
      <c r="G1899" s="3" t="s">
        <v>253</v>
      </c>
    </row>
    <row r="1900" spans="1:7" customFormat="1" ht="15" hidden="1" x14ac:dyDescent="0.25">
      <c r="A1900" s="4" t="s">
        <v>90</v>
      </c>
      <c r="B1900" s="3" t="s">
        <v>56</v>
      </c>
      <c r="C1900" s="3" t="s">
        <v>172</v>
      </c>
      <c r="D1900" s="3" t="s">
        <v>170</v>
      </c>
      <c r="E1900" s="3" t="s">
        <v>1</v>
      </c>
      <c r="F1900" s="3">
        <v>43.012999999999998</v>
      </c>
      <c r="G1900" s="3" t="s">
        <v>253</v>
      </c>
    </row>
    <row r="1901" spans="1:7" customFormat="1" ht="15" hidden="1" x14ac:dyDescent="0.25">
      <c r="A1901" s="4" t="s">
        <v>89</v>
      </c>
      <c r="B1901" s="3" t="s">
        <v>56</v>
      </c>
      <c r="C1901" s="3" t="s">
        <v>172</v>
      </c>
      <c r="D1901" s="3" t="s">
        <v>170</v>
      </c>
      <c r="E1901" s="3" t="s">
        <v>1</v>
      </c>
      <c r="F1901" s="3">
        <v>48.604999999999997</v>
      </c>
      <c r="G1901" s="3" t="s">
        <v>253</v>
      </c>
    </row>
    <row r="1902" spans="1:7" customFormat="1" ht="15" hidden="1" x14ac:dyDescent="0.25">
      <c r="A1902" s="4" t="s">
        <v>88</v>
      </c>
      <c r="B1902" s="3" t="s">
        <v>56</v>
      </c>
      <c r="C1902" s="3" t="s">
        <v>172</v>
      </c>
      <c r="D1902" s="3" t="s">
        <v>170</v>
      </c>
      <c r="E1902" s="3" t="s">
        <v>1</v>
      </c>
      <c r="F1902" s="3">
        <v>42.177999999999997</v>
      </c>
      <c r="G1902" s="3" t="s">
        <v>253</v>
      </c>
    </row>
    <row r="1903" spans="1:7" customFormat="1" ht="15" hidden="1" x14ac:dyDescent="0.25">
      <c r="A1903" s="4" t="s">
        <v>87</v>
      </c>
      <c r="B1903" s="3" t="s">
        <v>56</v>
      </c>
      <c r="C1903" s="3" t="s">
        <v>172</v>
      </c>
      <c r="D1903" s="3" t="s">
        <v>170</v>
      </c>
      <c r="E1903" s="3" t="s">
        <v>1</v>
      </c>
      <c r="F1903" s="3">
        <v>40.970999999999997</v>
      </c>
      <c r="G1903" s="3" t="s">
        <v>253</v>
      </c>
    </row>
    <row r="1904" spans="1:7" customFormat="1" ht="15" hidden="1" x14ac:dyDescent="0.25">
      <c r="A1904" s="4" t="s">
        <v>86</v>
      </c>
      <c r="B1904" s="3" t="s">
        <v>56</v>
      </c>
      <c r="C1904" s="3" t="s">
        <v>172</v>
      </c>
      <c r="D1904" s="3" t="s">
        <v>170</v>
      </c>
      <c r="E1904" s="3" t="s">
        <v>1</v>
      </c>
      <c r="F1904" s="3">
        <v>44.103999999999999</v>
      </c>
      <c r="G1904" s="3" t="s">
        <v>253</v>
      </c>
    </row>
    <row r="1905" spans="1:7" customFormat="1" ht="15" hidden="1" x14ac:dyDescent="0.25">
      <c r="A1905" s="4" t="s">
        <v>85</v>
      </c>
      <c r="B1905" s="3" t="s">
        <v>56</v>
      </c>
      <c r="C1905" s="3" t="s">
        <v>172</v>
      </c>
      <c r="D1905" s="3" t="s">
        <v>170</v>
      </c>
      <c r="E1905" s="3" t="s">
        <v>1</v>
      </c>
      <c r="F1905" s="3">
        <v>42.518000000000001</v>
      </c>
      <c r="G1905" s="3" t="s">
        <v>253</v>
      </c>
    </row>
    <row r="1906" spans="1:7" customFormat="1" ht="15" hidden="1" x14ac:dyDescent="0.25">
      <c r="A1906" s="4" t="s">
        <v>84</v>
      </c>
      <c r="B1906" s="3" t="s">
        <v>56</v>
      </c>
      <c r="C1906" s="3" t="s">
        <v>172</v>
      </c>
      <c r="D1906" s="3" t="s">
        <v>170</v>
      </c>
      <c r="E1906" s="3" t="s">
        <v>1</v>
      </c>
      <c r="F1906" s="3">
        <v>47.134</v>
      </c>
      <c r="G1906" s="3" t="s">
        <v>253</v>
      </c>
    </row>
    <row r="1907" spans="1:7" customFormat="1" ht="15" hidden="1" x14ac:dyDescent="0.25">
      <c r="A1907" s="4" t="s">
        <v>168</v>
      </c>
      <c r="B1907" s="3" t="s">
        <v>56</v>
      </c>
      <c r="C1907" s="3" t="s">
        <v>172</v>
      </c>
      <c r="D1907" s="3" t="s">
        <v>170</v>
      </c>
      <c r="E1907" s="3" t="s">
        <v>1</v>
      </c>
      <c r="F1907" s="3">
        <v>44.816000000000003</v>
      </c>
      <c r="G1907" s="3" t="s">
        <v>253</v>
      </c>
    </row>
    <row r="1908" spans="1:7" customFormat="1" ht="15" hidden="1" x14ac:dyDescent="0.25">
      <c r="A1908" s="4" t="s">
        <v>203</v>
      </c>
      <c r="B1908" s="3" t="s">
        <v>56</v>
      </c>
      <c r="C1908" s="3" t="s">
        <v>172</v>
      </c>
      <c r="D1908" s="3" t="s">
        <v>170</v>
      </c>
      <c r="E1908" s="3" t="s">
        <v>1</v>
      </c>
      <c r="F1908" s="3">
        <v>44.982999999999997</v>
      </c>
      <c r="G1908" s="3" t="s">
        <v>253</v>
      </c>
    </row>
    <row r="1909" spans="1:7" customFormat="1" ht="15" hidden="1" x14ac:dyDescent="0.25">
      <c r="A1909" s="4" t="s">
        <v>221</v>
      </c>
      <c r="B1909" s="3" t="s">
        <v>56</v>
      </c>
      <c r="C1909" s="3" t="s">
        <v>172</v>
      </c>
      <c r="D1909" s="3" t="s">
        <v>170</v>
      </c>
      <c r="E1909" s="3" t="s">
        <v>1</v>
      </c>
      <c r="F1909" s="3">
        <v>44.198999999999998</v>
      </c>
      <c r="G1909" s="3" t="s">
        <v>253</v>
      </c>
    </row>
    <row r="1910" spans="1:7" customFormat="1" ht="15" hidden="1" x14ac:dyDescent="0.25">
      <c r="A1910" s="4" t="s">
        <v>233</v>
      </c>
      <c r="B1910" s="3" t="s">
        <v>56</v>
      </c>
      <c r="C1910" s="3" t="s">
        <v>172</v>
      </c>
      <c r="D1910" s="3" t="s">
        <v>170</v>
      </c>
      <c r="E1910" s="3" t="s">
        <v>1</v>
      </c>
      <c r="F1910" s="3">
        <v>46.29</v>
      </c>
      <c r="G1910" s="3" t="s">
        <v>253</v>
      </c>
    </row>
    <row r="1911" spans="1:7" customFormat="1" ht="15" hidden="1" x14ac:dyDescent="0.25">
      <c r="A1911" s="4" t="s">
        <v>251</v>
      </c>
      <c r="B1911" s="3" t="s">
        <v>56</v>
      </c>
      <c r="C1911" s="3" t="s">
        <v>172</v>
      </c>
      <c r="D1911" s="3" t="s">
        <v>170</v>
      </c>
      <c r="E1911" s="3" t="s">
        <v>1</v>
      </c>
      <c r="F1911" s="3">
        <v>42.406999999999996</v>
      </c>
      <c r="G1911" s="3" t="s">
        <v>171</v>
      </c>
    </row>
    <row r="1912" spans="1:7" customFormat="1" ht="15" hidden="1" x14ac:dyDescent="0.25">
      <c r="A1912" s="4" t="s">
        <v>102</v>
      </c>
      <c r="B1912" s="3" t="s">
        <v>42</v>
      </c>
      <c r="C1912" s="3" t="s">
        <v>172</v>
      </c>
      <c r="D1912" s="3" t="s">
        <v>170</v>
      </c>
      <c r="E1912" s="3" t="s">
        <v>1</v>
      </c>
      <c r="F1912" s="3">
        <v>14.561</v>
      </c>
      <c r="G1912" s="3" t="s">
        <v>253</v>
      </c>
    </row>
    <row r="1913" spans="1:7" customFormat="1" ht="15" hidden="1" x14ac:dyDescent="0.25">
      <c r="A1913" s="4" t="s">
        <v>101</v>
      </c>
      <c r="B1913" s="3" t="s">
        <v>42</v>
      </c>
      <c r="C1913" s="3" t="s">
        <v>172</v>
      </c>
      <c r="D1913" s="3" t="s">
        <v>170</v>
      </c>
      <c r="E1913" s="3" t="s">
        <v>1</v>
      </c>
      <c r="F1913" s="3">
        <v>13.927</v>
      </c>
      <c r="G1913" s="3" t="s">
        <v>253</v>
      </c>
    </row>
    <row r="1914" spans="1:7" customFormat="1" ht="15" hidden="1" x14ac:dyDescent="0.25">
      <c r="A1914" s="4" t="s">
        <v>100</v>
      </c>
      <c r="B1914" s="3" t="s">
        <v>42</v>
      </c>
      <c r="C1914" s="3" t="s">
        <v>172</v>
      </c>
      <c r="D1914" s="3" t="s">
        <v>170</v>
      </c>
      <c r="E1914" s="3" t="s">
        <v>1</v>
      </c>
      <c r="F1914" s="3">
        <v>13.913</v>
      </c>
      <c r="G1914" s="3" t="s">
        <v>253</v>
      </c>
    </row>
    <row r="1915" spans="1:7" customFormat="1" ht="15" hidden="1" x14ac:dyDescent="0.25">
      <c r="A1915" s="4" t="s">
        <v>99</v>
      </c>
      <c r="B1915" s="3" t="s">
        <v>42</v>
      </c>
      <c r="C1915" s="3" t="s">
        <v>172</v>
      </c>
      <c r="D1915" s="3" t="s">
        <v>170</v>
      </c>
      <c r="E1915" s="3" t="s">
        <v>1</v>
      </c>
      <c r="F1915" s="3">
        <v>12.984</v>
      </c>
      <c r="G1915" s="3" t="s">
        <v>253</v>
      </c>
    </row>
    <row r="1916" spans="1:7" customFormat="1" ht="15" hidden="1" x14ac:dyDescent="0.25">
      <c r="A1916" s="4" t="s">
        <v>98</v>
      </c>
      <c r="B1916" s="3" t="s">
        <v>42</v>
      </c>
      <c r="C1916" s="3" t="s">
        <v>172</v>
      </c>
      <c r="D1916" s="3" t="s">
        <v>170</v>
      </c>
      <c r="E1916" s="3" t="s">
        <v>1</v>
      </c>
      <c r="F1916" s="3">
        <v>14.177</v>
      </c>
      <c r="G1916" s="3" t="s">
        <v>253</v>
      </c>
    </row>
    <row r="1917" spans="1:7" customFormat="1" ht="15" hidden="1" x14ac:dyDescent="0.25">
      <c r="A1917" s="4" t="s">
        <v>97</v>
      </c>
      <c r="B1917" s="3" t="s">
        <v>42</v>
      </c>
      <c r="C1917" s="3" t="s">
        <v>172</v>
      </c>
      <c r="D1917" s="3" t="s">
        <v>170</v>
      </c>
      <c r="E1917" s="3" t="s">
        <v>1</v>
      </c>
      <c r="F1917" s="3">
        <v>13.634</v>
      </c>
      <c r="G1917" s="3" t="s">
        <v>253</v>
      </c>
    </row>
    <row r="1918" spans="1:7" customFormat="1" ht="15" hidden="1" x14ac:dyDescent="0.25">
      <c r="A1918" s="4" t="s">
        <v>96</v>
      </c>
      <c r="B1918" s="3" t="s">
        <v>42</v>
      </c>
      <c r="C1918" s="3" t="s">
        <v>172</v>
      </c>
      <c r="D1918" s="3" t="s">
        <v>170</v>
      </c>
      <c r="E1918" s="3" t="s">
        <v>1</v>
      </c>
      <c r="F1918" s="3">
        <v>13.84</v>
      </c>
      <c r="G1918" s="3" t="s">
        <v>253</v>
      </c>
    </row>
    <row r="1919" spans="1:7" customFormat="1" ht="15" hidden="1" x14ac:dyDescent="0.25">
      <c r="A1919" s="4" t="s">
        <v>95</v>
      </c>
      <c r="B1919" s="3" t="s">
        <v>42</v>
      </c>
      <c r="C1919" s="3" t="s">
        <v>172</v>
      </c>
      <c r="D1919" s="3" t="s">
        <v>170</v>
      </c>
      <c r="E1919" s="3" t="s">
        <v>1</v>
      </c>
      <c r="F1919" s="3">
        <v>14.317</v>
      </c>
      <c r="G1919" s="3" t="s">
        <v>253</v>
      </c>
    </row>
    <row r="1920" spans="1:7" customFormat="1" ht="15" hidden="1" x14ac:dyDescent="0.25">
      <c r="A1920" s="4" t="s">
        <v>94</v>
      </c>
      <c r="B1920" s="3" t="s">
        <v>42</v>
      </c>
      <c r="C1920" s="3" t="s">
        <v>172</v>
      </c>
      <c r="D1920" s="3" t="s">
        <v>170</v>
      </c>
      <c r="E1920" s="3" t="s">
        <v>1</v>
      </c>
      <c r="F1920" s="3">
        <v>13.938000000000001</v>
      </c>
      <c r="G1920" s="3" t="s">
        <v>253</v>
      </c>
    </row>
    <row r="1921" spans="1:7" customFormat="1" ht="15" hidden="1" x14ac:dyDescent="0.25">
      <c r="A1921" s="4" t="s">
        <v>93</v>
      </c>
      <c r="B1921" s="3" t="s">
        <v>42</v>
      </c>
      <c r="C1921" s="3" t="s">
        <v>172</v>
      </c>
      <c r="D1921" s="3" t="s">
        <v>170</v>
      </c>
      <c r="E1921" s="3" t="s">
        <v>1</v>
      </c>
      <c r="F1921" s="3">
        <v>12.391</v>
      </c>
      <c r="G1921" s="3" t="s">
        <v>253</v>
      </c>
    </row>
    <row r="1922" spans="1:7" customFormat="1" ht="15" hidden="1" x14ac:dyDescent="0.25">
      <c r="A1922" s="4" t="s">
        <v>92</v>
      </c>
      <c r="B1922" s="3" t="s">
        <v>42</v>
      </c>
      <c r="C1922" s="3" t="s">
        <v>172</v>
      </c>
      <c r="D1922" s="3" t="s">
        <v>170</v>
      </c>
      <c r="E1922" s="3" t="s">
        <v>1</v>
      </c>
      <c r="F1922" s="3">
        <v>12.093999999999999</v>
      </c>
      <c r="G1922" s="3" t="s">
        <v>253</v>
      </c>
    </row>
    <row r="1923" spans="1:7" customFormat="1" ht="15" hidden="1" x14ac:dyDescent="0.25">
      <c r="A1923" s="4" t="s">
        <v>91</v>
      </c>
      <c r="B1923" s="3" t="s">
        <v>42</v>
      </c>
      <c r="C1923" s="3" t="s">
        <v>172</v>
      </c>
      <c r="D1923" s="3" t="s">
        <v>170</v>
      </c>
      <c r="E1923" s="3" t="s">
        <v>1</v>
      </c>
      <c r="F1923" s="3">
        <v>12.362</v>
      </c>
      <c r="G1923" s="3" t="s">
        <v>174</v>
      </c>
    </row>
    <row r="1924" spans="1:7" customFormat="1" ht="15" hidden="1" x14ac:dyDescent="0.25">
      <c r="A1924" s="4" t="s">
        <v>90</v>
      </c>
      <c r="B1924" s="3" t="s">
        <v>42</v>
      </c>
      <c r="C1924" s="3" t="s">
        <v>172</v>
      </c>
      <c r="D1924" s="3" t="s">
        <v>170</v>
      </c>
      <c r="E1924" s="3" t="s">
        <v>1</v>
      </c>
      <c r="F1924" s="3">
        <v>12.026999999999999</v>
      </c>
      <c r="G1924" s="3" t="s">
        <v>253</v>
      </c>
    </row>
    <row r="1925" spans="1:7" customFormat="1" ht="15" hidden="1" x14ac:dyDescent="0.25">
      <c r="A1925" s="4" t="s">
        <v>89</v>
      </c>
      <c r="B1925" s="3" t="s">
        <v>42</v>
      </c>
      <c r="C1925" s="3" t="s">
        <v>172</v>
      </c>
      <c r="D1925" s="3" t="s">
        <v>170</v>
      </c>
      <c r="E1925" s="3" t="s">
        <v>1</v>
      </c>
      <c r="F1925" s="3">
        <v>11.992000000000001</v>
      </c>
      <c r="G1925" s="3" t="s">
        <v>253</v>
      </c>
    </row>
    <row r="1926" spans="1:7" customFormat="1" ht="15" hidden="1" x14ac:dyDescent="0.25">
      <c r="A1926" s="4" t="s">
        <v>88</v>
      </c>
      <c r="B1926" s="3" t="s">
        <v>42</v>
      </c>
      <c r="C1926" s="3" t="s">
        <v>172</v>
      </c>
      <c r="D1926" s="3" t="s">
        <v>170</v>
      </c>
      <c r="E1926" s="3" t="s">
        <v>1</v>
      </c>
      <c r="F1926" s="3">
        <v>11.762</v>
      </c>
      <c r="G1926" s="3" t="s">
        <v>253</v>
      </c>
    </row>
    <row r="1927" spans="1:7" customFormat="1" ht="15" hidden="1" x14ac:dyDescent="0.25">
      <c r="A1927" s="4" t="s">
        <v>87</v>
      </c>
      <c r="B1927" s="3" t="s">
        <v>42</v>
      </c>
      <c r="C1927" s="3" t="s">
        <v>172</v>
      </c>
      <c r="D1927" s="3" t="s">
        <v>170</v>
      </c>
      <c r="E1927" s="3" t="s">
        <v>1</v>
      </c>
      <c r="F1927" s="3">
        <v>11.095000000000001</v>
      </c>
      <c r="G1927" s="3" t="s">
        <v>253</v>
      </c>
    </row>
    <row r="1928" spans="1:7" customFormat="1" ht="15" hidden="1" x14ac:dyDescent="0.25">
      <c r="A1928" s="4" t="s">
        <v>86</v>
      </c>
      <c r="B1928" s="3" t="s">
        <v>42</v>
      </c>
      <c r="C1928" s="3" t="s">
        <v>172</v>
      </c>
      <c r="D1928" s="3" t="s">
        <v>170</v>
      </c>
      <c r="E1928" s="3" t="s">
        <v>1</v>
      </c>
      <c r="F1928" s="3">
        <v>10.907</v>
      </c>
      <c r="G1928" s="3" t="s">
        <v>253</v>
      </c>
    </row>
    <row r="1929" spans="1:7" customFormat="1" ht="15" hidden="1" x14ac:dyDescent="0.25">
      <c r="A1929" s="4" t="s">
        <v>85</v>
      </c>
      <c r="B1929" s="3" t="s">
        <v>42</v>
      </c>
      <c r="C1929" s="3" t="s">
        <v>172</v>
      </c>
      <c r="D1929" s="3" t="s">
        <v>170</v>
      </c>
      <c r="E1929" s="3" t="s">
        <v>1</v>
      </c>
      <c r="F1929" s="3">
        <v>11.784000000000001</v>
      </c>
      <c r="G1929" s="3" t="s">
        <v>253</v>
      </c>
    </row>
    <row r="1930" spans="1:7" customFormat="1" ht="15" hidden="1" x14ac:dyDescent="0.25">
      <c r="A1930" s="4" t="s">
        <v>84</v>
      </c>
      <c r="B1930" s="3" t="s">
        <v>42</v>
      </c>
      <c r="C1930" s="3" t="s">
        <v>172</v>
      </c>
      <c r="D1930" s="3" t="s">
        <v>170</v>
      </c>
      <c r="E1930" s="3" t="s">
        <v>1</v>
      </c>
      <c r="F1930" s="3">
        <v>11.583</v>
      </c>
      <c r="G1930" s="3" t="s">
        <v>253</v>
      </c>
    </row>
    <row r="1931" spans="1:7" customFormat="1" ht="15" hidden="1" x14ac:dyDescent="0.25">
      <c r="A1931" s="4" t="s">
        <v>168</v>
      </c>
      <c r="B1931" s="3" t="s">
        <v>42</v>
      </c>
      <c r="C1931" s="3" t="s">
        <v>172</v>
      </c>
      <c r="D1931" s="3" t="s">
        <v>170</v>
      </c>
      <c r="E1931" s="3" t="s">
        <v>1</v>
      </c>
      <c r="F1931" s="3">
        <v>11.877000000000001</v>
      </c>
      <c r="G1931" s="3" t="s">
        <v>253</v>
      </c>
    </row>
    <row r="1932" spans="1:7" customFormat="1" ht="15" hidden="1" x14ac:dyDescent="0.25">
      <c r="A1932" s="4" t="s">
        <v>203</v>
      </c>
      <c r="B1932" s="3" t="s">
        <v>42</v>
      </c>
      <c r="C1932" s="3" t="s">
        <v>172</v>
      </c>
      <c r="D1932" s="3" t="s">
        <v>170</v>
      </c>
      <c r="E1932" s="3" t="s">
        <v>1</v>
      </c>
      <c r="F1932" s="3">
        <v>10.771000000000001</v>
      </c>
      <c r="G1932" s="3" t="s">
        <v>253</v>
      </c>
    </row>
    <row r="1933" spans="1:7" customFormat="1" ht="15" hidden="1" x14ac:dyDescent="0.25">
      <c r="A1933" s="4" t="s">
        <v>221</v>
      </c>
      <c r="B1933" s="3" t="s">
        <v>42</v>
      </c>
      <c r="C1933" s="3" t="s">
        <v>172</v>
      </c>
      <c r="D1933" s="3" t="s">
        <v>170</v>
      </c>
      <c r="E1933" s="3" t="s">
        <v>1</v>
      </c>
      <c r="F1933" s="3">
        <v>11.824999999999999</v>
      </c>
      <c r="G1933" s="3" t="s">
        <v>253</v>
      </c>
    </row>
    <row r="1934" spans="1:7" customFormat="1" ht="15" hidden="1" x14ac:dyDescent="0.25">
      <c r="A1934" s="4" t="s">
        <v>233</v>
      </c>
      <c r="B1934" s="3" t="s">
        <v>42</v>
      </c>
      <c r="C1934" s="3" t="s">
        <v>172</v>
      </c>
      <c r="D1934" s="3" t="s">
        <v>170</v>
      </c>
      <c r="E1934" s="3" t="s">
        <v>1</v>
      </c>
      <c r="F1934" s="3">
        <v>11.164</v>
      </c>
      <c r="G1934" s="3" t="s">
        <v>253</v>
      </c>
    </row>
    <row r="1935" spans="1:7" customFormat="1" ht="15" hidden="1" x14ac:dyDescent="0.25">
      <c r="A1935" s="4" t="s">
        <v>251</v>
      </c>
      <c r="B1935" s="3" t="s">
        <v>42</v>
      </c>
      <c r="C1935" s="3" t="s">
        <v>172</v>
      </c>
      <c r="D1935" s="3" t="s">
        <v>170</v>
      </c>
      <c r="E1935" s="3" t="s">
        <v>1</v>
      </c>
      <c r="F1935" s="3">
        <v>11.164</v>
      </c>
      <c r="G1935" s="3" t="s">
        <v>171</v>
      </c>
    </row>
    <row r="1936" spans="1:7" customFormat="1" ht="15" hidden="1" x14ac:dyDescent="0.25">
      <c r="A1936" s="4" t="s">
        <v>102</v>
      </c>
      <c r="B1936" s="3" t="s">
        <v>43</v>
      </c>
      <c r="C1936" s="3" t="s">
        <v>172</v>
      </c>
      <c r="D1936" s="3" t="s">
        <v>170</v>
      </c>
      <c r="E1936" s="3" t="s">
        <v>1</v>
      </c>
      <c r="F1936" s="3">
        <v>7.7160000000000002</v>
      </c>
      <c r="G1936" s="3" t="s">
        <v>171</v>
      </c>
    </row>
    <row r="1937" spans="1:7" customFormat="1" ht="15" hidden="1" x14ac:dyDescent="0.25">
      <c r="A1937" s="4" t="s">
        <v>101</v>
      </c>
      <c r="B1937" s="3" t="s">
        <v>43</v>
      </c>
      <c r="C1937" s="3" t="s">
        <v>172</v>
      </c>
      <c r="D1937" s="3" t="s">
        <v>170</v>
      </c>
      <c r="E1937" s="3" t="s">
        <v>1</v>
      </c>
      <c r="F1937" s="3">
        <v>9.6780000000000008</v>
      </c>
      <c r="G1937" s="3" t="s">
        <v>253</v>
      </c>
    </row>
    <row r="1938" spans="1:7" customFormat="1" ht="15" hidden="1" x14ac:dyDescent="0.25">
      <c r="A1938" s="4" t="s">
        <v>100</v>
      </c>
      <c r="B1938" s="3" t="s">
        <v>43</v>
      </c>
      <c r="C1938" s="3" t="s">
        <v>172</v>
      </c>
      <c r="D1938" s="3" t="s">
        <v>170</v>
      </c>
      <c r="E1938" s="3" t="s">
        <v>1</v>
      </c>
      <c r="F1938" s="3">
        <v>11.157</v>
      </c>
      <c r="G1938" s="3" t="s">
        <v>253</v>
      </c>
    </row>
    <row r="1939" spans="1:7" customFormat="1" ht="15" hidden="1" x14ac:dyDescent="0.25">
      <c r="A1939" s="4" t="s">
        <v>99</v>
      </c>
      <c r="B1939" s="3" t="s">
        <v>43</v>
      </c>
      <c r="C1939" s="3" t="s">
        <v>172</v>
      </c>
      <c r="D1939" s="3" t="s">
        <v>170</v>
      </c>
      <c r="E1939" s="3" t="s">
        <v>1</v>
      </c>
      <c r="F1939" s="3">
        <v>11.875</v>
      </c>
      <c r="G1939" s="3" t="s">
        <v>253</v>
      </c>
    </row>
    <row r="1940" spans="1:7" customFormat="1" ht="15" hidden="1" x14ac:dyDescent="0.25">
      <c r="A1940" s="4" t="s">
        <v>98</v>
      </c>
      <c r="B1940" s="3" t="s">
        <v>43</v>
      </c>
      <c r="C1940" s="3" t="s">
        <v>172</v>
      </c>
      <c r="D1940" s="3" t="s">
        <v>170</v>
      </c>
      <c r="E1940" s="3" t="s">
        <v>1</v>
      </c>
      <c r="F1940" s="3">
        <v>13.413</v>
      </c>
      <c r="G1940" s="3" t="s">
        <v>253</v>
      </c>
    </row>
    <row r="1941" spans="1:7" customFormat="1" ht="15" hidden="1" x14ac:dyDescent="0.25">
      <c r="A1941" s="4" t="s">
        <v>97</v>
      </c>
      <c r="B1941" s="3" t="s">
        <v>43</v>
      </c>
      <c r="C1941" s="3" t="s">
        <v>172</v>
      </c>
      <c r="D1941" s="3" t="s">
        <v>170</v>
      </c>
      <c r="E1941" s="3" t="s">
        <v>1</v>
      </c>
      <c r="F1941" s="3">
        <v>12.930999999999999</v>
      </c>
      <c r="G1941" s="3" t="s">
        <v>253</v>
      </c>
    </row>
    <row r="1942" spans="1:7" customFormat="1" ht="15" hidden="1" x14ac:dyDescent="0.25">
      <c r="A1942" s="4" t="s">
        <v>96</v>
      </c>
      <c r="B1942" s="3" t="s">
        <v>43</v>
      </c>
      <c r="C1942" s="3" t="s">
        <v>172</v>
      </c>
      <c r="D1942" s="3" t="s">
        <v>170</v>
      </c>
      <c r="E1942" s="3" t="s">
        <v>1</v>
      </c>
      <c r="F1942" s="3">
        <v>13.698</v>
      </c>
      <c r="G1942" s="3" t="s">
        <v>253</v>
      </c>
    </row>
    <row r="1943" spans="1:7" customFormat="1" ht="15" hidden="1" x14ac:dyDescent="0.25">
      <c r="A1943" s="4" t="s">
        <v>95</v>
      </c>
      <c r="B1943" s="3" t="s">
        <v>43</v>
      </c>
      <c r="C1943" s="3" t="s">
        <v>172</v>
      </c>
      <c r="D1943" s="3" t="s">
        <v>170</v>
      </c>
      <c r="E1943" s="3" t="s">
        <v>1</v>
      </c>
      <c r="F1943" s="3">
        <v>13.72</v>
      </c>
      <c r="G1943" s="3" t="s">
        <v>253</v>
      </c>
    </row>
    <row r="1944" spans="1:7" customFormat="1" ht="15" hidden="1" x14ac:dyDescent="0.25">
      <c r="A1944" s="4" t="s">
        <v>94</v>
      </c>
      <c r="B1944" s="3" t="s">
        <v>43</v>
      </c>
      <c r="C1944" s="3" t="s">
        <v>172</v>
      </c>
      <c r="D1944" s="3" t="s">
        <v>170</v>
      </c>
      <c r="E1944" s="3" t="s">
        <v>1</v>
      </c>
      <c r="F1944" s="3">
        <v>15.551</v>
      </c>
      <c r="G1944" s="3" t="s">
        <v>253</v>
      </c>
    </row>
    <row r="1945" spans="1:7" customFormat="1" ht="15" hidden="1" x14ac:dyDescent="0.25">
      <c r="A1945" s="4" t="s">
        <v>93</v>
      </c>
      <c r="B1945" s="3" t="s">
        <v>43</v>
      </c>
      <c r="C1945" s="3" t="s">
        <v>172</v>
      </c>
      <c r="D1945" s="3" t="s">
        <v>170</v>
      </c>
      <c r="E1945" s="3" t="s">
        <v>1</v>
      </c>
      <c r="F1945" s="3">
        <v>12.3</v>
      </c>
      <c r="G1945" s="3" t="s">
        <v>253</v>
      </c>
    </row>
    <row r="1946" spans="1:7" customFormat="1" ht="15" hidden="1" x14ac:dyDescent="0.25">
      <c r="A1946" s="4" t="s">
        <v>92</v>
      </c>
      <c r="B1946" s="3" t="s">
        <v>43</v>
      </c>
      <c r="C1946" s="3" t="s">
        <v>172</v>
      </c>
      <c r="D1946" s="3" t="s">
        <v>170</v>
      </c>
      <c r="E1946" s="3" t="s">
        <v>1</v>
      </c>
      <c r="F1946" s="3">
        <v>10.452999999999999</v>
      </c>
      <c r="G1946" s="3" t="s">
        <v>253</v>
      </c>
    </row>
    <row r="1947" spans="1:7" customFormat="1" ht="15" hidden="1" x14ac:dyDescent="0.25">
      <c r="A1947" s="4" t="s">
        <v>91</v>
      </c>
      <c r="B1947" s="3" t="s">
        <v>43</v>
      </c>
      <c r="C1947" s="3" t="s">
        <v>172</v>
      </c>
      <c r="D1947" s="3" t="s">
        <v>170</v>
      </c>
      <c r="E1947" s="3" t="s">
        <v>1</v>
      </c>
      <c r="F1947" s="3">
        <v>10.448</v>
      </c>
      <c r="G1947" s="3" t="s">
        <v>253</v>
      </c>
    </row>
    <row r="1948" spans="1:7" customFormat="1" ht="15" hidden="1" x14ac:dyDescent="0.25">
      <c r="A1948" s="4" t="s">
        <v>90</v>
      </c>
      <c r="B1948" s="3" t="s">
        <v>43</v>
      </c>
      <c r="C1948" s="3" t="s">
        <v>172</v>
      </c>
      <c r="D1948" s="3" t="s">
        <v>170</v>
      </c>
      <c r="E1948" s="3" t="s">
        <v>1</v>
      </c>
      <c r="F1948" s="3">
        <v>9.6389999999999993</v>
      </c>
      <c r="G1948" s="3" t="s">
        <v>253</v>
      </c>
    </row>
    <row r="1949" spans="1:7" customFormat="1" ht="15" hidden="1" x14ac:dyDescent="0.25">
      <c r="A1949" s="4" t="s">
        <v>89</v>
      </c>
      <c r="B1949" s="3" t="s">
        <v>43</v>
      </c>
      <c r="C1949" s="3" t="s">
        <v>172</v>
      </c>
      <c r="D1949" s="3" t="s">
        <v>170</v>
      </c>
      <c r="E1949" s="3" t="s">
        <v>1</v>
      </c>
      <c r="F1949" s="3">
        <v>9.9510000000000005</v>
      </c>
      <c r="G1949" s="3" t="s">
        <v>253</v>
      </c>
    </row>
    <row r="1950" spans="1:7" customFormat="1" ht="15" hidden="1" x14ac:dyDescent="0.25">
      <c r="A1950" s="4" t="s">
        <v>88</v>
      </c>
      <c r="B1950" s="3" t="s">
        <v>43</v>
      </c>
      <c r="C1950" s="3" t="s">
        <v>172</v>
      </c>
      <c r="D1950" s="3" t="s">
        <v>170</v>
      </c>
      <c r="E1950" s="3" t="s">
        <v>1</v>
      </c>
      <c r="F1950" s="3">
        <v>9.1839999999999993</v>
      </c>
      <c r="G1950" s="3" t="s">
        <v>253</v>
      </c>
    </row>
    <row r="1951" spans="1:7" customFormat="1" ht="15" hidden="1" x14ac:dyDescent="0.25">
      <c r="A1951" s="4" t="s">
        <v>87</v>
      </c>
      <c r="B1951" s="3" t="s">
        <v>43</v>
      </c>
      <c r="C1951" s="3" t="s">
        <v>172</v>
      </c>
      <c r="D1951" s="3" t="s">
        <v>170</v>
      </c>
      <c r="E1951" s="3" t="s">
        <v>1</v>
      </c>
      <c r="F1951" s="3">
        <v>9.7650000000000006</v>
      </c>
      <c r="G1951" s="3" t="s">
        <v>253</v>
      </c>
    </row>
    <row r="1952" spans="1:7" customFormat="1" ht="15" hidden="1" x14ac:dyDescent="0.25">
      <c r="A1952" s="4" t="s">
        <v>86</v>
      </c>
      <c r="B1952" s="3" t="s">
        <v>43</v>
      </c>
      <c r="C1952" s="3" t="s">
        <v>172</v>
      </c>
      <c r="D1952" s="3" t="s">
        <v>170</v>
      </c>
      <c r="E1952" s="3" t="s">
        <v>1</v>
      </c>
      <c r="F1952" s="3">
        <v>10.089</v>
      </c>
      <c r="G1952" s="3" t="s">
        <v>253</v>
      </c>
    </row>
    <row r="1953" spans="1:7" customFormat="1" ht="15" hidden="1" x14ac:dyDescent="0.25">
      <c r="A1953" s="4" t="s">
        <v>85</v>
      </c>
      <c r="B1953" s="3" t="s">
        <v>43</v>
      </c>
      <c r="C1953" s="3" t="s">
        <v>172</v>
      </c>
      <c r="D1953" s="3" t="s">
        <v>170</v>
      </c>
      <c r="E1953" s="3" t="s">
        <v>1</v>
      </c>
      <c r="F1953" s="3">
        <v>10.066000000000001</v>
      </c>
      <c r="G1953" s="3" t="s">
        <v>253</v>
      </c>
    </row>
    <row r="1954" spans="1:7" customFormat="1" ht="15" hidden="1" x14ac:dyDescent="0.25">
      <c r="A1954" s="4" t="s">
        <v>84</v>
      </c>
      <c r="B1954" s="3" t="s">
        <v>43</v>
      </c>
      <c r="C1954" s="3" t="s">
        <v>172</v>
      </c>
      <c r="D1954" s="3" t="s">
        <v>170</v>
      </c>
      <c r="E1954" s="3" t="s">
        <v>1</v>
      </c>
      <c r="F1954" s="3">
        <v>10.42</v>
      </c>
      <c r="G1954" s="3" t="s">
        <v>253</v>
      </c>
    </row>
    <row r="1955" spans="1:7" customFormat="1" ht="15" hidden="1" x14ac:dyDescent="0.25">
      <c r="A1955" s="4" t="s">
        <v>168</v>
      </c>
      <c r="B1955" s="3" t="s">
        <v>43</v>
      </c>
      <c r="C1955" s="3" t="s">
        <v>172</v>
      </c>
      <c r="D1955" s="3" t="s">
        <v>170</v>
      </c>
      <c r="E1955" s="3" t="s">
        <v>1</v>
      </c>
      <c r="F1955" s="3">
        <v>10.818</v>
      </c>
      <c r="G1955" s="3" t="s">
        <v>253</v>
      </c>
    </row>
    <row r="1956" spans="1:7" customFormat="1" ht="15" hidden="1" x14ac:dyDescent="0.25">
      <c r="A1956" s="4" t="s">
        <v>203</v>
      </c>
      <c r="B1956" s="3" t="s">
        <v>43</v>
      </c>
      <c r="C1956" s="3" t="s">
        <v>172</v>
      </c>
      <c r="D1956" s="3" t="s">
        <v>170</v>
      </c>
      <c r="E1956" s="3" t="s">
        <v>1</v>
      </c>
      <c r="F1956" s="3">
        <v>11.047000000000001</v>
      </c>
      <c r="G1956" s="3" t="s">
        <v>253</v>
      </c>
    </row>
    <row r="1957" spans="1:7" customFormat="1" ht="15" hidden="1" x14ac:dyDescent="0.25">
      <c r="A1957" s="4" t="s">
        <v>221</v>
      </c>
      <c r="B1957" s="3" t="s">
        <v>43</v>
      </c>
      <c r="C1957" s="3" t="s">
        <v>172</v>
      </c>
      <c r="D1957" s="3" t="s">
        <v>170</v>
      </c>
      <c r="E1957" s="3" t="s">
        <v>1</v>
      </c>
      <c r="F1957" s="3">
        <v>11.4</v>
      </c>
      <c r="G1957" s="3" t="s">
        <v>253</v>
      </c>
    </row>
    <row r="1958" spans="1:7" customFormat="1" ht="15" hidden="1" x14ac:dyDescent="0.25">
      <c r="A1958" s="4" t="s">
        <v>233</v>
      </c>
      <c r="B1958" s="3" t="s">
        <v>43</v>
      </c>
      <c r="C1958" s="3" t="s">
        <v>172</v>
      </c>
      <c r="D1958" s="3" t="s">
        <v>170</v>
      </c>
      <c r="E1958" s="3" t="s">
        <v>1</v>
      </c>
      <c r="F1958" s="3">
        <v>11.981</v>
      </c>
      <c r="G1958" s="3" t="s">
        <v>253</v>
      </c>
    </row>
    <row r="1959" spans="1:7" customFormat="1" ht="15" hidden="1" x14ac:dyDescent="0.25">
      <c r="A1959" s="4" t="s">
        <v>251</v>
      </c>
      <c r="B1959" s="3" t="s">
        <v>43</v>
      </c>
      <c r="C1959" s="3" t="s">
        <v>172</v>
      </c>
      <c r="D1959" s="3" t="s">
        <v>170</v>
      </c>
      <c r="E1959" s="3" t="s">
        <v>1</v>
      </c>
      <c r="F1959" s="3">
        <v>12.477</v>
      </c>
      <c r="G1959" s="3" t="s">
        <v>171</v>
      </c>
    </row>
    <row r="1960" spans="1:7" customFormat="1" ht="15" hidden="1" x14ac:dyDescent="0.25">
      <c r="A1960" s="4" t="s">
        <v>102</v>
      </c>
      <c r="B1960" s="3" t="s">
        <v>49</v>
      </c>
      <c r="C1960" s="3" t="s">
        <v>172</v>
      </c>
      <c r="D1960" s="3" t="s">
        <v>170</v>
      </c>
      <c r="E1960" s="3" t="s">
        <v>1</v>
      </c>
      <c r="F1960" s="3">
        <v>11.87</v>
      </c>
      <c r="G1960" s="3" t="s">
        <v>253</v>
      </c>
    </row>
    <row r="1961" spans="1:7" customFormat="1" ht="15" hidden="1" x14ac:dyDescent="0.25">
      <c r="A1961" s="4" t="s">
        <v>101</v>
      </c>
      <c r="B1961" s="3" t="s">
        <v>49</v>
      </c>
      <c r="C1961" s="3" t="s">
        <v>172</v>
      </c>
      <c r="D1961" s="3" t="s">
        <v>170</v>
      </c>
      <c r="E1961" s="3" t="s">
        <v>1</v>
      </c>
      <c r="F1961" s="3">
        <v>13.488</v>
      </c>
      <c r="G1961" s="3" t="s">
        <v>253</v>
      </c>
    </row>
    <row r="1962" spans="1:7" customFormat="1" ht="15" hidden="1" x14ac:dyDescent="0.25">
      <c r="A1962" s="4" t="s">
        <v>100</v>
      </c>
      <c r="B1962" s="3" t="s">
        <v>49</v>
      </c>
      <c r="C1962" s="3" t="s">
        <v>172</v>
      </c>
      <c r="D1962" s="3" t="s">
        <v>170</v>
      </c>
      <c r="E1962" s="3" t="s">
        <v>1</v>
      </c>
      <c r="F1962" s="3">
        <v>13.01</v>
      </c>
      <c r="G1962" s="3" t="s">
        <v>253</v>
      </c>
    </row>
    <row r="1963" spans="1:7" customFormat="1" ht="15" hidden="1" x14ac:dyDescent="0.25">
      <c r="A1963" s="4" t="s">
        <v>99</v>
      </c>
      <c r="B1963" s="3" t="s">
        <v>49</v>
      </c>
      <c r="C1963" s="3" t="s">
        <v>172</v>
      </c>
      <c r="D1963" s="3" t="s">
        <v>170</v>
      </c>
      <c r="E1963" s="3" t="s">
        <v>1</v>
      </c>
      <c r="F1963" s="3">
        <v>13.262</v>
      </c>
      <c r="G1963" s="3" t="s">
        <v>253</v>
      </c>
    </row>
    <row r="1964" spans="1:7" customFormat="1" ht="15" hidden="1" x14ac:dyDescent="0.25">
      <c r="A1964" s="4" t="s">
        <v>98</v>
      </c>
      <c r="B1964" s="3" t="s">
        <v>49</v>
      </c>
      <c r="C1964" s="3" t="s">
        <v>172</v>
      </c>
      <c r="D1964" s="3" t="s">
        <v>170</v>
      </c>
      <c r="E1964" s="3" t="s">
        <v>1</v>
      </c>
      <c r="F1964" s="3">
        <v>15.601000000000001</v>
      </c>
      <c r="G1964" s="3" t="s">
        <v>253</v>
      </c>
    </row>
    <row r="1965" spans="1:7" customFormat="1" ht="15" hidden="1" x14ac:dyDescent="0.25">
      <c r="A1965" s="4" t="s">
        <v>97</v>
      </c>
      <c r="B1965" s="3" t="s">
        <v>49</v>
      </c>
      <c r="C1965" s="3" t="s">
        <v>172</v>
      </c>
      <c r="D1965" s="3" t="s">
        <v>170</v>
      </c>
      <c r="E1965" s="3" t="s">
        <v>1</v>
      </c>
      <c r="F1965" s="3">
        <v>17.937999999999999</v>
      </c>
      <c r="G1965" s="3" t="s">
        <v>253</v>
      </c>
    </row>
    <row r="1966" spans="1:7" customFormat="1" ht="15" hidden="1" x14ac:dyDescent="0.25">
      <c r="A1966" s="4" t="s">
        <v>96</v>
      </c>
      <c r="B1966" s="3" t="s">
        <v>49</v>
      </c>
      <c r="C1966" s="3" t="s">
        <v>172</v>
      </c>
      <c r="D1966" s="3" t="s">
        <v>170</v>
      </c>
      <c r="E1966" s="3" t="s">
        <v>1</v>
      </c>
      <c r="F1966" s="3">
        <v>15.035</v>
      </c>
      <c r="G1966" s="3" t="s">
        <v>253</v>
      </c>
    </row>
    <row r="1967" spans="1:7" customFormat="1" ht="15" hidden="1" x14ac:dyDescent="0.25">
      <c r="A1967" s="4" t="s">
        <v>95</v>
      </c>
      <c r="B1967" s="3" t="s">
        <v>49</v>
      </c>
      <c r="C1967" s="3" t="s">
        <v>172</v>
      </c>
      <c r="D1967" s="3" t="s">
        <v>170</v>
      </c>
      <c r="E1967" s="3" t="s">
        <v>1</v>
      </c>
      <c r="F1967" s="3">
        <v>11.766999999999999</v>
      </c>
      <c r="G1967" s="3" t="s">
        <v>253</v>
      </c>
    </row>
    <row r="1968" spans="1:7" customFormat="1" ht="15" hidden="1" x14ac:dyDescent="0.25">
      <c r="A1968" s="4" t="s">
        <v>94</v>
      </c>
      <c r="B1968" s="3" t="s">
        <v>49</v>
      </c>
      <c r="C1968" s="3" t="s">
        <v>172</v>
      </c>
      <c r="D1968" s="3" t="s">
        <v>170</v>
      </c>
      <c r="E1968" s="3" t="s">
        <v>1</v>
      </c>
      <c r="F1968" s="3">
        <v>13.223000000000001</v>
      </c>
      <c r="G1968" s="3" t="s">
        <v>253</v>
      </c>
    </row>
    <row r="1969" spans="1:7" customFormat="1" ht="15" hidden="1" x14ac:dyDescent="0.25">
      <c r="A1969" s="4" t="s">
        <v>93</v>
      </c>
      <c r="B1969" s="3" t="s">
        <v>49</v>
      </c>
      <c r="C1969" s="3" t="s">
        <v>172</v>
      </c>
      <c r="D1969" s="3" t="s">
        <v>170</v>
      </c>
      <c r="E1969" s="3" t="s">
        <v>1</v>
      </c>
      <c r="F1969" s="3">
        <v>10.79</v>
      </c>
      <c r="G1969" s="3" t="s">
        <v>253</v>
      </c>
    </row>
    <row r="1970" spans="1:7" customFormat="1" ht="15" hidden="1" x14ac:dyDescent="0.25">
      <c r="A1970" s="4" t="s">
        <v>92</v>
      </c>
      <c r="B1970" s="3" t="s">
        <v>49</v>
      </c>
      <c r="C1970" s="3" t="s">
        <v>172</v>
      </c>
      <c r="D1970" s="3" t="s">
        <v>170</v>
      </c>
      <c r="E1970" s="3" t="s">
        <v>1</v>
      </c>
      <c r="F1970" s="3">
        <v>9.8970000000000002</v>
      </c>
      <c r="G1970" s="3" t="s">
        <v>253</v>
      </c>
    </row>
    <row r="1971" spans="1:7" customFormat="1" ht="15" hidden="1" x14ac:dyDescent="0.25">
      <c r="A1971" s="4" t="s">
        <v>91</v>
      </c>
      <c r="B1971" s="3" t="s">
        <v>49</v>
      </c>
      <c r="C1971" s="3" t="s">
        <v>172</v>
      </c>
      <c r="D1971" s="3" t="s">
        <v>170</v>
      </c>
      <c r="E1971" s="3" t="s">
        <v>1</v>
      </c>
      <c r="F1971" s="3">
        <v>9.9659999999999993</v>
      </c>
      <c r="G1971" s="3" t="s">
        <v>253</v>
      </c>
    </row>
    <row r="1972" spans="1:7" customFormat="1" ht="15" hidden="1" x14ac:dyDescent="0.25">
      <c r="A1972" s="4" t="s">
        <v>90</v>
      </c>
      <c r="B1972" s="3" t="s">
        <v>49</v>
      </c>
      <c r="C1972" s="3" t="s">
        <v>172</v>
      </c>
      <c r="D1972" s="3" t="s">
        <v>170</v>
      </c>
      <c r="E1972" s="3" t="s">
        <v>1</v>
      </c>
      <c r="F1972" s="3">
        <v>8.7750000000000004</v>
      </c>
      <c r="G1972" s="3" t="s">
        <v>253</v>
      </c>
    </row>
    <row r="1973" spans="1:7" customFormat="1" ht="15" hidden="1" x14ac:dyDescent="0.25">
      <c r="A1973" s="4" t="s">
        <v>89</v>
      </c>
      <c r="B1973" s="3" t="s">
        <v>49</v>
      </c>
      <c r="C1973" s="3" t="s">
        <v>172</v>
      </c>
      <c r="D1973" s="3" t="s">
        <v>170</v>
      </c>
      <c r="E1973" s="3" t="s">
        <v>1</v>
      </c>
      <c r="F1973" s="3">
        <v>10.077999999999999</v>
      </c>
      <c r="G1973" s="3" t="s">
        <v>253</v>
      </c>
    </row>
    <row r="1974" spans="1:7" customFormat="1" ht="15" hidden="1" x14ac:dyDescent="0.25">
      <c r="A1974" s="4" t="s">
        <v>88</v>
      </c>
      <c r="B1974" s="3" t="s">
        <v>49</v>
      </c>
      <c r="C1974" s="3" t="s">
        <v>172</v>
      </c>
      <c r="D1974" s="3" t="s">
        <v>170</v>
      </c>
      <c r="E1974" s="3" t="s">
        <v>1</v>
      </c>
      <c r="F1974" s="3">
        <v>12.988</v>
      </c>
      <c r="G1974" s="3" t="s">
        <v>253</v>
      </c>
    </row>
    <row r="1975" spans="1:7" customFormat="1" ht="15" hidden="1" x14ac:dyDescent="0.25">
      <c r="A1975" s="4" t="s">
        <v>87</v>
      </c>
      <c r="B1975" s="3" t="s">
        <v>49</v>
      </c>
      <c r="C1975" s="3" t="s">
        <v>172</v>
      </c>
      <c r="D1975" s="3" t="s">
        <v>170</v>
      </c>
      <c r="E1975" s="3" t="s">
        <v>1</v>
      </c>
      <c r="F1975" s="3">
        <v>12.798</v>
      </c>
      <c r="G1975" s="3" t="s">
        <v>253</v>
      </c>
    </row>
    <row r="1976" spans="1:7" customFormat="1" ht="15" hidden="1" x14ac:dyDescent="0.25">
      <c r="A1976" s="4" t="s">
        <v>86</v>
      </c>
      <c r="B1976" s="3" t="s">
        <v>49</v>
      </c>
      <c r="C1976" s="3" t="s">
        <v>172</v>
      </c>
      <c r="D1976" s="3" t="s">
        <v>170</v>
      </c>
      <c r="E1976" s="3" t="s">
        <v>1</v>
      </c>
      <c r="F1976" s="3">
        <v>12.289</v>
      </c>
      <c r="G1976" s="3" t="s">
        <v>253</v>
      </c>
    </row>
    <row r="1977" spans="1:7" customFormat="1" ht="15" hidden="1" x14ac:dyDescent="0.25">
      <c r="A1977" s="4" t="s">
        <v>85</v>
      </c>
      <c r="B1977" s="3" t="s">
        <v>49</v>
      </c>
      <c r="C1977" s="3" t="s">
        <v>172</v>
      </c>
      <c r="D1977" s="3" t="s">
        <v>170</v>
      </c>
      <c r="E1977" s="3" t="s">
        <v>1</v>
      </c>
      <c r="F1977" s="3">
        <v>13.808</v>
      </c>
      <c r="G1977" s="3" t="s">
        <v>253</v>
      </c>
    </row>
    <row r="1978" spans="1:7" customFormat="1" ht="15" hidden="1" x14ac:dyDescent="0.25">
      <c r="A1978" s="4" t="s">
        <v>84</v>
      </c>
      <c r="B1978" s="3" t="s">
        <v>49</v>
      </c>
      <c r="C1978" s="3" t="s">
        <v>172</v>
      </c>
      <c r="D1978" s="3" t="s">
        <v>170</v>
      </c>
      <c r="E1978" s="3" t="s">
        <v>1</v>
      </c>
      <c r="F1978" s="3">
        <v>15.814</v>
      </c>
      <c r="G1978" s="3" t="s">
        <v>253</v>
      </c>
    </row>
    <row r="1979" spans="1:7" customFormat="1" ht="15" hidden="1" x14ac:dyDescent="0.25">
      <c r="A1979" s="4" t="s">
        <v>168</v>
      </c>
      <c r="B1979" s="3" t="s">
        <v>49</v>
      </c>
      <c r="C1979" s="3" t="s">
        <v>172</v>
      </c>
      <c r="D1979" s="3" t="s">
        <v>170</v>
      </c>
      <c r="E1979" s="3" t="s">
        <v>1</v>
      </c>
      <c r="F1979" s="3">
        <v>16.427</v>
      </c>
      <c r="G1979" s="3" t="s">
        <v>253</v>
      </c>
    </row>
    <row r="1980" spans="1:7" customFormat="1" ht="15" hidden="1" x14ac:dyDescent="0.25">
      <c r="A1980" s="4" t="s">
        <v>203</v>
      </c>
      <c r="B1980" s="3" t="s">
        <v>49</v>
      </c>
      <c r="C1980" s="3" t="s">
        <v>172</v>
      </c>
      <c r="D1980" s="3" t="s">
        <v>170</v>
      </c>
      <c r="E1980" s="3" t="s">
        <v>1</v>
      </c>
      <c r="F1980" s="3">
        <v>14.23</v>
      </c>
      <c r="G1980" s="3" t="s">
        <v>253</v>
      </c>
    </row>
    <row r="1981" spans="1:7" customFormat="1" ht="15" hidden="1" x14ac:dyDescent="0.25">
      <c r="A1981" s="4" t="s">
        <v>221</v>
      </c>
      <c r="B1981" s="3" t="s">
        <v>49</v>
      </c>
      <c r="C1981" s="3" t="s">
        <v>172</v>
      </c>
      <c r="D1981" s="3" t="s">
        <v>170</v>
      </c>
      <c r="E1981" s="3" t="s">
        <v>1</v>
      </c>
      <c r="F1981" s="3">
        <v>14.173999999999999</v>
      </c>
      <c r="G1981" s="3" t="s">
        <v>253</v>
      </c>
    </row>
    <row r="1982" spans="1:7" customFormat="1" ht="15" hidden="1" x14ac:dyDescent="0.25">
      <c r="A1982" s="4" t="s">
        <v>233</v>
      </c>
      <c r="B1982" s="3" t="s">
        <v>49</v>
      </c>
      <c r="C1982" s="3" t="s">
        <v>172</v>
      </c>
      <c r="D1982" s="3" t="s">
        <v>170</v>
      </c>
      <c r="E1982" s="3" t="s">
        <v>1</v>
      </c>
      <c r="F1982" s="3">
        <v>13.489000000000001</v>
      </c>
      <c r="G1982" s="3" t="s">
        <v>253</v>
      </c>
    </row>
    <row r="1983" spans="1:7" customFormat="1" ht="15" hidden="1" x14ac:dyDescent="0.25">
      <c r="A1983" s="4" t="s">
        <v>251</v>
      </c>
      <c r="B1983" s="3" t="s">
        <v>49</v>
      </c>
      <c r="C1983" s="3" t="s">
        <v>172</v>
      </c>
      <c r="D1983" s="3" t="s">
        <v>170</v>
      </c>
      <c r="E1983" s="3" t="s">
        <v>1</v>
      </c>
      <c r="F1983" s="3">
        <v>15.329000000000001</v>
      </c>
      <c r="G1983" s="3" t="s">
        <v>171</v>
      </c>
    </row>
    <row r="1984" spans="1:7" customFormat="1" ht="15" hidden="1" x14ac:dyDescent="0.25">
      <c r="A1984" s="4" t="s">
        <v>102</v>
      </c>
      <c r="B1984" s="3" t="s">
        <v>39</v>
      </c>
      <c r="C1984" s="3" t="s">
        <v>172</v>
      </c>
      <c r="D1984" s="3" t="s">
        <v>170</v>
      </c>
      <c r="E1984" s="3" t="s">
        <v>1</v>
      </c>
      <c r="F1984" s="3">
        <v>35.531999999999996</v>
      </c>
      <c r="G1984" s="3" t="s">
        <v>253</v>
      </c>
    </row>
    <row r="1985" spans="1:7" customFormat="1" ht="15" hidden="1" x14ac:dyDescent="0.25">
      <c r="A1985" s="4" t="s">
        <v>101</v>
      </c>
      <c r="B1985" s="3" t="s">
        <v>39</v>
      </c>
      <c r="C1985" s="3" t="s">
        <v>172</v>
      </c>
      <c r="D1985" s="3" t="s">
        <v>170</v>
      </c>
      <c r="E1985" s="3" t="s">
        <v>1</v>
      </c>
      <c r="F1985" s="3">
        <v>35.241</v>
      </c>
      <c r="G1985" s="3" t="s">
        <v>253</v>
      </c>
    </row>
    <row r="1986" spans="1:7" customFormat="1" ht="15" hidden="1" x14ac:dyDescent="0.25">
      <c r="A1986" s="4" t="s">
        <v>100</v>
      </c>
      <c r="B1986" s="3" t="s">
        <v>39</v>
      </c>
      <c r="C1986" s="3" t="s">
        <v>172</v>
      </c>
      <c r="D1986" s="3" t="s">
        <v>170</v>
      </c>
      <c r="E1986" s="3" t="s">
        <v>1</v>
      </c>
      <c r="F1986" s="3">
        <v>34.950000000000003</v>
      </c>
      <c r="G1986" s="3" t="s">
        <v>253</v>
      </c>
    </row>
    <row r="1987" spans="1:7" customFormat="1" ht="15" hidden="1" x14ac:dyDescent="0.25">
      <c r="A1987" s="4" t="s">
        <v>99</v>
      </c>
      <c r="B1987" s="3" t="s">
        <v>39</v>
      </c>
      <c r="C1987" s="3" t="s">
        <v>172</v>
      </c>
      <c r="D1987" s="3" t="s">
        <v>170</v>
      </c>
      <c r="E1987" s="3" t="s">
        <v>1</v>
      </c>
      <c r="F1987" s="3">
        <v>39.668999999999997</v>
      </c>
      <c r="G1987" s="3" t="s">
        <v>253</v>
      </c>
    </row>
    <row r="1988" spans="1:7" customFormat="1" ht="15" hidden="1" x14ac:dyDescent="0.25">
      <c r="A1988" s="4" t="s">
        <v>98</v>
      </c>
      <c r="B1988" s="3" t="s">
        <v>39</v>
      </c>
      <c r="C1988" s="3" t="s">
        <v>172</v>
      </c>
      <c r="D1988" s="3" t="s">
        <v>170</v>
      </c>
      <c r="E1988" s="3" t="s">
        <v>1</v>
      </c>
      <c r="F1988" s="3">
        <v>41.279000000000003</v>
      </c>
      <c r="G1988" s="3" t="s">
        <v>253</v>
      </c>
    </row>
    <row r="1989" spans="1:7" customFormat="1" ht="15" hidden="1" x14ac:dyDescent="0.25">
      <c r="A1989" s="4" t="s">
        <v>97</v>
      </c>
      <c r="B1989" s="3" t="s">
        <v>39</v>
      </c>
      <c r="C1989" s="3" t="s">
        <v>172</v>
      </c>
      <c r="D1989" s="3" t="s">
        <v>170</v>
      </c>
      <c r="E1989" s="3" t="s">
        <v>1</v>
      </c>
      <c r="F1989" s="3">
        <v>41.506</v>
      </c>
      <c r="G1989" s="3" t="s">
        <v>253</v>
      </c>
    </row>
    <row r="1990" spans="1:7" customFormat="1" ht="15" hidden="1" x14ac:dyDescent="0.25">
      <c r="A1990" s="4" t="s">
        <v>96</v>
      </c>
      <c r="B1990" s="3" t="s">
        <v>39</v>
      </c>
      <c r="C1990" s="3" t="s">
        <v>172</v>
      </c>
      <c r="D1990" s="3" t="s">
        <v>170</v>
      </c>
      <c r="E1990" s="3" t="s">
        <v>1</v>
      </c>
      <c r="F1990" s="3">
        <v>42.804000000000002</v>
      </c>
      <c r="G1990" s="3" t="s">
        <v>253</v>
      </c>
    </row>
    <row r="1991" spans="1:7" customFormat="1" ht="15" hidden="1" x14ac:dyDescent="0.25">
      <c r="A1991" s="4" t="s">
        <v>95</v>
      </c>
      <c r="B1991" s="3" t="s">
        <v>39</v>
      </c>
      <c r="C1991" s="3" t="s">
        <v>172</v>
      </c>
      <c r="D1991" s="3" t="s">
        <v>170</v>
      </c>
      <c r="E1991" s="3" t="s">
        <v>1</v>
      </c>
      <c r="F1991" s="3">
        <v>42.609000000000002</v>
      </c>
      <c r="G1991" s="3" t="s">
        <v>253</v>
      </c>
    </row>
    <row r="1992" spans="1:7" customFormat="1" ht="15" hidden="1" x14ac:dyDescent="0.25">
      <c r="A1992" s="4" t="s">
        <v>94</v>
      </c>
      <c r="B1992" s="3" t="s">
        <v>39</v>
      </c>
      <c r="C1992" s="3" t="s">
        <v>172</v>
      </c>
      <c r="D1992" s="3" t="s">
        <v>170</v>
      </c>
      <c r="E1992" s="3" t="s">
        <v>1</v>
      </c>
      <c r="F1992" s="3">
        <v>36.951000000000001</v>
      </c>
      <c r="G1992" s="3" t="s">
        <v>253</v>
      </c>
    </row>
    <row r="1993" spans="1:7" customFormat="1" ht="15" hidden="1" x14ac:dyDescent="0.25">
      <c r="A1993" s="4" t="s">
        <v>93</v>
      </c>
      <c r="B1993" s="3" t="s">
        <v>39</v>
      </c>
      <c r="C1993" s="3" t="s">
        <v>172</v>
      </c>
      <c r="D1993" s="3" t="s">
        <v>170</v>
      </c>
      <c r="E1993" s="3" t="s">
        <v>1</v>
      </c>
      <c r="F1993" s="3">
        <v>28.141999999999999</v>
      </c>
      <c r="G1993" s="3" t="s">
        <v>253</v>
      </c>
    </row>
    <row r="1994" spans="1:7" customFormat="1" ht="15" hidden="1" x14ac:dyDescent="0.25">
      <c r="A1994" s="4" t="s">
        <v>92</v>
      </c>
      <c r="B1994" s="3" t="s">
        <v>39</v>
      </c>
      <c r="C1994" s="3" t="s">
        <v>172</v>
      </c>
      <c r="D1994" s="3" t="s">
        <v>170</v>
      </c>
      <c r="E1994" s="3" t="s">
        <v>1</v>
      </c>
      <c r="F1994" s="3">
        <v>24.305</v>
      </c>
      <c r="G1994" s="3" t="s">
        <v>253</v>
      </c>
    </row>
    <row r="1995" spans="1:7" customFormat="1" ht="15" hidden="1" x14ac:dyDescent="0.25">
      <c r="A1995" s="4" t="s">
        <v>91</v>
      </c>
      <c r="B1995" s="3" t="s">
        <v>39</v>
      </c>
      <c r="C1995" s="3" t="s">
        <v>172</v>
      </c>
      <c r="D1995" s="3" t="s">
        <v>170</v>
      </c>
      <c r="E1995" s="3" t="s">
        <v>1</v>
      </c>
      <c r="F1995" s="3">
        <v>20.936</v>
      </c>
      <c r="G1995" s="3" t="s">
        <v>253</v>
      </c>
    </row>
    <row r="1996" spans="1:7" customFormat="1" ht="15" hidden="1" x14ac:dyDescent="0.25">
      <c r="A1996" s="4" t="s">
        <v>90</v>
      </c>
      <c r="B1996" s="3" t="s">
        <v>39</v>
      </c>
      <c r="C1996" s="3" t="s">
        <v>172</v>
      </c>
      <c r="D1996" s="3" t="s">
        <v>170</v>
      </c>
      <c r="E1996" s="3" t="s">
        <v>1</v>
      </c>
      <c r="F1996" s="3">
        <v>20.881</v>
      </c>
      <c r="G1996" s="3" t="s">
        <v>253</v>
      </c>
    </row>
    <row r="1997" spans="1:7" customFormat="1" ht="15" hidden="1" x14ac:dyDescent="0.25">
      <c r="A1997" s="4" t="s">
        <v>89</v>
      </c>
      <c r="B1997" s="3" t="s">
        <v>39</v>
      </c>
      <c r="C1997" s="3" t="s">
        <v>172</v>
      </c>
      <c r="D1997" s="3" t="s">
        <v>170</v>
      </c>
      <c r="E1997" s="3" t="s">
        <v>1</v>
      </c>
      <c r="F1997" s="3">
        <v>22.234999999999999</v>
      </c>
      <c r="G1997" s="3" t="s">
        <v>253</v>
      </c>
    </row>
    <row r="1998" spans="1:7" customFormat="1" ht="15" hidden="1" x14ac:dyDescent="0.25">
      <c r="A1998" s="4" t="s">
        <v>88</v>
      </c>
      <c r="B1998" s="3" t="s">
        <v>39</v>
      </c>
      <c r="C1998" s="3" t="s">
        <v>172</v>
      </c>
      <c r="D1998" s="3" t="s">
        <v>170</v>
      </c>
      <c r="E1998" s="3" t="s">
        <v>1</v>
      </c>
      <c r="F1998" s="3">
        <v>21.527000000000001</v>
      </c>
      <c r="G1998" s="3" t="s">
        <v>253</v>
      </c>
    </row>
    <row r="1999" spans="1:7" customFormat="1" ht="15" hidden="1" x14ac:dyDescent="0.25">
      <c r="A1999" s="4" t="s">
        <v>87</v>
      </c>
      <c r="B1999" s="3" t="s">
        <v>39</v>
      </c>
      <c r="C1999" s="3" t="s">
        <v>172</v>
      </c>
      <c r="D1999" s="3" t="s">
        <v>170</v>
      </c>
      <c r="E1999" s="3" t="s">
        <v>1</v>
      </c>
      <c r="F1999" s="3">
        <v>22</v>
      </c>
      <c r="G1999" s="3" t="s">
        <v>253</v>
      </c>
    </row>
    <row r="2000" spans="1:7" customFormat="1" ht="15" hidden="1" x14ac:dyDescent="0.25">
      <c r="A2000" s="4" t="s">
        <v>86</v>
      </c>
      <c r="B2000" s="3" t="s">
        <v>39</v>
      </c>
      <c r="C2000" s="3" t="s">
        <v>172</v>
      </c>
      <c r="D2000" s="3" t="s">
        <v>170</v>
      </c>
      <c r="E2000" s="3" t="s">
        <v>1</v>
      </c>
      <c r="F2000" s="3">
        <v>23.236999999999998</v>
      </c>
      <c r="G2000" s="3" t="s">
        <v>253</v>
      </c>
    </row>
    <row r="2001" spans="1:7" customFormat="1" ht="15" hidden="1" x14ac:dyDescent="0.25">
      <c r="A2001" s="4" t="s">
        <v>85</v>
      </c>
      <c r="B2001" s="3" t="s">
        <v>39</v>
      </c>
      <c r="C2001" s="3" t="s">
        <v>172</v>
      </c>
      <c r="D2001" s="3" t="s">
        <v>170</v>
      </c>
      <c r="E2001" s="3" t="s">
        <v>1</v>
      </c>
      <c r="F2001" s="3">
        <v>24.355</v>
      </c>
      <c r="G2001" s="3" t="s">
        <v>253</v>
      </c>
    </row>
    <row r="2002" spans="1:7" customFormat="1" ht="15" hidden="1" x14ac:dyDescent="0.25">
      <c r="A2002" s="4" t="s">
        <v>84</v>
      </c>
      <c r="B2002" s="3" t="s">
        <v>39</v>
      </c>
      <c r="C2002" s="3" t="s">
        <v>172</v>
      </c>
      <c r="D2002" s="3" t="s">
        <v>170</v>
      </c>
      <c r="E2002" s="3" t="s">
        <v>1</v>
      </c>
      <c r="F2002" s="3">
        <v>25.581</v>
      </c>
      <c r="G2002" s="3" t="s">
        <v>253</v>
      </c>
    </row>
    <row r="2003" spans="1:7" customFormat="1" ht="15" hidden="1" x14ac:dyDescent="0.25">
      <c r="A2003" s="4" t="s">
        <v>168</v>
      </c>
      <c r="B2003" s="3" t="s">
        <v>39</v>
      </c>
      <c r="C2003" s="3" t="s">
        <v>172</v>
      </c>
      <c r="D2003" s="3" t="s">
        <v>170</v>
      </c>
      <c r="E2003" s="3" t="s">
        <v>1</v>
      </c>
      <c r="F2003" s="3">
        <v>25.748999999999999</v>
      </c>
      <c r="G2003" s="3" t="s">
        <v>253</v>
      </c>
    </row>
    <row r="2004" spans="1:7" customFormat="1" ht="15" hidden="1" x14ac:dyDescent="0.25">
      <c r="A2004" s="4" t="s">
        <v>203</v>
      </c>
      <c r="B2004" s="3" t="s">
        <v>39</v>
      </c>
      <c r="C2004" s="3" t="s">
        <v>172</v>
      </c>
      <c r="D2004" s="3" t="s">
        <v>170</v>
      </c>
      <c r="E2004" s="3" t="s">
        <v>1</v>
      </c>
      <c r="F2004" s="3">
        <v>24.047000000000001</v>
      </c>
      <c r="G2004" s="3" t="s">
        <v>253</v>
      </c>
    </row>
    <row r="2005" spans="1:7" customFormat="1" ht="15" hidden="1" x14ac:dyDescent="0.25">
      <c r="A2005" s="4" t="s">
        <v>221</v>
      </c>
      <c r="B2005" s="3" t="s">
        <v>39</v>
      </c>
      <c r="C2005" s="3" t="s">
        <v>172</v>
      </c>
      <c r="D2005" s="3" t="s">
        <v>170</v>
      </c>
      <c r="E2005" s="3" t="s">
        <v>1</v>
      </c>
      <c r="F2005" s="3">
        <v>23.774999999999999</v>
      </c>
      <c r="G2005" s="3" t="s">
        <v>253</v>
      </c>
    </row>
    <row r="2006" spans="1:7" customFormat="1" ht="15" hidden="1" x14ac:dyDescent="0.25">
      <c r="A2006" s="4" t="s">
        <v>233</v>
      </c>
      <c r="B2006" s="3" t="s">
        <v>39</v>
      </c>
      <c r="C2006" s="3" t="s">
        <v>172</v>
      </c>
      <c r="D2006" s="3" t="s">
        <v>170</v>
      </c>
      <c r="E2006" s="3" t="s">
        <v>1</v>
      </c>
      <c r="F2006" s="3">
        <v>23.654</v>
      </c>
      <c r="G2006" s="3" t="s">
        <v>253</v>
      </c>
    </row>
    <row r="2007" spans="1:7" customFormat="1" ht="15" hidden="1" x14ac:dyDescent="0.25">
      <c r="A2007" s="4" t="s">
        <v>251</v>
      </c>
      <c r="B2007" s="3" t="s">
        <v>39</v>
      </c>
      <c r="C2007" s="3" t="s">
        <v>172</v>
      </c>
      <c r="D2007" s="3" t="s">
        <v>170</v>
      </c>
      <c r="E2007" s="3" t="s">
        <v>1</v>
      </c>
      <c r="F2007" s="3">
        <v>20.690999999999999</v>
      </c>
      <c r="G2007" s="3" t="s">
        <v>171</v>
      </c>
    </row>
    <row r="2008" spans="1:7" customFormat="1" ht="15" hidden="1" x14ac:dyDescent="0.25">
      <c r="A2008" s="4" t="s">
        <v>102</v>
      </c>
      <c r="B2008" s="3" t="s">
        <v>137</v>
      </c>
      <c r="C2008" s="3" t="s">
        <v>172</v>
      </c>
      <c r="D2008" s="3" t="s">
        <v>170</v>
      </c>
      <c r="E2008" s="3" t="s">
        <v>1</v>
      </c>
      <c r="F2008" s="3">
        <v>31.31</v>
      </c>
      <c r="G2008" s="3" t="s">
        <v>174</v>
      </c>
    </row>
    <row r="2009" spans="1:7" customFormat="1" ht="15" hidden="1" x14ac:dyDescent="0.25">
      <c r="A2009" s="4" t="s">
        <v>101</v>
      </c>
      <c r="B2009" s="3" t="s">
        <v>137</v>
      </c>
      <c r="C2009" s="3" t="s">
        <v>172</v>
      </c>
      <c r="D2009" s="3" t="s">
        <v>170</v>
      </c>
      <c r="E2009" s="3" t="s">
        <v>1</v>
      </c>
      <c r="F2009" s="3">
        <v>27.913</v>
      </c>
      <c r="G2009" s="3" t="s">
        <v>253</v>
      </c>
    </row>
    <row r="2010" spans="1:7" customFormat="1" ht="15" hidden="1" x14ac:dyDescent="0.25">
      <c r="A2010" s="4" t="s">
        <v>100</v>
      </c>
      <c r="B2010" s="3" t="s">
        <v>137</v>
      </c>
      <c r="C2010" s="3" t="s">
        <v>172</v>
      </c>
      <c r="D2010" s="3" t="s">
        <v>170</v>
      </c>
      <c r="E2010" s="3" t="s">
        <v>1</v>
      </c>
      <c r="F2010" s="3">
        <v>25.207999999999998</v>
      </c>
      <c r="G2010" s="3" t="s">
        <v>253</v>
      </c>
    </row>
    <row r="2011" spans="1:7" customFormat="1" ht="15" hidden="1" x14ac:dyDescent="0.25">
      <c r="A2011" s="4" t="s">
        <v>99</v>
      </c>
      <c r="B2011" s="3" t="s">
        <v>137</v>
      </c>
      <c r="C2011" s="3" t="s">
        <v>172</v>
      </c>
      <c r="D2011" s="3" t="s">
        <v>170</v>
      </c>
      <c r="E2011" s="3" t="s">
        <v>1</v>
      </c>
      <c r="F2011" s="3">
        <v>27.396000000000001</v>
      </c>
      <c r="G2011" s="3" t="s">
        <v>253</v>
      </c>
    </row>
    <row r="2012" spans="1:7" customFormat="1" ht="15" hidden="1" x14ac:dyDescent="0.25">
      <c r="A2012" s="4" t="s">
        <v>98</v>
      </c>
      <c r="B2012" s="3" t="s">
        <v>137</v>
      </c>
      <c r="C2012" s="3" t="s">
        <v>172</v>
      </c>
      <c r="D2012" s="3" t="s">
        <v>170</v>
      </c>
      <c r="E2012" s="3" t="s">
        <v>1</v>
      </c>
      <c r="F2012" s="3">
        <v>29.553000000000001</v>
      </c>
      <c r="G2012" s="3" t="s">
        <v>253</v>
      </c>
    </row>
    <row r="2013" spans="1:7" customFormat="1" ht="15" hidden="1" x14ac:dyDescent="0.25">
      <c r="A2013" s="4" t="s">
        <v>97</v>
      </c>
      <c r="B2013" s="3" t="s">
        <v>137</v>
      </c>
      <c r="C2013" s="3" t="s">
        <v>172</v>
      </c>
      <c r="D2013" s="3" t="s">
        <v>170</v>
      </c>
      <c r="E2013" s="3" t="s">
        <v>1</v>
      </c>
      <c r="F2013" s="3">
        <v>29.695</v>
      </c>
      <c r="G2013" s="3" t="s">
        <v>253</v>
      </c>
    </row>
    <row r="2014" spans="1:7" customFormat="1" ht="15" hidden="1" x14ac:dyDescent="0.25">
      <c r="A2014" s="4" t="s">
        <v>96</v>
      </c>
      <c r="B2014" s="3" t="s">
        <v>137</v>
      </c>
      <c r="C2014" s="3" t="s">
        <v>172</v>
      </c>
      <c r="D2014" s="3" t="s">
        <v>170</v>
      </c>
      <c r="E2014" s="3" t="s">
        <v>1</v>
      </c>
      <c r="F2014" s="3">
        <v>30.809000000000001</v>
      </c>
      <c r="G2014" s="3" t="s">
        <v>253</v>
      </c>
    </row>
    <row r="2015" spans="1:7" customFormat="1" ht="15" hidden="1" x14ac:dyDescent="0.25">
      <c r="A2015" s="4" t="s">
        <v>95</v>
      </c>
      <c r="B2015" s="3" t="s">
        <v>137</v>
      </c>
      <c r="C2015" s="3" t="s">
        <v>172</v>
      </c>
      <c r="D2015" s="3" t="s">
        <v>170</v>
      </c>
      <c r="E2015" s="3" t="s">
        <v>1</v>
      </c>
      <c r="F2015" s="3">
        <v>29.571000000000002</v>
      </c>
      <c r="G2015" s="3" t="s">
        <v>253</v>
      </c>
    </row>
    <row r="2016" spans="1:7" customFormat="1" ht="15" hidden="1" x14ac:dyDescent="0.25">
      <c r="A2016" s="4" t="s">
        <v>94</v>
      </c>
      <c r="B2016" s="3" t="s">
        <v>137</v>
      </c>
      <c r="C2016" s="3" t="s">
        <v>172</v>
      </c>
      <c r="D2016" s="3" t="s">
        <v>170</v>
      </c>
      <c r="E2016" s="3" t="s">
        <v>1</v>
      </c>
      <c r="F2016" s="3">
        <v>26.905999999999999</v>
      </c>
      <c r="G2016" s="3" t="s">
        <v>253</v>
      </c>
    </row>
    <row r="2017" spans="1:7" customFormat="1" ht="15" hidden="1" x14ac:dyDescent="0.25">
      <c r="A2017" s="4" t="s">
        <v>93</v>
      </c>
      <c r="B2017" s="3" t="s">
        <v>137</v>
      </c>
      <c r="C2017" s="3" t="s">
        <v>172</v>
      </c>
      <c r="D2017" s="3" t="s">
        <v>170</v>
      </c>
      <c r="E2017" s="3" t="s">
        <v>1</v>
      </c>
      <c r="F2017" s="3">
        <v>17.861000000000001</v>
      </c>
      <c r="G2017" s="3" t="s">
        <v>253</v>
      </c>
    </row>
    <row r="2018" spans="1:7" customFormat="1" ht="15" hidden="1" x14ac:dyDescent="0.25">
      <c r="A2018" s="4" t="s">
        <v>92</v>
      </c>
      <c r="B2018" s="3" t="s">
        <v>137</v>
      </c>
      <c r="C2018" s="3" t="s">
        <v>172</v>
      </c>
      <c r="D2018" s="3" t="s">
        <v>170</v>
      </c>
      <c r="E2018" s="3" t="s">
        <v>1</v>
      </c>
      <c r="F2018" s="3">
        <v>16.346</v>
      </c>
      <c r="G2018" s="3" t="s">
        <v>253</v>
      </c>
    </row>
    <row r="2019" spans="1:7" customFormat="1" ht="15" hidden="1" x14ac:dyDescent="0.25">
      <c r="A2019" s="4" t="s">
        <v>91</v>
      </c>
      <c r="B2019" s="3" t="s">
        <v>137</v>
      </c>
      <c r="C2019" s="3" t="s">
        <v>172</v>
      </c>
      <c r="D2019" s="3" t="s">
        <v>170</v>
      </c>
      <c r="E2019" s="3" t="s">
        <v>1</v>
      </c>
      <c r="F2019" s="3">
        <v>15.233000000000001</v>
      </c>
      <c r="G2019" s="3" t="s">
        <v>253</v>
      </c>
    </row>
    <row r="2020" spans="1:7" customFormat="1" ht="15" hidden="1" x14ac:dyDescent="0.25">
      <c r="A2020" s="4" t="s">
        <v>90</v>
      </c>
      <c r="B2020" s="3" t="s">
        <v>137</v>
      </c>
      <c r="C2020" s="3" t="s">
        <v>172</v>
      </c>
      <c r="D2020" s="3" t="s">
        <v>170</v>
      </c>
      <c r="E2020" s="3" t="s">
        <v>1</v>
      </c>
      <c r="F2020" s="3">
        <v>17.204000000000001</v>
      </c>
      <c r="G2020" s="3" t="s">
        <v>253</v>
      </c>
    </row>
    <row r="2021" spans="1:7" customFormat="1" ht="15" hidden="1" x14ac:dyDescent="0.25">
      <c r="A2021" s="4" t="s">
        <v>89</v>
      </c>
      <c r="B2021" s="3" t="s">
        <v>137</v>
      </c>
      <c r="C2021" s="3" t="s">
        <v>172</v>
      </c>
      <c r="D2021" s="3" t="s">
        <v>170</v>
      </c>
      <c r="E2021" s="3" t="s">
        <v>1</v>
      </c>
      <c r="F2021" s="3">
        <v>17.085000000000001</v>
      </c>
      <c r="G2021" s="3" t="s">
        <v>253</v>
      </c>
    </row>
    <row r="2022" spans="1:7" customFormat="1" ht="15" hidden="1" x14ac:dyDescent="0.25">
      <c r="A2022" s="4" t="s">
        <v>88</v>
      </c>
      <c r="B2022" s="3" t="s">
        <v>137</v>
      </c>
      <c r="C2022" s="3" t="s">
        <v>172</v>
      </c>
      <c r="D2022" s="3" t="s">
        <v>170</v>
      </c>
      <c r="E2022" s="3" t="s">
        <v>1</v>
      </c>
      <c r="F2022" s="3">
        <v>16.356999999999999</v>
      </c>
      <c r="G2022" s="3" t="s">
        <v>253</v>
      </c>
    </row>
    <row r="2023" spans="1:7" customFormat="1" ht="15" hidden="1" x14ac:dyDescent="0.25">
      <c r="A2023" s="4" t="s">
        <v>87</v>
      </c>
      <c r="B2023" s="3" t="s">
        <v>137</v>
      </c>
      <c r="C2023" s="3" t="s">
        <v>172</v>
      </c>
      <c r="D2023" s="3" t="s">
        <v>170</v>
      </c>
      <c r="E2023" s="3" t="s">
        <v>1</v>
      </c>
      <c r="F2023" s="3">
        <v>18.239999999999998</v>
      </c>
      <c r="G2023" s="3" t="s">
        <v>253</v>
      </c>
    </row>
    <row r="2024" spans="1:7" customFormat="1" ht="15" hidden="1" x14ac:dyDescent="0.25">
      <c r="A2024" s="4" t="s">
        <v>86</v>
      </c>
      <c r="B2024" s="3" t="s">
        <v>137</v>
      </c>
      <c r="C2024" s="3" t="s">
        <v>172</v>
      </c>
      <c r="D2024" s="3" t="s">
        <v>170</v>
      </c>
      <c r="E2024" s="3" t="s">
        <v>1</v>
      </c>
      <c r="F2024" s="3">
        <v>19.202999999999999</v>
      </c>
      <c r="G2024" s="3" t="s">
        <v>253</v>
      </c>
    </row>
    <row r="2025" spans="1:7" customFormat="1" ht="15" hidden="1" x14ac:dyDescent="0.25">
      <c r="A2025" s="4" t="s">
        <v>85</v>
      </c>
      <c r="B2025" s="3" t="s">
        <v>137</v>
      </c>
      <c r="C2025" s="3" t="s">
        <v>172</v>
      </c>
      <c r="D2025" s="3" t="s">
        <v>170</v>
      </c>
      <c r="E2025" s="3" t="s">
        <v>1</v>
      </c>
      <c r="F2025" s="3">
        <v>21.49</v>
      </c>
      <c r="G2025" s="3" t="s">
        <v>253</v>
      </c>
    </row>
    <row r="2026" spans="1:7" customFormat="1" ht="15" hidden="1" x14ac:dyDescent="0.25">
      <c r="A2026" s="4" t="s">
        <v>84</v>
      </c>
      <c r="B2026" s="3" t="s">
        <v>137</v>
      </c>
      <c r="C2026" s="3" t="s">
        <v>172</v>
      </c>
      <c r="D2026" s="3" t="s">
        <v>170</v>
      </c>
      <c r="E2026" s="3" t="s">
        <v>1</v>
      </c>
      <c r="F2026" s="3">
        <v>21.414000000000001</v>
      </c>
      <c r="G2026" s="3" t="s">
        <v>253</v>
      </c>
    </row>
    <row r="2027" spans="1:7" customFormat="1" ht="15" hidden="1" x14ac:dyDescent="0.25">
      <c r="A2027" s="4" t="s">
        <v>168</v>
      </c>
      <c r="B2027" s="3" t="s">
        <v>137</v>
      </c>
      <c r="C2027" s="3" t="s">
        <v>172</v>
      </c>
      <c r="D2027" s="3" t="s">
        <v>170</v>
      </c>
      <c r="E2027" s="3" t="s">
        <v>1</v>
      </c>
      <c r="F2027" s="3">
        <v>18.274999999999999</v>
      </c>
      <c r="G2027" s="3" t="s">
        <v>253</v>
      </c>
    </row>
    <row r="2028" spans="1:7" customFormat="1" ht="15" hidden="1" x14ac:dyDescent="0.25">
      <c r="A2028" s="4" t="s">
        <v>203</v>
      </c>
      <c r="B2028" s="3" t="s">
        <v>137</v>
      </c>
      <c r="C2028" s="3" t="s">
        <v>172</v>
      </c>
      <c r="D2028" s="3" t="s">
        <v>170</v>
      </c>
      <c r="E2028" s="3" t="s">
        <v>1</v>
      </c>
      <c r="F2028" s="3">
        <v>15.538</v>
      </c>
      <c r="G2028" s="3" t="s">
        <v>253</v>
      </c>
    </row>
    <row r="2029" spans="1:7" customFormat="1" ht="15" hidden="1" x14ac:dyDescent="0.25">
      <c r="A2029" s="4" t="s">
        <v>221</v>
      </c>
      <c r="B2029" s="3" t="s">
        <v>137</v>
      </c>
      <c r="C2029" s="3" t="s">
        <v>172</v>
      </c>
      <c r="D2029" s="3" t="s">
        <v>170</v>
      </c>
      <c r="E2029" s="3" t="s">
        <v>1</v>
      </c>
      <c r="F2029" s="3">
        <v>17.221</v>
      </c>
      <c r="G2029" s="3" t="s">
        <v>253</v>
      </c>
    </row>
    <row r="2030" spans="1:7" customFormat="1" ht="15" hidden="1" x14ac:dyDescent="0.25">
      <c r="A2030" s="4" t="s">
        <v>233</v>
      </c>
      <c r="B2030" s="3" t="s">
        <v>137</v>
      </c>
      <c r="C2030" s="3" t="s">
        <v>172</v>
      </c>
      <c r="D2030" s="3" t="s">
        <v>170</v>
      </c>
      <c r="E2030" s="3" t="s">
        <v>1</v>
      </c>
      <c r="F2030" s="3">
        <v>18.754999999999999</v>
      </c>
      <c r="G2030" s="3" t="s">
        <v>253</v>
      </c>
    </row>
    <row r="2031" spans="1:7" customFormat="1" ht="15" hidden="1" x14ac:dyDescent="0.25">
      <c r="A2031" s="4" t="s">
        <v>102</v>
      </c>
      <c r="B2031" s="3" t="s">
        <v>44</v>
      </c>
      <c r="C2031" s="3" t="s">
        <v>172</v>
      </c>
      <c r="D2031" s="3" t="s">
        <v>170</v>
      </c>
      <c r="E2031" s="3" t="s">
        <v>1</v>
      </c>
      <c r="F2031" s="3">
        <v>13.237</v>
      </c>
      <c r="G2031" s="3" t="s">
        <v>253</v>
      </c>
    </row>
    <row r="2032" spans="1:7" customFormat="1" ht="15" hidden="1" x14ac:dyDescent="0.25">
      <c r="A2032" s="4" t="s">
        <v>101</v>
      </c>
      <c r="B2032" s="3" t="s">
        <v>44</v>
      </c>
      <c r="C2032" s="3" t="s">
        <v>172</v>
      </c>
      <c r="D2032" s="3" t="s">
        <v>170</v>
      </c>
      <c r="E2032" s="3" t="s">
        <v>1</v>
      </c>
      <c r="F2032" s="3">
        <v>13.436999999999999</v>
      </c>
      <c r="G2032" s="3" t="s">
        <v>253</v>
      </c>
    </row>
    <row r="2033" spans="1:7" customFormat="1" ht="15" hidden="1" x14ac:dyDescent="0.25">
      <c r="A2033" s="4" t="s">
        <v>100</v>
      </c>
      <c r="B2033" s="3" t="s">
        <v>44</v>
      </c>
      <c r="C2033" s="3" t="s">
        <v>172</v>
      </c>
      <c r="D2033" s="3" t="s">
        <v>170</v>
      </c>
      <c r="E2033" s="3" t="s">
        <v>1</v>
      </c>
      <c r="F2033" s="3">
        <v>14.131</v>
      </c>
      <c r="G2033" s="3" t="s">
        <v>253</v>
      </c>
    </row>
    <row r="2034" spans="1:7" customFormat="1" ht="15" hidden="1" x14ac:dyDescent="0.25">
      <c r="A2034" s="4" t="s">
        <v>99</v>
      </c>
      <c r="B2034" s="3" t="s">
        <v>44</v>
      </c>
      <c r="C2034" s="3" t="s">
        <v>172</v>
      </c>
      <c r="D2034" s="3" t="s">
        <v>170</v>
      </c>
      <c r="E2034" s="3" t="s">
        <v>1</v>
      </c>
      <c r="F2034" s="3">
        <v>13.894</v>
      </c>
      <c r="G2034" s="3" t="s">
        <v>253</v>
      </c>
    </row>
    <row r="2035" spans="1:7" customFormat="1" ht="15" hidden="1" x14ac:dyDescent="0.25">
      <c r="A2035" s="4" t="s">
        <v>98</v>
      </c>
      <c r="B2035" s="3" t="s">
        <v>44</v>
      </c>
      <c r="C2035" s="3" t="s">
        <v>172</v>
      </c>
      <c r="D2035" s="3" t="s">
        <v>170</v>
      </c>
      <c r="E2035" s="3" t="s">
        <v>1</v>
      </c>
      <c r="F2035" s="3">
        <v>14.307</v>
      </c>
      <c r="G2035" s="3" t="s">
        <v>253</v>
      </c>
    </row>
    <row r="2036" spans="1:7" customFormat="1" ht="15" hidden="1" x14ac:dyDescent="0.25">
      <c r="A2036" s="4" t="s">
        <v>97</v>
      </c>
      <c r="B2036" s="3" t="s">
        <v>44</v>
      </c>
      <c r="C2036" s="3" t="s">
        <v>172</v>
      </c>
      <c r="D2036" s="3" t="s">
        <v>170</v>
      </c>
      <c r="E2036" s="3" t="s">
        <v>1</v>
      </c>
      <c r="F2036" s="3">
        <v>14.346</v>
      </c>
      <c r="G2036" s="3" t="s">
        <v>253</v>
      </c>
    </row>
    <row r="2037" spans="1:7" customFormat="1" ht="15" hidden="1" x14ac:dyDescent="0.25">
      <c r="A2037" s="4" t="s">
        <v>96</v>
      </c>
      <c r="B2037" s="3" t="s">
        <v>44</v>
      </c>
      <c r="C2037" s="3" t="s">
        <v>172</v>
      </c>
      <c r="D2037" s="3" t="s">
        <v>170</v>
      </c>
      <c r="E2037" s="3" t="s">
        <v>1</v>
      </c>
      <c r="F2037" s="3">
        <v>14.606999999999999</v>
      </c>
      <c r="G2037" s="3" t="s">
        <v>253</v>
      </c>
    </row>
    <row r="2038" spans="1:7" customFormat="1" ht="15" hidden="1" x14ac:dyDescent="0.25">
      <c r="A2038" s="4" t="s">
        <v>95</v>
      </c>
      <c r="B2038" s="3" t="s">
        <v>44</v>
      </c>
      <c r="C2038" s="3" t="s">
        <v>172</v>
      </c>
      <c r="D2038" s="3" t="s">
        <v>170</v>
      </c>
      <c r="E2038" s="3" t="s">
        <v>1</v>
      </c>
      <c r="F2038" s="3">
        <v>14.157</v>
      </c>
      <c r="G2038" s="3" t="s">
        <v>253</v>
      </c>
    </row>
    <row r="2039" spans="1:7" customFormat="1" ht="15" hidden="1" x14ac:dyDescent="0.25">
      <c r="A2039" s="4" t="s">
        <v>94</v>
      </c>
      <c r="B2039" s="3" t="s">
        <v>44</v>
      </c>
      <c r="C2039" s="3" t="s">
        <v>172</v>
      </c>
      <c r="D2039" s="3" t="s">
        <v>170</v>
      </c>
      <c r="E2039" s="3" t="s">
        <v>1</v>
      </c>
      <c r="F2039" s="3">
        <v>13.478</v>
      </c>
      <c r="G2039" s="3" t="s">
        <v>174</v>
      </c>
    </row>
    <row r="2040" spans="1:7" customFormat="1" ht="15" hidden="1" x14ac:dyDescent="0.25">
      <c r="A2040" s="4" t="s">
        <v>93</v>
      </c>
      <c r="B2040" s="3" t="s">
        <v>44</v>
      </c>
      <c r="C2040" s="3" t="s">
        <v>172</v>
      </c>
      <c r="D2040" s="3" t="s">
        <v>170</v>
      </c>
      <c r="E2040" s="3" t="s">
        <v>1</v>
      </c>
      <c r="F2040" s="3">
        <v>11.986000000000001</v>
      </c>
      <c r="G2040" s="3" t="s">
        <v>253</v>
      </c>
    </row>
    <row r="2041" spans="1:7" customFormat="1" ht="15" hidden="1" x14ac:dyDescent="0.25">
      <c r="A2041" s="4" t="s">
        <v>92</v>
      </c>
      <c r="B2041" s="3" t="s">
        <v>44</v>
      </c>
      <c r="C2041" s="3" t="s">
        <v>172</v>
      </c>
      <c r="D2041" s="3" t="s">
        <v>170</v>
      </c>
      <c r="E2041" s="3" t="s">
        <v>1</v>
      </c>
      <c r="F2041" s="3">
        <v>11.569000000000001</v>
      </c>
      <c r="G2041" s="3" t="s">
        <v>253</v>
      </c>
    </row>
    <row r="2042" spans="1:7" customFormat="1" ht="15" hidden="1" x14ac:dyDescent="0.25">
      <c r="A2042" s="4" t="s">
        <v>91</v>
      </c>
      <c r="B2042" s="3" t="s">
        <v>44</v>
      </c>
      <c r="C2042" s="3" t="s">
        <v>172</v>
      </c>
      <c r="D2042" s="3" t="s">
        <v>170</v>
      </c>
      <c r="E2042" s="3" t="s">
        <v>1</v>
      </c>
      <c r="F2042" s="3">
        <v>11.683999999999999</v>
      </c>
      <c r="G2042" s="3" t="s">
        <v>253</v>
      </c>
    </row>
    <row r="2043" spans="1:7" customFormat="1" ht="15" hidden="1" x14ac:dyDescent="0.25">
      <c r="A2043" s="4" t="s">
        <v>90</v>
      </c>
      <c r="B2043" s="3" t="s">
        <v>44</v>
      </c>
      <c r="C2043" s="3" t="s">
        <v>172</v>
      </c>
      <c r="D2043" s="3" t="s">
        <v>170</v>
      </c>
      <c r="E2043" s="3" t="s">
        <v>1</v>
      </c>
      <c r="F2043" s="3">
        <v>9.9420000000000002</v>
      </c>
      <c r="G2043" s="3" t="s">
        <v>253</v>
      </c>
    </row>
    <row r="2044" spans="1:7" customFormat="1" ht="15" hidden="1" x14ac:dyDescent="0.25">
      <c r="A2044" s="4" t="s">
        <v>89</v>
      </c>
      <c r="B2044" s="3" t="s">
        <v>44</v>
      </c>
      <c r="C2044" s="3" t="s">
        <v>172</v>
      </c>
      <c r="D2044" s="3" t="s">
        <v>170</v>
      </c>
      <c r="E2044" s="3" t="s">
        <v>1</v>
      </c>
      <c r="F2044" s="3">
        <v>8.3249999999999993</v>
      </c>
      <c r="G2044" s="3" t="s">
        <v>253</v>
      </c>
    </row>
    <row r="2045" spans="1:7" customFormat="1" ht="15" hidden="1" x14ac:dyDescent="0.25">
      <c r="A2045" s="4" t="s">
        <v>88</v>
      </c>
      <c r="B2045" s="3" t="s">
        <v>44</v>
      </c>
      <c r="C2045" s="3" t="s">
        <v>172</v>
      </c>
      <c r="D2045" s="3" t="s">
        <v>170</v>
      </c>
      <c r="E2045" s="3" t="s">
        <v>1</v>
      </c>
      <c r="F2045" s="3">
        <v>8.202</v>
      </c>
      <c r="G2045" s="3" t="s">
        <v>253</v>
      </c>
    </row>
    <row r="2046" spans="1:7" customFormat="1" ht="15" hidden="1" x14ac:dyDescent="0.25">
      <c r="A2046" s="4" t="s">
        <v>87</v>
      </c>
      <c r="B2046" s="3" t="s">
        <v>44</v>
      </c>
      <c r="C2046" s="3" t="s">
        <v>172</v>
      </c>
      <c r="D2046" s="3" t="s">
        <v>170</v>
      </c>
      <c r="E2046" s="3" t="s">
        <v>1</v>
      </c>
      <c r="F2046" s="3">
        <v>7.95</v>
      </c>
      <c r="G2046" s="3" t="s">
        <v>253</v>
      </c>
    </row>
    <row r="2047" spans="1:7" customFormat="1" ht="15" hidden="1" x14ac:dyDescent="0.25">
      <c r="A2047" s="4" t="s">
        <v>86</v>
      </c>
      <c r="B2047" s="3" t="s">
        <v>44</v>
      </c>
      <c r="C2047" s="3" t="s">
        <v>172</v>
      </c>
      <c r="D2047" s="3" t="s">
        <v>170</v>
      </c>
      <c r="E2047" s="3" t="s">
        <v>1</v>
      </c>
      <c r="F2047" s="3">
        <v>7.992</v>
      </c>
      <c r="G2047" s="3" t="s">
        <v>253</v>
      </c>
    </row>
    <row r="2048" spans="1:7" customFormat="1" ht="15" hidden="1" x14ac:dyDescent="0.25">
      <c r="A2048" s="4" t="s">
        <v>85</v>
      </c>
      <c r="B2048" s="3" t="s">
        <v>44</v>
      </c>
      <c r="C2048" s="3" t="s">
        <v>172</v>
      </c>
      <c r="D2048" s="3" t="s">
        <v>170</v>
      </c>
      <c r="E2048" s="3" t="s">
        <v>1</v>
      </c>
      <c r="F2048" s="3">
        <v>7.9560000000000004</v>
      </c>
      <c r="G2048" s="3" t="s">
        <v>253</v>
      </c>
    </row>
    <row r="2049" spans="1:7" customFormat="1" ht="15" hidden="1" x14ac:dyDescent="0.25">
      <c r="A2049" s="4" t="s">
        <v>84</v>
      </c>
      <c r="B2049" s="3" t="s">
        <v>44</v>
      </c>
      <c r="C2049" s="3" t="s">
        <v>172</v>
      </c>
      <c r="D2049" s="3" t="s">
        <v>170</v>
      </c>
      <c r="E2049" s="3" t="s">
        <v>1</v>
      </c>
      <c r="F2049" s="3">
        <v>8.0739999999999998</v>
      </c>
      <c r="G2049" s="3" t="s">
        <v>253</v>
      </c>
    </row>
    <row r="2050" spans="1:7" customFormat="1" ht="15" hidden="1" x14ac:dyDescent="0.25">
      <c r="A2050" s="4" t="s">
        <v>168</v>
      </c>
      <c r="B2050" s="3" t="s">
        <v>44</v>
      </c>
      <c r="C2050" s="3" t="s">
        <v>172</v>
      </c>
      <c r="D2050" s="3" t="s">
        <v>170</v>
      </c>
      <c r="E2050" s="3" t="s">
        <v>1</v>
      </c>
      <c r="F2050" s="3">
        <v>8.3629999999999995</v>
      </c>
      <c r="G2050" s="3" t="s">
        <v>253</v>
      </c>
    </row>
    <row r="2051" spans="1:7" customFormat="1" ht="15" hidden="1" x14ac:dyDescent="0.25">
      <c r="A2051" s="4" t="s">
        <v>203</v>
      </c>
      <c r="B2051" s="3" t="s">
        <v>44</v>
      </c>
      <c r="C2051" s="3" t="s">
        <v>172</v>
      </c>
      <c r="D2051" s="3" t="s">
        <v>170</v>
      </c>
      <c r="E2051" s="3" t="s">
        <v>1</v>
      </c>
      <c r="F2051" s="3">
        <v>7.7220000000000004</v>
      </c>
      <c r="G2051" s="3" t="s">
        <v>253</v>
      </c>
    </row>
    <row r="2052" spans="1:7" customFormat="1" ht="15" hidden="1" x14ac:dyDescent="0.25">
      <c r="A2052" s="4" t="s">
        <v>221</v>
      </c>
      <c r="B2052" s="3" t="s">
        <v>44</v>
      </c>
      <c r="C2052" s="3" t="s">
        <v>172</v>
      </c>
      <c r="D2052" s="3" t="s">
        <v>170</v>
      </c>
      <c r="E2052" s="3" t="s">
        <v>1</v>
      </c>
      <c r="F2052" s="3">
        <v>8.5470000000000006</v>
      </c>
      <c r="G2052" s="3" t="s">
        <v>253</v>
      </c>
    </row>
    <row r="2053" spans="1:7" customFormat="1" ht="15" hidden="1" x14ac:dyDescent="0.25">
      <c r="A2053" s="4" t="s">
        <v>233</v>
      </c>
      <c r="B2053" s="3" t="s">
        <v>44</v>
      </c>
      <c r="C2053" s="3" t="s">
        <v>172</v>
      </c>
      <c r="D2053" s="3" t="s">
        <v>170</v>
      </c>
      <c r="E2053" s="3" t="s">
        <v>1</v>
      </c>
      <c r="F2053" s="3">
        <v>8.6809999999999992</v>
      </c>
      <c r="G2053" s="3" t="s">
        <v>253</v>
      </c>
    </row>
    <row r="2054" spans="1:7" customFormat="1" ht="15" hidden="1" x14ac:dyDescent="0.25">
      <c r="A2054" s="4" t="s">
        <v>251</v>
      </c>
      <c r="B2054" s="3" t="s">
        <v>44</v>
      </c>
      <c r="C2054" s="3" t="s">
        <v>172</v>
      </c>
      <c r="D2054" s="3" t="s">
        <v>170</v>
      </c>
      <c r="E2054" s="3" t="s">
        <v>1</v>
      </c>
      <c r="F2054" s="3">
        <v>8.4480000000000004</v>
      </c>
      <c r="G2054" s="3" t="s">
        <v>171</v>
      </c>
    </row>
    <row r="2055" spans="1:7" customFormat="1" ht="15" hidden="1" x14ac:dyDescent="0.25">
      <c r="A2055" s="4" t="s">
        <v>102</v>
      </c>
      <c r="B2055" s="3" t="s">
        <v>47</v>
      </c>
      <c r="C2055" s="3" t="s">
        <v>172</v>
      </c>
      <c r="D2055" s="3" t="s">
        <v>170</v>
      </c>
      <c r="E2055" s="3" t="s">
        <v>1</v>
      </c>
      <c r="F2055" s="3">
        <v>8.3360000000000003</v>
      </c>
      <c r="G2055" s="3" t="s">
        <v>253</v>
      </c>
    </row>
    <row r="2056" spans="1:7" customFormat="1" ht="15" hidden="1" x14ac:dyDescent="0.25">
      <c r="A2056" s="4" t="s">
        <v>101</v>
      </c>
      <c r="B2056" s="3" t="s">
        <v>47</v>
      </c>
      <c r="C2056" s="3" t="s">
        <v>172</v>
      </c>
      <c r="D2056" s="3" t="s">
        <v>170</v>
      </c>
      <c r="E2056" s="3" t="s">
        <v>1</v>
      </c>
      <c r="F2056" s="3">
        <v>7.5469999999999997</v>
      </c>
      <c r="G2056" s="3" t="s">
        <v>253</v>
      </c>
    </row>
    <row r="2057" spans="1:7" customFormat="1" ht="15" hidden="1" x14ac:dyDescent="0.25">
      <c r="A2057" s="4" t="s">
        <v>100</v>
      </c>
      <c r="B2057" s="3" t="s">
        <v>47</v>
      </c>
      <c r="C2057" s="3" t="s">
        <v>172</v>
      </c>
      <c r="D2057" s="3" t="s">
        <v>170</v>
      </c>
      <c r="E2057" s="3" t="s">
        <v>1</v>
      </c>
      <c r="F2057" s="3">
        <v>9.1639999999999997</v>
      </c>
      <c r="G2057" s="3" t="s">
        <v>253</v>
      </c>
    </row>
    <row r="2058" spans="1:7" customFormat="1" ht="15" hidden="1" x14ac:dyDescent="0.25">
      <c r="A2058" s="4" t="s">
        <v>99</v>
      </c>
      <c r="B2058" s="3" t="s">
        <v>47</v>
      </c>
      <c r="C2058" s="3" t="s">
        <v>172</v>
      </c>
      <c r="D2058" s="3" t="s">
        <v>170</v>
      </c>
      <c r="E2058" s="3" t="s">
        <v>1</v>
      </c>
      <c r="F2058" s="3">
        <v>10.831</v>
      </c>
      <c r="G2058" s="3" t="s">
        <v>253</v>
      </c>
    </row>
    <row r="2059" spans="1:7" customFormat="1" ht="15" hidden="1" x14ac:dyDescent="0.25">
      <c r="A2059" s="4" t="s">
        <v>98</v>
      </c>
      <c r="B2059" s="3" t="s">
        <v>47</v>
      </c>
      <c r="C2059" s="3" t="s">
        <v>172</v>
      </c>
      <c r="D2059" s="3" t="s">
        <v>170</v>
      </c>
      <c r="E2059" s="3" t="s">
        <v>1</v>
      </c>
      <c r="F2059" s="3">
        <v>11.702999999999999</v>
      </c>
      <c r="G2059" s="3" t="s">
        <v>253</v>
      </c>
    </row>
    <row r="2060" spans="1:7" customFormat="1" ht="15" hidden="1" x14ac:dyDescent="0.25">
      <c r="A2060" s="4" t="s">
        <v>97</v>
      </c>
      <c r="B2060" s="3" t="s">
        <v>47</v>
      </c>
      <c r="C2060" s="3" t="s">
        <v>172</v>
      </c>
      <c r="D2060" s="3" t="s">
        <v>170</v>
      </c>
      <c r="E2060" s="3" t="s">
        <v>1</v>
      </c>
      <c r="F2060" s="3">
        <v>12.308999999999999</v>
      </c>
      <c r="G2060" s="3" t="s">
        <v>253</v>
      </c>
    </row>
    <row r="2061" spans="1:7" customFormat="1" ht="15" hidden="1" x14ac:dyDescent="0.25">
      <c r="A2061" s="4" t="s">
        <v>96</v>
      </c>
      <c r="B2061" s="3" t="s">
        <v>47</v>
      </c>
      <c r="C2061" s="3" t="s">
        <v>172</v>
      </c>
      <c r="D2061" s="3" t="s">
        <v>170</v>
      </c>
      <c r="E2061" s="3" t="s">
        <v>1</v>
      </c>
      <c r="F2061" s="3">
        <v>12.595000000000001</v>
      </c>
      <c r="G2061" s="3" t="s">
        <v>253</v>
      </c>
    </row>
    <row r="2062" spans="1:7" customFormat="1" ht="15" hidden="1" x14ac:dyDescent="0.25">
      <c r="A2062" s="4" t="s">
        <v>95</v>
      </c>
      <c r="B2062" s="3" t="s">
        <v>47</v>
      </c>
      <c r="C2062" s="3" t="s">
        <v>172</v>
      </c>
      <c r="D2062" s="3" t="s">
        <v>170</v>
      </c>
      <c r="E2062" s="3" t="s">
        <v>1</v>
      </c>
      <c r="F2062" s="3">
        <v>15.082000000000001</v>
      </c>
      <c r="G2062" s="3" t="s">
        <v>253</v>
      </c>
    </row>
    <row r="2063" spans="1:7" customFormat="1" ht="15" hidden="1" x14ac:dyDescent="0.25">
      <c r="A2063" s="4" t="s">
        <v>94</v>
      </c>
      <c r="B2063" s="3" t="s">
        <v>47</v>
      </c>
      <c r="C2063" s="3" t="s">
        <v>172</v>
      </c>
      <c r="D2063" s="3" t="s">
        <v>170</v>
      </c>
      <c r="E2063" s="3" t="s">
        <v>1</v>
      </c>
      <c r="F2063" s="3">
        <v>16.190000000000001</v>
      </c>
      <c r="G2063" s="3" t="s">
        <v>253</v>
      </c>
    </row>
    <row r="2064" spans="1:7" customFormat="1" ht="15" hidden="1" x14ac:dyDescent="0.25">
      <c r="A2064" s="4" t="s">
        <v>93</v>
      </c>
      <c r="B2064" s="3" t="s">
        <v>47</v>
      </c>
      <c r="C2064" s="3" t="s">
        <v>172</v>
      </c>
      <c r="D2064" s="3" t="s">
        <v>170</v>
      </c>
      <c r="E2064" s="3" t="s">
        <v>1</v>
      </c>
      <c r="F2064" s="3">
        <v>11.037000000000001</v>
      </c>
      <c r="G2064" s="3" t="s">
        <v>253</v>
      </c>
    </row>
    <row r="2065" spans="1:7" customFormat="1" ht="15" hidden="1" x14ac:dyDescent="0.25">
      <c r="A2065" s="4" t="s">
        <v>92</v>
      </c>
      <c r="B2065" s="3" t="s">
        <v>47</v>
      </c>
      <c r="C2065" s="3" t="s">
        <v>172</v>
      </c>
      <c r="D2065" s="3" t="s">
        <v>170</v>
      </c>
      <c r="E2065" s="3" t="s">
        <v>1</v>
      </c>
      <c r="F2065" s="3">
        <v>12.417999999999999</v>
      </c>
      <c r="G2065" s="3" t="s">
        <v>253</v>
      </c>
    </row>
    <row r="2066" spans="1:7" customFormat="1" ht="15" hidden="1" x14ac:dyDescent="0.25">
      <c r="A2066" s="4" t="s">
        <v>91</v>
      </c>
      <c r="B2066" s="3" t="s">
        <v>47</v>
      </c>
      <c r="C2066" s="3" t="s">
        <v>172</v>
      </c>
      <c r="D2066" s="3" t="s">
        <v>170</v>
      </c>
      <c r="E2066" s="3" t="s">
        <v>1</v>
      </c>
      <c r="F2066" s="3">
        <v>13.779</v>
      </c>
      <c r="G2066" s="3" t="s">
        <v>253</v>
      </c>
    </row>
    <row r="2067" spans="1:7" customFormat="1" ht="15" hidden="1" x14ac:dyDescent="0.25">
      <c r="A2067" s="4" t="s">
        <v>90</v>
      </c>
      <c r="B2067" s="3" t="s">
        <v>47</v>
      </c>
      <c r="C2067" s="3" t="s">
        <v>172</v>
      </c>
      <c r="D2067" s="3" t="s">
        <v>170</v>
      </c>
      <c r="E2067" s="3" t="s">
        <v>1</v>
      </c>
      <c r="F2067" s="3">
        <v>12.813000000000001</v>
      </c>
      <c r="G2067" s="3" t="s">
        <v>253</v>
      </c>
    </row>
    <row r="2068" spans="1:7" customFormat="1" ht="15" hidden="1" x14ac:dyDescent="0.25">
      <c r="A2068" s="4" t="s">
        <v>89</v>
      </c>
      <c r="B2068" s="3" t="s">
        <v>47</v>
      </c>
      <c r="C2068" s="3" t="s">
        <v>172</v>
      </c>
      <c r="D2068" s="3" t="s">
        <v>170</v>
      </c>
      <c r="E2068" s="3" t="s">
        <v>1</v>
      </c>
      <c r="F2068" s="3">
        <v>15.667999999999999</v>
      </c>
      <c r="G2068" s="3" t="s">
        <v>253</v>
      </c>
    </row>
    <row r="2069" spans="1:7" customFormat="1" ht="15" hidden="1" x14ac:dyDescent="0.25">
      <c r="A2069" s="4" t="s">
        <v>88</v>
      </c>
      <c r="B2069" s="3" t="s">
        <v>47</v>
      </c>
      <c r="C2069" s="3" t="s">
        <v>172</v>
      </c>
      <c r="D2069" s="3" t="s">
        <v>170</v>
      </c>
      <c r="E2069" s="3" t="s">
        <v>1</v>
      </c>
      <c r="F2069" s="3">
        <v>14.835000000000001</v>
      </c>
      <c r="G2069" s="3" t="s">
        <v>253</v>
      </c>
    </row>
    <row r="2070" spans="1:7" customFormat="1" ht="15" hidden="1" x14ac:dyDescent="0.25">
      <c r="A2070" s="4" t="s">
        <v>87</v>
      </c>
      <c r="B2070" s="3" t="s">
        <v>47</v>
      </c>
      <c r="C2070" s="3" t="s">
        <v>172</v>
      </c>
      <c r="D2070" s="3" t="s">
        <v>170</v>
      </c>
      <c r="E2070" s="3" t="s">
        <v>1</v>
      </c>
      <c r="F2070" s="3">
        <v>14.973000000000001</v>
      </c>
      <c r="G2070" s="3" t="s">
        <v>253</v>
      </c>
    </row>
    <row r="2071" spans="1:7" customFormat="1" ht="15" hidden="1" x14ac:dyDescent="0.25">
      <c r="A2071" s="4" t="s">
        <v>86</v>
      </c>
      <c r="B2071" s="3" t="s">
        <v>47</v>
      </c>
      <c r="C2071" s="3" t="s">
        <v>172</v>
      </c>
      <c r="D2071" s="3" t="s">
        <v>170</v>
      </c>
      <c r="E2071" s="3" t="s">
        <v>1</v>
      </c>
      <c r="F2071" s="3">
        <v>15.702</v>
      </c>
      <c r="G2071" s="3" t="s">
        <v>253</v>
      </c>
    </row>
    <row r="2072" spans="1:7" customFormat="1" ht="15" hidden="1" x14ac:dyDescent="0.25">
      <c r="A2072" s="4" t="s">
        <v>85</v>
      </c>
      <c r="B2072" s="3" t="s">
        <v>47</v>
      </c>
      <c r="C2072" s="3" t="s">
        <v>172</v>
      </c>
      <c r="D2072" s="3" t="s">
        <v>170</v>
      </c>
      <c r="E2072" s="3" t="s">
        <v>1</v>
      </c>
      <c r="F2072" s="3">
        <v>17.827000000000002</v>
      </c>
      <c r="G2072" s="3" t="s">
        <v>253</v>
      </c>
    </row>
    <row r="2073" spans="1:7" customFormat="1" ht="15" hidden="1" x14ac:dyDescent="0.25">
      <c r="A2073" s="4" t="s">
        <v>84</v>
      </c>
      <c r="B2073" s="3" t="s">
        <v>47</v>
      </c>
      <c r="C2073" s="3" t="s">
        <v>172</v>
      </c>
      <c r="D2073" s="3" t="s">
        <v>170</v>
      </c>
      <c r="E2073" s="3" t="s">
        <v>1</v>
      </c>
      <c r="F2073" s="3">
        <v>17.698</v>
      </c>
      <c r="G2073" s="3" t="s">
        <v>253</v>
      </c>
    </row>
    <row r="2074" spans="1:7" customFormat="1" ht="15" hidden="1" x14ac:dyDescent="0.25">
      <c r="A2074" s="4" t="s">
        <v>168</v>
      </c>
      <c r="B2074" s="3" t="s">
        <v>47</v>
      </c>
      <c r="C2074" s="3" t="s">
        <v>172</v>
      </c>
      <c r="D2074" s="3" t="s">
        <v>170</v>
      </c>
      <c r="E2074" s="3" t="s">
        <v>1</v>
      </c>
      <c r="F2074" s="3">
        <v>18.954999999999998</v>
      </c>
      <c r="G2074" s="3" t="s">
        <v>253</v>
      </c>
    </row>
    <row r="2075" spans="1:7" customFormat="1" ht="15" hidden="1" x14ac:dyDescent="0.25">
      <c r="A2075" s="4" t="s">
        <v>203</v>
      </c>
      <c r="B2075" s="3" t="s">
        <v>47</v>
      </c>
      <c r="C2075" s="3" t="s">
        <v>172</v>
      </c>
      <c r="D2075" s="3" t="s">
        <v>170</v>
      </c>
      <c r="E2075" s="3" t="s">
        <v>1</v>
      </c>
      <c r="F2075" s="3">
        <v>20.042999999999999</v>
      </c>
      <c r="G2075" s="3" t="s">
        <v>253</v>
      </c>
    </row>
    <row r="2076" spans="1:7" customFormat="1" ht="15" hidden="1" x14ac:dyDescent="0.25">
      <c r="A2076" s="4" t="s">
        <v>221</v>
      </c>
      <c r="B2076" s="3" t="s">
        <v>47</v>
      </c>
      <c r="C2076" s="3" t="s">
        <v>172</v>
      </c>
      <c r="D2076" s="3" t="s">
        <v>170</v>
      </c>
      <c r="E2076" s="3" t="s">
        <v>1</v>
      </c>
      <c r="F2076" s="3">
        <v>20.745000000000001</v>
      </c>
      <c r="G2076" s="3" t="s">
        <v>253</v>
      </c>
    </row>
    <row r="2077" spans="1:7" customFormat="1" ht="15" hidden="1" x14ac:dyDescent="0.25">
      <c r="A2077" s="4" t="s">
        <v>233</v>
      </c>
      <c r="B2077" s="3" t="s">
        <v>47</v>
      </c>
      <c r="C2077" s="3" t="s">
        <v>172</v>
      </c>
      <c r="D2077" s="3" t="s">
        <v>170</v>
      </c>
      <c r="E2077" s="3" t="s">
        <v>1</v>
      </c>
      <c r="F2077" s="3">
        <v>20.105</v>
      </c>
      <c r="G2077" s="3" t="s">
        <v>253</v>
      </c>
    </row>
    <row r="2078" spans="1:7" customFormat="1" ht="15" hidden="1" x14ac:dyDescent="0.25">
      <c r="A2078" s="4" t="s">
        <v>251</v>
      </c>
      <c r="B2078" s="3" t="s">
        <v>47</v>
      </c>
      <c r="C2078" s="3" t="s">
        <v>172</v>
      </c>
      <c r="D2078" s="3" t="s">
        <v>170</v>
      </c>
      <c r="E2078" s="3" t="s">
        <v>1</v>
      </c>
      <c r="F2078" s="3">
        <v>20.756</v>
      </c>
      <c r="G2078" s="3" t="s">
        <v>171</v>
      </c>
    </row>
    <row r="2079" spans="1:7" customFormat="1" ht="15" hidden="1" x14ac:dyDescent="0.25">
      <c r="A2079" s="4" t="s">
        <v>102</v>
      </c>
      <c r="B2079" s="3" t="s">
        <v>48</v>
      </c>
      <c r="C2079" s="3" t="s">
        <v>172</v>
      </c>
      <c r="D2079" s="3" t="s">
        <v>170</v>
      </c>
      <c r="E2079" s="3" t="s">
        <v>1</v>
      </c>
      <c r="F2079" s="3">
        <v>26.724</v>
      </c>
      <c r="G2079" s="3" t="s">
        <v>253</v>
      </c>
    </row>
    <row r="2080" spans="1:7" customFormat="1" ht="15" hidden="1" x14ac:dyDescent="0.25">
      <c r="A2080" s="4" t="s">
        <v>101</v>
      </c>
      <c r="B2080" s="3" t="s">
        <v>48</v>
      </c>
      <c r="C2080" s="3" t="s">
        <v>172</v>
      </c>
      <c r="D2080" s="3" t="s">
        <v>170</v>
      </c>
      <c r="E2080" s="3" t="s">
        <v>1</v>
      </c>
      <c r="F2080" s="3">
        <v>24.199000000000002</v>
      </c>
      <c r="G2080" s="3" t="s">
        <v>253</v>
      </c>
    </row>
    <row r="2081" spans="1:7" customFormat="1" ht="15" hidden="1" x14ac:dyDescent="0.25">
      <c r="A2081" s="4" t="s">
        <v>100</v>
      </c>
      <c r="B2081" s="3" t="s">
        <v>48</v>
      </c>
      <c r="C2081" s="3" t="s">
        <v>172</v>
      </c>
      <c r="D2081" s="3" t="s">
        <v>170</v>
      </c>
      <c r="E2081" s="3" t="s">
        <v>1</v>
      </c>
      <c r="F2081" s="3">
        <v>26.055</v>
      </c>
      <c r="G2081" s="3" t="s">
        <v>253</v>
      </c>
    </row>
    <row r="2082" spans="1:7" customFormat="1" ht="15" hidden="1" x14ac:dyDescent="0.25">
      <c r="A2082" s="4" t="s">
        <v>99</v>
      </c>
      <c r="B2082" s="3" t="s">
        <v>48</v>
      </c>
      <c r="C2082" s="3" t="s">
        <v>172</v>
      </c>
      <c r="D2082" s="3" t="s">
        <v>170</v>
      </c>
      <c r="E2082" s="3" t="s">
        <v>1</v>
      </c>
      <c r="F2082" s="3">
        <v>26.416</v>
      </c>
      <c r="G2082" s="3" t="s">
        <v>253</v>
      </c>
    </row>
    <row r="2083" spans="1:7" customFormat="1" ht="15" hidden="1" x14ac:dyDescent="0.25">
      <c r="A2083" s="4" t="s">
        <v>98</v>
      </c>
      <c r="B2083" s="3" t="s">
        <v>48</v>
      </c>
      <c r="C2083" s="3" t="s">
        <v>172</v>
      </c>
      <c r="D2083" s="3" t="s">
        <v>170</v>
      </c>
      <c r="E2083" s="3" t="s">
        <v>1</v>
      </c>
      <c r="F2083" s="3">
        <v>27.173999999999999</v>
      </c>
      <c r="G2083" s="3" t="s">
        <v>253</v>
      </c>
    </row>
    <row r="2084" spans="1:7" customFormat="1" ht="15" hidden="1" x14ac:dyDescent="0.25">
      <c r="A2084" s="4" t="s">
        <v>97</v>
      </c>
      <c r="B2084" s="3" t="s">
        <v>48</v>
      </c>
      <c r="C2084" s="3" t="s">
        <v>172</v>
      </c>
      <c r="D2084" s="3" t="s">
        <v>170</v>
      </c>
      <c r="E2084" s="3" t="s">
        <v>1</v>
      </c>
      <c r="F2084" s="3">
        <v>25.812999999999999</v>
      </c>
      <c r="G2084" s="3" t="s">
        <v>253</v>
      </c>
    </row>
    <row r="2085" spans="1:7" customFormat="1" ht="15" hidden="1" x14ac:dyDescent="0.25">
      <c r="A2085" s="4" t="s">
        <v>96</v>
      </c>
      <c r="B2085" s="3" t="s">
        <v>48</v>
      </c>
      <c r="C2085" s="3" t="s">
        <v>172</v>
      </c>
      <c r="D2085" s="3" t="s">
        <v>170</v>
      </c>
      <c r="E2085" s="3" t="s">
        <v>1</v>
      </c>
      <c r="F2085" s="3">
        <v>28.283000000000001</v>
      </c>
      <c r="G2085" s="3" t="s">
        <v>253</v>
      </c>
    </row>
    <row r="2086" spans="1:7" customFormat="1" ht="15" hidden="1" x14ac:dyDescent="0.25">
      <c r="A2086" s="4" t="s">
        <v>95</v>
      </c>
      <c r="B2086" s="3" t="s">
        <v>48</v>
      </c>
      <c r="C2086" s="3" t="s">
        <v>172</v>
      </c>
      <c r="D2086" s="3" t="s">
        <v>170</v>
      </c>
      <c r="E2086" s="3" t="s">
        <v>1</v>
      </c>
      <c r="F2086" s="3">
        <v>27.129000000000001</v>
      </c>
      <c r="G2086" s="3" t="s">
        <v>253</v>
      </c>
    </row>
    <row r="2087" spans="1:7" customFormat="1" ht="15" hidden="1" x14ac:dyDescent="0.25">
      <c r="A2087" s="4" t="s">
        <v>94</v>
      </c>
      <c r="B2087" s="3" t="s">
        <v>48</v>
      </c>
      <c r="C2087" s="3" t="s">
        <v>172</v>
      </c>
      <c r="D2087" s="3" t="s">
        <v>170</v>
      </c>
      <c r="E2087" s="3" t="s">
        <v>1</v>
      </c>
      <c r="F2087" s="3">
        <v>23.736999999999998</v>
      </c>
      <c r="G2087" s="3" t="s">
        <v>253</v>
      </c>
    </row>
    <row r="2088" spans="1:7" customFormat="1" ht="15" hidden="1" x14ac:dyDescent="0.25">
      <c r="A2088" s="4" t="s">
        <v>93</v>
      </c>
      <c r="B2088" s="3" t="s">
        <v>48</v>
      </c>
      <c r="C2088" s="3" t="s">
        <v>172</v>
      </c>
      <c r="D2088" s="3" t="s">
        <v>170</v>
      </c>
      <c r="E2088" s="3" t="s">
        <v>1</v>
      </c>
      <c r="F2088" s="3">
        <v>22.609000000000002</v>
      </c>
      <c r="G2088" s="3" t="s">
        <v>253</v>
      </c>
    </row>
    <row r="2089" spans="1:7" customFormat="1" ht="15" hidden="1" x14ac:dyDescent="0.25">
      <c r="A2089" s="4" t="s">
        <v>92</v>
      </c>
      <c r="B2089" s="3" t="s">
        <v>48</v>
      </c>
      <c r="C2089" s="3" t="s">
        <v>172</v>
      </c>
      <c r="D2089" s="3" t="s">
        <v>170</v>
      </c>
      <c r="E2089" s="3" t="s">
        <v>1</v>
      </c>
      <c r="F2089" s="3">
        <v>22.481999999999999</v>
      </c>
      <c r="G2089" s="3" t="s">
        <v>253</v>
      </c>
    </row>
    <row r="2090" spans="1:7" customFormat="1" ht="15" hidden="1" x14ac:dyDescent="0.25">
      <c r="A2090" s="4" t="s">
        <v>91</v>
      </c>
      <c r="B2090" s="3" t="s">
        <v>48</v>
      </c>
      <c r="C2090" s="3" t="s">
        <v>172</v>
      </c>
      <c r="D2090" s="3" t="s">
        <v>170</v>
      </c>
      <c r="E2090" s="3" t="s">
        <v>1</v>
      </c>
      <c r="F2090" s="3">
        <v>22.297999999999998</v>
      </c>
      <c r="G2090" s="3" t="s">
        <v>253</v>
      </c>
    </row>
    <row r="2091" spans="1:7" customFormat="1" ht="15" hidden="1" x14ac:dyDescent="0.25">
      <c r="A2091" s="4" t="s">
        <v>90</v>
      </c>
      <c r="B2091" s="3" t="s">
        <v>48</v>
      </c>
      <c r="C2091" s="3" t="s">
        <v>172</v>
      </c>
      <c r="D2091" s="3" t="s">
        <v>170</v>
      </c>
      <c r="E2091" s="3" t="s">
        <v>1</v>
      </c>
      <c r="F2091" s="3">
        <v>21.582999999999998</v>
      </c>
      <c r="G2091" s="3" t="s">
        <v>253</v>
      </c>
    </row>
    <row r="2092" spans="1:7" customFormat="1" ht="15" hidden="1" x14ac:dyDescent="0.25">
      <c r="A2092" s="4" t="s">
        <v>89</v>
      </c>
      <c r="B2092" s="3" t="s">
        <v>48</v>
      </c>
      <c r="C2092" s="3" t="s">
        <v>172</v>
      </c>
      <c r="D2092" s="3" t="s">
        <v>170</v>
      </c>
      <c r="E2092" s="3" t="s">
        <v>1</v>
      </c>
      <c r="F2092" s="3">
        <v>21.247</v>
      </c>
      <c r="G2092" s="3" t="s">
        <v>253</v>
      </c>
    </row>
    <row r="2093" spans="1:7" customFormat="1" ht="15" hidden="1" x14ac:dyDescent="0.25">
      <c r="A2093" s="4" t="s">
        <v>88</v>
      </c>
      <c r="B2093" s="3" t="s">
        <v>48</v>
      </c>
      <c r="C2093" s="3" t="s">
        <v>172</v>
      </c>
      <c r="D2093" s="3" t="s">
        <v>170</v>
      </c>
      <c r="E2093" s="3" t="s">
        <v>1</v>
      </c>
      <c r="F2093" s="3">
        <v>21.815000000000001</v>
      </c>
      <c r="G2093" s="3" t="s">
        <v>253</v>
      </c>
    </row>
    <row r="2094" spans="1:7" customFormat="1" ht="15" hidden="1" x14ac:dyDescent="0.25">
      <c r="A2094" s="4" t="s">
        <v>87</v>
      </c>
      <c r="B2094" s="3" t="s">
        <v>48</v>
      </c>
      <c r="C2094" s="3" t="s">
        <v>172</v>
      </c>
      <c r="D2094" s="3" t="s">
        <v>170</v>
      </c>
      <c r="E2094" s="3" t="s">
        <v>1</v>
      </c>
      <c r="F2094" s="3">
        <v>24.42</v>
      </c>
      <c r="G2094" s="3" t="s">
        <v>253</v>
      </c>
    </row>
    <row r="2095" spans="1:7" customFormat="1" ht="15" hidden="1" x14ac:dyDescent="0.25">
      <c r="A2095" s="4" t="s">
        <v>86</v>
      </c>
      <c r="B2095" s="3" t="s">
        <v>48</v>
      </c>
      <c r="C2095" s="3" t="s">
        <v>172</v>
      </c>
      <c r="D2095" s="3" t="s">
        <v>170</v>
      </c>
      <c r="E2095" s="3" t="s">
        <v>1</v>
      </c>
      <c r="F2095" s="3">
        <v>24.082000000000001</v>
      </c>
      <c r="G2095" s="3" t="s">
        <v>253</v>
      </c>
    </row>
    <row r="2096" spans="1:7" customFormat="1" ht="15" hidden="1" x14ac:dyDescent="0.25">
      <c r="A2096" s="4" t="s">
        <v>85</v>
      </c>
      <c r="B2096" s="3" t="s">
        <v>48</v>
      </c>
      <c r="C2096" s="3" t="s">
        <v>172</v>
      </c>
      <c r="D2096" s="3" t="s">
        <v>170</v>
      </c>
      <c r="E2096" s="3" t="s">
        <v>1</v>
      </c>
      <c r="F2096" s="3">
        <v>24.902999999999999</v>
      </c>
      <c r="G2096" s="3" t="s">
        <v>253</v>
      </c>
    </row>
    <row r="2097" spans="1:7" customFormat="1" ht="15" hidden="1" x14ac:dyDescent="0.25">
      <c r="A2097" s="4" t="s">
        <v>84</v>
      </c>
      <c r="B2097" s="3" t="s">
        <v>48</v>
      </c>
      <c r="C2097" s="3" t="s">
        <v>172</v>
      </c>
      <c r="D2097" s="3" t="s">
        <v>170</v>
      </c>
      <c r="E2097" s="3" t="s">
        <v>1</v>
      </c>
      <c r="F2097" s="3">
        <v>23.042999999999999</v>
      </c>
      <c r="G2097" s="3" t="s">
        <v>253</v>
      </c>
    </row>
    <row r="2098" spans="1:7" customFormat="1" ht="15" hidden="1" x14ac:dyDescent="0.25">
      <c r="A2098" s="4" t="s">
        <v>168</v>
      </c>
      <c r="B2098" s="3" t="s">
        <v>48</v>
      </c>
      <c r="C2098" s="3" t="s">
        <v>172</v>
      </c>
      <c r="D2098" s="3" t="s">
        <v>170</v>
      </c>
      <c r="E2098" s="3" t="s">
        <v>1</v>
      </c>
      <c r="F2098" s="3">
        <v>22.88</v>
      </c>
      <c r="G2098" s="3" t="s">
        <v>253</v>
      </c>
    </row>
    <row r="2099" spans="1:7" customFormat="1" ht="15" hidden="1" x14ac:dyDescent="0.25">
      <c r="A2099" s="4" t="s">
        <v>203</v>
      </c>
      <c r="B2099" s="3" t="s">
        <v>48</v>
      </c>
      <c r="C2099" s="3" t="s">
        <v>172</v>
      </c>
      <c r="D2099" s="3" t="s">
        <v>170</v>
      </c>
      <c r="E2099" s="3" t="s">
        <v>1</v>
      </c>
      <c r="F2099" s="3">
        <v>23.085999999999999</v>
      </c>
      <c r="G2099" s="3" t="s">
        <v>253</v>
      </c>
    </row>
    <row r="2100" spans="1:7" customFormat="1" ht="15" hidden="1" x14ac:dyDescent="0.25">
      <c r="A2100" s="4" t="s">
        <v>221</v>
      </c>
      <c r="B2100" s="3" t="s">
        <v>48</v>
      </c>
      <c r="C2100" s="3" t="s">
        <v>172</v>
      </c>
      <c r="D2100" s="3" t="s">
        <v>170</v>
      </c>
      <c r="E2100" s="3" t="s">
        <v>1</v>
      </c>
      <c r="F2100" s="3">
        <v>24.68</v>
      </c>
      <c r="G2100" s="3" t="s">
        <v>253</v>
      </c>
    </row>
    <row r="2101" spans="1:7" customFormat="1" ht="15" hidden="1" x14ac:dyDescent="0.25">
      <c r="A2101" s="4" t="s">
        <v>233</v>
      </c>
      <c r="B2101" s="3" t="s">
        <v>48</v>
      </c>
      <c r="C2101" s="3" t="s">
        <v>172</v>
      </c>
      <c r="D2101" s="3" t="s">
        <v>170</v>
      </c>
      <c r="E2101" s="3" t="s">
        <v>1</v>
      </c>
      <c r="F2101" s="3">
        <v>22.931000000000001</v>
      </c>
      <c r="G2101" s="3" t="s">
        <v>253</v>
      </c>
    </row>
    <row r="2102" spans="1:7" customFormat="1" ht="15" hidden="1" x14ac:dyDescent="0.25">
      <c r="A2102" s="4" t="s">
        <v>251</v>
      </c>
      <c r="B2102" s="3" t="s">
        <v>48</v>
      </c>
      <c r="C2102" s="3" t="s">
        <v>172</v>
      </c>
      <c r="D2102" s="3" t="s">
        <v>170</v>
      </c>
      <c r="E2102" s="3" t="s">
        <v>1</v>
      </c>
      <c r="F2102" s="3">
        <v>21.315999999999999</v>
      </c>
      <c r="G2102" s="3" t="s">
        <v>253</v>
      </c>
    </row>
    <row r="2103" spans="1:7" customFormat="1" ht="15" hidden="1" x14ac:dyDescent="0.25">
      <c r="A2103" s="4" t="s">
        <v>102</v>
      </c>
      <c r="B2103" s="3" t="s">
        <v>46</v>
      </c>
      <c r="C2103" s="3" t="s">
        <v>172</v>
      </c>
      <c r="D2103" s="3" t="s">
        <v>170</v>
      </c>
      <c r="E2103" s="3" t="s">
        <v>1</v>
      </c>
      <c r="F2103" s="3">
        <v>6.4530000000000003</v>
      </c>
      <c r="G2103" s="3" t="s">
        <v>253</v>
      </c>
    </row>
    <row r="2104" spans="1:7" customFormat="1" ht="15" hidden="1" x14ac:dyDescent="0.25">
      <c r="A2104" s="4" t="s">
        <v>101</v>
      </c>
      <c r="B2104" s="3" t="s">
        <v>46</v>
      </c>
      <c r="C2104" s="3" t="s">
        <v>172</v>
      </c>
      <c r="D2104" s="3" t="s">
        <v>170</v>
      </c>
      <c r="E2104" s="3" t="s">
        <v>1</v>
      </c>
      <c r="F2104" s="3">
        <v>6.82</v>
      </c>
      <c r="G2104" s="3" t="s">
        <v>253</v>
      </c>
    </row>
    <row r="2105" spans="1:7" customFormat="1" ht="15" hidden="1" x14ac:dyDescent="0.25">
      <c r="A2105" s="4" t="s">
        <v>100</v>
      </c>
      <c r="B2105" s="3" t="s">
        <v>46</v>
      </c>
      <c r="C2105" s="3" t="s">
        <v>172</v>
      </c>
      <c r="D2105" s="3" t="s">
        <v>170</v>
      </c>
      <c r="E2105" s="3" t="s">
        <v>1</v>
      </c>
      <c r="F2105" s="3">
        <v>7.6479999999999997</v>
      </c>
      <c r="G2105" s="3" t="s">
        <v>253</v>
      </c>
    </row>
    <row r="2106" spans="1:7" customFormat="1" ht="15" hidden="1" x14ac:dyDescent="0.25">
      <c r="A2106" s="4" t="s">
        <v>99</v>
      </c>
      <c r="B2106" s="3" t="s">
        <v>46</v>
      </c>
      <c r="C2106" s="3" t="s">
        <v>172</v>
      </c>
      <c r="D2106" s="3" t="s">
        <v>170</v>
      </c>
      <c r="E2106" s="3" t="s">
        <v>1</v>
      </c>
      <c r="F2106" s="3">
        <v>8.4190000000000005</v>
      </c>
      <c r="G2106" s="3" t="s">
        <v>253</v>
      </c>
    </row>
    <row r="2107" spans="1:7" customFormat="1" ht="15" hidden="1" x14ac:dyDescent="0.25">
      <c r="A2107" s="4" t="s">
        <v>98</v>
      </c>
      <c r="B2107" s="3" t="s">
        <v>46</v>
      </c>
      <c r="C2107" s="3" t="s">
        <v>172</v>
      </c>
      <c r="D2107" s="3" t="s">
        <v>170</v>
      </c>
      <c r="E2107" s="3" t="s">
        <v>1</v>
      </c>
      <c r="F2107" s="3">
        <v>9.6310000000000002</v>
      </c>
      <c r="G2107" s="3" t="s">
        <v>253</v>
      </c>
    </row>
    <row r="2108" spans="1:7" customFormat="1" ht="15" hidden="1" x14ac:dyDescent="0.25">
      <c r="A2108" s="4" t="s">
        <v>97</v>
      </c>
      <c r="B2108" s="3" t="s">
        <v>46</v>
      </c>
      <c r="C2108" s="3" t="s">
        <v>172</v>
      </c>
      <c r="D2108" s="3" t="s">
        <v>170</v>
      </c>
      <c r="E2108" s="3" t="s">
        <v>1</v>
      </c>
      <c r="F2108" s="3">
        <v>11.196</v>
      </c>
      <c r="G2108" s="3" t="s">
        <v>253</v>
      </c>
    </row>
    <row r="2109" spans="1:7" customFormat="1" ht="15" hidden="1" x14ac:dyDescent="0.25">
      <c r="A2109" s="4" t="s">
        <v>96</v>
      </c>
      <c r="B2109" s="3" t="s">
        <v>46</v>
      </c>
      <c r="C2109" s="3" t="s">
        <v>172</v>
      </c>
      <c r="D2109" s="3" t="s">
        <v>170</v>
      </c>
      <c r="E2109" s="3" t="s">
        <v>1</v>
      </c>
      <c r="F2109" s="3">
        <v>12.747999999999999</v>
      </c>
      <c r="G2109" s="3" t="s">
        <v>253</v>
      </c>
    </row>
    <row r="2110" spans="1:7" customFormat="1" ht="15" hidden="1" x14ac:dyDescent="0.25">
      <c r="A2110" s="4" t="s">
        <v>95</v>
      </c>
      <c r="B2110" s="3" t="s">
        <v>46</v>
      </c>
      <c r="C2110" s="3" t="s">
        <v>172</v>
      </c>
      <c r="D2110" s="3" t="s">
        <v>170</v>
      </c>
      <c r="E2110" s="3" t="s">
        <v>1</v>
      </c>
      <c r="F2110" s="3">
        <v>14.965999999999999</v>
      </c>
      <c r="G2110" s="3" t="s">
        <v>253</v>
      </c>
    </row>
    <row r="2111" spans="1:7" customFormat="1" ht="15" hidden="1" x14ac:dyDescent="0.25">
      <c r="A2111" s="4" t="s">
        <v>94</v>
      </c>
      <c r="B2111" s="3" t="s">
        <v>46</v>
      </c>
      <c r="C2111" s="3" t="s">
        <v>172</v>
      </c>
      <c r="D2111" s="3" t="s">
        <v>170</v>
      </c>
      <c r="E2111" s="3" t="s">
        <v>1</v>
      </c>
      <c r="F2111" s="3">
        <v>13.532999999999999</v>
      </c>
      <c r="G2111" s="3" t="s">
        <v>253</v>
      </c>
    </row>
    <row r="2112" spans="1:7" customFormat="1" ht="15" hidden="1" x14ac:dyDescent="0.25">
      <c r="A2112" s="4" t="s">
        <v>93</v>
      </c>
      <c r="B2112" s="3" t="s">
        <v>46</v>
      </c>
      <c r="C2112" s="3" t="s">
        <v>172</v>
      </c>
      <c r="D2112" s="3" t="s">
        <v>170</v>
      </c>
      <c r="E2112" s="3" t="s">
        <v>1</v>
      </c>
      <c r="F2112" s="3">
        <v>8.1549999999999994</v>
      </c>
      <c r="G2112" s="3" t="s">
        <v>253</v>
      </c>
    </row>
    <row r="2113" spans="1:7" customFormat="1" ht="15" hidden="1" x14ac:dyDescent="0.25">
      <c r="A2113" s="4" t="s">
        <v>92</v>
      </c>
      <c r="B2113" s="3" t="s">
        <v>46</v>
      </c>
      <c r="C2113" s="3" t="s">
        <v>172</v>
      </c>
      <c r="D2113" s="3" t="s">
        <v>170</v>
      </c>
      <c r="E2113" s="3" t="s">
        <v>1</v>
      </c>
      <c r="F2113" s="3">
        <v>9.52</v>
      </c>
      <c r="G2113" s="3" t="s">
        <v>253</v>
      </c>
    </row>
    <row r="2114" spans="1:7" customFormat="1" ht="15" hidden="1" x14ac:dyDescent="0.25">
      <c r="A2114" s="4" t="s">
        <v>91</v>
      </c>
      <c r="B2114" s="3" t="s">
        <v>46</v>
      </c>
      <c r="C2114" s="3" t="s">
        <v>172</v>
      </c>
      <c r="D2114" s="3" t="s">
        <v>170</v>
      </c>
      <c r="E2114" s="3" t="s">
        <v>1</v>
      </c>
      <c r="F2114" s="3">
        <v>11.207000000000001</v>
      </c>
      <c r="G2114" s="3" t="s">
        <v>253</v>
      </c>
    </row>
    <row r="2115" spans="1:7" customFormat="1" ht="15" hidden="1" x14ac:dyDescent="0.25">
      <c r="A2115" s="4" t="s">
        <v>90</v>
      </c>
      <c r="B2115" s="3" t="s">
        <v>46</v>
      </c>
      <c r="C2115" s="3" t="s">
        <v>172</v>
      </c>
      <c r="D2115" s="3" t="s">
        <v>170</v>
      </c>
      <c r="E2115" s="3" t="s">
        <v>1</v>
      </c>
      <c r="F2115" s="3">
        <v>11.4</v>
      </c>
      <c r="G2115" s="3" t="s">
        <v>253</v>
      </c>
    </row>
    <row r="2116" spans="1:7" customFormat="1" ht="15" hidden="1" x14ac:dyDescent="0.25">
      <c r="A2116" s="4" t="s">
        <v>89</v>
      </c>
      <c r="B2116" s="3" t="s">
        <v>46</v>
      </c>
      <c r="C2116" s="3" t="s">
        <v>172</v>
      </c>
      <c r="D2116" s="3" t="s">
        <v>170</v>
      </c>
      <c r="E2116" s="3" t="s">
        <v>1</v>
      </c>
      <c r="F2116" s="3">
        <v>12.448</v>
      </c>
      <c r="G2116" s="3" t="s">
        <v>253</v>
      </c>
    </row>
    <row r="2117" spans="1:7" customFormat="1" ht="15" hidden="1" x14ac:dyDescent="0.25">
      <c r="A2117" s="4" t="s">
        <v>88</v>
      </c>
      <c r="B2117" s="3" t="s">
        <v>46</v>
      </c>
      <c r="C2117" s="3" t="s">
        <v>172</v>
      </c>
      <c r="D2117" s="3" t="s">
        <v>170</v>
      </c>
      <c r="E2117" s="3" t="s">
        <v>1</v>
      </c>
      <c r="F2117" s="3">
        <v>12.006</v>
      </c>
      <c r="G2117" s="3" t="s">
        <v>253</v>
      </c>
    </row>
    <row r="2118" spans="1:7" customFormat="1" ht="15" hidden="1" x14ac:dyDescent="0.25">
      <c r="A2118" s="4" t="s">
        <v>87</v>
      </c>
      <c r="B2118" s="3" t="s">
        <v>46</v>
      </c>
      <c r="C2118" s="3" t="s">
        <v>172</v>
      </c>
      <c r="D2118" s="3" t="s">
        <v>170</v>
      </c>
      <c r="E2118" s="3" t="s">
        <v>1</v>
      </c>
      <c r="F2118" s="3">
        <v>12.946</v>
      </c>
      <c r="G2118" s="3" t="s">
        <v>253</v>
      </c>
    </row>
    <row r="2119" spans="1:7" customFormat="1" ht="15" hidden="1" x14ac:dyDescent="0.25">
      <c r="A2119" s="4" t="s">
        <v>86</v>
      </c>
      <c r="B2119" s="3" t="s">
        <v>46</v>
      </c>
      <c r="C2119" s="3" t="s">
        <v>172</v>
      </c>
      <c r="D2119" s="3" t="s">
        <v>170</v>
      </c>
      <c r="E2119" s="3" t="s">
        <v>1</v>
      </c>
      <c r="F2119" s="3">
        <v>11.724</v>
      </c>
      <c r="G2119" s="3" t="s">
        <v>253</v>
      </c>
    </row>
    <row r="2120" spans="1:7" customFormat="1" ht="15" hidden="1" x14ac:dyDescent="0.25">
      <c r="A2120" s="4" t="s">
        <v>85</v>
      </c>
      <c r="B2120" s="3" t="s">
        <v>46</v>
      </c>
      <c r="C2120" s="3" t="s">
        <v>172</v>
      </c>
      <c r="D2120" s="3" t="s">
        <v>170</v>
      </c>
      <c r="E2120" s="3" t="s">
        <v>1</v>
      </c>
      <c r="F2120" s="3">
        <v>13.239000000000001</v>
      </c>
      <c r="G2120" s="3" t="s">
        <v>253</v>
      </c>
    </row>
    <row r="2121" spans="1:7" customFormat="1" ht="15" hidden="1" x14ac:dyDescent="0.25">
      <c r="A2121" s="4" t="s">
        <v>84</v>
      </c>
      <c r="B2121" s="3" t="s">
        <v>46</v>
      </c>
      <c r="C2121" s="3" t="s">
        <v>172</v>
      </c>
      <c r="D2121" s="3" t="s">
        <v>170</v>
      </c>
      <c r="E2121" s="3" t="s">
        <v>1</v>
      </c>
      <c r="F2121" s="3">
        <v>14.536</v>
      </c>
      <c r="G2121" s="3" t="s">
        <v>253</v>
      </c>
    </row>
    <row r="2122" spans="1:7" customFormat="1" ht="15" hidden="1" x14ac:dyDescent="0.25">
      <c r="A2122" s="4" t="s">
        <v>168</v>
      </c>
      <c r="B2122" s="3" t="s">
        <v>46</v>
      </c>
      <c r="C2122" s="3" t="s">
        <v>172</v>
      </c>
      <c r="D2122" s="3" t="s">
        <v>170</v>
      </c>
      <c r="E2122" s="3" t="s">
        <v>1</v>
      </c>
      <c r="F2122" s="3">
        <v>14.667</v>
      </c>
      <c r="G2122" s="3" t="s">
        <v>253</v>
      </c>
    </row>
    <row r="2123" spans="1:7" customFormat="1" ht="15" hidden="1" x14ac:dyDescent="0.25">
      <c r="A2123" s="4" t="s">
        <v>203</v>
      </c>
      <c r="B2123" s="3" t="s">
        <v>46</v>
      </c>
      <c r="C2123" s="3" t="s">
        <v>172</v>
      </c>
      <c r="D2123" s="3" t="s">
        <v>170</v>
      </c>
      <c r="E2123" s="3" t="s">
        <v>1</v>
      </c>
      <c r="F2123" s="3">
        <v>14.824</v>
      </c>
      <c r="G2123" s="3" t="s">
        <v>253</v>
      </c>
    </row>
    <row r="2124" spans="1:7" customFormat="1" ht="15" hidden="1" x14ac:dyDescent="0.25">
      <c r="A2124" s="4" t="s">
        <v>221</v>
      </c>
      <c r="B2124" s="3" t="s">
        <v>46</v>
      </c>
      <c r="C2124" s="3" t="s">
        <v>172</v>
      </c>
      <c r="D2124" s="3" t="s">
        <v>170</v>
      </c>
      <c r="E2124" s="3" t="s">
        <v>1</v>
      </c>
      <c r="F2124" s="3">
        <v>16.119</v>
      </c>
      <c r="G2124" s="3" t="s">
        <v>253</v>
      </c>
    </row>
    <row r="2125" spans="1:7" customFormat="1" ht="15" hidden="1" x14ac:dyDescent="0.25">
      <c r="A2125" s="4" t="s">
        <v>233</v>
      </c>
      <c r="B2125" s="3" t="s">
        <v>46</v>
      </c>
      <c r="C2125" s="3" t="s">
        <v>172</v>
      </c>
      <c r="D2125" s="3" t="s">
        <v>170</v>
      </c>
      <c r="E2125" s="3" t="s">
        <v>1</v>
      </c>
      <c r="F2125" s="3">
        <v>16.260000000000002</v>
      </c>
      <c r="G2125" s="3" t="s">
        <v>253</v>
      </c>
    </row>
    <row r="2126" spans="1:7" customFormat="1" ht="15" hidden="1" x14ac:dyDescent="0.25">
      <c r="A2126" s="4" t="s">
        <v>251</v>
      </c>
      <c r="B2126" s="3" t="s">
        <v>46</v>
      </c>
      <c r="C2126" s="3" t="s">
        <v>172</v>
      </c>
      <c r="D2126" s="3" t="s">
        <v>170</v>
      </c>
      <c r="E2126" s="3" t="s">
        <v>1</v>
      </c>
      <c r="F2126" s="3">
        <v>17.024000000000001</v>
      </c>
      <c r="G2126" s="3" t="s">
        <v>171</v>
      </c>
    </row>
    <row r="2127" spans="1:7" customFormat="1" ht="15" hidden="1" x14ac:dyDescent="0.25">
      <c r="A2127" s="4" t="s">
        <v>92</v>
      </c>
      <c r="B2127" s="3" t="s">
        <v>67</v>
      </c>
      <c r="C2127" s="3" t="s">
        <v>172</v>
      </c>
      <c r="D2127" s="3" t="s">
        <v>170</v>
      </c>
      <c r="E2127" s="3" t="s">
        <v>1</v>
      </c>
      <c r="F2127" s="3">
        <v>10.372999999999999</v>
      </c>
      <c r="G2127" s="3" t="s">
        <v>253</v>
      </c>
    </row>
    <row r="2128" spans="1:7" customFormat="1" ht="15" hidden="1" x14ac:dyDescent="0.25">
      <c r="A2128" s="4" t="s">
        <v>91</v>
      </c>
      <c r="B2128" s="3" t="s">
        <v>67</v>
      </c>
      <c r="C2128" s="3" t="s">
        <v>172</v>
      </c>
      <c r="D2128" s="3" t="s">
        <v>170</v>
      </c>
      <c r="E2128" s="3" t="s">
        <v>1</v>
      </c>
      <c r="F2128" s="3">
        <v>11.246</v>
      </c>
      <c r="G2128" s="3" t="s">
        <v>253</v>
      </c>
    </row>
    <row r="2129" spans="1:7" customFormat="1" ht="15" hidden="1" x14ac:dyDescent="0.25">
      <c r="A2129" s="4" t="s">
        <v>90</v>
      </c>
      <c r="B2129" s="3" t="s">
        <v>67</v>
      </c>
      <c r="C2129" s="3" t="s">
        <v>172</v>
      </c>
      <c r="D2129" s="3" t="s">
        <v>170</v>
      </c>
      <c r="E2129" s="3" t="s">
        <v>1</v>
      </c>
      <c r="F2129" s="3">
        <v>10.856999999999999</v>
      </c>
      <c r="G2129" s="3" t="s">
        <v>253</v>
      </c>
    </row>
    <row r="2130" spans="1:7" customFormat="1" ht="15" hidden="1" x14ac:dyDescent="0.25">
      <c r="A2130" s="4" t="s">
        <v>89</v>
      </c>
      <c r="B2130" s="3" t="s">
        <v>67</v>
      </c>
      <c r="C2130" s="3" t="s">
        <v>172</v>
      </c>
      <c r="D2130" s="3" t="s">
        <v>170</v>
      </c>
      <c r="E2130" s="3" t="s">
        <v>1</v>
      </c>
      <c r="F2130" s="3">
        <v>10.68</v>
      </c>
      <c r="G2130" s="3" t="s">
        <v>253</v>
      </c>
    </row>
    <row r="2131" spans="1:7" customFormat="1" ht="15" hidden="1" x14ac:dyDescent="0.25">
      <c r="A2131" s="4" t="s">
        <v>88</v>
      </c>
      <c r="B2131" s="3" t="s">
        <v>67</v>
      </c>
      <c r="C2131" s="3" t="s">
        <v>172</v>
      </c>
      <c r="D2131" s="3" t="s">
        <v>170</v>
      </c>
      <c r="E2131" s="3" t="s">
        <v>1</v>
      </c>
      <c r="F2131" s="3">
        <v>10.702</v>
      </c>
      <c r="G2131" s="3" t="s">
        <v>253</v>
      </c>
    </row>
    <row r="2132" spans="1:7" customFormat="1" ht="15" hidden="1" x14ac:dyDescent="0.25">
      <c r="A2132" s="4" t="s">
        <v>87</v>
      </c>
      <c r="B2132" s="3" t="s">
        <v>67</v>
      </c>
      <c r="C2132" s="3" t="s">
        <v>172</v>
      </c>
      <c r="D2132" s="3" t="s">
        <v>170</v>
      </c>
      <c r="E2132" s="3" t="s">
        <v>1</v>
      </c>
      <c r="F2132" s="3">
        <v>10.786</v>
      </c>
      <c r="G2132" s="3" t="s">
        <v>253</v>
      </c>
    </row>
    <row r="2133" spans="1:7" customFormat="1" ht="15" hidden="1" x14ac:dyDescent="0.25">
      <c r="A2133" s="4" t="s">
        <v>86</v>
      </c>
      <c r="B2133" s="3" t="s">
        <v>67</v>
      </c>
      <c r="C2133" s="3" t="s">
        <v>172</v>
      </c>
      <c r="D2133" s="3" t="s">
        <v>170</v>
      </c>
      <c r="E2133" s="3" t="s">
        <v>1</v>
      </c>
      <c r="F2133" s="3">
        <v>10.55</v>
      </c>
      <c r="G2133" s="3" t="s">
        <v>253</v>
      </c>
    </row>
    <row r="2134" spans="1:7" customFormat="1" ht="15" hidden="1" x14ac:dyDescent="0.25">
      <c r="A2134" s="4" t="s">
        <v>85</v>
      </c>
      <c r="B2134" s="3" t="s">
        <v>67</v>
      </c>
      <c r="C2134" s="3" t="s">
        <v>172</v>
      </c>
      <c r="D2134" s="3" t="s">
        <v>170</v>
      </c>
      <c r="E2134" s="3" t="s">
        <v>1</v>
      </c>
      <c r="F2134" s="3">
        <v>9.9469999999999992</v>
      </c>
      <c r="G2134" s="3" t="s">
        <v>253</v>
      </c>
    </row>
    <row r="2135" spans="1:7" customFormat="1" ht="15" hidden="1" x14ac:dyDescent="0.25">
      <c r="A2135" s="4" t="s">
        <v>84</v>
      </c>
      <c r="B2135" s="3" t="s">
        <v>67</v>
      </c>
      <c r="C2135" s="3" t="s">
        <v>172</v>
      </c>
      <c r="D2135" s="3" t="s">
        <v>170</v>
      </c>
      <c r="E2135" s="3" t="s">
        <v>1</v>
      </c>
      <c r="F2135" s="3">
        <v>9.9960000000000004</v>
      </c>
      <c r="G2135" s="3" t="s">
        <v>253</v>
      </c>
    </row>
    <row r="2136" spans="1:7" customFormat="1" ht="15" hidden="1" x14ac:dyDescent="0.25">
      <c r="A2136" s="4" t="s">
        <v>168</v>
      </c>
      <c r="B2136" s="3" t="s">
        <v>67</v>
      </c>
      <c r="C2136" s="3" t="s">
        <v>172</v>
      </c>
      <c r="D2136" s="3" t="s">
        <v>170</v>
      </c>
      <c r="E2136" s="3" t="s">
        <v>1</v>
      </c>
      <c r="F2136" s="3">
        <v>10.756</v>
      </c>
      <c r="G2136" s="3" t="s">
        <v>253</v>
      </c>
    </row>
    <row r="2137" spans="1:7" customFormat="1" ht="15" hidden="1" x14ac:dyDescent="0.25">
      <c r="A2137" s="4" t="s">
        <v>203</v>
      </c>
      <c r="B2137" s="3" t="s">
        <v>67</v>
      </c>
      <c r="C2137" s="3" t="s">
        <v>172</v>
      </c>
      <c r="D2137" s="3" t="s">
        <v>170</v>
      </c>
      <c r="E2137" s="3" t="s">
        <v>1</v>
      </c>
      <c r="F2137" s="3">
        <v>10.609</v>
      </c>
      <c r="G2137" s="3" t="s">
        <v>253</v>
      </c>
    </row>
    <row r="2138" spans="1:7" customFormat="1" ht="15" hidden="1" x14ac:dyDescent="0.25">
      <c r="A2138" s="4" t="s">
        <v>221</v>
      </c>
      <c r="B2138" s="3" t="s">
        <v>67</v>
      </c>
      <c r="C2138" s="3" t="s">
        <v>172</v>
      </c>
      <c r="D2138" s="3" t="s">
        <v>170</v>
      </c>
      <c r="E2138" s="3" t="s">
        <v>1</v>
      </c>
      <c r="F2138" s="3">
        <v>10.199999999999999</v>
      </c>
      <c r="G2138" s="3" t="s">
        <v>253</v>
      </c>
    </row>
    <row r="2139" spans="1:7" customFormat="1" ht="15" hidden="1" x14ac:dyDescent="0.25">
      <c r="A2139" s="4" t="s">
        <v>233</v>
      </c>
      <c r="B2139" s="3" t="s">
        <v>67</v>
      </c>
      <c r="C2139" s="3" t="s">
        <v>172</v>
      </c>
      <c r="D2139" s="3" t="s">
        <v>170</v>
      </c>
      <c r="E2139" s="3" t="s">
        <v>1</v>
      </c>
      <c r="F2139" s="3">
        <v>10.904999999999999</v>
      </c>
      <c r="G2139" s="3" t="s">
        <v>253</v>
      </c>
    </row>
    <row r="2140" spans="1:7" customFormat="1" ht="15" hidden="1" x14ac:dyDescent="0.25">
      <c r="A2140" s="4" t="s">
        <v>102</v>
      </c>
      <c r="B2140" s="3" t="s">
        <v>50</v>
      </c>
      <c r="C2140" s="3" t="s">
        <v>172</v>
      </c>
      <c r="D2140" s="3" t="s">
        <v>170</v>
      </c>
      <c r="E2140" s="3" t="s">
        <v>1</v>
      </c>
      <c r="F2140" s="3">
        <v>9.3580000000000005</v>
      </c>
      <c r="G2140" s="3" t="s">
        <v>253</v>
      </c>
    </row>
    <row r="2141" spans="1:7" customFormat="1" ht="15" hidden="1" x14ac:dyDescent="0.25">
      <c r="A2141" s="4" t="s">
        <v>101</v>
      </c>
      <c r="B2141" s="3" t="s">
        <v>50</v>
      </c>
      <c r="C2141" s="3" t="s">
        <v>172</v>
      </c>
      <c r="D2141" s="3" t="s">
        <v>170</v>
      </c>
      <c r="E2141" s="3" t="s">
        <v>1</v>
      </c>
      <c r="F2141" s="3">
        <v>8.952</v>
      </c>
      <c r="G2141" s="3" t="s">
        <v>253</v>
      </c>
    </row>
    <row r="2142" spans="1:7" customFormat="1" ht="15" hidden="1" x14ac:dyDescent="0.25">
      <c r="A2142" s="4" t="s">
        <v>100</v>
      </c>
      <c r="B2142" s="3" t="s">
        <v>50</v>
      </c>
      <c r="C2142" s="3" t="s">
        <v>172</v>
      </c>
      <c r="D2142" s="3" t="s">
        <v>170</v>
      </c>
      <c r="E2142" s="3" t="s">
        <v>1</v>
      </c>
      <c r="F2142" s="3">
        <v>8.5530000000000008</v>
      </c>
      <c r="G2142" s="3" t="s">
        <v>253</v>
      </c>
    </row>
    <row r="2143" spans="1:7" customFormat="1" ht="15" hidden="1" x14ac:dyDescent="0.25">
      <c r="A2143" s="4" t="s">
        <v>99</v>
      </c>
      <c r="B2143" s="3" t="s">
        <v>50</v>
      </c>
      <c r="C2143" s="3" t="s">
        <v>172</v>
      </c>
      <c r="D2143" s="3" t="s">
        <v>170</v>
      </c>
      <c r="E2143" s="3" t="s">
        <v>1</v>
      </c>
      <c r="F2143" s="3">
        <v>10.135999999999999</v>
      </c>
      <c r="G2143" s="3" t="s">
        <v>253</v>
      </c>
    </row>
    <row r="2144" spans="1:7" customFormat="1" ht="15" hidden="1" x14ac:dyDescent="0.25">
      <c r="A2144" s="4" t="s">
        <v>98</v>
      </c>
      <c r="B2144" s="3" t="s">
        <v>50</v>
      </c>
      <c r="C2144" s="3" t="s">
        <v>172</v>
      </c>
      <c r="D2144" s="3" t="s">
        <v>170</v>
      </c>
      <c r="E2144" s="3" t="s">
        <v>1</v>
      </c>
      <c r="F2144" s="3">
        <v>10.210000000000001</v>
      </c>
      <c r="G2144" s="3" t="s">
        <v>253</v>
      </c>
    </row>
    <row r="2145" spans="1:7" customFormat="1" ht="15" hidden="1" x14ac:dyDescent="0.25">
      <c r="A2145" s="4" t="s">
        <v>97</v>
      </c>
      <c r="B2145" s="3" t="s">
        <v>50</v>
      </c>
      <c r="C2145" s="3" t="s">
        <v>172</v>
      </c>
      <c r="D2145" s="3" t="s">
        <v>170</v>
      </c>
      <c r="E2145" s="3" t="s">
        <v>1</v>
      </c>
      <c r="F2145" s="3">
        <v>8.8689999999999998</v>
      </c>
      <c r="G2145" s="3" t="s">
        <v>253</v>
      </c>
    </row>
    <row r="2146" spans="1:7" customFormat="1" ht="15" hidden="1" x14ac:dyDescent="0.25">
      <c r="A2146" s="4" t="s">
        <v>96</v>
      </c>
      <c r="B2146" s="3" t="s">
        <v>50</v>
      </c>
      <c r="C2146" s="3" t="s">
        <v>172</v>
      </c>
      <c r="D2146" s="3" t="s">
        <v>170</v>
      </c>
      <c r="E2146" s="3" t="s">
        <v>1</v>
      </c>
      <c r="F2146" s="3">
        <v>10.792</v>
      </c>
      <c r="G2146" s="3" t="s">
        <v>253</v>
      </c>
    </row>
    <row r="2147" spans="1:7" customFormat="1" ht="15" hidden="1" x14ac:dyDescent="0.25">
      <c r="A2147" s="4" t="s">
        <v>95</v>
      </c>
      <c r="B2147" s="3" t="s">
        <v>50</v>
      </c>
      <c r="C2147" s="3" t="s">
        <v>172</v>
      </c>
      <c r="D2147" s="3" t="s">
        <v>170</v>
      </c>
      <c r="E2147" s="3" t="s">
        <v>1</v>
      </c>
      <c r="F2147" s="3">
        <v>8.907</v>
      </c>
      <c r="G2147" s="3" t="s">
        <v>253</v>
      </c>
    </row>
    <row r="2148" spans="1:7" customFormat="1" ht="15" hidden="1" x14ac:dyDescent="0.25">
      <c r="A2148" s="4" t="s">
        <v>94</v>
      </c>
      <c r="B2148" s="3" t="s">
        <v>50</v>
      </c>
      <c r="C2148" s="3" t="s">
        <v>172</v>
      </c>
      <c r="D2148" s="3" t="s">
        <v>170</v>
      </c>
      <c r="E2148" s="3" t="s">
        <v>1</v>
      </c>
      <c r="F2148" s="3">
        <v>7.8979999999999997</v>
      </c>
      <c r="G2148" s="3" t="s">
        <v>253</v>
      </c>
    </row>
    <row r="2149" spans="1:7" customFormat="1" ht="15" hidden="1" x14ac:dyDescent="0.25">
      <c r="A2149" s="4" t="s">
        <v>93</v>
      </c>
      <c r="B2149" s="3" t="s">
        <v>50</v>
      </c>
      <c r="C2149" s="3" t="s">
        <v>172</v>
      </c>
      <c r="D2149" s="3" t="s">
        <v>170</v>
      </c>
      <c r="E2149" s="3" t="s">
        <v>1</v>
      </c>
      <c r="F2149" s="3">
        <v>8.3170000000000002</v>
      </c>
      <c r="G2149" s="3" t="s">
        <v>253</v>
      </c>
    </row>
    <row r="2150" spans="1:7" customFormat="1" ht="15" hidden="1" x14ac:dyDescent="0.25">
      <c r="A2150" s="4" t="s">
        <v>92</v>
      </c>
      <c r="B2150" s="3" t="s">
        <v>50</v>
      </c>
      <c r="C2150" s="3" t="s">
        <v>172</v>
      </c>
      <c r="D2150" s="3" t="s">
        <v>170</v>
      </c>
      <c r="E2150" s="3" t="s">
        <v>1</v>
      </c>
      <c r="F2150" s="3">
        <v>7.1660000000000004</v>
      </c>
      <c r="G2150" s="3" t="s">
        <v>253</v>
      </c>
    </row>
    <row r="2151" spans="1:7" customFormat="1" ht="15" hidden="1" x14ac:dyDescent="0.25">
      <c r="A2151" s="4" t="s">
        <v>91</v>
      </c>
      <c r="B2151" s="3" t="s">
        <v>50</v>
      </c>
      <c r="C2151" s="3" t="s">
        <v>172</v>
      </c>
      <c r="D2151" s="3" t="s">
        <v>170</v>
      </c>
      <c r="E2151" s="3" t="s">
        <v>1</v>
      </c>
      <c r="F2151" s="3">
        <v>9.4019999999999992</v>
      </c>
      <c r="G2151" s="3" t="s">
        <v>253</v>
      </c>
    </row>
    <row r="2152" spans="1:7" customFormat="1" ht="15" hidden="1" x14ac:dyDescent="0.25">
      <c r="A2152" s="4" t="s">
        <v>90</v>
      </c>
      <c r="B2152" s="3" t="s">
        <v>50</v>
      </c>
      <c r="C2152" s="3" t="s">
        <v>172</v>
      </c>
      <c r="D2152" s="3" t="s">
        <v>170</v>
      </c>
      <c r="E2152" s="3" t="s">
        <v>1</v>
      </c>
      <c r="F2152" s="3">
        <v>10.612</v>
      </c>
      <c r="G2152" s="3" t="s">
        <v>253</v>
      </c>
    </row>
    <row r="2153" spans="1:7" customFormat="1" ht="15" hidden="1" x14ac:dyDescent="0.25">
      <c r="A2153" s="4" t="s">
        <v>89</v>
      </c>
      <c r="B2153" s="3" t="s">
        <v>50</v>
      </c>
      <c r="C2153" s="3" t="s">
        <v>172</v>
      </c>
      <c r="D2153" s="3" t="s">
        <v>170</v>
      </c>
      <c r="E2153" s="3" t="s">
        <v>1</v>
      </c>
      <c r="F2153" s="3">
        <v>8.7379999999999995</v>
      </c>
      <c r="G2153" s="3" t="s">
        <v>253</v>
      </c>
    </row>
    <row r="2154" spans="1:7" customFormat="1" ht="15" hidden="1" x14ac:dyDescent="0.25">
      <c r="A2154" s="4" t="s">
        <v>88</v>
      </c>
      <c r="B2154" s="3" t="s">
        <v>50</v>
      </c>
      <c r="C2154" s="3" t="s">
        <v>172</v>
      </c>
      <c r="D2154" s="3" t="s">
        <v>170</v>
      </c>
      <c r="E2154" s="3" t="s">
        <v>1</v>
      </c>
      <c r="F2154" s="3">
        <v>11.866</v>
      </c>
      <c r="G2154" s="3" t="s">
        <v>253</v>
      </c>
    </row>
    <row r="2155" spans="1:7" customFormat="1" ht="15" hidden="1" x14ac:dyDescent="0.25">
      <c r="A2155" s="4" t="s">
        <v>87</v>
      </c>
      <c r="B2155" s="3" t="s">
        <v>50</v>
      </c>
      <c r="C2155" s="3" t="s">
        <v>172</v>
      </c>
      <c r="D2155" s="3" t="s">
        <v>170</v>
      </c>
      <c r="E2155" s="3" t="s">
        <v>1</v>
      </c>
      <c r="F2155" s="3">
        <v>13.805999999999999</v>
      </c>
      <c r="G2155" s="3" t="s">
        <v>253</v>
      </c>
    </row>
    <row r="2156" spans="1:7" customFormat="1" ht="15" hidden="1" x14ac:dyDescent="0.25">
      <c r="A2156" s="4" t="s">
        <v>86</v>
      </c>
      <c r="B2156" s="3" t="s">
        <v>50</v>
      </c>
      <c r="C2156" s="3" t="s">
        <v>172</v>
      </c>
      <c r="D2156" s="3" t="s">
        <v>170</v>
      </c>
      <c r="E2156" s="3" t="s">
        <v>1</v>
      </c>
      <c r="F2156" s="3">
        <v>13.582000000000001</v>
      </c>
      <c r="G2156" s="3" t="s">
        <v>253</v>
      </c>
    </row>
    <row r="2157" spans="1:7" customFormat="1" ht="15" hidden="1" x14ac:dyDescent="0.25">
      <c r="A2157" s="4" t="s">
        <v>85</v>
      </c>
      <c r="B2157" s="3" t="s">
        <v>50</v>
      </c>
      <c r="C2157" s="3" t="s">
        <v>172</v>
      </c>
      <c r="D2157" s="3" t="s">
        <v>170</v>
      </c>
      <c r="E2157" s="3" t="s">
        <v>1</v>
      </c>
      <c r="F2157" s="3">
        <v>11.387</v>
      </c>
      <c r="G2157" s="3" t="s">
        <v>253</v>
      </c>
    </row>
    <row r="2158" spans="1:7" customFormat="1" ht="15" hidden="1" x14ac:dyDescent="0.25">
      <c r="A2158" s="4" t="s">
        <v>84</v>
      </c>
      <c r="B2158" s="3" t="s">
        <v>50</v>
      </c>
      <c r="C2158" s="3" t="s">
        <v>172</v>
      </c>
      <c r="D2158" s="3" t="s">
        <v>170</v>
      </c>
      <c r="E2158" s="3" t="s">
        <v>1</v>
      </c>
      <c r="F2158" s="3">
        <v>12.978999999999999</v>
      </c>
      <c r="G2158" s="3" t="s">
        <v>253</v>
      </c>
    </row>
    <row r="2159" spans="1:7" customFormat="1" ht="15" hidden="1" x14ac:dyDescent="0.25">
      <c r="A2159" s="4" t="s">
        <v>168</v>
      </c>
      <c r="B2159" s="3" t="s">
        <v>50</v>
      </c>
      <c r="C2159" s="3" t="s">
        <v>172</v>
      </c>
      <c r="D2159" s="3" t="s">
        <v>170</v>
      </c>
      <c r="E2159" s="3" t="s">
        <v>1</v>
      </c>
      <c r="F2159" s="3">
        <v>11.89</v>
      </c>
      <c r="G2159" s="3" t="s">
        <v>253</v>
      </c>
    </row>
    <row r="2160" spans="1:7" customFormat="1" ht="15" hidden="1" x14ac:dyDescent="0.25">
      <c r="A2160" s="4" t="s">
        <v>203</v>
      </c>
      <c r="B2160" s="3" t="s">
        <v>50</v>
      </c>
      <c r="C2160" s="3" t="s">
        <v>172</v>
      </c>
      <c r="D2160" s="3" t="s">
        <v>170</v>
      </c>
      <c r="E2160" s="3" t="s">
        <v>1</v>
      </c>
      <c r="F2160" s="3">
        <v>12.794</v>
      </c>
      <c r="G2160" s="3" t="s">
        <v>253</v>
      </c>
    </row>
    <row r="2161" spans="1:7" customFormat="1" ht="15" hidden="1" x14ac:dyDescent="0.25">
      <c r="A2161" s="4" t="s">
        <v>221</v>
      </c>
      <c r="B2161" s="3" t="s">
        <v>50</v>
      </c>
      <c r="C2161" s="3" t="s">
        <v>172</v>
      </c>
      <c r="D2161" s="3" t="s">
        <v>170</v>
      </c>
      <c r="E2161" s="3" t="s">
        <v>1</v>
      </c>
      <c r="F2161" s="3">
        <v>11.234999999999999</v>
      </c>
      <c r="G2161" s="3" t="s">
        <v>253</v>
      </c>
    </row>
    <row r="2162" spans="1:7" customFormat="1" ht="15" hidden="1" x14ac:dyDescent="0.25">
      <c r="A2162" s="4" t="s">
        <v>233</v>
      </c>
      <c r="B2162" s="3" t="s">
        <v>50</v>
      </c>
      <c r="C2162" s="3" t="s">
        <v>172</v>
      </c>
      <c r="D2162" s="3" t="s">
        <v>170</v>
      </c>
      <c r="E2162" s="3" t="s">
        <v>1</v>
      </c>
      <c r="F2162" s="3">
        <v>10.132</v>
      </c>
      <c r="G2162" s="3" t="s">
        <v>253</v>
      </c>
    </row>
    <row r="2163" spans="1:7" customFormat="1" ht="15" hidden="1" x14ac:dyDescent="0.25">
      <c r="A2163" s="4" t="s">
        <v>251</v>
      </c>
      <c r="B2163" s="3" t="s">
        <v>50</v>
      </c>
      <c r="C2163" s="3" t="s">
        <v>172</v>
      </c>
      <c r="D2163" s="3" t="s">
        <v>170</v>
      </c>
      <c r="E2163" s="3" t="s">
        <v>1</v>
      </c>
      <c r="F2163" s="3">
        <v>10.176</v>
      </c>
      <c r="G2163" s="3" t="s">
        <v>171</v>
      </c>
    </row>
    <row r="2164" spans="1:7" customFormat="1" ht="15" hidden="1" x14ac:dyDescent="0.25">
      <c r="A2164" s="4" t="s">
        <v>102</v>
      </c>
      <c r="B2164" s="3" t="s">
        <v>51</v>
      </c>
      <c r="C2164" s="3" t="s">
        <v>172</v>
      </c>
      <c r="D2164" s="3" t="s">
        <v>170</v>
      </c>
      <c r="E2164" s="3" t="s">
        <v>1</v>
      </c>
      <c r="F2164" s="3">
        <v>12.423</v>
      </c>
      <c r="G2164" s="3" t="s">
        <v>253</v>
      </c>
    </row>
    <row r="2165" spans="1:7" customFormat="1" ht="15" hidden="1" x14ac:dyDescent="0.25">
      <c r="A2165" s="4" t="s">
        <v>101</v>
      </c>
      <c r="B2165" s="3" t="s">
        <v>51</v>
      </c>
      <c r="C2165" s="3" t="s">
        <v>172</v>
      </c>
      <c r="D2165" s="3" t="s">
        <v>170</v>
      </c>
      <c r="E2165" s="3" t="s">
        <v>1</v>
      </c>
      <c r="F2165" s="3">
        <v>12.243</v>
      </c>
      <c r="G2165" s="3" t="s">
        <v>253</v>
      </c>
    </row>
    <row r="2166" spans="1:7" customFormat="1" ht="15" hidden="1" x14ac:dyDescent="0.25">
      <c r="A2166" s="4" t="s">
        <v>100</v>
      </c>
      <c r="B2166" s="3" t="s">
        <v>51</v>
      </c>
      <c r="C2166" s="3" t="s">
        <v>172</v>
      </c>
      <c r="D2166" s="3" t="s">
        <v>170</v>
      </c>
      <c r="E2166" s="3" t="s">
        <v>1</v>
      </c>
      <c r="F2166" s="3">
        <v>10.847</v>
      </c>
      <c r="G2166" s="3" t="s">
        <v>253</v>
      </c>
    </row>
    <row r="2167" spans="1:7" customFormat="1" ht="15" hidden="1" x14ac:dyDescent="0.25">
      <c r="A2167" s="4" t="s">
        <v>99</v>
      </c>
      <c r="B2167" s="3" t="s">
        <v>51</v>
      </c>
      <c r="C2167" s="3" t="s">
        <v>172</v>
      </c>
      <c r="D2167" s="3" t="s">
        <v>170</v>
      </c>
      <c r="E2167" s="3" t="s">
        <v>1</v>
      </c>
      <c r="F2167" s="3">
        <v>10.522</v>
      </c>
      <c r="G2167" s="3" t="s">
        <v>253</v>
      </c>
    </row>
    <row r="2168" spans="1:7" customFormat="1" ht="15" hidden="1" x14ac:dyDescent="0.25">
      <c r="A2168" s="4" t="s">
        <v>98</v>
      </c>
      <c r="B2168" s="3" t="s">
        <v>51</v>
      </c>
      <c r="C2168" s="3" t="s">
        <v>172</v>
      </c>
      <c r="D2168" s="3" t="s">
        <v>170</v>
      </c>
      <c r="E2168" s="3" t="s">
        <v>1</v>
      </c>
      <c r="F2168" s="3">
        <v>11.156000000000001</v>
      </c>
      <c r="G2168" s="3" t="s">
        <v>253</v>
      </c>
    </row>
    <row r="2169" spans="1:7" customFormat="1" ht="15" hidden="1" x14ac:dyDescent="0.25">
      <c r="A2169" s="4" t="s">
        <v>97</v>
      </c>
      <c r="B2169" s="3" t="s">
        <v>51</v>
      </c>
      <c r="C2169" s="3" t="s">
        <v>172</v>
      </c>
      <c r="D2169" s="3" t="s">
        <v>170</v>
      </c>
      <c r="E2169" s="3" t="s">
        <v>1</v>
      </c>
      <c r="F2169" s="3">
        <v>10.917999999999999</v>
      </c>
      <c r="G2169" s="3" t="s">
        <v>253</v>
      </c>
    </row>
    <row r="2170" spans="1:7" customFormat="1" ht="15" hidden="1" x14ac:dyDescent="0.25">
      <c r="A2170" s="4" t="s">
        <v>96</v>
      </c>
      <c r="B2170" s="3" t="s">
        <v>51</v>
      </c>
      <c r="C2170" s="3" t="s">
        <v>172</v>
      </c>
      <c r="D2170" s="3" t="s">
        <v>170</v>
      </c>
      <c r="E2170" s="3" t="s">
        <v>1</v>
      </c>
      <c r="F2170" s="3">
        <v>11.159000000000001</v>
      </c>
      <c r="G2170" s="3" t="s">
        <v>253</v>
      </c>
    </row>
    <row r="2171" spans="1:7" customFormat="1" ht="15" hidden="1" x14ac:dyDescent="0.25">
      <c r="A2171" s="4" t="s">
        <v>95</v>
      </c>
      <c r="B2171" s="3" t="s">
        <v>51</v>
      </c>
      <c r="C2171" s="3" t="s">
        <v>172</v>
      </c>
      <c r="D2171" s="3" t="s">
        <v>170</v>
      </c>
      <c r="E2171" s="3" t="s">
        <v>1</v>
      </c>
      <c r="F2171" s="3">
        <v>11.638</v>
      </c>
      <c r="G2171" s="3" t="s">
        <v>253</v>
      </c>
    </row>
    <row r="2172" spans="1:7" customFormat="1" ht="15" hidden="1" x14ac:dyDescent="0.25">
      <c r="A2172" s="4" t="s">
        <v>94</v>
      </c>
      <c r="B2172" s="3" t="s">
        <v>51</v>
      </c>
      <c r="C2172" s="3" t="s">
        <v>172</v>
      </c>
      <c r="D2172" s="3" t="s">
        <v>170</v>
      </c>
      <c r="E2172" s="3" t="s">
        <v>1</v>
      </c>
      <c r="F2172" s="3">
        <v>12.252000000000001</v>
      </c>
      <c r="G2172" s="3" t="s">
        <v>253</v>
      </c>
    </row>
    <row r="2173" spans="1:7" customFormat="1" ht="15" hidden="1" x14ac:dyDescent="0.25">
      <c r="A2173" s="4" t="s">
        <v>93</v>
      </c>
      <c r="B2173" s="3" t="s">
        <v>51</v>
      </c>
      <c r="C2173" s="3" t="s">
        <v>172</v>
      </c>
      <c r="D2173" s="3" t="s">
        <v>170</v>
      </c>
      <c r="E2173" s="3" t="s">
        <v>1</v>
      </c>
      <c r="F2173" s="3">
        <v>11.398999999999999</v>
      </c>
      <c r="G2173" s="3" t="s">
        <v>253</v>
      </c>
    </row>
    <row r="2174" spans="1:7" customFormat="1" ht="15" hidden="1" x14ac:dyDescent="0.25">
      <c r="A2174" s="4" t="s">
        <v>92</v>
      </c>
      <c r="B2174" s="3" t="s">
        <v>51</v>
      </c>
      <c r="C2174" s="3" t="s">
        <v>172</v>
      </c>
      <c r="D2174" s="3" t="s">
        <v>170</v>
      </c>
      <c r="E2174" s="3" t="s">
        <v>1</v>
      </c>
      <c r="F2174" s="3">
        <v>11.353</v>
      </c>
      <c r="G2174" s="3" t="s">
        <v>253</v>
      </c>
    </row>
    <row r="2175" spans="1:7" customFormat="1" ht="15" hidden="1" x14ac:dyDescent="0.25">
      <c r="A2175" s="4" t="s">
        <v>91</v>
      </c>
      <c r="B2175" s="3" t="s">
        <v>51</v>
      </c>
      <c r="C2175" s="3" t="s">
        <v>172</v>
      </c>
      <c r="D2175" s="3" t="s">
        <v>170</v>
      </c>
      <c r="E2175" s="3" t="s">
        <v>1</v>
      </c>
      <c r="F2175" s="3">
        <v>11.231</v>
      </c>
      <c r="G2175" s="3" t="s">
        <v>253</v>
      </c>
    </row>
    <row r="2176" spans="1:7" customFormat="1" ht="15" hidden="1" x14ac:dyDescent="0.25">
      <c r="A2176" s="4" t="s">
        <v>90</v>
      </c>
      <c r="B2176" s="3" t="s">
        <v>51</v>
      </c>
      <c r="C2176" s="3" t="s">
        <v>172</v>
      </c>
      <c r="D2176" s="3" t="s">
        <v>170</v>
      </c>
      <c r="E2176" s="3" t="s">
        <v>1</v>
      </c>
      <c r="F2176" s="3">
        <v>10.788</v>
      </c>
      <c r="G2176" s="3" t="s">
        <v>253</v>
      </c>
    </row>
    <row r="2177" spans="1:7" customFormat="1" ht="15" hidden="1" x14ac:dyDescent="0.25">
      <c r="A2177" s="4" t="s">
        <v>89</v>
      </c>
      <c r="B2177" s="3" t="s">
        <v>51</v>
      </c>
      <c r="C2177" s="3" t="s">
        <v>172</v>
      </c>
      <c r="D2177" s="3" t="s">
        <v>170</v>
      </c>
      <c r="E2177" s="3" t="s">
        <v>1</v>
      </c>
      <c r="F2177" s="3">
        <v>10.237</v>
      </c>
      <c r="G2177" s="3" t="s">
        <v>176</v>
      </c>
    </row>
    <row r="2178" spans="1:7" customFormat="1" ht="15" hidden="1" x14ac:dyDescent="0.25">
      <c r="A2178" s="4" t="s">
        <v>88</v>
      </c>
      <c r="B2178" s="3" t="s">
        <v>51</v>
      </c>
      <c r="C2178" s="3" t="s">
        <v>172</v>
      </c>
      <c r="D2178" s="3" t="s">
        <v>170</v>
      </c>
      <c r="E2178" s="3" t="s">
        <v>1</v>
      </c>
      <c r="F2178" s="3">
        <v>10.398999999999999</v>
      </c>
      <c r="G2178" s="3" t="s">
        <v>253</v>
      </c>
    </row>
    <row r="2179" spans="1:7" customFormat="1" ht="15" hidden="1" x14ac:dyDescent="0.25">
      <c r="A2179" s="4" t="s">
        <v>87</v>
      </c>
      <c r="B2179" s="3" t="s">
        <v>51</v>
      </c>
      <c r="C2179" s="3" t="s">
        <v>172</v>
      </c>
      <c r="D2179" s="3" t="s">
        <v>170</v>
      </c>
      <c r="E2179" s="3" t="s">
        <v>1</v>
      </c>
      <c r="F2179" s="3">
        <v>10.589</v>
      </c>
      <c r="G2179" s="3" t="s">
        <v>176</v>
      </c>
    </row>
    <row r="2180" spans="1:7" customFormat="1" ht="15" hidden="1" x14ac:dyDescent="0.25">
      <c r="A2180" s="4" t="s">
        <v>86</v>
      </c>
      <c r="B2180" s="3" t="s">
        <v>51</v>
      </c>
      <c r="C2180" s="3" t="s">
        <v>172</v>
      </c>
      <c r="D2180" s="3" t="s">
        <v>170</v>
      </c>
      <c r="E2180" s="3" t="s">
        <v>1</v>
      </c>
      <c r="F2180" s="3">
        <v>9.6780000000000008</v>
      </c>
      <c r="G2180" s="3" t="s">
        <v>253</v>
      </c>
    </row>
    <row r="2181" spans="1:7" customFormat="1" ht="15" hidden="1" x14ac:dyDescent="0.25">
      <c r="A2181" s="4" t="s">
        <v>85</v>
      </c>
      <c r="B2181" s="3" t="s">
        <v>51</v>
      </c>
      <c r="C2181" s="3" t="s">
        <v>172</v>
      </c>
      <c r="D2181" s="3" t="s">
        <v>170</v>
      </c>
      <c r="E2181" s="3" t="s">
        <v>1</v>
      </c>
      <c r="F2181" s="3">
        <v>10.663</v>
      </c>
      <c r="G2181" s="3" t="s">
        <v>176</v>
      </c>
    </row>
    <row r="2182" spans="1:7" customFormat="1" ht="15" hidden="1" x14ac:dyDescent="0.25">
      <c r="A2182" s="4" t="s">
        <v>84</v>
      </c>
      <c r="B2182" s="3" t="s">
        <v>51</v>
      </c>
      <c r="C2182" s="3" t="s">
        <v>172</v>
      </c>
      <c r="D2182" s="3" t="s">
        <v>170</v>
      </c>
      <c r="E2182" s="3" t="s">
        <v>1</v>
      </c>
      <c r="F2182" s="3">
        <v>11.145</v>
      </c>
      <c r="G2182" s="3" t="s">
        <v>253</v>
      </c>
    </row>
    <row r="2183" spans="1:7" customFormat="1" ht="15" hidden="1" x14ac:dyDescent="0.25">
      <c r="A2183" s="4" t="s">
        <v>168</v>
      </c>
      <c r="B2183" s="3" t="s">
        <v>51</v>
      </c>
      <c r="C2183" s="3" t="s">
        <v>172</v>
      </c>
      <c r="D2183" s="3" t="s">
        <v>170</v>
      </c>
      <c r="E2183" s="3" t="s">
        <v>1</v>
      </c>
      <c r="F2183" s="3">
        <v>10.768000000000001</v>
      </c>
      <c r="G2183" s="3" t="s">
        <v>176</v>
      </c>
    </row>
    <row r="2184" spans="1:7" customFormat="1" ht="15" hidden="1" x14ac:dyDescent="0.25">
      <c r="A2184" s="4" t="s">
        <v>203</v>
      </c>
      <c r="B2184" s="3" t="s">
        <v>51</v>
      </c>
      <c r="C2184" s="3" t="s">
        <v>172</v>
      </c>
      <c r="D2184" s="3" t="s">
        <v>170</v>
      </c>
      <c r="E2184" s="3" t="s">
        <v>1</v>
      </c>
      <c r="F2184" s="3">
        <v>9.7739999999999991</v>
      </c>
      <c r="G2184" s="3" t="s">
        <v>253</v>
      </c>
    </row>
    <row r="2185" spans="1:7" customFormat="1" ht="15" hidden="1" x14ac:dyDescent="0.25">
      <c r="A2185" s="4" t="s">
        <v>221</v>
      </c>
      <c r="B2185" s="3" t="s">
        <v>51</v>
      </c>
      <c r="C2185" s="3" t="s">
        <v>172</v>
      </c>
      <c r="D2185" s="3" t="s">
        <v>170</v>
      </c>
      <c r="E2185" s="3" t="s">
        <v>1</v>
      </c>
      <c r="F2185" s="3">
        <v>9.2460000000000004</v>
      </c>
      <c r="G2185" s="3" t="s">
        <v>253</v>
      </c>
    </row>
    <row r="2186" spans="1:7" customFormat="1" ht="15" hidden="1" x14ac:dyDescent="0.25">
      <c r="A2186" s="4" t="s">
        <v>233</v>
      </c>
      <c r="B2186" s="3" t="s">
        <v>51</v>
      </c>
      <c r="C2186" s="3" t="s">
        <v>172</v>
      </c>
      <c r="D2186" s="3" t="s">
        <v>170</v>
      </c>
      <c r="E2186" s="3" t="s">
        <v>1</v>
      </c>
      <c r="F2186" s="3">
        <v>9.9849999999999994</v>
      </c>
      <c r="G2186" s="3" t="s">
        <v>253</v>
      </c>
    </row>
    <row r="2187" spans="1:7" customFormat="1" ht="15" hidden="1" x14ac:dyDescent="0.25">
      <c r="A2187" s="4" t="s">
        <v>251</v>
      </c>
      <c r="B2187" s="3" t="s">
        <v>51</v>
      </c>
      <c r="C2187" s="3" t="s">
        <v>172</v>
      </c>
      <c r="D2187" s="3" t="s">
        <v>170</v>
      </c>
      <c r="E2187" s="3" t="s">
        <v>1</v>
      </c>
      <c r="F2187" s="3">
        <v>8.4949999999999992</v>
      </c>
      <c r="G2187" s="3" t="s">
        <v>171</v>
      </c>
    </row>
    <row r="2188" spans="1:7" customFormat="1" ht="15" hidden="1" x14ac:dyDescent="0.25">
      <c r="A2188" s="4" t="s">
        <v>102</v>
      </c>
      <c r="B2188" s="3" t="s">
        <v>65</v>
      </c>
      <c r="C2188" s="3" t="s">
        <v>172</v>
      </c>
      <c r="D2188" s="3" t="s">
        <v>170</v>
      </c>
      <c r="E2188" s="3" t="s">
        <v>1</v>
      </c>
      <c r="F2188" s="3">
        <v>17.286999999999999</v>
      </c>
      <c r="G2188" s="3" t="s">
        <v>171</v>
      </c>
    </row>
    <row r="2189" spans="1:7" customFormat="1" ht="15" hidden="1" x14ac:dyDescent="0.25">
      <c r="A2189" s="4" t="s">
        <v>101</v>
      </c>
      <c r="B2189" s="3" t="s">
        <v>65</v>
      </c>
      <c r="C2189" s="3" t="s">
        <v>172</v>
      </c>
      <c r="D2189" s="3" t="s">
        <v>170</v>
      </c>
      <c r="E2189" s="3" t="s">
        <v>1</v>
      </c>
      <c r="F2189" s="3">
        <v>16.052</v>
      </c>
      <c r="G2189" s="3" t="s">
        <v>171</v>
      </c>
    </row>
    <row r="2190" spans="1:7" customFormat="1" ht="15" hidden="1" x14ac:dyDescent="0.25">
      <c r="A2190" s="4" t="s">
        <v>100</v>
      </c>
      <c r="B2190" s="3" t="s">
        <v>65</v>
      </c>
      <c r="C2190" s="3" t="s">
        <v>172</v>
      </c>
      <c r="D2190" s="3" t="s">
        <v>170</v>
      </c>
      <c r="E2190" s="3" t="s">
        <v>1</v>
      </c>
      <c r="F2190" s="3">
        <v>15.451000000000001</v>
      </c>
      <c r="G2190" s="3" t="s">
        <v>171</v>
      </c>
    </row>
    <row r="2191" spans="1:7" customFormat="1" ht="15" hidden="1" x14ac:dyDescent="0.25">
      <c r="A2191" s="4" t="s">
        <v>99</v>
      </c>
      <c r="B2191" s="3" t="s">
        <v>65</v>
      </c>
      <c r="C2191" s="3" t="s">
        <v>172</v>
      </c>
      <c r="D2191" s="3" t="s">
        <v>170</v>
      </c>
      <c r="E2191" s="3" t="s">
        <v>1</v>
      </c>
      <c r="F2191" s="3">
        <v>16.715</v>
      </c>
      <c r="G2191" s="3" t="s">
        <v>171</v>
      </c>
    </row>
    <row r="2192" spans="1:7" customFormat="1" ht="15" hidden="1" x14ac:dyDescent="0.25">
      <c r="A2192" s="4" t="s">
        <v>98</v>
      </c>
      <c r="B2192" s="3" t="s">
        <v>65</v>
      </c>
      <c r="C2192" s="3" t="s">
        <v>172</v>
      </c>
      <c r="D2192" s="3" t="s">
        <v>170</v>
      </c>
      <c r="E2192" s="3" t="s">
        <v>1</v>
      </c>
      <c r="F2192" s="3">
        <v>17.98</v>
      </c>
      <c r="G2192" s="3" t="s">
        <v>171</v>
      </c>
    </row>
    <row r="2193" spans="1:7" customFormat="1" ht="15" hidden="1" x14ac:dyDescent="0.25">
      <c r="A2193" s="4" t="s">
        <v>97</v>
      </c>
      <c r="B2193" s="3" t="s">
        <v>65</v>
      </c>
      <c r="C2193" s="3" t="s">
        <v>172</v>
      </c>
      <c r="D2193" s="3" t="s">
        <v>170</v>
      </c>
      <c r="E2193" s="3" t="s">
        <v>1</v>
      </c>
      <c r="F2193" s="3">
        <v>18.52</v>
      </c>
      <c r="G2193" s="3" t="s">
        <v>171</v>
      </c>
    </row>
    <row r="2194" spans="1:7" customFormat="1" ht="15" hidden="1" x14ac:dyDescent="0.25">
      <c r="A2194" s="4" t="s">
        <v>96</v>
      </c>
      <c r="B2194" s="3" t="s">
        <v>65</v>
      </c>
      <c r="C2194" s="3" t="s">
        <v>172</v>
      </c>
      <c r="D2194" s="3" t="s">
        <v>170</v>
      </c>
      <c r="E2194" s="3" t="s">
        <v>1</v>
      </c>
      <c r="F2194" s="3">
        <v>23.533000000000001</v>
      </c>
      <c r="G2194" s="3" t="s">
        <v>253</v>
      </c>
    </row>
    <row r="2195" spans="1:7" customFormat="1" ht="15" hidden="1" x14ac:dyDescent="0.25">
      <c r="A2195" s="4" t="s">
        <v>95</v>
      </c>
      <c r="B2195" s="3" t="s">
        <v>65</v>
      </c>
      <c r="C2195" s="3" t="s">
        <v>172</v>
      </c>
      <c r="D2195" s="3" t="s">
        <v>170</v>
      </c>
      <c r="E2195" s="3" t="s">
        <v>1</v>
      </c>
      <c r="F2195" s="3">
        <v>23.234000000000002</v>
      </c>
      <c r="G2195" s="3" t="s">
        <v>253</v>
      </c>
    </row>
    <row r="2196" spans="1:7" customFormat="1" ht="15" hidden="1" x14ac:dyDescent="0.25">
      <c r="A2196" s="4" t="s">
        <v>94</v>
      </c>
      <c r="B2196" s="3" t="s">
        <v>65</v>
      </c>
      <c r="C2196" s="3" t="s">
        <v>172</v>
      </c>
      <c r="D2196" s="3" t="s">
        <v>170</v>
      </c>
      <c r="E2196" s="3" t="s">
        <v>1</v>
      </c>
      <c r="F2196" s="3">
        <v>27.15</v>
      </c>
      <c r="G2196" s="3" t="s">
        <v>253</v>
      </c>
    </row>
    <row r="2197" spans="1:7" customFormat="1" ht="15" hidden="1" x14ac:dyDescent="0.25">
      <c r="A2197" s="4" t="s">
        <v>93</v>
      </c>
      <c r="B2197" s="3" t="s">
        <v>65</v>
      </c>
      <c r="C2197" s="3" t="s">
        <v>172</v>
      </c>
      <c r="D2197" s="3" t="s">
        <v>170</v>
      </c>
      <c r="E2197" s="3" t="s">
        <v>1</v>
      </c>
      <c r="F2197" s="3">
        <v>24.824999999999999</v>
      </c>
      <c r="G2197" s="3" t="s">
        <v>253</v>
      </c>
    </row>
    <row r="2198" spans="1:7" customFormat="1" ht="15" hidden="1" x14ac:dyDescent="0.25">
      <c r="A2198" s="4" t="s">
        <v>92</v>
      </c>
      <c r="B2198" s="3" t="s">
        <v>65</v>
      </c>
      <c r="C2198" s="3" t="s">
        <v>172</v>
      </c>
      <c r="D2198" s="3" t="s">
        <v>170</v>
      </c>
      <c r="E2198" s="3" t="s">
        <v>1</v>
      </c>
      <c r="F2198" s="3">
        <v>25.957999999999998</v>
      </c>
      <c r="G2198" s="3" t="s">
        <v>253</v>
      </c>
    </row>
    <row r="2199" spans="1:7" customFormat="1" ht="15" hidden="1" x14ac:dyDescent="0.25">
      <c r="A2199" s="4" t="s">
        <v>91</v>
      </c>
      <c r="B2199" s="3" t="s">
        <v>65</v>
      </c>
      <c r="C2199" s="3" t="s">
        <v>172</v>
      </c>
      <c r="D2199" s="3" t="s">
        <v>170</v>
      </c>
      <c r="E2199" s="3" t="s">
        <v>1</v>
      </c>
      <c r="F2199" s="3">
        <v>26.145</v>
      </c>
      <c r="G2199" s="3" t="s">
        <v>253</v>
      </c>
    </row>
    <row r="2200" spans="1:7" customFormat="1" ht="15" hidden="1" x14ac:dyDescent="0.25">
      <c r="A2200" s="4" t="s">
        <v>90</v>
      </c>
      <c r="B2200" s="3" t="s">
        <v>65</v>
      </c>
      <c r="C2200" s="3" t="s">
        <v>172</v>
      </c>
      <c r="D2200" s="3" t="s">
        <v>170</v>
      </c>
      <c r="E2200" s="3" t="s">
        <v>1</v>
      </c>
      <c r="F2200" s="3">
        <v>27.381</v>
      </c>
      <c r="G2200" s="3" t="s">
        <v>253</v>
      </c>
    </row>
    <row r="2201" spans="1:7" customFormat="1" ht="15" hidden="1" x14ac:dyDescent="0.25">
      <c r="A2201" s="4" t="s">
        <v>89</v>
      </c>
      <c r="B2201" s="3" t="s">
        <v>65</v>
      </c>
      <c r="C2201" s="3" t="s">
        <v>172</v>
      </c>
      <c r="D2201" s="3" t="s">
        <v>170</v>
      </c>
      <c r="E2201" s="3" t="s">
        <v>1</v>
      </c>
      <c r="F2201" s="3">
        <v>27.111000000000001</v>
      </c>
      <c r="G2201" s="3" t="s">
        <v>253</v>
      </c>
    </row>
    <row r="2202" spans="1:7" customFormat="1" ht="15" hidden="1" x14ac:dyDescent="0.25">
      <c r="A2202" s="4" t="s">
        <v>88</v>
      </c>
      <c r="B2202" s="3" t="s">
        <v>65</v>
      </c>
      <c r="C2202" s="3" t="s">
        <v>172</v>
      </c>
      <c r="D2202" s="3" t="s">
        <v>170</v>
      </c>
      <c r="E2202" s="3" t="s">
        <v>1</v>
      </c>
      <c r="F2202" s="3">
        <v>26.114000000000001</v>
      </c>
      <c r="G2202" s="3" t="s">
        <v>253</v>
      </c>
    </row>
    <row r="2203" spans="1:7" customFormat="1" ht="15" hidden="1" x14ac:dyDescent="0.25">
      <c r="A2203" s="4" t="s">
        <v>87</v>
      </c>
      <c r="B2203" s="3" t="s">
        <v>65</v>
      </c>
      <c r="C2203" s="3" t="s">
        <v>172</v>
      </c>
      <c r="D2203" s="3" t="s">
        <v>170</v>
      </c>
      <c r="E2203" s="3" t="s">
        <v>1</v>
      </c>
      <c r="F2203" s="3">
        <v>29.99</v>
      </c>
      <c r="G2203" s="3" t="s">
        <v>253</v>
      </c>
    </row>
    <row r="2204" spans="1:7" customFormat="1" ht="15" hidden="1" x14ac:dyDescent="0.25">
      <c r="A2204" s="4" t="s">
        <v>86</v>
      </c>
      <c r="B2204" s="3" t="s">
        <v>65</v>
      </c>
      <c r="C2204" s="3" t="s">
        <v>172</v>
      </c>
      <c r="D2204" s="3" t="s">
        <v>170</v>
      </c>
      <c r="E2204" s="3" t="s">
        <v>1</v>
      </c>
      <c r="F2204" s="3">
        <v>24.460999999999999</v>
      </c>
      <c r="G2204" s="3" t="s">
        <v>253</v>
      </c>
    </row>
    <row r="2205" spans="1:7" customFormat="1" ht="15" hidden="1" x14ac:dyDescent="0.25">
      <c r="A2205" s="4" t="s">
        <v>85</v>
      </c>
      <c r="B2205" s="3" t="s">
        <v>65</v>
      </c>
      <c r="C2205" s="3" t="s">
        <v>172</v>
      </c>
      <c r="D2205" s="3" t="s">
        <v>170</v>
      </c>
      <c r="E2205" s="3" t="s">
        <v>1</v>
      </c>
      <c r="F2205" s="3">
        <v>23.850999999999999</v>
      </c>
      <c r="G2205" s="3" t="s">
        <v>253</v>
      </c>
    </row>
    <row r="2206" spans="1:7" customFormat="1" ht="15" hidden="1" x14ac:dyDescent="0.25">
      <c r="A2206" s="4" t="s">
        <v>84</v>
      </c>
      <c r="B2206" s="3" t="s">
        <v>65</v>
      </c>
      <c r="C2206" s="3" t="s">
        <v>172</v>
      </c>
      <c r="D2206" s="3" t="s">
        <v>170</v>
      </c>
      <c r="E2206" s="3" t="s">
        <v>1</v>
      </c>
      <c r="F2206" s="3">
        <v>26.190999999999999</v>
      </c>
      <c r="G2206" s="3" t="s">
        <v>253</v>
      </c>
    </row>
    <row r="2207" spans="1:7" customFormat="1" ht="15" hidden="1" x14ac:dyDescent="0.25">
      <c r="A2207" s="4" t="s">
        <v>168</v>
      </c>
      <c r="B2207" s="3" t="s">
        <v>65</v>
      </c>
      <c r="C2207" s="3" t="s">
        <v>172</v>
      </c>
      <c r="D2207" s="3" t="s">
        <v>170</v>
      </c>
      <c r="E2207" s="3" t="s">
        <v>1</v>
      </c>
      <c r="F2207" s="3">
        <v>25.902000000000001</v>
      </c>
      <c r="G2207" s="3" t="s">
        <v>253</v>
      </c>
    </row>
    <row r="2208" spans="1:7" customFormat="1" ht="15" hidden="1" x14ac:dyDescent="0.25">
      <c r="A2208" s="4" t="s">
        <v>203</v>
      </c>
      <c r="B2208" s="3" t="s">
        <v>65</v>
      </c>
      <c r="C2208" s="3" t="s">
        <v>172</v>
      </c>
      <c r="D2208" s="3" t="s">
        <v>170</v>
      </c>
      <c r="E2208" s="3" t="s">
        <v>1</v>
      </c>
      <c r="F2208" s="3">
        <v>23.684999999999999</v>
      </c>
      <c r="G2208" s="3" t="s">
        <v>253</v>
      </c>
    </row>
    <row r="2209" spans="1:7" customFormat="1" ht="15" hidden="1" x14ac:dyDescent="0.25">
      <c r="A2209" s="4" t="s">
        <v>221</v>
      </c>
      <c r="B2209" s="3" t="s">
        <v>65</v>
      </c>
      <c r="C2209" s="3" t="s">
        <v>172</v>
      </c>
      <c r="D2209" s="3" t="s">
        <v>170</v>
      </c>
      <c r="E2209" s="3" t="s">
        <v>1</v>
      </c>
      <c r="F2209" s="3">
        <v>22.082000000000001</v>
      </c>
      <c r="G2209" s="3" t="s">
        <v>253</v>
      </c>
    </row>
    <row r="2210" spans="1:7" customFormat="1" ht="15" hidden="1" x14ac:dyDescent="0.25">
      <c r="A2210" s="4" t="s">
        <v>233</v>
      </c>
      <c r="B2210" s="3" t="s">
        <v>65</v>
      </c>
      <c r="C2210" s="3" t="s">
        <v>172</v>
      </c>
      <c r="D2210" s="3" t="s">
        <v>170</v>
      </c>
      <c r="E2210" s="3" t="s">
        <v>1</v>
      </c>
      <c r="F2210" s="3">
        <v>22.245000000000001</v>
      </c>
      <c r="G2210" s="3" t="s">
        <v>253</v>
      </c>
    </row>
    <row r="2211" spans="1:7" customFormat="1" ht="15" hidden="1" x14ac:dyDescent="0.25">
      <c r="A2211" s="4" t="s">
        <v>102</v>
      </c>
      <c r="B2211" s="3" t="s">
        <v>62</v>
      </c>
      <c r="C2211" s="3" t="s">
        <v>172</v>
      </c>
      <c r="D2211" s="3" t="s">
        <v>170</v>
      </c>
      <c r="E2211" s="3" t="s">
        <v>1</v>
      </c>
      <c r="F2211" s="3">
        <v>13.645</v>
      </c>
      <c r="G2211" s="3" t="s">
        <v>253</v>
      </c>
    </row>
    <row r="2212" spans="1:7" customFormat="1" ht="15" hidden="1" x14ac:dyDescent="0.25">
      <c r="A2212" s="4" t="s">
        <v>101</v>
      </c>
      <c r="B2212" s="3" t="s">
        <v>62</v>
      </c>
      <c r="C2212" s="3" t="s">
        <v>172</v>
      </c>
      <c r="D2212" s="3" t="s">
        <v>170</v>
      </c>
      <c r="E2212" s="3" t="s">
        <v>1</v>
      </c>
      <c r="F2212" s="3">
        <v>13.047000000000001</v>
      </c>
      <c r="G2212" s="3" t="s">
        <v>253</v>
      </c>
    </row>
    <row r="2213" spans="1:7" customFormat="1" ht="15" hidden="1" x14ac:dyDescent="0.25">
      <c r="A2213" s="4" t="s">
        <v>100</v>
      </c>
      <c r="B2213" s="3" t="s">
        <v>62</v>
      </c>
      <c r="C2213" s="3" t="s">
        <v>172</v>
      </c>
      <c r="D2213" s="3" t="s">
        <v>170</v>
      </c>
      <c r="E2213" s="3" t="s">
        <v>1</v>
      </c>
      <c r="F2213" s="3">
        <v>12.698</v>
      </c>
      <c r="G2213" s="3" t="s">
        <v>253</v>
      </c>
    </row>
    <row r="2214" spans="1:7" customFormat="1" ht="15" hidden="1" x14ac:dyDescent="0.25">
      <c r="A2214" s="4" t="s">
        <v>99</v>
      </c>
      <c r="B2214" s="3" t="s">
        <v>62</v>
      </c>
      <c r="C2214" s="3" t="s">
        <v>172</v>
      </c>
      <c r="D2214" s="3" t="s">
        <v>170</v>
      </c>
      <c r="E2214" s="3" t="s">
        <v>1</v>
      </c>
      <c r="F2214" s="3">
        <v>12.962</v>
      </c>
      <c r="G2214" s="3" t="s">
        <v>253</v>
      </c>
    </row>
    <row r="2215" spans="1:7" customFormat="1" ht="15" hidden="1" x14ac:dyDescent="0.25">
      <c r="A2215" s="4" t="s">
        <v>98</v>
      </c>
      <c r="B2215" s="3" t="s">
        <v>62</v>
      </c>
      <c r="C2215" s="3" t="s">
        <v>172</v>
      </c>
      <c r="D2215" s="3" t="s">
        <v>170</v>
      </c>
      <c r="E2215" s="3" t="s">
        <v>1</v>
      </c>
      <c r="F2215" s="3">
        <v>13.749000000000001</v>
      </c>
      <c r="G2215" s="3" t="s">
        <v>253</v>
      </c>
    </row>
    <row r="2216" spans="1:7" customFormat="1" ht="15" hidden="1" x14ac:dyDescent="0.25">
      <c r="A2216" s="4" t="s">
        <v>97</v>
      </c>
      <c r="B2216" s="3" t="s">
        <v>62</v>
      </c>
      <c r="C2216" s="3" t="s">
        <v>172</v>
      </c>
      <c r="D2216" s="3" t="s">
        <v>170</v>
      </c>
      <c r="E2216" s="3" t="s">
        <v>1</v>
      </c>
      <c r="F2216" s="3">
        <v>13.975</v>
      </c>
      <c r="G2216" s="3" t="s">
        <v>253</v>
      </c>
    </row>
    <row r="2217" spans="1:7" customFormat="1" ht="15" hidden="1" x14ac:dyDescent="0.25">
      <c r="A2217" s="4" t="s">
        <v>96</v>
      </c>
      <c r="B2217" s="3" t="s">
        <v>62</v>
      </c>
      <c r="C2217" s="3" t="s">
        <v>172</v>
      </c>
      <c r="D2217" s="3" t="s">
        <v>170</v>
      </c>
      <c r="E2217" s="3" t="s">
        <v>1</v>
      </c>
      <c r="F2217" s="3">
        <v>14.340999999999999</v>
      </c>
      <c r="G2217" s="3" t="s">
        <v>253</v>
      </c>
    </row>
    <row r="2218" spans="1:7" customFormat="1" ht="15" hidden="1" x14ac:dyDescent="0.25">
      <c r="A2218" s="4" t="s">
        <v>95</v>
      </c>
      <c r="B2218" s="3" t="s">
        <v>62</v>
      </c>
      <c r="C2218" s="3" t="s">
        <v>172</v>
      </c>
      <c r="D2218" s="3" t="s">
        <v>170</v>
      </c>
      <c r="E2218" s="3" t="s">
        <v>1</v>
      </c>
      <c r="F2218" s="3">
        <v>15.901999999999999</v>
      </c>
      <c r="G2218" s="3" t="s">
        <v>253</v>
      </c>
    </row>
    <row r="2219" spans="1:7" customFormat="1" ht="15" hidden="1" x14ac:dyDescent="0.25">
      <c r="A2219" s="4" t="s">
        <v>94</v>
      </c>
      <c r="B2219" s="3" t="s">
        <v>62</v>
      </c>
      <c r="C2219" s="3" t="s">
        <v>172</v>
      </c>
      <c r="D2219" s="3" t="s">
        <v>170</v>
      </c>
      <c r="E2219" s="3" t="s">
        <v>1</v>
      </c>
      <c r="F2219" s="3">
        <v>16.355</v>
      </c>
      <c r="G2219" s="3" t="s">
        <v>253</v>
      </c>
    </row>
    <row r="2220" spans="1:7" customFormat="1" ht="15" hidden="1" x14ac:dyDescent="0.25">
      <c r="A2220" s="4" t="s">
        <v>93</v>
      </c>
      <c r="B2220" s="3" t="s">
        <v>62</v>
      </c>
      <c r="C2220" s="3" t="s">
        <v>172</v>
      </c>
      <c r="D2220" s="3" t="s">
        <v>170</v>
      </c>
      <c r="E2220" s="3" t="s">
        <v>1</v>
      </c>
      <c r="F2220" s="3">
        <v>15.661</v>
      </c>
      <c r="G2220" s="3" t="s">
        <v>253</v>
      </c>
    </row>
    <row r="2221" spans="1:7" customFormat="1" ht="15" hidden="1" x14ac:dyDescent="0.25">
      <c r="A2221" s="4" t="s">
        <v>92</v>
      </c>
      <c r="B2221" s="3" t="s">
        <v>62</v>
      </c>
      <c r="C2221" s="3" t="s">
        <v>172</v>
      </c>
      <c r="D2221" s="3" t="s">
        <v>170</v>
      </c>
      <c r="E2221" s="3" t="s">
        <v>1</v>
      </c>
      <c r="F2221" s="3">
        <v>16.5</v>
      </c>
      <c r="G2221" s="3" t="s">
        <v>253</v>
      </c>
    </row>
    <row r="2222" spans="1:7" customFormat="1" ht="15" hidden="1" x14ac:dyDescent="0.25">
      <c r="A2222" s="4" t="s">
        <v>91</v>
      </c>
      <c r="B2222" s="3" t="s">
        <v>62</v>
      </c>
      <c r="C2222" s="3" t="s">
        <v>172</v>
      </c>
      <c r="D2222" s="3" t="s">
        <v>170</v>
      </c>
      <c r="E2222" s="3" t="s">
        <v>1</v>
      </c>
      <c r="F2222" s="3">
        <v>20.428000000000001</v>
      </c>
      <c r="G2222" s="3" t="s">
        <v>253</v>
      </c>
    </row>
    <row r="2223" spans="1:7" customFormat="1" ht="15" hidden="1" x14ac:dyDescent="0.25">
      <c r="A2223" s="4" t="s">
        <v>90</v>
      </c>
      <c r="B2223" s="3" t="s">
        <v>62</v>
      </c>
      <c r="C2223" s="3" t="s">
        <v>172</v>
      </c>
      <c r="D2223" s="3" t="s">
        <v>170</v>
      </c>
      <c r="E2223" s="3" t="s">
        <v>1</v>
      </c>
      <c r="F2223" s="3">
        <v>17.518999999999998</v>
      </c>
      <c r="G2223" s="3" t="s">
        <v>253</v>
      </c>
    </row>
    <row r="2224" spans="1:7" customFormat="1" ht="15" hidden="1" x14ac:dyDescent="0.25">
      <c r="A2224" s="4" t="s">
        <v>89</v>
      </c>
      <c r="B2224" s="3" t="s">
        <v>62</v>
      </c>
      <c r="C2224" s="3" t="s">
        <v>172</v>
      </c>
      <c r="D2224" s="3" t="s">
        <v>170</v>
      </c>
      <c r="E2224" s="3" t="s">
        <v>1</v>
      </c>
      <c r="F2224" s="3">
        <v>16.716999999999999</v>
      </c>
      <c r="G2224" s="3" t="s">
        <v>253</v>
      </c>
    </row>
    <row r="2225" spans="1:7" customFormat="1" ht="15" hidden="1" x14ac:dyDescent="0.25">
      <c r="A2225" s="4" t="s">
        <v>88</v>
      </c>
      <c r="B2225" s="3" t="s">
        <v>62</v>
      </c>
      <c r="C2225" s="3" t="s">
        <v>172</v>
      </c>
      <c r="D2225" s="3" t="s">
        <v>170</v>
      </c>
      <c r="E2225" s="3" t="s">
        <v>1</v>
      </c>
      <c r="F2225" s="3">
        <v>16.579000000000001</v>
      </c>
      <c r="G2225" s="3" t="s">
        <v>253</v>
      </c>
    </row>
    <row r="2226" spans="1:7" customFormat="1" ht="15" hidden="1" x14ac:dyDescent="0.25">
      <c r="A2226" s="4" t="s">
        <v>87</v>
      </c>
      <c r="B2226" s="3" t="s">
        <v>62</v>
      </c>
      <c r="C2226" s="3" t="s">
        <v>172</v>
      </c>
      <c r="D2226" s="3" t="s">
        <v>170</v>
      </c>
      <c r="E2226" s="3" t="s">
        <v>1</v>
      </c>
      <c r="F2226" s="3">
        <v>16.466999999999999</v>
      </c>
      <c r="G2226" s="3" t="s">
        <v>253</v>
      </c>
    </row>
    <row r="2227" spans="1:7" customFormat="1" ht="15" hidden="1" x14ac:dyDescent="0.25">
      <c r="A2227" s="4" t="s">
        <v>86</v>
      </c>
      <c r="B2227" s="3" t="s">
        <v>62</v>
      </c>
      <c r="C2227" s="3" t="s">
        <v>172</v>
      </c>
      <c r="D2227" s="3" t="s">
        <v>170</v>
      </c>
      <c r="E2227" s="3" t="s">
        <v>1</v>
      </c>
      <c r="F2227" s="3">
        <v>16.917000000000002</v>
      </c>
      <c r="G2227" s="3" t="s">
        <v>253</v>
      </c>
    </row>
    <row r="2228" spans="1:7" customFormat="1" ht="15" hidden="1" x14ac:dyDescent="0.25">
      <c r="A2228" s="4" t="s">
        <v>85</v>
      </c>
      <c r="B2228" s="3" t="s">
        <v>62</v>
      </c>
      <c r="C2228" s="3" t="s">
        <v>172</v>
      </c>
      <c r="D2228" s="3" t="s">
        <v>170</v>
      </c>
      <c r="E2228" s="3" t="s">
        <v>1</v>
      </c>
      <c r="F2228" s="3">
        <v>18.004999999999999</v>
      </c>
      <c r="G2228" s="3" t="s">
        <v>253</v>
      </c>
    </row>
    <row r="2229" spans="1:7" customFormat="1" ht="15" hidden="1" x14ac:dyDescent="0.25">
      <c r="A2229" s="4" t="s">
        <v>84</v>
      </c>
      <c r="B2229" s="3" t="s">
        <v>62</v>
      </c>
      <c r="C2229" s="3" t="s">
        <v>172</v>
      </c>
      <c r="D2229" s="3" t="s">
        <v>170</v>
      </c>
      <c r="E2229" s="3" t="s">
        <v>1</v>
      </c>
      <c r="F2229" s="3">
        <v>18.472000000000001</v>
      </c>
      <c r="G2229" s="3" t="s">
        <v>253</v>
      </c>
    </row>
    <row r="2230" spans="1:7" customFormat="1" ht="15" hidden="1" x14ac:dyDescent="0.25">
      <c r="A2230" s="4" t="s">
        <v>168</v>
      </c>
      <c r="B2230" s="3" t="s">
        <v>62</v>
      </c>
      <c r="C2230" s="3" t="s">
        <v>172</v>
      </c>
      <c r="D2230" s="3" t="s">
        <v>170</v>
      </c>
      <c r="E2230" s="3" t="s">
        <v>1</v>
      </c>
      <c r="F2230" s="3">
        <v>17.585999999999999</v>
      </c>
      <c r="G2230" s="3" t="s">
        <v>253</v>
      </c>
    </row>
    <row r="2231" spans="1:7" customFormat="1" ht="15" hidden="1" x14ac:dyDescent="0.25">
      <c r="A2231" s="4" t="s">
        <v>203</v>
      </c>
      <c r="B2231" s="3" t="s">
        <v>62</v>
      </c>
      <c r="C2231" s="3" t="s">
        <v>172</v>
      </c>
      <c r="D2231" s="3" t="s">
        <v>170</v>
      </c>
      <c r="E2231" s="3" t="s">
        <v>1</v>
      </c>
      <c r="F2231" s="3">
        <v>17.402999999999999</v>
      </c>
      <c r="G2231" s="3" t="s">
        <v>253</v>
      </c>
    </row>
    <row r="2232" spans="1:7" customFormat="1" ht="15" hidden="1" x14ac:dyDescent="0.25">
      <c r="A2232" s="4" t="s">
        <v>221</v>
      </c>
      <c r="B2232" s="3" t="s">
        <v>62</v>
      </c>
      <c r="C2232" s="3" t="s">
        <v>172</v>
      </c>
      <c r="D2232" s="3" t="s">
        <v>170</v>
      </c>
      <c r="E2232" s="3" t="s">
        <v>1</v>
      </c>
      <c r="F2232" s="3">
        <v>18.251000000000001</v>
      </c>
      <c r="G2232" s="3" t="s">
        <v>253</v>
      </c>
    </row>
    <row r="2233" spans="1:7" customFormat="1" ht="15" hidden="1" x14ac:dyDescent="0.25">
      <c r="A2233" s="4" t="s">
        <v>233</v>
      </c>
      <c r="B2233" s="3" t="s">
        <v>62</v>
      </c>
      <c r="C2233" s="3" t="s">
        <v>172</v>
      </c>
      <c r="D2233" s="3" t="s">
        <v>170</v>
      </c>
      <c r="E2233" s="3" t="s">
        <v>1</v>
      </c>
      <c r="F2233" s="3">
        <v>18.308</v>
      </c>
      <c r="G2233" s="3" t="s">
        <v>253</v>
      </c>
    </row>
    <row r="2234" spans="1:7" customFormat="1" ht="15" hidden="1" x14ac:dyDescent="0.25">
      <c r="A2234" s="4" t="s">
        <v>251</v>
      </c>
      <c r="B2234" s="3" t="s">
        <v>62</v>
      </c>
      <c r="C2234" s="3" t="s">
        <v>172</v>
      </c>
      <c r="D2234" s="3" t="s">
        <v>170</v>
      </c>
      <c r="E2234" s="3" t="s">
        <v>1</v>
      </c>
      <c r="F2234" s="3">
        <v>17.995000000000001</v>
      </c>
      <c r="G2234" s="3" t="s">
        <v>171</v>
      </c>
    </row>
    <row r="2235" spans="1:7" customFormat="1" ht="15" hidden="1" x14ac:dyDescent="0.25">
      <c r="A2235" s="4" t="s">
        <v>102</v>
      </c>
      <c r="B2235" s="3" t="s">
        <v>53</v>
      </c>
      <c r="C2235" s="3" t="s">
        <v>172</v>
      </c>
      <c r="D2235" s="3" t="s">
        <v>170</v>
      </c>
      <c r="E2235" s="3" t="s">
        <v>1</v>
      </c>
      <c r="F2235" s="3">
        <v>19.667000000000002</v>
      </c>
      <c r="G2235" s="3" t="s">
        <v>253</v>
      </c>
    </row>
    <row r="2236" spans="1:7" customFormat="1" ht="15" hidden="1" x14ac:dyDescent="0.25">
      <c r="A2236" s="4" t="s">
        <v>101</v>
      </c>
      <c r="B2236" s="3" t="s">
        <v>53</v>
      </c>
      <c r="C2236" s="3" t="s">
        <v>172</v>
      </c>
      <c r="D2236" s="3" t="s">
        <v>170</v>
      </c>
      <c r="E2236" s="3" t="s">
        <v>1</v>
      </c>
      <c r="F2236" s="3">
        <v>20.463000000000001</v>
      </c>
      <c r="G2236" s="3" t="s">
        <v>253</v>
      </c>
    </row>
    <row r="2237" spans="1:7" customFormat="1" ht="15" hidden="1" x14ac:dyDescent="0.25">
      <c r="A2237" s="4" t="s">
        <v>100</v>
      </c>
      <c r="B2237" s="3" t="s">
        <v>53</v>
      </c>
      <c r="C2237" s="3" t="s">
        <v>172</v>
      </c>
      <c r="D2237" s="3" t="s">
        <v>170</v>
      </c>
      <c r="E2237" s="3" t="s">
        <v>1</v>
      </c>
      <c r="F2237" s="3">
        <v>19.745000000000001</v>
      </c>
      <c r="G2237" s="3" t="s">
        <v>253</v>
      </c>
    </row>
    <row r="2238" spans="1:7" customFormat="1" ht="15" hidden="1" x14ac:dyDescent="0.25">
      <c r="A2238" s="4" t="s">
        <v>99</v>
      </c>
      <c r="B2238" s="3" t="s">
        <v>53</v>
      </c>
      <c r="C2238" s="3" t="s">
        <v>172</v>
      </c>
      <c r="D2238" s="3" t="s">
        <v>170</v>
      </c>
      <c r="E2238" s="3" t="s">
        <v>1</v>
      </c>
      <c r="F2238" s="3">
        <v>17.361999999999998</v>
      </c>
      <c r="G2238" s="3" t="s">
        <v>253</v>
      </c>
    </row>
    <row r="2239" spans="1:7" customFormat="1" ht="15" hidden="1" x14ac:dyDescent="0.25">
      <c r="A2239" s="4" t="s">
        <v>98</v>
      </c>
      <c r="B2239" s="3" t="s">
        <v>53</v>
      </c>
      <c r="C2239" s="3" t="s">
        <v>172</v>
      </c>
      <c r="D2239" s="3" t="s">
        <v>170</v>
      </c>
      <c r="E2239" s="3" t="s">
        <v>1</v>
      </c>
      <c r="F2239" s="3">
        <v>18.809999999999999</v>
      </c>
      <c r="G2239" s="3" t="s">
        <v>253</v>
      </c>
    </row>
    <row r="2240" spans="1:7" customFormat="1" ht="15" hidden="1" x14ac:dyDescent="0.25">
      <c r="A2240" s="4" t="s">
        <v>97</v>
      </c>
      <c r="B2240" s="3" t="s">
        <v>53</v>
      </c>
      <c r="C2240" s="3" t="s">
        <v>172</v>
      </c>
      <c r="D2240" s="3" t="s">
        <v>170</v>
      </c>
      <c r="E2240" s="3" t="s">
        <v>1</v>
      </c>
      <c r="F2240" s="3">
        <v>18.692</v>
      </c>
      <c r="G2240" s="3" t="s">
        <v>253</v>
      </c>
    </row>
    <row r="2241" spans="1:7" customFormat="1" ht="15" hidden="1" x14ac:dyDescent="0.25">
      <c r="A2241" s="4" t="s">
        <v>96</v>
      </c>
      <c r="B2241" s="3" t="s">
        <v>53</v>
      </c>
      <c r="C2241" s="3" t="s">
        <v>172</v>
      </c>
      <c r="D2241" s="3" t="s">
        <v>170</v>
      </c>
      <c r="E2241" s="3" t="s">
        <v>1</v>
      </c>
      <c r="F2241" s="3">
        <v>21.167000000000002</v>
      </c>
      <c r="G2241" s="3" t="s">
        <v>253</v>
      </c>
    </row>
    <row r="2242" spans="1:7" customFormat="1" ht="15" hidden="1" x14ac:dyDescent="0.25">
      <c r="A2242" s="4" t="s">
        <v>95</v>
      </c>
      <c r="B2242" s="3" t="s">
        <v>53</v>
      </c>
      <c r="C2242" s="3" t="s">
        <v>172</v>
      </c>
      <c r="D2242" s="3" t="s">
        <v>170</v>
      </c>
      <c r="E2242" s="3" t="s">
        <v>1</v>
      </c>
      <c r="F2242" s="3">
        <v>21.928999999999998</v>
      </c>
      <c r="G2242" s="3" t="s">
        <v>253</v>
      </c>
    </row>
    <row r="2243" spans="1:7" customFormat="1" ht="15" hidden="1" x14ac:dyDescent="0.25">
      <c r="A2243" s="4" t="s">
        <v>94</v>
      </c>
      <c r="B2243" s="3" t="s">
        <v>53</v>
      </c>
      <c r="C2243" s="3" t="s">
        <v>172</v>
      </c>
      <c r="D2243" s="3" t="s">
        <v>170</v>
      </c>
      <c r="E2243" s="3" t="s">
        <v>1</v>
      </c>
      <c r="F2243" s="3">
        <v>22.888000000000002</v>
      </c>
      <c r="G2243" s="3" t="s">
        <v>253</v>
      </c>
    </row>
    <row r="2244" spans="1:7" customFormat="1" ht="15" hidden="1" x14ac:dyDescent="0.25">
      <c r="A2244" s="4" t="s">
        <v>93</v>
      </c>
      <c r="B2244" s="3" t="s">
        <v>53</v>
      </c>
      <c r="C2244" s="3" t="s">
        <v>172</v>
      </c>
      <c r="D2244" s="3" t="s">
        <v>170</v>
      </c>
      <c r="E2244" s="3" t="s">
        <v>1</v>
      </c>
      <c r="F2244" s="3">
        <v>20.635999999999999</v>
      </c>
      <c r="G2244" s="3" t="s">
        <v>253</v>
      </c>
    </row>
    <row r="2245" spans="1:7" customFormat="1" ht="15" hidden="1" x14ac:dyDescent="0.25">
      <c r="A2245" s="4" t="s">
        <v>92</v>
      </c>
      <c r="B2245" s="3" t="s">
        <v>53</v>
      </c>
      <c r="C2245" s="3" t="s">
        <v>172</v>
      </c>
      <c r="D2245" s="3" t="s">
        <v>170</v>
      </c>
      <c r="E2245" s="3" t="s">
        <v>1</v>
      </c>
      <c r="F2245" s="3">
        <v>19.210999999999999</v>
      </c>
      <c r="G2245" s="3" t="s">
        <v>253</v>
      </c>
    </row>
    <row r="2246" spans="1:7" customFormat="1" ht="15" hidden="1" x14ac:dyDescent="0.25">
      <c r="A2246" s="4" t="s">
        <v>91</v>
      </c>
      <c r="B2246" s="3" t="s">
        <v>53</v>
      </c>
      <c r="C2246" s="3" t="s">
        <v>172</v>
      </c>
      <c r="D2246" s="3" t="s">
        <v>170</v>
      </c>
      <c r="E2246" s="3" t="s">
        <v>1</v>
      </c>
      <c r="F2246" s="3">
        <v>17.824000000000002</v>
      </c>
      <c r="G2246" s="3" t="s">
        <v>253</v>
      </c>
    </row>
    <row r="2247" spans="1:7" customFormat="1" ht="15" hidden="1" x14ac:dyDescent="0.25">
      <c r="A2247" s="4" t="s">
        <v>90</v>
      </c>
      <c r="B2247" s="3" t="s">
        <v>53</v>
      </c>
      <c r="C2247" s="3" t="s">
        <v>172</v>
      </c>
      <c r="D2247" s="3" t="s">
        <v>170</v>
      </c>
      <c r="E2247" s="3" t="s">
        <v>1</v>
      </c>
      <c r="F2247" s="3">
        <v>16.416</v>
      </c>
      <c r="G2247" s="3" t="s">
        <v>253</v>
      </c>
    </row>
    <row r="2248" spans="1:7" customFormat="1" ht="15" hidden="1" x14ac:dyDescent="0.25">
      <c r="A2248" s="4" t="s">
        <v>89</v>
      </c>
      <c r="B2248" s="3" t="s">
        <v>53</v>
      </c>
      <c r="C2248" s="3" t="s">
        <v>172</v>
      </c>
      <c r="D2248" s="3" t="s">
        <v>170</v>
      </c>
      <c r="E2248" s="3" t="s">
        <v>1</v>
      </c>
      <c r="F2248" s="3">
        <v>14.039</v>
      </c>
      <c r="G2248" s="3" t="s">
        <v>253</v>
      </c>
    </row>
    <row r="2249" spans="1:7" customFormat="1" ht="15" hidden="1" x14ac:dyDescent="0.25">
      <c r="A2249" s="4" t="s">
        <v>88</v>
      </c>
      <c r="B2249" s="3" t="s">
        <v>53</v>
      </c>
      <c r="C2249" s="3" t="s">
        <v>172</v>
      </c>
      <c r="D2249" s="3" t="s">
        <v>170</v>
      </c>
      <c r="E2249" s="3" t="s">
        <v>1</v>
      </c>
      <c r="F2249" s="3">
        <v>15.526999999999999</v>
      </c>
      <c r="G2249" s="3" t="s">
        <v>253</v>
      </c>
    </row>
    <row r="2250" spans="1:7" customFormat="1" ht="15" hidden="1" x14ac:dyDescent="0.25">
      <c r="A2250" s="4" t="s">
        <v>87</v>
      </c>
      <c r="B2250" s="3" t="s">
        <v>53</v>
      </c>
      <c r="C2250" s="3" t="s">
        <v>172</v>
      </c>
      <c r="D2250" s="3" t="s">
        <v>170</v>
      </c>
      <c r="E2250" s="3" t="s">
        <v>1</v>
      </c>
      <c r="F2250" s="3">
        <v>15.632999999999999</v>
      </c>
      <c r="G2250" s="3" t="s">
        <v>253</v>
      </c>
    </row>
    <row r="2251" spans="1:7" customFormat="1" ht="15" hidden="1" x14ac:dyDescent="0.25">
      <c r="A2251" s="4" t="s">
        <v>86</v>
      </c>
      <c r="B2251" s="3" t="s">
        <v>53</v>
      </c>
      <c r="C2251" s="3" t="s">
        <v>172</v>
      </c>
      <c r="D2251" s="3" t="s">
        <v>170</v>
      </c>
      <c r="E2251" s="3" t="s">
        <v>1</v>
      </c>
      <c r="F2251" s="3">
        <v>14.989000000000001</v>
      </c>
      <c r="G2251" s="3" t="s">
        <v>253</v>
      </c>
    </row>
    <row r="2252" spans="1:7" customFormat="1" ht="15" hidden="1" x14ac:dyDescent="0.25">
      <c r="A2252" s="4" t="s">
        <v>85</v>
      </c>
      <c r="B2252" s="3" t="s">
        <v>53</v>
      </c>
      <c r="C2252" s="3" t="s">
        <v>172</v>
      </c>
      <c r="D2252" s="3" t="s">
        <v>170</v>
      </c>
      <c r="E2252" s="3" t="s">
        <v>1</v>
      </c>
      <c r="F2252" s="3">
        <v>16.471</v>
      </c>
      <c r="G2252" s="3" t="s">
        <v>253</v>
      </c>
    </row>
    <row r="2253" spans="1:7" customFormat="1" ht="15" hidden="1" x14ac:dyDescent="0.25">
      <c r="A2253" s="4" t="s">
        <v>84</v>
      </c>
      <c r="B2253" s="3" t="s">
        <v>53</v>
      </c>
      <c r="C2253" s="3" t="s">
        <v>172</v>
      </c>
      <c r="D2253" s="3" t="s">
        <v>170</v>
      </c>
      <c r="E2253" s="3" t="s">
        <v>1</v>
      </c>
      <c r="F2253" s="3">
        <v>16.422999999999998</v>
      </c>
      <c r="G2253" s="3" t="s">
        <v>253</v>
      </c>
    </row>
    <row r="2254" spans="1:7" customFormat="1" ht="15" hidden="1" x14ac:dyDescent="0.25">
      <c r="A2254" s="4" t="s">
        <v>168</v>
      </c>
      <c r="B2254" s="3" t="s">
        <v>53</v>
      </c>
      <c r="C2254" s="3" t="s">
        <v>172</v>
      </c>
      <c r="D2254" s="3" t="s">
        <v>170</v>
      </c>
      <c r="E2254" s="3" t="s">
        <v>1</v>
      </c>
      <c r="F2254" s="3">
        <v>16.594000000000001</v>
      </c>
      <c r="G2254" s="3" t="s">
        <v>253</v>
      </c>
    </row>
    <row r="2255" spans="1:7" customFormat="1" ht="15" hidden="1" x14ac:dyDescent="0.25">
      <c r="A2255" s="4" t="s">
        <v>203</v>
      </c>
      <c r="B2255" s="3" t="s">
        <v>53</v>
      </c>
      <c r="C2255" s="3" t="s">
        <v>172</v>
      </c>
      <c r="D2255" s="3" t="s">
        <v>170</v>
      </c>
      <c r="E2255" s="3" t="s">
        <v>1</v>
      </c>
      <c r="F2255" s="3">
        <v>14.893000000000001</v>
      </c>
      <c r="G2255" s="3" t="s">
        <v>253</v>
      </c>
    </row>
    <row r="2256" spans="1:7" customFormat="1" ht="15" hidden="1" x14ac:dyDescent="0.25">
      <c r="A2256" s="4" t="s">
        <v>221</v>
      </c>
      <c r="B2256" s="3" t="s">
        <v>53</v>
      </c>
      <c r="C2256" s="3" t="s">
        <v>172</v>
      </c>
      <c r="D2256" s="3" t="s">
        <v>170</v>
      </c>
      <c r="E2256" s="3" t="s">
        <v>1</v>
      </c>
      <c r="F2256" s="3">
        <v>17.536000000000001</v>
      </c>
      <c r="G2256" s="3" t="s">
        <v>253</v>
      </c>
    </row>
    <row r="2257" spans="1:7" customFormat="1" ht="15" hidden="1" x14ac:dyDescent="0.25">
      <c r="A2257" s="4" t="s">
        <v>233</v>
      </c>
      <c r="B2257" s="3" t="s">
        <v>53</v>
      </c>
      <c r="C2257" s="3" t="s">
        <v>172</v>
      </c>
      <c r="D2257" s="3" t="s">
        <v>170</v>
      </c>
      <c r="E2257" s="3" t="s">
        <v>1</v>
      </c>
      <c r="F2257" s="3">
        <v>15.63</v>
      </c>
      <c r="G2257" s="3" t="s">
        <v>253</v>
      </c>
    </row>
    <row r="2258" spans="1:7" customFormat="1" ht="15" hidden="1" x14ac:dyDescent="0.25">
      <c r="A2258" s="4" t="s">
        <v>251</v>
      </c>
      <c r="B2258" s="3" t="s">
        <v>53</v>
      </c>
      <c r="C2258" s="3" t="s">
        <v>172</v>
      </c>
      <c r="D2258" s="3" t="s">
        <v>170</v>
      </c>
      <c r="E2258" s="3" t="s">
        <v>1</v>
      </c>
      <c r="F2258" s="3">
        <v>15.971</v>
      </c>
      <c r="G2258" s="3" t="s">
        <v>171</v>
      </c>
    </row>
    <row r="2259" spans="1:7" customFormat="1" ht="15" hidden="1" x14ac:dyDescent="0.25">
      <c r="A2259" s="4" t="s">
        <v>102</v>
      </c>
      <c r="B2259" s="3" t="s">
        <v>54</v>
      </c>
      <c r="C2259" s="3" t="s">
        <v>172</v>
      </c>
      <c r="D2259" s="3" t="s">
        <v>170</v>
      </c>
      <c r="E2259" s="3" t="s">
        <v>1</v>
      </c>
      <c r="F2259" s="3">
        <v>7.5970000000000004</v>
      </c>
      <c r="G2259" s="3" t="s">
        <v>253</v>
      </c>
    </row>
    <row r="2260" spans="1:7" customFormat="1" ht="15" hidden="1" x14ac:dyDescent="0.25">
      <c r="A2260" s="4" t="s">
        <v>101</v>
      </c>
      <c r="B2260" s="3" t="s">
        <v>54</v>
      </c>
      <c r="C2260" s="3" t="s">
        <v>172</v>
      </c>
      <c r="D2260" s="3" t="s">
        <v>170</v>
      </c>
      <c r="E2260" s="3" t="s">
        <v>1</v>
      </c>
      <c r="F2260" s="3">
        <v>12.281000000000001</v>
      </c>
      <c r="G2260" s="3" t="s">
        <v>253</v>
      </c>
    </row>
    <row r="2261" spans="1:7" customFormat="1" ht="15" hidden="1" x14ac:dyDescent="0.25">
      <c r="A2261" s="4" t="s">
        <v>100</v>
      </c>
      <c r="B2261" s="3" t="s">
        <v>54</v>
      </c>
      <c r="C2261" s="3" t="s">
        <v>172</v>
      </c>
      <c r="D2261" s="3" t="s">
        <v>170</v>
      </c>
      <c r="E2261" s="3" t="s">
        <v>1</v>
      </c>
      <c r="F2261" s="3">
        <v>11.956</v>
      </c>
      <c r="G2261" s="3" t="s">
        <v>253</v>
      </c>
    </row>
    <row r="2262" spans="1:7" customFormat="1" ht="15" hidden="1" x14ac:dyDescent="0.25">
      <c r="A2262" s="4" t="s">
        <v>99</v>
      </c>
      <c r="B2262" s="3" t="s">
        <v>54</v>
      </c>
      <c r="C2262" s="3" t="s">
        <v>172</v>
      </c>
      <c r="D2262" s="3" t="s">
        <v>170</v>
      </c>
      <c r="E2262" s="3" t="s">
        <v>1</v>
      </c>
      <c r="F2262" s="3">
        <v>13.117000000000001</v>
      </c>
      <c r="G2262" s="3" t="s">
        <v>253</v>
      </c>
    </row>
    <row r="2263" spans="1:7" customFormat="1" ht="15" hidden="1" x14ac:dyDescent="0.25">
      <c r="A2263" s="4" t="s">
        <v>98</v>
      </c>
      <c r="B2263" s="3" t="s">
        <v>54</v>
      </c>
      <c r="C2263" s="3" t="s">
        <v>172</v>
      </c>
      <c r="D2263" s="3" t="s">
        <v>170</v>
      </c>
      <c r="E2263" s="3" t="s">
        <v>1</v>
      </c>
      <c r="F2263" s="3">
        <v>14.222</v>
      </c>
      <c r="G2263" s="3" t="s">
        <v>253</v>
      </c>
    </row>
    <row r="2264" spans="1:7" customFormat="1" ht="15" hidden="1" x14ac:dyDescent="0.25">
      <c r="A2264" s="4" t="s">
        <v>97</v>
      </c>
      <c r="B2264" s="3" t="s">
        <v>54</v>
      </c>
      <c r="C2264" s="3" t="s">
        <v>172</v>
      </c>
      <c r="D2264" s="3" t="s">
        <v>170</v>
      </c>
      <c r="E2264" s="3" t="s">
        <v>1</v>
      </c>
      <c r="F2264" s="3">
        <v>15.632999999999999</v>
      </c>
      <c r="G2264" s="3" t="s">
        <v>253</v>
      </c>
    </row>
    <row r="2265" spans="1:7" customFormat="1" ht="15" hidden="1" x14ac:dyDescent="0.25">
      <c r="A2265" s="4" t="s">
        <v>96</v>
      </c>
      <c r="B2265" s="3" t="s">
        <v>54</v>
      </c>
      <c r="C2265" s="3" t="s">
        <v>172</v>
      </c>
      <c r="D2265" s="3" t="s">
        <v>170</v>
      </c>
      <c r="E2265" s="3" t="s">
        <v>1</v>
      </c>
      <c r="F2265" s="3">
        <v>16.899999999999999</v>
      </c>
      <c r="G2265" s="3" t="s">
        <v>253</v>
      </c>
    </row>
    <row r="2266" spans="1:7" customFormat="1" ht="15" hidden="1" x14ac:dyDescent="0.25">
      <c r="A2266" s="4" t="s">
        <v>95</v>
      </c>
      <c r="B2266" s="3" t="s">
        <v>54</v>
      </c>
      <c r="C2266" s="3" t="s">
        <v>172</v>
      </c>
      <c r="D2266" s="3" t="s">
        <v>170</v>
      </c>
      <c r="E2266" s="3" t="s">
        <v>1</v>
      </c>
      <c r="F2266" s="3">
        <v>20.449000000000002</v>
      </c>
      <c r="G2266" s="3" t="s">
        <v>253</v>
      </c>
    </row>
    <row r="2267" spans="1:7" customFormat="1" ht="15" hidden="1" x14ac:dyDescent="0.25">
      <c r="A2267" s="4" t="s">
        <v>94</v>
      </c>
      <c r="B2267" s="3" t="s">
        <v>54</v>
      </c>
      <c r="C2267" s="3" t="s">
        <v>172</v>
      </c>
      <c r="D2267" s="3" t="s">
        <v>170</v>
      </c>
      <c r="E2267" s="3" t="s">
        <v>1</v>
      </c>
      <c r="F2267" s="3">
        <v>22.114000000000001</v>
      </c>
      <c r="G2267" s="3" t="s">
        <v>253</v>
      </c>
    </row>
    <row r="2268" spans="1:7" customFormat="1" ht="15" hidden="1" x14ac:dyDescent="0.25">
      <c r="A2268" s="4" t="s">
        <v>93</v>
      </c>
      <c r="B2268" s="3" t="s">
        <v>54</v>
      </c>
      <c r="C2268" s="3" t="s">
        <v>172</v>
      </c>
      <c r="D2268" s="3" t="s">
        <v>170</v>
      </c>
      <c r="E2268" s="3" t="s">
        <v>1</v>
      </c>
      <c r="F2268" s="3">
        <v>17.315000000000001</v>
      </c>
      <c r="G2268" s="3" t="s">
        <v>171</v>
      </c>
    </row>
    <row r="2269" spans="1:7" customFormat="1" ht="15" hidden="1" x14ac:dyDescent="0.25">
      <c r="A2269" s="4" t="s">
        <v>92</v>
      </c>
      <c r="B2269" s="3" t="s">
        <v>54</v>
      </c>
      <c r="C2269" s="3" t="s">
        <v>172</v>
      </c>
      <c r="D2269" s="3" t="s">
        <v>170</v>
      </c>
      <c r="E2269" s="3" t="s">
        <v>1</v>
      </c>
      <c r="F2269" s="3">
        <v>13.576000000000001</v>
      </c>
      <c r="G2269" s="3" t="s">
        <v>171</v>
      </c>
    </row>
    <row r="2270" spans="1:7" customFormat="1" ht="15" hidden="1" x14ac:dyDescent="0.25">
      <c r="A2270" s="4" t="s">
        <v>91</v>
      </c>
      <c r="B2270" s="3" t="s">
        <v>54</v>
      </c>
      <c r="C2270" s="3" t="s">
        <v>172</v>
      </c>
      <c r="D2270" s="3" t="s">
        <v>170</v>
      </c>
      <c r="E2270" s="3" t="s">
        <v>1</v>
      </c>
      <c r="F2270" s="3">
        <v>18.925000000000001</v>
      </c>
      <c r="G2270" s="3" t="s">
        <v>171</v>
      </c>
    </row>
    <row r="2271" spans="1:7" customFormat="1" ht="15" hidden="1" x14ac:dyDescent="0.25">
      <c r="A2271" s="4" t="s">
        <v>90</v>
      </c>
      <c r="B2271" s="3" t="s">
        <v>54</v>
      </c>
      <c r="C2271" s="3" t="s">
        <v>172</v>
      </c>
      <c r="D2271" s="3" t="s">
        <v>170</v>
      </c>
      <c r="E2271" s="3" t="s">
        <v>1</v>
      </c>
      <c r="F2271" s="3">
        <v>17.91</v>
      </c>
      <c r="G2271" s="3" t="s">
        <v>171</v>
      </c>
    </row>
    <row r="2272" spans="1:7" customFormat="1" ht="15" hidden="1" x14ac:dyDescent="0.25">
      <c r="A2272" s="4" t="s">
        <v>89</v>
      </c>
      <c r="B2272" s="3" t="s">
        <v>54</v>
      </c>
      <c r="C2272" s="3" t="s">
        <v>172</v>
      </c>
      <c r="D2272" s="3" t="s">
        <v>170</v>
      </c>
      <c r="E2272" s="3" t="s">
        <v>1</v>
      </c>
      <c r="F2272" s="3">
        <v>17.902999999999999</v>
      </c>
      <c r="G2272" s="3" t="s">
        <v>171</v>
      </c>
    </row>
    <row r="2273" spans="1:7" customFormat="1" ht="15" hidden="1" x14ac:dyDescent="0.25">
      <c r="A2273" s="4" t="s">
        <v>88</v>
      </c>
      <c r="B2273" s="3" t="s">
        <v>54</v>
      </c>
      <c r="C2273" s="3" t="s">
        <v>172</v>
      </c>
      <c r="D2273" s="3" t="s">
        <v>170</v>
      </c>
      <c r="E2273" s="3" t="s">
        <v>1</v>
      </c>
      <c r="F2273" s="3">
        <v>18.684999999999999</v>
      </c>
      <c r="G2273" s="3" t="s">
        <v>171</v>
      </c>
    </row>
    <row r="2274" spans="1:7" customFormat="1" ht="15" hidden="1" x14ac:dyDescent="0.25">
      <c r="A2274" s="4" t="s">
        <v>87</v>
      </c>
      <c r="B2274" s="3" t="s">
        <v>54</v>
      </c>
      <c r="C2274" s="3" t="s">
        <v>172</v>
      </c>
      <c r="D2274" s="3" t="s">
        <v>170</v>
      </c>
      <c r="E2274" s="3" t="s">
        <v>1</v>
      </c>
      <c r="F2274" s="3">
        <v>22.407</v>
      </c>
      <c r="G2274" s="3" t="s">
        <v>171</v>
      </c>
    </row>
    <row r="2275" spans="1:7" customFormat="1" ht="15" hidden="1" x14ac:dyDescent="0.25">
      <c r="A2275" s="4" t="s">
        <v>86</v>
      </c>
      <c r="B2275" s="3" t="s">
        <v>54</v>
      </c>
      <c r="C2275" s="3" t="s">
        <v>172</v>
      </c>
      <c r="D2275" s="3" t="s">
        <v>170</v>
      </c>
      <c r="E2275" s="3" t="s">
        <v>1</v>
      </c>
      <c r="F2275" s="3">
        <v>22.811</v>
      </c>
      <c r="G2275" s="3" t="s">
        <v>171</v>
      </c>
    </row>
    <row r="2276" spans="1:7" customFormat="1" ht="15" hidden="1" x14ac:dyDescent="0.25">
      <c r="A2276" s="4" t="s">
        <v>85</v>
      </c>
      <c r="B2276" s="3" t="s">
        <v>54</v>
      </c>
      <c r="C2276" s="3" t="s">
        <v>172</v>
      </c>
      <c r="D2276" s="3" t="s">
        <v>170</v>
      </c>
      <c r="E2276" s="3" t="s">
        <v>1</v>
      </c>
      <c r="F2276" s="3">
        <v>21.215</v>
      </c>
      <c r="G2276" s="3" t="s">
        <v>171</v>
      </c>
    </row>
    <row r="2277" spans="1:7" customFormat="1" ht="15" hidden="1" x14ac:dyDescent="0.25">
      <c r="A2277" s="4" t="s">
        <v>84</v>
      </c>
      <c r="B2277" s="3" t="s">
        <v>54</v>
      </c>
      <c r="C2277" s="3" t="s">
        <v>172</v>
      </c>
      <c r="D2277" s="3" t="s">
        <v>170</v>
      </c>
      <c r="E2277" s="3" t="s">
        <v>1</v>
      </c>
      <c r="F2277" s="3">
        <v>22.992999999999999</v>
      </c>
      <c r="G2277" s="3" t="s">
        <v>171</v>
      </c>
    </row>
    <row r="2278" spans="1:7" customFormat="1" ht="15" hidden="1" x14ac:dyDescent="0.25">
      <c r="A2278" s="4" t="s">
        <v>168</v>
      </c>
      <c r="B2278" s="3" t="s">
        <v>54</v>
      </c>
      <c r="C2278" s="3" t="s">
        <v>172</v>
      </c>
      <c r="D2278" s="3" t="s">
        <v>170</v>
      </c>
      <c r="E2278" s="3" t="s">
        <v>1</v>
      </c>
      <c r="F2278" s="3">
        <v>27.524999999999999</v>
      </c>
      <c r="G2278" s="3" t="s">
        <v>171</v>
      </c>
    </row>
    <row r="2279" spans="1:7" customFormat="1" ht="15" hidden="1" x14ac:dyDescent="0.25">
      <c r="A2279" s="4" t="s">
        <v>203</v>
      </c>
      <c r="B2279" s="3" t="s">
        <v>54</v>
      </c>
      <c r="C2279" s="3" t="s">
        <v>172</v>
      </c>
      <c r="D2279" s="3" t="s">
        <v>170</v>
      </c>
      <c r="E2279" s="3" t="s">
        <v>1</v>
      </c>
      <c r="F2279" s="3">
        <v>28.478999999999999</v>
      </c>
      <c r="G2279" s="3" t="s">
        <v>253</v>
      </c>
    </row>
    <row r="2280" spans="1:7" customFormat="1" ht="15" hidden="1" x14ac:dyDescent="0.25">
      <c r="A2280" s="4" t="s">
        <v>221</v>
      </c>
      <c r="B2280" s="3" t="s">
        <v>54</v>
      </c>
      <c r="C2280" s="3" t="s">
        <v>172</v>
      </c>
      <c r="D2280" s="3" t="s">
        <v>170</v>
      </c>
      <c r="E2280" s="3" t="s">
        <v>1</v>
      </c>
      <c r="F2280" s="3">
        <v>29.385999999999999</v>
      </c>
      <c r="G2280" s="3" t="s">
        <v>253</v>
      </c>
    </row>
    <row r="2281" spans="1:7" customFormat="1" ht="15" hidden="1" x14ac:dyDescent="0.25">
      <c r="A2281" s="4" t="s">
        <v>233</v>
      </c>
      <c r="B2281" s="3" t="s">
        <v>54</v>
      </c>
      <c r="C2281" s="3" t="s">
        <v>172</v>
      </c>
      <c r="D2281" s="3" t="s">
        <v>170</v>
      </c>
      <c r="E2281" s="3" t="s">
        <v>1</v>
      </c>
      <c r="F2281" s="3">
        <v>29.161999999999999</v>
      </c>
      <c r="G2281" s="3" t="s">
        <v>253</v>
      </c>
    </row>
    <row r="2282" spans="1:7" customFormat="1" ht="15" hidden="1" x14ac:dyDescent="0.25">
      <c r="A2282" s="4" t="s">
        <v>251</v>
      </c>
      <c r="B2282" s="3" t="s">
        <v>54</v>
      </c>
      <c r="C2282" s="3" t="s">
        <v>172</v>
      </c>
      <c r="D2282" s="3" t="s">
        <v>170</v>
      </c>
      <c r="E2282" s="3" t="s">
        <v>1</v>
      </c>
      <c r="F2282" s="3">
        <v>32.250999999999998</v>
      </c>
      <c r="G2282" s="3" t="s">
        <v>171</v>
      </c>
    </row>
    <row r="2283" spans="1:7" customFormat="1" ht="15" hidden="1" x14ac:dyDescent="0.25">
      <c r="A2283" s="4" t="s">
        <v>101</v>
      </c>
      <c r="B2283" s="3" t="s">
        <v>68</v>
      </c>
      <c r="C2283" s="3" t="s">
        <v>172</v>
      </c>
      <c r="D2283" s="3" t="s">
        <v>170</v>
      </c>
      <c r="E2283" s="3" t="s">
        <v>1</v>
      </c>
      <c r="F2283" s="3">
        <v>12.975</v>
      </c>
      <c r="G2283" s="3" t="s">
        <v>253</v>
      </c>
    </row>
    <row r="2284" spans="1:7" customFormat="1" ht="15" hidden="1" x14ac:dyDescent="0.25">
      <c r="A2284" s="4" t="s">
        <v>100</v>
      </c>
      <c r="B2284" s="3" t="s">
        <v>68</v>
      </c>
      <c r="C2284" s="3" t="s">
        <v>172</v>
      </c>
      <c r="D2284" s="3" t="s">
        <v>170</v>
      </c>
      <c r="E2284" s="3" t="s">
        <v>1</v>
      </c>
      <c r="F2284" s="3">
        <v>13.83</v>
      </c>
      <c r="G2284" s="3" t="s">
        <v>253</v>
      </c>
    </row>
    <row r="2285" spans="1:7" customFormat="1" ht="15" hidden="1" x14ac:dyDescent="0.25">
      <c r="A2285" s="4" t="s">
        <v>99</v>
      </c>
      <c r="B2285" s="3" t="s">
        <v>68</v>
      </c>
      <c r="C2285" s="3" t="s">
        <v>172</v>
      </c>
      <c r="D2285" s="3" t="s">
        <v>170</v>
      </c>
      <c r="E2285" s="3" t="s">
        <v>1</v>
      </c>
      <c r="F2285" s="3">
        <v>12.972</v>
      </c>
      <c r="G2285" s="3" t="s">
        <v>253</v>
      </c>
    </row>
    <row r="2286" spans="1:7" customFormat="1" ht="15" hidden="1" x14ac:dyDescent="0.25">
      <c r="A2286" s="4" t="s">
        <v>98</v>
      </c>
      <c r="B2286" s="3" t="s">
        <v>68</v>
      </c>
      <c r="C2286" s="3" t="s">
        <v>172</v>
      </c>
      <c r="D2286" s="3" t="s">
        <v>170</v>
      </c>
      <c r="E2286" s="3" t="s">
        <v>1</v>
      </c>
      <c r="F2286" s="3">
        <v>14.583</v>
      </c>
      <c r="G2286" s="3" t="s">
        <v>253</v>
      </c>
    </row>
    <row r="2287" spans="1:7" customFormat="1" ht="15" hidden="1" x14ac:dyDescent="0.25">
      <c r="A2287" s="4" t="s">
        <v>97</v>
      </c>
      <c r="B2287" s="3" t="s">
        <v>68</v>
      </c>
      <c r="C2287" s="3" t="s">
        <v>172</v>
      </c>
      <c r="D2287" s="3" t="s">
        <v>170</v>
      </c>
      <c r="E2287" s="3" t="s">
        <v>1</v>
      </c>
      <c r="F2287" s="3">
        <v>14.788</v>
      </c>
      <c r="G2287" s="3" t="s">
        <v>253</v>
      </c>
    </row>
    <row r="2288" spans="1:7" customFormat="1" ht="15" hidden="1" x14ac:dyDescent="0.25">
      <c r="A2288" s="4" t="s">
        <v>96</v>
      </c>
      <c r="B2288" s="3" t="s">
        <v>68</v>
      </c>
      <c r="C2288" s="3" t="s">
        <v>172</v>
      </c>
      <c r="D2288" s="3" t="s">
        <v>170</v>
      </c>
      <c r="E2288" s="3" t="s">
        <v>1</v>
      </c>
      <c r="F2288" s="3">
        <v>15.214</v>
      </c>
      <c r="G2288" s="3" t="s">
        <v>253</v>
      </c>
    </row>
    <row r="2289" spans="1:7" customFormat="1" ht="15" hidden="1" x14ac:dyDescent="0.25">
      <c r="A2289" s="4" t="s">
        <v>95</v>
      </c>
      <c r="B2289" s="3" t="s">
        <v>68</v>
      </c>
      <c r="C2289" s="3" t="s">
        <v>172</v>
      </c>
      <c r="D2289" s="3" t="s">
        <v>170</v>
      </c>
      <c r="E2289" s="3" t="s">
        <v>1</v>
      </c>
      <c r="F2289" s="3">
        <v>14.513999999999999</v>
      </c>
      <c r="G2289" s="3" t="s">
        <v>253</v>
      </c>
    </row>
    <row r="2290" spans="1:7" customFormat="1" ht="15" hidden="1" x14ac:dyDescent="0.25">
      <c r="A2290" s="4" t="s">
        <v>94</v>
      </c>
      <c r="B2290" s="3" t="s">
        <v>68</v>
      </c>
      <c r="C2290" s="3" t="s">
        <v>172</v>
      </c>
      <c r="D2290" s="3" t="s">
        <v>170</v>
      </c>
      <c r="E2290" s="3" t="s">
        <v>1</v>
      </c>
      <c r="F2290" s="3">
        <v>15.457000000000001</v>
      </c>
      <c r="G2290" s="3" t="s">
        <v>174</v>
      </c>
    </row>
    <row r="2291" spans="1:7" customFormat="1" ht="15" hidden="1" x14ac:dyDescent="0.25">
      <c r="A2291" s="4" t="s">
        <v>93</v>
      </c>
      <c r="B2291" s="3" t="s">
        <v>68</v>
      </c>
      <c r="C2291" s="3" t="s">
        <v>172</v>
      </c>
      <c r="D2291" s="3" t="s">
        <v>170</v>
      </c>
      <c r="E2291" s="3" t="s">
        <v>1</v>
      </c>
      <c r="F2291" s="3">
        <v>14.138999999999999</v>
      </c>
      <c r="G2291" s="3" t="s">
        <v>253</v>
      </c>
    </row>
    <row r="2292" spans="1:7" customFormat="1" ht="15" hidden="1" x14ac:dyDescent="0.25">
      <c r="A2292" s="4" t="s">
        <v>92</v>
      </c>
      <c r="B2292" s="3" t="s">
        <v>68</v>
      </c>
      <c r="C2292" s="3" t="s">
        <v>172</v>
      </c>
      <c r="D2292" s="3" t="s">
        <v>170</v>
      </c>
      <c r="E2292" s="3" t="s">
        <v>1</v>
      </c>
      <c r="F2292" s="3">
        <v>15.073</v>
      </c>
      <c r="G2292" s="3" t="s">
        <v>253</v>
      </c>
    </row>
    <row r="2293" spans="1:7" customFormat="1" ht="15" hidden="1" x14ac:dyDescent="0.25">
      <c r="A2293" s="4" t="s">
        <v>91</v>
      </c>
      <c r="B2293" s="3" t="s">
        <v>68</v>
      </c>
      <c r="C2293" s="3" t="s">
        <v>172</v>
      </c>
      <c r="D2293" s="3" t="s">
        <v>170</v>
      </c>
      <c r="E2293" s="3" t="s">
        <v>1</v>
      </c>
      <c r="F2293" s="3">
        <v>15.324999999999999</v>
      </c>
      <c r="G2293" s="3" t="s">
        <v>253</v>
      </c>
    </row>
    <row r="2294" spans="1:7" customFormat="1" ht="15" hidden="1" x14ac:dyDescent="0.25">
      <c r="A2294" s="4" t="s">
        <v>90</v>
      </c>
      <c r="B2294" s="3" t="s">
        <v>68</v>
      </c>
      <c r="C2294" s="3" t="s">
        <v>172</v>
      </c>
      <c r="D2294" s="3" t="s">
        <v>170</v>
      </c>
      <c r="E2294" s="3" t="s">
        <v>1</v>
      </c>
      <c r="F2294" s="3">
        <v>13.941000000000001</v>
      </c>
      <c r="G2294" s="3" t="s">
        <v>253</v>
      </c>
    </row>
    <row r="2295" spans="1:7" customFormat="1" ht="15" hidden="1" x14ac:dyDescent="0.25">
      <c r="A2295" s="4" t="s">
        <v>89</v>
      </c>
      <c r="B2295" s="3" t="s">
        <v>68</v>
      </c>
      <c r="C2295" s="3" t="s">
        <v>172</v>
      </c>
      <c r="D2295" s="3" t="s">
        <v>170</v>
      </c>
      <c r="E2295" s="3" t="s">
        <v>1</v>
      </c>
      <c r="F2295" s="3">
        <v>15.167</v>
      </c>
      <c r="G2295" s="3" t="s">
        <v>253</v>
      </c>
    </row>
    <row r="2296" spans="1:7" customFormat="1" ht="15" hidden="1" x14ac:dyDescent="0.25">
      <c r="A2296" s="4" t="s">
        <v>88</v>
      </c>
      <c r="B2296" s="3" t="s">
        <v>68</v>
      </c>
      <c r="C2296" s="3" t="s">
        <v>172</v>
      </c>
      <c r="D2296" s="3" t="s">
        <v>170</v>
      </c>
      <c r="E2296" s="3" t="s">
        <v>1</v>
      </c>
      <c r="F2296" s="3">
        <v>14.375</v>
      </c>
      <c r="G2296" s="3" t="s">
        <v>253</v>
      </c>
    </row>
    <row r="2297" spans="1:7" customFormat="1" ht="15" hidden="1" x14ac:dyDescent="0.25">
      <c r="A2297" s="4" t="s">
        <v>87</v>
      </c>
      <c r="B2297" s="3" t="s">
        <v>68</v>
      </c>
      <c r="C2297" s="3" t="s">
        <v>172</v>
      </c>
      <c r="D2297" s="3" t="s">
        <v>170</v>
      </c>
      <c r="E2297" s="3" t="s">
        <v>1</v>
      </c>
      <c r="F2297" s="3">
        <v>15.366</v>
      </c>
      <c r="G2297" s="3" t="s">
        <v>253</v>
      </c>
    </row>
    <row r="2298" spans="1:7" customFormat="1" ht="15" hidden="1" x14ac:dyDescent="0.25">
      <c r="A2298" s="4" t="s">
        <v>86</v>
      </c>
      <c r="B2298" s="3" t="s">
        <v>68</v>
      </c>
      <c r="C2298" s="3" t="s">
        <v>172</v>
      </c>
      <c r="D2298" s="3" t="s">
        <v>170</v>
      </c>
      <c r="E2298" s="3" t="s">
        <v>1</v>
      </c>
      <c r="F2298" s="3">
        <v>16.829999999999998</v>
      </c>
      <c r="G2298" s="3" t="s">
        <v>253</v>
      </c>
    </row>
    <row r="2299" spans="1:7" customFormat="1" ht="15" hidden="1" x14ac:dyDescent="0.25">
      <c r="A2299" s="4" t="s">
        <v>85</v>
      </c>
      <c r="B2299" s="3" t="s">
        <v>68</v>
      </c>
      <c r="C2299" s="3" t="s">
        <v>172</v>
      </c>
      <c r="D2299" s="3" t="s">
        <v>170</v>
      </c>
      <c r="E2299" s="3" t="s">
        <v>1</v>
      </c>
      <c r="F2299" s="3">
        <v>16.163</v>
      </c>
      <c r="G2299" s="3" t="s">
        <v>253</v>
      </c>
    </row>
    <row r="2300" spans="1:7" customFormat="1" ht="15" hidden="1" x14ac:dyDescent="0.25">
      <c r="A2300" s="4" t="s">
        <v>84</v>
      </c>
      <c r="B2300" s="3" t="s">
        <v>68</v>
      </c>
      <c r="C2300" s="3" t="s">
        <v>172</v>
      </c>
      <c r="D2300" s="3" t="s">
        <v>170</v>
      </c>
      <c r="E2300" s="3" t="s">
        <v>1</v>
      </c>
      <c r="F2300" s="3">
        <v>16.928000000000001</v>
      </c>
      <c r="G2300" s="3" t="s">
        <v>253</v>
      </c>
    </row>
    <row r="2301" spans="1:7" customFormat="1" ht="15" hidden="1" x14ac:dyDescent="0.25">
      <c r="A2301" s="4" t="s">
        <v>168</v>
      </c>
      <c r="B2301" s="3" t="s">
        <v>68</v>
      </c>
      <c r="C2301" s="3" t="s">
        <v>172</v>
      </c>
      <c r="D2301" s="3" t="s">
        <v>170</v>
      </c>
      <c r="E2301" s="3" t="s">
        <v>1</v>
      </c>
      <c r="F2301" s="3">
        <v>18.12</v>
      </c>
      <c r="G2301" s="3" t="s">
        <v>253</v>
      </c>
    </row>
    <row r="2302" spans="1:7" customFormat="1" ht="15" hidden="1" x14ac:dyDescent="0.25">
      <c r="A2302" s="4" t="s">
        <v>203</v>
      </c>
      <c r="B2302" s="3" t="s">
        <v>68</v>
      </c>
      <c r="C2302" s="3" t="s">
        <v>172</v>
      </c>
      <c r="D2302" s="3" t="s">
        <v>170</v>
      </c>
      <c r="E2302" s="3" t="s">
        <v>1</v>
      </c>
      <c r="F2302" s="3">
        <v>19.042000000000002</v>
      </c>
      <c r="G2302" s="3" t="s">
        <v>253</v>
      </c>
    </row>
    <row r="2303" spans="1:7" customFormat="1" ht="15" hidden="1" x14ac:dyDescent="0.25">
      <c r="A2303" s="4" t="s">
        <v>221</v>
      </c>
      <c r="B2303" s="3" t="s">
        <v>68</v>
      </c>
      <c r="C2303" s="3" t="s">
        <v>172</v>
      </c>
      <c r="D2303" s="3" t="s">
        <v>170</v>
      </c>
      <c r="E2303" s="3" t="s">
        <v>1</v>
      </c>
      <c r="F2303" s="3">
        <v>19.436</v>
      </c>
      <c r="G2303" s="3" t="s">
        <v>253</v>
      </c>
    </row>
    <row r="2304" spans="1:7" customFormat="1" ht="15" hidden="1" x14ac:dyDescent="0.25">
      <c r="A2304" s="4" t="s">
        <v>102</v>
      </c>
      <c r="B2304" s="3" t="s">
        <v>57</v>
      </c>
      <c r="C2304" s="3" t="s">
        <v>172</v>
      </c>
      <c r="D2304" s="3" t="s">
        <v>170</v>
      </c>
      <c r="E2304" s="3" t="s">
        <v>1</v>
      </c>
      <c r="F2304" s="3">
        <v>20.265999999999998</v>
      </c>
      <c r="G2304" s="3" t="s">
        <v>253</v>
      </c>
    </row>
    <row r="2305" spans="1:7" customFormat="1" ht="15" hidden="1" x14ac:dyDescent="0.25">
      <c r="A2305" s="4" t="s">
        <v>101</v>
      </c>
      <c r="B2305" s="3" t="s">
        <v>57</v>
      </c>
      <c r="C2305" s="3" t="s">
        <v>172</v>
      </c>
      <c r="D2305" s="3" t="s">
        <v>170</v>
      </c>
      <c r="E2305" s="3" t="s">
        <v>1</v>
      </c>
      <c r="F2305" s="3">
        <v>19.885000000000002</v>
      </c>
      <c r="G2305" s="3" t="s">
        <v>253</v>
      </c>
    </row>
    <row r="2306" spans="1:7" customFormat="1" ht="15" hidden="1" x14ac:dyDescent="0.25">
      <c r="A2306" s="4" t="s">
        <v>100</v>
      </c>
      <c r="B2306" s="3" t="s">
        <v>57</v>
      </c>
      <c r="C2306" s="3" t="s">
        <v>172</v>
      </c>
      <c r="D2306" s="3" t="s">
        <v>170</v>
      </c>
      <c r="E2306" s="3" t="s">
        <v>1</v>
      </c>
      <c r="F2306" s="3">
        <v>20.187999999999999</v>
      </c>
      <c r="G2306" s="3" t="s">
        <v>253</v>
      </c>
    </row>
    <row r="2307" spans="1:7" customFormat="1" ht="15" hidden="1" x14ac:dyDescent="0.25">
      <c r="A2307" s="4" t="s">
        <v>99</v>
      </c>
      <c r="B2307" s="3" t="s">
        <v>57</v>
      </c>
      <c r="C2307" s="3" t="s">
        <v>172</v>
      </c>
      <c r="D2307" s="3" t="s">
        <v>170</v>
      </c>
      <c r="E2307" s="3" t="s">
        <v>1</v>
      </c>
      <c r="F2307" s="3">
        <v>20.303000000000001</v>
      </c>
      <c r="G2307" s="3" t="s">
        <v>253</v>
      </c>
    </row>
    <row r="2308" spans="1:7" customFormat="1" ht="15" hidden="1" x14ac:dyDescent="0.25">
      <c r="A2308" s="4" t="s">
        <v>98</v>
      </c>
      <c r="B2308" s="3" t="s">
        <v>57</v>
      </c>
      <c r="C2308" s="3" t="s">
        <v>172</v>
      </c>
      <c r="D2308" s="3" t="s">
        <v>170</v>
      </c>
      <c r="E2308" s="3" t="s">
        <v>1</v>
      </c>
      <c r="F2308" s="3">
        <v>20.872</v>
      </c>
      <c r="G2308" s="3" t="s">
        <v>253</v>
      </c>
    </row>
    <row r="2309" spans="1:7" customFormat="1" ht="15" hidden="1" x14ac:dyDescent="0.25">
      <c r="A2309" s="4" t="s">
        <v>97</v>
      </c>
      <c r="B2309" s="3" t="s">
        <v>57</v>
      </c>
      <c r="C2309" s="3" t="s">
        <v>172</v>
      </c>
      <c r="D2309" s="3" t="s">
        <v>170</v>
      </c>
      <c r="E2309" s="3" t="s">
        <v>1</v>
      </c>
      <c r="F2309" s="3">
        <v>22.552</v>
      </c>
      <c r="G2309" s="3" t="s">
        <v>253</v>
      </c>
    </row>
    <row r="2310" spans="1:7" customFormat="1" ht="15" hidden="1" x14ac:dyDescent="0.25">
      <c r="A2310" s="4" t="s">
        <v>96</v>
      </c>
      <c r="B2310" s="3" t="s">
        <v>57</v>
      </c>
      <c r="C2310" s="3" t="s">
        <v>172</v>
      </c>
      <c r="D2310" s="3" t="s">
        <v>170</v>
      </c>
      <c r="E2310" s="3" t="s">
        <v>1</v>
      </c>
      <c r="F2310" s="3">
        <v>21.015000000000001</v>
      </c>
      <c r="G2310" s="3" t="s">
        <v>253</v>
      </c>
    </row>
    <row r="2311" spans="1:7" customFormat="1" ht="15" hidden="1" x14ac:dyDescent="0.25">
      <c r="A2311" s="4" t="s">
        <v>95</v>
      </c>
      <c r="B2311" s="3" t="s">
        <v>57</v>
      </c>
      <c r="C2311" s="3" t="s">
        <v>172</v>
      </c>
      <c r="D2311" s="3" t="s">
        <v>170</v>
      </c>
      <c r="E2311" s="3" t="s">
        <v>1</v>
      </c>
      <c r="F2311" s="3">
        <v>22.902999999999999</v>
      </c>
      <c r="G2311" s="3" t="s">
        <v>253</v>
      </c>
    </row>
    <row r="2312" spans="1:7" customFormat="1" ht="15" hidden="1" x14ac:dyDescent="0.25">
      <c r="A2312" s="4" t="s">
        <v>94</v>
      </c>
      <c r="B2312" s="3" t="s">
        <v>57</v>
      </c>
      <c r="C2312" s="3" t="s">
        <v>172</v>
      </c>
      <c r="D2312" s="3" t="s">
        <v>170</v>
      </c>
      <c r="E2312" s="3" t="s">
        <v>1</v>
      </c>
      <c r="F2312" s="3">
        <v>22.59</v>
      </c>
      <c r="G2312" s="3" t="s">
        <v>253</v>
      </c>
    </row>
    <row r="2313" spans="1:7" customFormat="1" ht="15" hidden="1" x14ac:dyDescent="0.25">
      <c r="A2313" s="4" t="s">
        <v>93</v>
      </c>
      <c r="B2313" s="3" t="s">
        <v>57</v>
      </c>
      <c r="C2313" s="3" t="s">
        <v>172</v>
      </c>
      <c r="D2313" s="3" t="s">
        <v>170</v>
      </c>
      <c r="E2313" s="3" t="s">
        <v>1</v>
      </c>
      <c r="F2313" s="3">
        <v>19.457999999999998</v>
      </c>
      <c r="G2313" s="3" t="s">
        <v>253</v>
      </c>
    </row>
    <row r="2314" spans="1:7" customFormat="1" ht="15" hidden="1" x14ac:dyDescent="0.25">
      <c r="A2314" s="4" t="s">
        <v>92</v>
      </c>
      <c r="B2314" s="3" t="s">
        <v>57</v>
      </c>
      <c r="C2314" s="3" t="s">
        <v>172</v>
      </c>
      <c r="D2314" s="3" t="s">
        <v>170</v>
      </c>
      <c r="E2314" s="3" t="s">
        <v>1</v>
      </c>
      <c r="F2314" s="3">
        <v>21.922999999999998</v>
      </c>
      <c r="G2314" s="3" t="s">
        <v>253</v>
      </c>
    </row>
    <row r="2315" spans="1:7" customFormat="1" ht="15" hidden="1" x14ac:dyDescent="0.25">
      <c r="A2315" s="4" t="s">
        <v>91</v>
      </c>
      <c r="B2315" s="3" t="s">
        <v>57</v>
      </c>
      <c r="C2315" s="3" t="s">
        <v>172</v>
      </c>
      <c r="D2315" s="3" t="s">
        <v>170</v>
      </c>
      <c r="E2315" s="3" t="s">
        <v>1</v>
      </c>
      <c r="F2315" s="3">
        <v>22.934999999999999</v>
      </c>
      <c r="G2315" s="3" t="s">
        <v>253</v>
      </c>
    </row>
    <row r="2316" spans="1:7" customFormat="1" ht="15" hidden="1" x14ac:dyDescent="0.25">
      <c r="A2316" s="4" t="s">
        <v>90</v>
      </c>
      <c r="B2316" s="3" t="s">
        <v>57</v>
      </c>
      <c r="C2316" s="3" t="s">
        <v>172</v>
      </c>
      <c r="D2316" s="3" t="s">
        <v>170</v>
      </c>
      <c r="E2316" s="3" t="s">
        <v>1</v>
      </c>
      <c r="F2316" s="3">
        <v>22.672999999999998</v>
      </c>
      <c r="G2316" s="3" t="s">
        <v>253</v>
      </c>
    </row>
    <row r="2317" spans="1:7" customFormat="1" ht="15" hidden="1" x14ac:dyDescent="0.25">
      <c r="A2317" s="4" t="s">
        <v>89</v>
      </c>
      <c r="B2317" s="3" t="s">
        <v>57</v>
      </c>
      <c r="C2317" s="3" t="s">
        <v>172</v>
      </c>
      <c r="D2317" s="3" t="s">
        <v>170</v>
      </c>
      <c r="E2317" s="3" t="s">
        <v>1</v>
      </c>
      <c r="F2317" s="3">
        <v>23.135999999999999</v>
      </c>
      <c r="G2317" s="3" t="s">
        <v>253</v>
      </c>
    </row>
    <row r="2318" spans="1:7" customFormat="1" ht="15" hidden="1" x14ac:dyDescent="0.25">
      <c r="A2318" s="4" t="s">
        <v>88</v>
      </c>
      <c r="B2318" s="3" t="s">
        <v>57</v>
      </c>
      <c r="C2318" s="3" t="s">
        <v>172</v>
      </c>
      <c r="D2318" s="3" t="s">
        <v>170</v>
      </c>
      <c r="E2318" s="3" t="s">
        <v>1</v>
      </c>
      <c r="F2318" s="3">
        <v>23.449000000000002</v>
      </c>
      <c r="G2318" s="3" t="s">
        <v>253</v>
      </c>
    </row>
    <row r="2319" spans="1:7" customFormat="1" ht="15" hidden="1" x14ac:dyDescent="0.25">
      <c r="A2319" s="4" t="s">
        <v>87</v>
      </c>
      <c r="B2319" s="3" t="s">
        <v>57</v>
      </c>
      <c r="C2319" s="3" t="s">
        <v>172</v>
      </c>
      <c r="D2319" s="3" t="s">
        <v>170</v>
      </c>
      <c r="E2319" s="3" t="s">
        <v>1</v>
      </c>
      <c r="F2319" s="3">
        <v>22.954000000000001</v>
      </c>
      <c r="G2319" s="3" t="s">
        <v>253</v>
      </c>
    </row>
    <row r="2320" spans="1:7" customFormat="1" ht="15" hidden="1" x14ac:dyDescent="0.25">
      <c r="A2320" s="4" t="s">
        <v>86</v>
      </c>
      <c r="B2320" s="3" t="s">
        <v>57</v>
      </c>
      <c r="C2320" s="3" t="s">
        <v>172</v>
      </c>
      <c r="D2320" s="3" t="s">
        <v>170</v>
      </c>
      <c r="E2320" s="3" t="s">
        <v>1</v>
      </c>
      <c r="F2320" s="3">
        <v>23.169</v>
      </c>
      <c r="G2320" s="3" t="s">
        <v>253</v>
      </c>
    </row>
    <row r="2321" spans="1:7" customFormat="1" ht="15" hidden="1" x14ac:dyDescent="0.25">
      <c r="A2321" s="4" t="s">
        <v>85</v>
      </c>
      <c r="B2321" s="3" t="s">
        <v>57</v>
      </c>
      <c r="C2321" s="3" t="s">
        <v>172</v>
      </c>
      <c r="D2321" s="3" t="s">
        <v>170</v>
      </c>
      <c r="E2321" s="3" t="s">
        <v>1</v>
      </c>
      <c r="F2321" s="3">
        <v>24.094999999999999</v>
      </c>
      <c r="G2321" s="3" t="s">
        <v>253</v>
      </c>
    </row>
    <row r="2322" spans="1:7" customFormat="1" ht="15" hidden="1" x14ac:dyDescent="0.25">
      <c r="A2322" s="4" t="s">
        <v>84</v>
      </c>
      <c r="B2322" s="3" t="s">
        <v>57</v>
      </c>
      <c r="C2322" s="3" t="s">
        <v>172</v>
      </c>
      <c r="D2322" s="3" t="s">
        <v>170</v>
      </c>
      <c r="E2322" s="3" t="s">
        <v>1</v>
      </c>
      <c r="F2322" s="3">
        <v>24.654</v>
      </c>
      <c r="G2322" s="3" t="s">
        <v>253</v>
      </c>
    </row>
    <row r="2323" spans="1:7" customFormat="1" ht="15" hidden="1" x14ac:dyDescent="0.25">
      <c r="A2323" s="4" t="s">
        <v>168</v>
      </c>
      <c r="B2323" s="3" t="s">
        <v>57</v>
      </c>
      <c r="C2323" s="3" t="s">
        <v>172</v>
      </c>
      <c r="D2323" s="3" t="s">
        <v>170</v>
      </c>
      <c r="E2323" s="3" t="s">
        <v>1</v>
      </c>
      <c r="F2323" s="3">
        <v>25.617000000000001</v>
      </c>
      <c r="G2323" s="3" t="s">
        <v>253</v>
      </c>
    </row>
    <row r="2324" spans="1:7" customFormat="1" ht="15" hidden="1" x14ac:dyDescent="0.25">
      <c r="A2324" s="4" t="s">
        <v>203</v>
      </c>
      <c r="B2324" s="3" t="s">
        <v>57</v>
      </c>
      <c r="C2324" s="3" t="s">
        <v>172</v>
      </c>
      <c r="D2324" s="3" t="s">
        <v>170</v>
      </c>
      <c r="E2324" s="3" t="s">
        <v>1</v>
      </c>
      <c r="F2324" s="3">
        <v>24.315999999999999</v>
      </c>
      <c r="G2324" s="3" t="s">
        <v>253</v>
      </c>
    </row>
    <row r="2325" spans="1:7" customFormat="1" ht="15" hidden="1" x14ac:dyDescent="0.25">
      <c r="A2325" s="4" t="s">
        <v>221</v>
      </c>
      <c r="B2325" s="3" t="s">
        <v>57</v>
      </c>
      <c r="C2325" s="3" t="s">
        <v>172</v>
      </c>
      <c r="D2325" s="3" t="s">
        <v>170</v>
      </c>
      <c r="E2325" s="3" t="s">
        <v>1</v>
      </c>
      <c r="F2325" s="3">
        <v>24.786000000000001</v>
      </c>
      <c r="G2325" s="3" t="s">
        <v>253</v>
      </c>
    </row>
    <row r="2326" spans="1:7" customFormat="1" ht="15" hidden="1" x14ac:dyDescent="0.25">
      <c r="A2326" s="4" t="s">
        <v>233</v>
      </c>
      <c r="B2326" s="3" t="s">
        <v>57</v>
      </c>
      <c r="C2326" s="3" t="s">
        <v>172</v>
      </c>
      <c r="D2326" s="3" t="s">
        <v>170</v>
      </c>
      <c r="E2326" s="3" t="s">
        <v>1</v>
      </c>
      <c r="F2326" s="3">
        <v>24.43</v>
      </c>
      <c r="G2326" s="3" t="s">
        <v>253</v>
      </c>
    </row>
    <row r="2327" spans="1:7" customFormat="1" ht="15" hidden="1" x14ac:dyDescent="0.25">
      <c r="A2327" s="4" t="s">
        <v>251</v>
      </c>
      <c r="B2327" s="3" t="s">
        <v>57</v>
      </c>
      <c r="C2327" s="3" t="s">
        <v>172</v>
      </c>
      <c r="D2327" s="3" t="s">
        <v>170</v>
      </c>
      <c r="E2327" s="3" t="s">
        <v>1</v>
      </c>
      <c r="F2327" s="3">
        <v>22.524000000000001</v>
      </c>
      <c r="G2327" s="3" t="s">
        <v>171</v>
      </c>
    </row>
    <row r="2328" spans="1:7" customFormat="1" ht="15" hidden="1" x14ac:dyDescent="0.25">
      <c r="A2328" s="4" t="s">
        <v>102</v>
      </c>
      <c r="B2328" s="3" t="s">
        <v>55</v>
      </c>
      <c r="C2328" s="3" t="s">
        <v>172</v>
      </c>
      <c r="D2328" s="3" t="s">
        <v>170</v>
      </c>
      <c r="E2328" s="3" t="s">
        <v>1</v>
      </c>
      <c r="F2328" s="3">
        <v>17.184999999999999</v>
      </c>
      <c r="G2328" s="3" t="s">
        <v>253</v>
      </c>
    </row>
    <row r="2329" spans="1:7" customFormat="1" ht="15" hidden="1" x14ac:dyDescent="0.25">
      <c r="A2329" s="4" t="s">
        <v>101</v>
      </c>
      <c r="B2329" s="3" t="s">
        <v>55</v>
      </c>
      <c r="C2329" s="3" t="s">
        <v>172</v>
      </c>
      <c r="D2329" s="3" t="s">
        <v>170</v>
      </c>
      <c r="E2329" s="3" t="s">
        <v>1</v>
      </c>
      <c r="F2329" s="3">
        <v>16.866</v>
      </c>
      <c r="G2329" s="3" t="s">
        <v>253</v>
      </c>
    </row>
    <row r="2330" spans="1:7" customFormat="1" ht="15" hidden="1" x14ac:dyDescent="0.25">
      <c r="A2330" s="4" t="s">
        <v>100</v>
      </c>
      <c r="B2330" s="3" t="s">
        <v>55</v>
      </c>
      <c r="C2330" s="3" t="s">
        <v>172</v>
      </c>
      <c r="D2330" s="3" t="s">
        <v>170</v>
      </c>
      <c r="E2330" s="3" t="s">
        <v>1</v>
      </c>
      <c r="F2330" s="3">
        <v>17.478000000000002</v>
      </c>
      <c r="G2330" s="3" t="s">
        <v>253</v>
      </c>
    </row>
    <row r="2331" spans="1:7" customFormat="1" ht="15" hidden="1" x14ac:dyDescent="0.25">
      <c r="A2331" s="4" t="s">
        <v>99</v>
      </c>
      <c r="B2331" s="3" t="s">
        <v>55</v>
      </c>
      <c r="C2331" s="3" t="s">
        <v>172</v>
      </c>
      <c r="D2331" s="3" t="s">
        <v>170</v>
      </c>
      <c r="E2331" s="3" t="s">
        <v>1</v>
      </c>
      <c r="F2331" s="3">
        <v>18.896000000000001</v>
      </c>
      <c r="G2331" s="3" t="s">
        <v>253</v>
      </c>
    </row>
    <row r="2332" spans="1:7" customFormat="1" ht="15" hidden="1" x14ac:dyDescent="0.25">
      <c r="A2332" s="4" t="s">
        <v>98</v>
      </c>
      <c r="B2332" s="3" t="s">
        <v>55</v>
      </c>
      <c r="C2332" s="3" t="s">
        <v>172</v>
      </c>
      <c r="D2332" s="3" t="s">
        <v>170</v>
      </c>
      <c r="E2332" s="3" t="s">
        <v>1</v>
      </c>
      <c r="F2332" s="3">
        <v>19.087</v>
      </c>
      <c r="G2332" s="3" t="s">
        <v>253</v>
      </c>
    </row>
    <row r="2333" spans="1:7" customFormat="1" ht="15" hidden="1" x14ac:dyDescent="0.25">
      <c r="A2333" s="4" t="s">
        <v>97</v>
      </c>
      <c r="B2333" s="3" t="s">
        <v>55</v>
      </c>
      <c r="C2333" s="3" t="s">
        <v>172</v>
      </c>
      <c r="D2333" s="3" t="s">
        <v>170</v>
      </c>
      <c r="E2333" s="3" t="s">
        <v>1</v>
      </c>
      <c r="F2333" s="3">
        <v>18.472999999999999</v>
      </c>
      <c r="G2333" s="3" t="s">
        <v>253</v>
      </c>
    </row>
    <row r="2334" spans="1:7" customFormat="1" ht="15" hidden="1" x14ac:dyDescent="0.25">
      <c r="A2334" s="4" t="s">
        <v>96</v>
      </c>
      <c r="B2334" s="3" t="s">
        <v>55</v>
      </c>
      <c r="C2334" s="3" t="s">
        <v>172</v>
      </c>
      <c r="D2334" s="3" t="s">
        <v>170</v>
      </c>
      <c r="E2334" s="3" t="s">
        <v>1</v>
      </c>
      <c r="F2334" s="3">
        <v>21.481999999999999</v>
      </c>
      <c r="G2334" s="3" t="s">
        <v>253</v>
      </c>
    </row>
    <row r="2335" spans="1:7" customFormat="1" ht="15" hidden="1" x14ac:dyDescent="0.25">
      <c r="A2335" s="4" t="s">
        <v>95</v>
      </c>
      <c r="B2335" s="3" t="s">
        <v>55</v>
      </c>
      <c r="C2335" s="3" t="s">
        <v>172</v>
      </c>
      <c r="D2335" s="3" t="s">
        <v>170</v>
      </c>
      <c r="E2335" s="3" t="s">
        <v>1</v>
      </c>
      <c r="F2335" s="3">
        <v>23.651</v>
      </c>
      <c r="G2335" s="3" t="s">
        <v>253</v>
      </c>
    </row>
    <row r="2336" spans="1:7" customFormat="1" ht="15" hidden="1" x14ac:dyDescent="0.25">
      <c r="A2336" s="4" t="s">
        <v>94</v>
      </c>
      <c r="B2336" s="3" t="s">
        <v>55</v>
      </c>
      <c r="C2336" s="3" t="s">
        <v>172</v>
      </c>
      <c r="D2336" s="3" t="s">
        <v>170</v>
      </c>
      <c r="E2336" s="3" t="s">
        <v>1</v>
      </c>
      <c r="F2336" s="3">
        <v>20.777000000000001</v>
      </c>
      <c r="G2336" s="3" t="s">
        <v>253</v>
      </c>
    </row>
    <row r="2337" spans="1:7" customFormat="1" ht="15" hidden="1" x14ac:dyDescent="0.25">
      <c r="A2337" s="4" t="s">
        <v>93</v>
      </c>
      <c r="B2337" s="3" t="s">
        <v>55</v>
      </c>
      <c r="C2337" s="3" t="s">
        <v>172</v>
      </c>
      <c r="D2337" s="3" t="s">
        <v>170</v>
      </c>
      <c r="E2337" s="3" t="s">
        <v>1</v>
      </c>
      <c r="F2337" s="3">
        <v>17.016999999999999</v>
      </c>
      <c r="G2337" s="3" t="s">
        <v>253</v>
      </c>
    </row>
    <row r="2338" spans="1:7" customFormat="1" ht="15" hidden="1" x14ac:dyDescent="0.25">
      <c r="A2338" s="4" t="s">
        <v>92</v>
      </c>
      <c r="B2338" s="3" t="s">
        <v>55</v>
      </c>
      <c r="C2338" s="3" t="s">
        <v>172</v>
      </c>
      <c r="D2338" s="3" t="s">
        <v>170</v>
      </c>
      <c r="E2338" s="3" t="s">
        <v>1</v>
      </c>
      <c r="F2338" s="3">
        <v>16.013999999999999</v>
      </c>
      <c r="G2338" s="3" t="s">
        <v>253</v>
      </c>
    </row>
    <row r="2339" spans="1:7" customFormat="1" ht="15" hidden="1" x14ac:dyDescent="0.25">
      <c r="A2339" s="4" t="s">
        <v>91</v>
      </c>
      <c r="B2339" s="3" t="s">
        <v>55</v>
      </c>
      <c r="C2339" s="3" t="s">
        <v>172</v>
      </c>
      <c r="D2339" s="3" t="s">
        <v>170</v>
      </c>
      <c r="E2339" s="3" t="s">
        <v>1</v>
      </c>
      <c r="F2339" s="3">
        <v>14.39</v>
      </c>
      <c r="G2339" s="3" t="s">
        <v>253</v>
      </c>
    </row>
    <row r="2340" spans="1:7" customFormat="1" ht="15" hidden="1" x14ac:dyDescent="0.25">
      <c r="A2340" s="4" t="s">
        <v>90</v>
      </c>
      <c r="B2340" s="3" t="s">
        <v>55</v>
      </c>
      <c r="C2340" s="3" t="s">
        <v>172</v>
      </c>
      <c r="D2340" s="3" t="s">
        <v>170</v>
      </c>
      <c r="E2340" s="3" t="s">
        <v>1</v>
      </c>
      <c r="F2340" s="3">
        <v>12.471</v>
      </c>
      <c r="G2340" s="3" t="s">
        <v>253</v>
      </c>
    </row>
    <row r="2341" spans="1:7" customFormat="1" ht="15" hidden="1" x14ac:dyDescent="0.25">
      <c r="A2341" s="4" t="s">
        <v>89</v>
      </c>
      <c r="B2341" s="3" t="s">
        <v>55</v>
      </c>
      <c r="C2341" s="3" t="s">
        <v>172</v>
      </c>
      <c r="D2341" s="3" t="s">
        <v>170</v>
      </c>
      <c r="E2341" s="3" t="s">
        <v>1</v>
      </c>
      <c r="F2341" s="3">
        <v>12.212999999999999</v>
      </c>
      <c r="G2341" s="3" t="s">
        <v>253</v>
      </c>
    </row>
    <row r="2342" spans="1:7" customFormat="1" ht="15" hidden="1" x14ac:dyDescent="0.25">
      <c r="A2342" s="4" t="s">
        <v>88</v>
      </c>
      <c r="B2342" s="3" t="s">
        <v>55</v>
      </c>
      <c r="C2342" s="3" t="s">
        <v>172</v>
      </c>
      <c r="D2342" s="3" t="s">
        <v>170</v>
      </c>
      <c r="E2342" s="3" t="s">
        <v>1</v>
      </c>
      <c r="F2342" s="3">
        <v>13.124000000000001</v>
      </c>
      <c r="G2342" s="3" t="s">
        <v>253</v>
      </c>
    </row>
    <row r="2343" spans="1:7" customFormat="1" ht="15" hidden="1" x14ac:dyDescent="0.25">
      <c r="A2343" s="4" t="s">
        <v>87</v>
      </c>
      <c r="B2343" s="3" t="s">
        <v>55</v>
      </c>
      <c r="C2343" s="3" t="s">
        <v>172</v>
      </c>
      <c r="D2343" s="3" t="s">
        <v>170</v>
      </c>
      <c r="E2343" s="3" t="s">
        <v>1</v>
      </c>
      <c r="F2343" s="3">
        <v>13.305</v>
      </c>
      <c r="G2343" s="3" t="s">
        <v>253</v>
      </c>
    </row>
    <row r="2344" spans="1:7" customFormat="1" ht="15" hidden="1" x14ac:dyDescent="0.25">
      <c r="A2344" s="4" t="s">
        <v>86</v>
      </c>
      <c r="B2344" s="3" t="s">
        <v>55</v>
      </c>
      <c r="C2344" s="3" t="s">
        <v>172</v>
      </c>
      <c r="D2344" s="3" t="s">
        <v>170</v>
      </c>
      <c r="E2344" s="3" t="s">
        <v>1</v>
      </c>
      <c r="F2344" s="3">
        <v>12.833</v>
      </c>
      <c r="G2344" s="3" t="s">
        <v>253</v>
      </c>
    </row>
    <row r="2345" spans="1:7" customFormat="1" ht="15" hidden="1" x14ac:dyDescent="0.25">
      <c r="A2345" s="4" t="s">
        <v>85</v>
      </c>
      <c r="B2345" s="3" t="s">
        <v>55</v>
      </c>
      <c r="C2345" s="3" t="s">
        <v>172</v>
      </c>
      <c r="D2345" s="3" t="s">
        <v>170</v>
      </c>
      <c r="E2345" s="3" t="s">
        <v>1</v>
      </c>
      <c r="F2345" s="3">
        <v>13.106</v>
      </c>
      <c r="G2345" s="3" t="s">
        <v>253</v>
      </c>
    </row>
    <row r="2346" spans="1:7" customFormat="1" ht="15" hidden="1" x14ac:dyDescent="0.25">
      <c r="A2346" s="4" t="s">
        <v>84</v>
      </c>
      <c r="B2346" s="3" t="s">
        <v>55</v>
      </c>
      <c r="C2346" s="3" t="s">
        <v>172</v>
      </c>
      <c r="D2346" s="3" t="s">
        <v>170</v>
      </c>
      <c r="E2346" s="3" t="s">
        <v>1</v>
      </c>
      <c r="F2346" s="3">
        <v>14.397</v>
      </c>
      <c r="G2346" s="3" t="s">
        <v>253</v>
      </c>
    </row>
    <row r="2347" spans="1:7" customFormat="1" ht="15" hidden="1" x14ac:dyDescent="0.25">
      <c r="A2347" s="4" t="s">
        <v>168</v>
      </c>
      <c r="B2347" s="3" t="s">
        <v>55</v>
      </c>
      <c r="C2347" s="3" t="s">
        <v>172</v>
      </c>
      <c r="D2347" s="3" t="s">
        <v>170</v>
      </c>
      <c r="E2347" s="3" t="s">
        <v>1</v>
      </c>
      <c r="F2347" s="3">
        <v>13.537000000000001</v>
      </c>
      <c r="G2347" s="3" t="s">
        <v>253</v>
      </c>
    </row>
    <row r="2348" spans="1:7" customFormat="1" ht="15" hidden="1" x14ac:dyDescent="0.25">
      <c r="A2348" s="4" t="s">
        <v>203</v>
      </c>
      <c r="B2348" s="3" t="s">
        <v>55</v>
      </c>
      <c r="C2348" s="3" t="s">
        <v>172</v>
      </c>
      <c r="D2348" s="3" t="s">
        <v>170</v>
      </c>
      <c r="E2348" s="3" t="s">
        <v>1</v>
      </c>
      <c r="F2348" s="3">
        <v>13.093</v>
      </c>
      <c r="G2348" s="3" t="s">
        <v>253</v>
      </c>
    </row>
    <row r="2349" spans="1:7" customFormat="1" ht="15" hidden="1" x14ac:dyDescent="0.25">
      <c r="A2349" s="4" t="s">
        <v>221</v>
      </c>
      <c r="B2349" s="3" t="s">
        <v>55</v>
      </c>
      <c r="C2349" s="3" t="s">
        <v>172</v>
      </c>
      <c r="D2349" s="3" t="s">
        <v>170</v>
      </c>
      <c r="E2349" s="3" t="s">
        <v>1</v>
      </c>
      <c r="F2349" s="3">
        <v>14.12</v>
      </c>
      <c r="G2349" s="3" t="s">
        <v>253</v>
      </c>
    </row>
    <row r="2350" spans="1:7" customFormat="1" ht="15" hidden="1" x14ac:dyDescent="0.25">
      <c r="A2350" s="4" t="s">
        <v>233</v>
      </c>
      <c r="B2350" s="3" t="s">
        <v>55</v>
      </c>
      <c r="C2350" s="3" t="s">
        <v>172</v>
      </c>
      <c r="D2350" s="3" t="s">
        <v>170</v>
      </c>
      <c r="E2350" s="3" t="s">
        <v>1</v>
      </c>
      <c r="F2350" s="3">
        <v>14.664999999999999</v>
      </c>
      <c r="G2350" s="3" t="s">
        <v>253</v>
      </c>
    </row>
    <row r="2351" spans="1:7" customFormat="1" ht="15" hidden="1" x14ac:dyDescent="0.25">
      <c r="A2351" s="4" t="s">
        <v>251</v>
      </c>
      <c r="B2351" s="3" t="s">
        <v>55</v>
      </c>
      <c r="C2351" s="3" t="s">
        <v>172</v>
      </c>
      <c r="D2351" s="3" t="s">
        <v>170</v>
      </c>
      <c r="E2351" s="3" t="s">
        <v>1</v>
      </c>
      <c r="F2351" s="3">
        <v>16.768000000000001</v>
      </c>
      <c r="G2351" s="3" t="s">
        <v>171</v>
      </c>
    </row>
    <row r="2352" spans="1:7" customFormat="1" ht="15" hidden="1" x14ac:dyDescent="0.25">
      <c r="A2352" s="4" t="s">
        <v>102</v>
      </c>
      <c r="B2352" s="3" t="s">
        <v>63</v>
      </c>
      <c r="C2352" s="3" t="s">
        <v>172</v>
      </c>
      <c r="D2352" s="3" t="s">
        <v>170</v>
      </c>
      <c r="E2352" s="3" t="s">
        <v>1</v>
      </c>
      <c r="F2352" s="3">
        <v>10.071999999999999</v>
      </c>
      <c r="G2352" s="3" t="s">
        <v>253</v>
      </c>
    </row>
    <row r="2353" spans="1:7" customFormat="1" ht="15" hidden="1" x14ac:dyDescent="0.25">
      <c r="A2353" s="4" t="s">
        <v>101</v>
      </c>
      <c r="B2353" s="3" t="s">
        <v>63</v>
      </c>
      <c r="C2353" s="3" t="s">
        <v>172</v>
      </c>
      <c r="D2353" s="3" t="s">
        <v>170</v>
      </c>
      <c r="E2353" s="3" t="s">
        <v>1</v>
      </c>
      <c r="F2353" s="3">
        <v>10.769</v>
      </c>
      <c r="G2353" s="3" t="s">
        <v>253</v>
      </c>
    </row>
    <row r="2354" spans="1:7" customFormat="1" ht="15" hidden="1" x14ac:dyDescent="0.25">
      <c r="A2354" s="4" t="s">
        <v>100</v>
      </c>
      <c r="B2354" s="3" t="s">
        <v>63</v>
      </c>
      <c r="C2354" s="3" t="s">
        <v>172</v>
      </c>
      <c r="D2354" s="3" t="s">
        <v>170</v>
      </c>
      <c r="E2354" s="3" t="s">
        <v>1</v>
      </c>
      <c r="F2354" s="3">
        <v>11.244</v>
      </c>
      <c r="G2354" s="3" t="s">
        <v>253</v>
      </c>
    </row>
    <row r="2355" spans="1:7" customFormat="1" ht="15" hidden="1" x14ac:dyDescent="0.25">
      <c r="A2355" s="4" t="s">
        <v>99</v>
      </c>
      <c r="B2355" s="3" t="s">
        <v>63</v>
      </c>
      <c r="C2355" s="3" t="s">
        <v>172</v>
      </c>
      <c r="D2355" s="3" t="s">
        <v>170</v>
      </c>
      <c r="E2355" s="3" t="s">
        <v>1</v>
      </c>
      <c r="F2355" s="3">
        <v>10.976000000000001</v>
      </c>
      <c r="G2355" s="3" t="s">
        <v>253</v>
      </c>
    </row>
    <row r="2356" spans="1:7" customFormat="1" ht="15" hidden="1" x14ac:dyDescent="0.25">
      <c r="A2356" s="4" t="s">
        <v>98</v>
      </c>
      <c r="B2356" s="3" t="s">
        <v>63</v>
      </c>
      <c r="C2356" s="3" t="s">
        <v>172</v>
      </c>
      <c r="D2356" s="3" t="s">
        <v>170</v>
      </c>
      <c r="E2356" s="3" t="s">
        <v>1</v>
      </c>
      <c r="F2356" s="3">
        <v>12.632</v>
      </c>
      <c r="G2356" s="3" t="s">
        <v>253</v>
      </c>
    </row>
    <row r="2357" spans="1:7" customFormat="1" ht="15" hidden="1" x14ac:dyDescent="0.25">
      <c r="A2357" s="4" t="s">
        <v>97</v>
      </c>
      <c r="B2357" s="3" t="s">
        <v>63</v>
      </c>
      <c r="C2357" s="3" t="s">
        <v>172</v>
      </c>
      <c r="D2357" s="3" t="s">
        <v>170</v>
      </c>
      <c r="E2357" s="3" t="s">
        <v>1</v>
      </c>
      <c r="F2357" s="3">
        <v>13.956</v>
      </c>
      <c r="G2357" s="3" t="s">
        <v>253</v>
      </c>
    </row>
    <row r="2358" spans="1:7" customFormat="1" ht="15" hidden="1" x14ac:dyDescent="0.25">
      <c r="A2358" s="4" t="s">
        <v>96</v>
      </c>
      <c r="B2358" s="3" t="s">
        <v>63</v>
      </c>
      <c r="C2358" s="3" t="s">
        <v>172</v>
      </c>
      <c r="D2358" s="3" t="s">
        <v>170</v>
      </c>
      <c r="E2358" s="3" t="s">
        <v>1</v>
      </c>
      <c r="F2358" s="3">
        <v>13.827999999999999</v>
      </c>
      <c r="G2358" s="3" t="s">
        <v>253</v>
      </c>
    </row>
    <row r="2359" spans="1:7" customFormat="1" ht="15" hidden="1" x14ac:dyDescent="0.25">
      <c r="A2359" s="4" t="s">
        <v>95</v>
      </c>
      <c r="B2359" s="3" t="s">
        <v>63</v>
      </c>
      <c r="C2359" s="3" t="s">
        <v>172</v>
      </c>
      <c r="D2359" s="3" t="s">
        <v>170</v>
      </c>
      <c r="E2359" s="3" t="s">
        <v>1</v>
      </c>
      <c r="F2359" s="3">
        <v>14.141</v>
      </c>
      <c r="G2359" s="3" t="s">
        <v>253</v>
      </c>
    </row>
    <row r="2360" spans="1:7" customFormat="1" ht="15" hidden="1" x14ac:dyDescent="0.25">
      <c r="A2360" s="4" t="s">
        <v>94</v>
      </c>
      <c r="B2360" s="3" t="s">
        <v>63</v>
      </c>
      <c r="C2360" s="3" t="s">
        <v>172</v>
      </c>
      <c r="D2360" s="3" t="s">
        <v>170</v>
      </c>
      <c r="E2360" s="3" t="s">
        <v>1</v>
      </c>
      <c r="F2360" s="3">
        <v>15.773</v>
      </c>
      <c r="G2360" s="3" t="s">
        <v>253</v>
      </c>
    </row>
    <row r="2361" spans="1:7" customFormat="1" ht="15" hidden="1" x14ac:dyDescent="0.25">
      <c r="A2361" s="4" t="s">
        <v>93</v>
      </c>
      <c r="B2361" s="3" t="s">
        <v>63</v>
      </c>
      <c r="C2361" s="3" t="s">
        <v>172</v>
      </c>
      <c r="D2361" s="3" t="s">
        <v>170</v>
      </c>
      <c r="E2361" s="3" t="s">
        <v>1</v>
      </c>
      <c r="F2361" s="3">
        <v>13.579000000000001</v>
      </c>
      <c r="G2361" s="3" t="s">
        <v>253</v>
      </c>
    </row>
    <row r="2362" spans="1:7" customFormat="1" ht="15" hidden="1" x14ac:dyDescent="0.25">
      <c r="A2362" s="4" t="s">
        <v>92</v>
      </c>
      <c r="B2362" s="3" t="s">
        <v>63</v>
      </c>
      <c r="C2362" s="3" t="s">
        <v>172</v>
      </c>
      <c r="D2362" s="3" t="s">
        <v>170</v>
      </c>
      <c r="E2362" s="3" t="s">
        <v>1</v>
      </c>
      <c r="F2362" s="3">
        <v>13.31</v>
      </c>
      <c r="G2362" s="3" t="s">
        <v>253</v>
      </c>
    </row>
    <row r="2363" spans="1:7" customFormat="1" ht="15" hidden="1" x14ac:dyDescent="0.25">
      <c r="A2363" s="4" t="s">
        <v>91</v>
      </c>
      <c r="B2363" s="3" t="s">
        <v>63</v>
      </c>
      <c r="C2363" s="3" t="s">
        <v>172</v>
      </c>
      <c r="D2363" s="3" t="s">
        <v>170</v>
      </c>
      <c r="E2363" s="3" t="s">
        <v>1</v>
      </c>
      <c r="F2363" s="3">
        <v>13.458</v>
      </c>
      <c r="G2363" s="3" t="s">
        <v>253</v>
      </c>
    </row>
    <row r="2364" spans="1:7" customFormat="1" ht="15" hidden="1" x14ac:dyDescent="0.25">
      <c r="A2364" s="4" t="s">
        <v>90</v>
      </c>
      <c r="B2364" s="3" t="s">
        <v>63</v>
      </c>
      <c r="C2364" s="3" t="s">
        <v>172</v>
      </c>
      <c r="D2364" s="3" t="s">
        <v>170</v>
      </c>
      <c r="E2364" s="3" t="s">
        <v>1</v>
      </c>
      <c r="F2364" s="3">
        <v>11.86</v>
      </c>
      <c r="G2364" s="3" t="s">
        <v>253</v>
      </c>
    </row>
    <row r="2365" spans="1:7" customFormat="1" ht="15" hidden="1" x14ac:dyDescent="0.25">
      <c r="A2365" s="4" t="s">
        <v>89</v>
      </c>
      <c r="B2365" s="3" t="s">
        <v>63</v>
      </c>
      <c r="C2365" s="3" t="s">
        <v>172</v>
      </c>
      <c r="D2365" s="3" t="s">
        <v>170</v>
      </c>
      <c r="E2365" s="3" t="s">
        <v>1</v>
      </c>
      <c r="F2365" s="3">
        <v>11.407</v>
      </c>
      <c r="G2365" s="3" t="s">
        <v>253</v>
      </c>
    </row>
    <row r="2366" spans="1:7" customFormat="1" ht="15" hidden="1" x14ac:dyDescent="0.25">
      <c r="A2366" s="4" t="s">
        <v>88</v>
      </c>
      <c r="B2366" s="3" t="s">
        <v>63</v>
      </c>
      <c r="C2366" s="3" t="s">
        <v>172</v>
      </c>
      <c r="D2366" s="3" t="s">
        <v>170</v>
      </c>
      <c r="E2366" s="3" t="s">
        <v>1</v>
      </c>
      <c r="F2366" s="3">
        <v>12.532999999999999</v>
      </c>
      <c r="G2366" s="3" t="s">
        <v>253</v>
      </c>
    </row>
    <row r="2367" spans="1:7" customFormat="1" ht="15" hidden="1" x14ac:dyDescent="0.25">
      <c r="A2367" s="4" t="s">
        <v>87</v>
      </c>
      <c r="B2367" s="3" t="s">
        <v>63</v>
      </c>
      <c r="C2367" s="3" t="s">
        <v>172</v>
      </c>
      <c r="D2367" s="3" t="s">
        <v>170</v>
      </c>
      <c r="E2367" s="3" t="s">
        <v>1</v>
      </c>
      <c r="F2367" s="3">
        <v>12.481999999999999</v>
      </c>
      <c r="G2367" s="3" t="s">
        <v>253</v>
      </c>
    </row>
    <row r="2368" spans="1:7" customFormat="1" ht="15" hidden="1" x14ac:dyDescent="0.25">
      <c r="A2368" s="4" t="s">
        <v>86</v>
      </c>
      <c r="B2368" s="3" t="s">
        <v>63</v>
      </c>
      <c r="C2368" s="3" t="s">
        <v>172</v>
      </c>
      <c r="D2368" s="3" t="s">
        <v>170</v>
      </c>
      <c r="E2368" s="3" t="s">
        <v>1</v>
      </c>
      <c r="F2368" s="3">
        <v>12.396000000000001</v>
      </c>
      <c r="G2368" s="3" t="s">
        <v>253</v>
      </c>
    </row>
    <row r="2369" spans="1:7" customFormat="1" ht="15" hidden="1" x14ac:dyDescent="0.25">
      <c r="A2369" s="4" t="s">
        <v>85</v>
      </c>
      <c r="B2369" s="3" t="s">
        <v>63</v>
      </c>
      <c r="C2369" s="3" t="s">
        <v>172</v>
      </c>
      <c r="D2369" s="3" t="s">
        <v>170</v>
      </c>
      <c r="E2369" s="3" t="s">
        <v>1</v>
      </c>
      <c r="F2369" s="3">
        <v>12.786</v>
      </c>
      <c r="G2369" s="3" t="s">
        <v>253</v>
      </c>
    </row>
    <row r="2370" spans="1:7" customFormat="1" ht="15" hidden="1" x14ac:dyDescent="0.25">
      <c r="A2370" s="4" t="s">
        <v>84</v>
      </c>
      <c r="B2370" s="3" t="s">
        <v>63</v>
      </c>
      <c r="C2370" s="3" t="s">
        <v>172</v>
      </c>
      <c r="D2370" s="3" t="s">
        <v>170</v>
      </c>
      <c r="E2370" s="3" t="s">
        <v>1</v>
      </c>
      <c r="F2370" s="3">
        <v>13.502000000000001</v>
      </c>
      <c r="G2370" s="3" t="s">
        <v>253</v>
      </c>
    </row>
    <row r="2371" spans="1:7" customFormat="1" ht="15" hidden="1" x14ac:dyDescent="0.25">
      <c r="A2371" s="4" t="s">
        <v>168</v>
      </c>
      <c r="B2371" s="3" t="s">
        <v>63</v>
      </c>
      <c r="C2371" s="3" t="s">
        <v>172</v>
      </c>
      <c r="D2371" s="3" t="s">
        <v>170</v>
      </c>
      <c r="E2371" s="3" t="s">
        <v>1</v>
      </c>
      <c r="F2371" s="3">
        <v>12.281000000000001</v>
      </c>
      <c r="G2371" s="3" t="s">
        <v>253</v>
      </c>
    </row>
    <row r="2372" spans="1:7" customFormat="1" ht="15" hidden="1" x14ac:dyDescent="0.25">
      <c r="A2372" s="4" t="s">
        <v>203</v>
      </c>
      <c r="B2372" s="3" t="s">
        <v>63</v>
      </c>
      <c r="C2372" s="3" t="s">
        <v>172</v>
      </c>
      <c r="D2372" s="3" t="s">
        <v>170</v>
      </c>
      <c r="E2372" s="3" t="s">
        <v>1</v>
      </c>
      <c r="F2372" s="3">
        <v>11.871</v>
      </c>
      <c r="G2372" s="3" t="s">
        <v>253</v>
      </c>
    </row>
    <row r="2373" spans="1:7" customFormat="1" ht="15" hidden="1" x14ac:dyDescent="0.25">
      <c r="A2373" s="4" t="s">
        <v>221</v>
      </c>
      <c r="B2373" s="3" t="s">
        <v>63</v>
      </c>
      <c r="C2373" s="3" t="s">
        <v>172</v>
      </c>
      <c r="D2373" s="3" t="s">
        <v>170</v>
      </c>
      <c r="E2373" s="3" t="s">
        <v>1</v>
      </c>
      <c r="F2373" s="3">
        <v>12.037000000000001</v>
      </c>
      <c r="G2373" s="3" t="s">
        <v>253</v>
      </c>
    </row>
    <row r="2374" spans="1:7" customFormat="1" ht="15" hidden="1" x14ac:dyDescent="0.25">
      <c r="A2374" s="4" t="s">
        <v>233</v>
      </c>
      <c r="B2374" s="3" t="s">
        <v>63</v>
      </c>
      <c r="C2374" s="3" t="s">
        <v>172</v>
      </c>
      <c r="D2374" s="3" t="s">
        <v>170</v>
      </c>
      <c r="E2374" s="3" t="s">
        <v>1</v>
      </c>
      <c r="F2374" s="3">
        <v>11.31</v>
      </c>
      <c r="G2374" s="3" t="s">
        <v>253</v>
      </c>
    </row>
    <row r="2375" spans="1:7" customFormat="1" ht="15" hidden="1" x14ac:dyDescent="0.25">
      <c r="A2375" s="4" t="s">
        <v>251</v>
      </c>
      <c r="B2375" s="3" t="s">
        <v>63</v>
      </c>
      <c r="C2375" s="3" t="s">
        <v>172</v>
      </c>
      <c r="D2375" s="3" t="s">
        <v>170</v>
      </c>
      <c r="E2375" s="3" t="s">
        <v>1</v>
      </c>
      <c r="F2375" s="3">
        <v>11.326000000000001</v>
      </c>
      <c r="G2375" s="3" t="s">
        <v>171</v>
      </c>
    </row>
    <row r="2376" spans="1:7" customFormat="1" ht="15" hidden="1" x14ac:dyDescent="0.25">
      <c r="A2376" s="4" t="s">
        <v>102</v>
      </c>
      <c r="B2376" s="3" t="s">
        <v>69</v>
      </c>
      <c r="C2376" s="3" t="s">
        <v>172</v>
      </c>
      <c r="D2376" s="3" t="s">
        <v>170</v>
      </c>
      <c r="E2376" s="3" t="s">
        <v>1</v>
      </c>
      <c r="F2376" s="3">
        <v>9.5749999999999993</v>
      </c>
      <c r="G2376" s="3" t="s">
        <v>253</v>
      </c>
    </row>
    <row r="2377" spans="1:7" customFormat="1" ht="15" hidden="1" x14ac:dyDescent="0.25">
      <c r="A2377" s="4" t="s">
        <v>101</v>
      </c>
      <c r="B2377" s="3" t="s">
        <v>69</v>
      </c>
      <c r="C2377" s="3" t="s">
        <v>172</v>
      </c>
      <c r="D2377" s="3" t="s">
        <v>170</v>
      </c>
      <c r="E2377" s="3" t="s">
        <v>1</v>
      </c>
      <c r="F2377" s="3">
        <v>8.0670000000000002</v>
      </c>
      <c r="G2377" s="3" t="s">
        <v>253</v>
      </c>
    </row>
    <row r="2378" spans="1:7" customFormat="1" ht="15" hidden="1" x14ac:dyDescent="0.25">
      <c r="A2378" s="4" t="s">
        <v>100</v>
      </c>
      <c r="B2378" s="3" t="s">
        <v>69</v>
      </c>
      <c r="C2378" s="3" t="s">
        <v>172</v>
      </c>
      <c r="D2378" s="3" t="s">
        <v>170</v>
      </c>
      <c r="E2378" s="3" t="s">
        <v>1</v>
      </c>
      <c r="F2378" s="3">
        <v>8.2170000000000005</v>
      </c>
      <c r="G2378" s="3" t="s">
        <v>253</v>
      </c>
    </row>
    <row r="2379" spans="1:7" customFormat="1" ht="15" hidden="1" x14ac:dyDescent="0.25">
      <c r="A2379" s="4" t="s">
        <v>99</v>
      </c>
      <c r="B2379" s="3" t="s">
        <v>69</v>
      </c>
      <c r="C2379" s="3" t="s">
        <v>172</v>
      </c>
      <c r="D2379" s="3" t="s">
        <v>170</v>
      </c>
      <c r="E2379" s="3" t="s">
        <v>1</v>
      </c>
      <c r="F2379" s="3">
        <v>8.44</v>
      </c>
      <c r="G2379" s="3" t="s">
        <v>253</v>
      </c>
    </row>
    <row r="2380" spans="1:7" customFormat="1" ht="15" hidden="1" x14ac:dyDescent="0.25">
      <c r="A2380" s="4" t="s">
        <v>98</v>
      </c>
      <c r="B2380" s="3" t="s">
        <v>69</v>
      </c>
      <c r="C2380" s="3" t="s">
        <v>172</v>
      </c>
      <c r="D2380" s="3" t="s">
        <v>170</v>
      </c>
      <c r="E2380" s="3" t="s">
        <v>1</v>
      </c>
      <c r="F2380" s="3">
        <v>8.73</v>
      </c>
      <c r="G2380" s="3" t="s">
        <v>253</v>
      </c>
    </row>
    <row r="2381" spans="1:7" customFormat="1" ht="15" hidden="1" x14ac:dyDescent="0.25">
      <c r="A2381" s="4" t="s">
        <v>97</v>
      </c>
      <c r="B2381" s="3" t="s">
        <v>69</v>
      </c>
      <c r="C2381" s="3" t="s">
        <v>172</v>
      </c>
      <c r="D2381" s="3" t="s">
        <v>170</v>
      </c>
      <c r="E2381" s="3" t="s">
        <v>1</v>
      </c>
      <c r="F2381" s="3">
        <v>10.183</v>
      </c>
      <c r="G2381" s="3" t="s">
        <v>253</v>
      </c>
    </row>
    <row r="2382" spans="1:7" customFormat="1" ht="15" hidden="1" x14ac:dyDescent="0.25">
      <c r="A2382" s="4" t="s">
        <v>96</v>
      </c>
      <c r="B2382" s="3" t="s">
        <v>69</v>
      </c>
      <c r="C2382" s="3" t="s">
        <v>172</v>
      </c>
      <c r="D2382" s="3" t="s">
        <v>170</v>
      </c>
      <c r="E2382" s="3" t="s">
        <v>1</v>
      </c>
      <c r="F2382" s="3">
        <v>11.494</v>
      </c>
      <c r="G2382" s="3" t="s">
        <v>253</v>
      </c>
    </row>
    <row r="2383" spans="1:7" customFormat="1" ht="15" hidden="1" x14ac:dyDescent="0.25">
      <c r="A2383" s="4" t="s">
        <v>95</v>
      </c>
      <c r="B2383" s="3" t="s">
        <v>69</v>
      </c>
      <c r="C2383" s="3" t="s">
        <v>172</v>
      </c>
      <c r="D2383" s="3" t="s">
        <v>170</v>
      </c>
      <c r="E2383" s="3" t="s">
        <v>1</v>
      </c>
      <c r="F2383" s="3">
        <v>11.586</v>
      </c>
      <c r="G2383" s="3" t="s">
        <v>253</v>
      </c>
    </row>
    <row r="2384" spans="1:7" customFormat="1" ht="15" hidden="1" x14ac:dyDescent="0.25">
      <c r="A2384" s="4" t="s">
        <v>94</v>
      </c>
      <c r="B2384" s="3" t="s">
        <v>69</v>
      </c>
      <c r="C2384" s="3" t="s">
        <v>172</v>
      </c>
      <c r="D2384" s="3" t="s">
        <v>170</v>
      </c>
      <c r="E2384" s="3" t="s">
        <v>1</v>
      </c>
      <c r="F2384" s="3">
        <v>11.359</v>
      </c>
      <c r="G2384" s="3" t="s">
        <v>253</v>
      </c>
    </row>
    <row r="2385" spans="1:7" customFormat="1" ht="15" hidden="1" x14ac:dyDescent="0.25">
      <c r="A2385" s="4" t="s">
        <v>93</v>
      </c>
      <c r="B2385" s="3" t="s">
        <v>69</v>
      </c>
      <c r="C2385" s="3" t="s">
        <v>172</v>
      </c>
      <c r="D2385" s="3" t="s">
        <v>170</v>
      </c>
      <c r="E2385" s="3" t="s">
        <v>1</v>
      </c>
      <c r="F2385" s="3">
        <v>10.920999999999999</v>
      </c>
      <c r="G2385" s="3" t="s">
        <v>253</v>
      </c>
    </row>
    <row r="2386" spans="1:7" customFormat="1" ht="15" hidden="1" x14ac:dyDescent="0.25">
      <c r="A2386" s="4" t="s">
        <v>92</v>
      </c>
      <c r="B2386" s="3" t="s">
        <v>69</v>
      </c>
      <c r="C2386" s="3" t="s">
        <v>172</v>
      </c>
      <c r="D2386" s="3" t="s">
        <v>170</v>
      </c>
      <c r="E2386" s="3" t="s">
        <v>1</v>
      </c>
      <c r="F2386" s="3">
        <v>12.901999999999999</v>
      </c>
      <c r="G2386" s="3" t="s">
        <v>253</v>
      </c>
    </row>
    <row r="2387" spans="1:7" customFormat="1" ht="15" hidden="1" x14ac:dyDescent="0.25">
      <c r="A2387" s="4" t="s">
        <v>91</v>
      </c>
      <c r="B2387" s="3" t="s">
        <v>69</v>
      </c>
      <c r="C2387" s="3" t="s">
        <v>172</v>
      </c>
      <c r="D2387" s="3" t="s">
        <v>170</v>
      </c>
      <c r="E2387" s="3" t="s">
        <v>1</v>
      </c>
      <c r="F2387" s="3">
        <v>13.446999999999999</v>
      </c>
      <c r="G2387" s="3" t="s">
        <v>253</v>
      </c>
    </row>
    <row r="2388" spans="1:7" customFormat="1" ht="15" hidden="1" x14ac:dyDescent="0.25">
      <c r="A2388" s="4" t="s">
        <v>90</v>
      </c>
      <c r="B2388" s="3" t="s">
        <v>69</v>
      </c>
      <c r="C2388" s="3" t="s">
        <v>172</v>
      </c>
      <c r="D2388" s="3" t="s">
        <v>170</v>
      </c>
      <c r="E2388" s="3" t="s">
        <v>1</v>
      </c>
      <c r="F2388" s="3">
        <v>11.861000000000001</v>
      </c>
      <c r="G2388" s="3" t="s">
        <v>253</v>
      </c>
    </row>
    <row r="2389" spans="1:7" customFormat="1" ht="15" hidden="1" x14ac:dyDescent="0.25">
      <c r="A2389" s="4" t="s">
        <v>89</v>
      </c>
      <c r="B2389" s="3" t="s">
        <v>69</v>
      </c>
      <c r="C2389" s="3" t="s">
        <v>172</v>
      </c>
      <c r="D2389" s="3" t="s">
        <v>170</v>
      </c>
      <c r="E2389" s="3" t="s">
        <v>1</v>
      </c>
      <c r="F2389" s="3">
        <v>11.782999999999999</v>
      </c>
      <c r="G2389" s="3" t="s">
        <v>253</v>
      </c>
    </row>
    <row r="2390" spans="1:7" customFormat="1" ht="15" hidden="1" x14ac:dyDescent="0.25">
      <c r="A2390" s="4" t="s">
        <v>88</v>
      </c>
      <c r="B2390" s="3" t="s">
        <v>69</v>
      </c>
      <c r="C2390" s="3" t="s">
        <v>172</v>
      </c>
      <c r="D2390" s="3" t="s">
        <v>170</v>
      </c>
      <c r="E2390" s="3" t="s">
        <v>1</v>
      </c>
      <c r="F2390" s="3">
        <v>12.076000000000001</v>
      </c>
      <c r="G2390" s="3" t="s">
        <v>253</v>
      </c>
    </row>
    <row r="2391" spans="1:7" customFormat="1" ht="15" hidden="1" x14ac:dyDescent="0.25">
      <c r="A2391" s="4" t="s">
        <v>87</v>
      </c>
      <c r="B2391" s="3" t="s">
        <v>69</v>
      </c>
      <c r="C2391" s="3" t="s">
        <v>172</v>
      </c>
      <c r="D2391" s="3" t="s">
        <v>170</v>
      </c>
      <c r="E2391" s="3" t="s">
        <v>1</v>
      </c>
      <c r="F2391" s="3">
        <v>12.849</v>
      </c>
      <c r="G2391" s="3" t="s">
        <v>253</v>
      </c>
    </row>
    <row r="2392" spans="1:7" customFormat="1" ht="15" hidden="1" x14ac:dyDescent="0.25">
      <c r="A2392" s="4" t="s">
        <v>86</v>
      </c>
      <c r="B2392" s="3" t="s">
        <v>69</v>
      </c>
      <c r="C2392" s="3" t="s">
        <v>172</v>
      </c>
      <c r="D2392" s="3" t="s">
        <v>170</v>
      </c>
      <c r="E2392" s="3" t="s">
        <v>1</v>
      </c>
      <c r="F2392" s="3">
        <v>12.898</v>
      </c>
      <c r="G2392" s="3" t="s">
        <v>253</v>
      </c>
    </row>
    <row r="2393" spans="1:7" customFormat="1" ht="15" hidden="1" x14ac:dyDescent="0.25">
      <c r="A2393" s="4" t="s">
        <v>85</v>
      </c>
      <c r="B2393" s="3" t="s">
        <v>69</v>
      </c>
      <c r="C2393" s="3" t="s">
        <v>172</v>
      </c>
      <c r="D2393" s="3" t="s">
        <v>170</v>
      </c>
      <c r="E2393" s="3" t="s">
        <v>1</v>
      </c>
      <c r="F2393" s="3">
        <v>13.391999999999999</v>
      </c>
      <c r="G2393" s="3" t="s">
        <v>253</v>
      </c>
    </row>
    <row r="2394" spans="1:7" customFormat="1" ht="15" hidden="1" x14ac:dyDescent="0.25">
      <c r="A2394" s="4" t="s">
        <v>84</v>
      </c>
      <c r="B2394" s="3" t="s">
        <v>69</v>
      </c>
      <c r="C2394" s="3" t="s">
        <v>172</v>
      </c>
      <c r="D2394" s="3" t="s">
        <v>170</v>
      </c>
      <c r="E2394" s="3" t="s">
        <v>1</v>
      </c>
      <c r="F2394" s="3">
        <v>12.154999999999999</v>
      </c>
      <c r="G2394" s="3" t="s">
        <v>253</v>
      </c>
    </row>
    <row r="2395" spans="1:7" customFormat="1" ht="15" hidden="1" x14ac:dyDescent="0.25">
      <c r="A2395" s="4" t="s">
        <v>168</v>
      </c>
      <c r="B2395" s="3" t="s">
        <v>69</v>
      </c>
      <c r="C2395" s="3" t="s">
        <v>172</v>
      </c>
      <c r="D2395" s="3" t="s">
        <v>170</v>
      </c>
      <c r="E2395" s="3" t="s">
        <v>1</v>
      </c>
      <c r="F2395" s="3">
        <v>10.654999999999999</v>
      </c>
      <c r="G2395" s="3" t="s">
        <v>253</v>
      </c>
    </row>
    <row r="2396" spans="1:7" customFormat="1" ht="15" hidden="1" x14ac:dyDescent="0.25">
      <c r="A2396" s="4" t="s">
        <v>203</v>
      </c>
      <c r="B2396" s="3" t="s">
        <v>69</v>
      </c>
      <c r="C2396" s="3" t="s">
        <v>172</v>
      </c>
      <c r="D2396" s="3" t="s">
        <v>170</v>
      </c>
      <c r="E2396" s="3" t="s">
        <v>1</v>
      </c>
      <c r="F2396" s="3">
        <v>11.404999999999999</v>
      </c>
      <c r="G2396" s="3" t="s">
        <v>253</v>
      </c>
    </row>
    <row r="2397" spans="1:7" customFormat="1" ht="15" hidden="1" x14ac:dyDescent="0.25">
      <c r="A2397" s="4" t="s">
        <v>221</v>
      </c>
      <c r="B2397" s="3" t="s">
        <v>69</v>
      </c>
      <c r="C2397" s="3" t="s">
        <v>172</v>
      </c>
      <c r="D2397" s="3" t="s">
        <v>170</v>
      </c>
      <c r="E2397" s="3" t="s">
        <v>1</v>
      </c>
      <c r="F2397" s="3">
        <v>11.53</v>
      </c>
      <c r="G2397" s="3" t="s">
        <v>253</v>
      </c>
    </row>
    <row r="2398" spans="1:7" customFormat="1" ht="15" hidden="1" x14ac:dyDescent="0.25">
      <c r="A2398" s="4" t="s">
        <v>233</v>
      </c>
      <c r="B2398" s="3" t="s">
        <v>69</v>
      </c>
      <c r="C2398" s="3" t="s">
        <v>172</v>
      </c>
      <c r="D2398" s="3" t="s">
        <v>170</v>
      </c>
      <c r="E2398" s="3" t="s">
        <v>1</v>
      </c>
      <c r="F2398" s="3">
        <v>11.608000000000001</v>
      </c>
      <c r="G2398" s="3" t="s">
        <v>253</v>
      </c>
    </row>
  </sheetData>
  <autoFilter ref="A1:G2398" xr:uid="{00000000-0001-0000-0B00-000000000000}">
    <filterColumn colId="0">
      <filters>
        <filter val="2023"/>
      </filters>
    </filterColumn>
    <filterColumn colId="1">
      <filters>
        <filter val="EU27_2020"/>
      </filters>
    </filterColumn>
    <filterColumn colId="2">
      <filters>
        <filter val="I00"/>
      </filters>
    </filterColumn>
  </autoFilter>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E3216"/>
  <sheetViews>
    <sheetView workbookViewId="0">
      <selection activeCell="F1" sqref="F1"/>
    </sheetView>
  </sheetViews>
  <sheetFormatPr defaultColWidth="8.7109375" defaultRowHeight="12.75" x14ac:dyDescent="0.2"/>
  <cols>
    <col min="1" max="1" width="11.28515625" style="243" customWidth="1"/>
    <col min="2" max="2" width="10.28515625" style="243" bestFit="1" customWidth="1"/>
    <col min="3" max="3" width="14.28515625" style="243" bestFit="1" customWidth="1"/>
    <col min="4" max="4" width="11.28515625" style="243" bestFit="1" customWidth="1"/>
    <col min="5" max="5" width="18" style="243" bestFit="1" customWidth="1"/>
    <col min="6" max="16384" width="8.7109375" style="243"/>
  </cols>
  <sheetData>
    <row r="1" spans="1:5" x14ac:dyDescent="0.2">
      <c r="A1" s="243" t="s">
        <v>226</v>
      </c>
      <c r="B1" s="243" t="s">
        <v>227</v>
      </c>
      <c r="C1" s="243" t="s">
        <v>228</v>
      </c>
      <c r="D1" s="243" t="s">
        <v>231</v>
      </c>
      <c r="E1" s="243" t="s">
        <v>232</v>
      </c>
    </row>
    <row r="2" spans="1:5" x14ac:dyDescent="0.2">
      <c r="A2" s="244" t="s">
        <v>92</v>
      </c>
      <c r="B2" s="244" t="s">
        <v>82</v>
      </c>
      <c r="C2" s="244" t="s">
        <v>184</v>
      </c>
      <c r="D2" s="244">
        <v>0.44019999999999998</v>
      </c>
      <c r="E2" s="244" t="s">
        <v>253</v>
      </c>
    </row>
    <row r="3" spans="1:5" x14ac:dyDescent="0.2">
      <c r="A3" s="244" t="s">
        <v>91</v>
      </c>
      <c r="B3" s="244" t="s">
        <v>82</v>
      </c>
      <c r="C3" s="244" t="s">
        <v>184</v>
      </c>
      <c r="D3" s="244">
        <v>0.44629999999999997</v>
      </c>
      <c r="E3" s="244" t="s">
        <v>253</v>
      </c>
    </row>
    <row r="4" spans="1:5" x14ac:dyDescent="0.2">
      <c r="A4" s="244" t="s">
        <v>90</v>
      </c>
      <c r="B4" s="244" t="s">
        <v>82</v>
      </c>
      <c r="C4" s="244" t="s">
        <v>184</v>
      </c>
      <c r="D4" s="244">
        <v>0.45739999999999997</v>
      </c>
      <c r="E4" s="244" t="s">
        <v>253</v>
      </c>
    </row>
    <row r="5" spans="1:5" x14ac:dyDescent="0.2">
      <c r="A5" s="244" t="s">
        <v>89</v>
      </c>
      <c r="B5" s="244" t="s">
        <v>82</v>
      </c>
      <c r="C5" s="244" t="s">
        <v>184</v>
      </c>
      <c r="D5" s="244">
        <v>0.41749999999999998</v>
      </c>
      <c r="E5" s="244" t="s">
        <v>253</v>
      </c>
    </row>
    <row r="6" spans="1:5" x14ac:dyDescent="0.2">
      <c r="A6" s="244" t="s">
        <v>88</v>
      </c>
      <c r="B6" s="244" t="s">
        <v>82</v>
      </c>
      <c r="C6" s="244" t="s">
        <v>184</v>
      </c>
      <c r="D6" s="244">
        <v>0.4395</v>
      </c>
      <c r="E6" s="244" t="s">
        <v>253</v>
      </c>
    </row>
    <row r="7" spans="1:5" x14ac:dyDescent="0.2">
      <c r="A7" s="244" t="s">
        <v>87</v>
      </c>
      <c r="B7" s="244" t="s">
        <v>82</v>
      </c>
      <c r="C7" s="244" t="s">
        <v>184</v>
      </c>
      <c r="D7" s="244">
        <v>0.39279999999999998</v>
      </c>
      <c r="E7" s="244" t="s">
        <v>253</v>
      </c>
    </row>
    <row r="8" spans="1:5" x14ac:dyDescent="0.2">
      <c r="A8" s="244" t="s">
        <v>86</v>
      </c>
      <c r="B8" s="244" t="s">
        <v>82</v>
      </c>
      <c r="C8" s="244" t="s">
        <v>184</v>
      </c>
      <c r="D8" s="244">
        <v>0.37509999999999999</v>
      </c>
      <c r="E8" s="244" t="s">
        <v>253</v>
      </c>
    </row>
    <row r="9" spans="1:5" x14ac:dyDescent="0.2">
      <c r="A9" s="244" t="s">
        <v>85</v>
      </c>
      <c r="B9" s="244" t="s">
        <v>82</v>
      </c>
      <c r="C9" s="244" t="s">
        <v>184</v>
      </c>
      <c r="D9" s="244">
        <v>0.53149999999999997</v>
      </c>
      <c r="E9" s="244" t="s">
        <v>253</v>
      </c>
    </row>
    <row r="10" spans="1:5" x14ac:dyDescent="0.2">
      <c r="A10" s="244" t="s">
        <v>84</v>
      </c>
      <c r="B10" s="244" t="s">
        <v>82</v>
      </c>
      <c r="C10" s="244" t="s">
        <v>184</v>
      </c>
      <c r="D10" s="244">
        <v>0.55930000000000002</v>
      </c>
      <c r="E10" s="244" t="s">
        <v>253</v>
      </c>
    </row>
    <row r="11" spans="1:5" x14ac:dyDescent="0.2">
      <c r="A11" s="244" t="s">
        <v>168</v>
      </c>
      <c r="B11" s="244" t="s">
        <v>82</v>
      </c>
      <c r="C11" s="244" t="s">
        <v>184</v>
      </c>
      <c r="D11" s="244">
        <v>0.61329999999999996</v>
      </c>
      <c r="E11" s="244" t="s">
        <v>253</v>
      </c>
    </row>
    <row r="12" spans="1:5" x14ac:dyDescent="0.2">
      <c r="A12" s="244" t="s">
        <v>203</v>
      </c>
      <c r="B12" s="244" t="s">
        <v>82</v>
      </c>
      <c r="C12" s="244" t="s">
        <v>184</v>
      </c>
      <c r="D12" s="244">
        <v>0.69020000000000004</v>
      </c>
      <c r="E12" s="244" t="s">
        <v>253</v>
      </c>
    </row>
    <row r="13" spans="1:5" x14ac:dyDescent="0.2">
      <c r="A13" s="244" t="s">
        <v>221</v>
      </c>
      <c r="B13" s="244" t="s">
        <v>82</v>
      </c>
      <c r="C13" s="244" t="s">
        <v>184</v>
      </c>
      <c r="D13" s="244">
        <v>0.74980000000000002</v>
      </c>
      <c r="E13" s="244" t="s">
        <v>253</v>
      </c>
    </row>
    <row r="14" spans="1:5" x14ac:dyDescent="0.2">
      <c r="A14" s="244" t="s">
        <v>102</v>
      </c>
      <c r="B14" s="244" t="s">
        <v>52</v>
      </c>
      <c r="C14" s="244" t="s">
        <v>184</v>
      </c>
      <c r="D14" s="244">
        <v>1.3862000000000001</v>
      </c>
      <c r="E14" s="244" t="s">
        <v>174</v>
      </c>
    </row>
    <row r="15" spans="1:5" x14ac:dyDescent="0.2">
      <c r="A15" s="244" t="s">
        <v>101</v>
      </c>
      <c r="B15" s="244" t="s">
        <v>52</v>
      </c>
      <c r="C15" s="244" t="s">
        <v>184</v>
      </c>
      <c r="D15" s="244">
        <v>1.4716</v>
      </c>
      <c r="E15" s="244" t="s">
        <v>253</v>
      </c>
    </row>
    <row r="16" spans="1:5" x14ac:dyDescent="0.2">
      <c r="A16" s="244" t="s">
        <v>100</v>
      </c>
      <c r="B16" s="244" t="s">
        <v>52</v>
      </c>
      <c r="C16" s="244" t="s">
        <v>184</v>
      </c>
      <c r="D16" s="244">
        <v>1.4224000000000001</v>
      </c>
      <c r="E16" s="244" t="s">
        <v>253</v>
      </c>
    </row>
    <row r="17" spans="1:5" x14ac:dyDescent="0.2">
      <c r="A17" s="244" t="s">
        <v>99</v>
      </c>
      <c r="B17" s="244" t="s">
        <v>52</v>
      </c>
      <c r="C17" s="244" t="s">
        <v>184</v>
      </c>
      <c r="D17" s="244">
        <v>1.5121</v>
      </c>
      <c r="E17" s="244" t="s">
        <v>253</v>
      </c>
    </row>
    <row r="18" spans="1:5" x14ac:dyDescent="0.2">
      <c r="A18" s="244" t="s">
        <v>98</v>
      </c>
      <c r="B18" s="244" t="s">
        <v>52</v>
      </c>
      <c r="C18" s="244" t="s">
        <v>184</v>
      </c>
      <c r="D18" s="244">
        <v>1.5169999999999999</v>
      </c>
      <c r="E18" s="244" t="s">
        <v>253</v>
      </c>
    </row>
    <row r="19" spans="1:5" x14ac:dyDescent="0.2">
      <c r="A19" s="244" t="s">
        <v>97</v>
      </c>
      <c r="B19" s="244" t="s">
        <v>52</v>
      </c>
      <c r="C19" s="244" t="s">
        <v>184</v>
      </c>
      <c r="D19" s="244">
        <v>1.5403</v>
      </c>
      <c r="E19" s="244" t="s">
        <v>253</v>
      </c>
    </row>
    <row r="20" spans="1:5" x14ac:dyDescent="0.2">
      <c r="A20" s="244" t="s">
        <v>96</v>
      </c>
      <c r="B20" s="244" t="s">
        <v>52</v>
      </c>
      <c r="C20" s="244" t="s">
        <v>184</v>
      </c>
      <c r="D20" s="244">
        <v>1.5973999999999999</v>
      </c>
      <c r="E20" s="244" t="s">
        <v>253</v>
      </c>
    </row>
    <row r="21" spans="1:5" x14ac:dyDescent="0.2">
      <c r="A21" s="244" t="s">
        <v>95</v>
      </c>
      <c r="B21" s="244" t="s">
        <v>52</v>
      </c>
      <c r="C21" s="244" t="s">
        <v>184</v>
      </c>
      <c r="D21" s="244">
        <v>1.6677</v>
      </c>
      <c r="E21" s="244" t="s">
        <v>253</v>
      </c>
    </row>
    <row r="22" spans="1:5" x14ac:dyDescent="0.2">
      <c r="A22" s="244" t="s">
        <v>94</v>
      </c>
      <c r="B22" s="244" t="s">
        <v>52</v>
      </c>
      <c r="C22" s="244" t="s">
        <v>184</v>
      </c>
      <c r="D22" s="244">
        <v>1.7696000000000001</v>
      </c>
      <c r="E22" s="244" t="s">
        <v>253</v>
      </c>
    </row>
    <row r="23" spans="1:5" x14ac:dyDescent="0.2">
      <c r="A23" s="244" t="s">
        <v>93</v>
      </c>
      <c r="B23" s="244" t="s">
        <v>52</v>
      </c>
      <c r="C23" s="244" t="s">
        <v>184</v>
      </c>
      <c r="D23" s="244">
        <v>1.8587</v>
      </c>
      <c r="E23" s="244" t="s">
        <v>253</v>
      </c>
    </row>
    <row r="24" spans="1:5" x14ac:dyDescent="0.2">
      <c r="A24" s="244" t="s">
        <v>92</v>
      </c>
      <c r="B24" s="244" t="s">
        <v>52</v>
      </c>
      <c r="C24" s="244" t="s">
        <v>184</v>
      </c>
      <c r="D24" s="244">
        <v>1.8982000000000001</v>
      </c>
      <c r="E24" s="244" t="s">
        <v>253</v>
      </c>
    </row>
    <row r="25" spans="1:5" x14ac:dyDescent="0.2">
      <c r="A25" s="244" t="s">
        <v>91</v>
      </c>
      <c r="B25" s="244" t="s">
        <v>52</v>
      </c>
      <c r="C25" s="244" t="s">
        <v>184</v>
      </c>
      <c r="D25" s="244">
        <v>1.8771</v>
      </c>
      <c r="E25" s="244" t="s">
        <v>253</v>
      </c>
    </row>
    <row r="26" spans="1:5" x14ac:dyDescent="0.2">
      <c r="A26" s="244" t="s">
        <v>90</v>
      </c>
      <c r="B26" s="244" t="s">
        <v>52</v>
      </c>
      <c r="C26" s="244" t="s">
        <v>184</v>
      </c>
      <c r="D26" s="244">
        <v>2.032</v>
      </c>
      <c r="E26" s="244" t="s">
        <v>253</v>
      </c>
    </row>
    <row r="27" spans="1:5" x14ac:dyDescent="0.2">
      <c r="A27" s="244" t="s">
        <v>89</v>
      </c>
      <c r="B27" s="244" t="s">
        <v>52</v>
      </c>
      <c r="C27" s="244" t="s">
        <v>184</v>
      </c>
      <c r="D27" s="244">
        <v>2.11</v>
      </c>
      <c r="E27" s="244" t="s">
        <v>253</v>
      </c>
    </row>
    <row r="28" spans="1:5" x14ac:dyDescent="0.2">
      <c r="A28" s="244" t="s">
        <v>88</v>
      </c>
      <c r="B28" s="244" t="s">
        <v>52</v>
      </c>
      <c r="C28" s="244" t="s">
        <v>184</v>
      </c>
      <c r="D28" s="244">
        <v>2.1179000000000001</v>
      </c>
      <c r="E28" s="244" t="s">
        <v>253</v>
      </c>
    </row>
    <row r="29" spans="1:5" x14ac:dyDescent="0.2">
      <c r="A29" s="244" t="s">
        <v>87</v>
      </c>
      <c r="B29" s="244" t="s">
        <v>52</v>
      </c>
      <c r="C29" s="244" t="s">
        <v>184</v>
      </c>
      <c r="D29" s="244">
        <v>2.2656000000000001</v>
      </c>
      <c r="E29" s="244" t="s">
        <v>253</v>
      </c>
    </row>
    <row r="30" spans="1:5" x14ac:dyDescent="0.2">
      <c r="A30" s="244" t="s">
        <v>86</v>
      </c>
      <c r="B30" s="244" t="s">
        <v>52</v>
      </c>
      <c r="C30" s="244" t="s">
        <v>184</v>
      </c>
      <c r="D30" s="244">
        <v>2.3092999999999999</v>
      </c>
      <c r="E30" s="244" t="s">
        <v>253</v>
      </c>
    </row>
    <row r="31" spans="1:5" x14ac:dyDescent="0.2">
      <c r="A31" s="244" t="s">
        <v>85</v>
      </c>
      <c r="B31" s="244" t="s">
        <v>52</v>
      </c>
      <c r="C31" s="244" t="s">
        <v>184</v>
      </c>
      <c r="D31" s="244">
        <v>2.3782999999999999</v>
      </c>
      <c r="E31" s="244" t="s">
        <v>253</v>
      </c>
    </row>
    <row r="32" spans="1:5" x14ac:dyDescent="0.2">
      <c r="A32" s="244" t="s">
        <v>84</v>
      </c>
      <c r="B32" s="244" t="s">
        <v>52</v>
      </c>
      <c r="C32" s="244" t="s">
        <v>184</v>
      </c>
      <c r="D32" s="244">
        <v>2.4735999999999998</v>
      </c>
      <c r="E32" s="244" t="s">
        <v>253</v>
      </c>
    </row>
    <row r="33" spans="1:5" x14ac:dyDescent="0.2">
      <c r="A33" s="244" t="s">
        <v>168</v>
      </c>
      <c r="B33" s="244" t="s">
        <v>52</v>
      </c>
      <c r="C33" s="244" t="s">
        <v>184</v>
      </c>
      <c r="D33" s="244">
        <v>2.5064000000000002</v>
      </c>
      <c r="E33" s="244" t="s">
        <v>253</v>
      </c>
    </row>
    <row r="34" spans="1:5" x14ac:dyDescent="0.2">
      <c r="A34" s="244" t="s">
        <v>203</v>
      </c>
      <c r="B34" s="244" t="s">
        <v>52</v>
      </c>
      <c r="C34" s="244" t="s">
        <v>184</v>
      </c>
      <c r="D34" s="244">
        <v>2.3873000000000002</v>
      </c>
      <c r="E34" s="244" t="s">
        <v>253</v>
      </c>
    </row>
    <row r="35" spans="1:5" x14ac:dyDescent="0.2">
      <c r="A35" s="244" t="s">
        <v>221</v>
      </c>
      <c r="B35" s="244" t="s">
        <v>52</v>
      </c>
      <c r="C35" s="244" t="s">
        <v>184</v>
      </c>
      <c r="D35" s="244">
        <v>2.4527999999999999</v>
      </c>
      <c r="E35" s="244" t="s">
        <v>253</v>
      </c>
    </row>
    <row r="36" spans="1:5" x14ac:dyDescent="0.2">
      <c r="A36" s="244" t="s">
        <v>233</v>
      </c>
      <c r="B36" s="244" t="s">
        <v>52</v>
      </c>
      <c r="C36" s="244" t="s">
        <v>184</v>
      </c>
      <c r="D36" s="244">
        <v>2.8971</v>
      </c>
      <c r="E36" s="244" t="s">
        <v>253</v>
      </c>
    </row>
    <row r="37" spans="1:5" x14ac:dyDescent="0.2">
      <c r="A37" s="244" t="s">
        <v>251</v>
      </c>
      <c r="B37" s="244" t="s">
        <v>52</v>
      </c>
      <c r="C37" s="244" t="s">
        <v>184</v>
      </c>
      <c r="D37" s="244">
        <v>3.2204999999999999</v>
      </c>
      <c r="E37" s="244" t="s">
        <v>171</v>
      </c>
    </row>
    <row r="38" spans="1:5" x14ac:dyDescent="0.2">
      <c r="A38" s="244" t="s">
        <v>87</v>
      </c>
      <c r="B38" s="244" t="s">
        <v>80</v>
      </c>
      <c r="C38" s="244" t="s">
        <v>184</v>
      </c>
      <c r="D38" s="244">
        <v>0.40820000000000001</v>
      </c>
      <c r="E38" s="244" t="s">
        <v>253</v>
      </c>
    </row>
    <row r="39" spans="1:5" x14ac:dyDescent="0.2">
      <c r="A39" s="244" t="s">
        <v>86</v>
      </c>
      <c r="B39" s="244" t="s">
        <v>80</v>
      </c>
      <c r="C39" s="244" t="s">
        <v>184</v>
      </c>
      <c r="D39" s="244">
        <v>0.38529999999999998</v>
      </c>
      <c r="E39" s="244" t="s">
        <v>253</v>
      </c>
    </row>
    <row r="40" spans="1:5" x14ac:dyDescent="0.2">
      <c r="A40" s="244" t="s">
        <v>85</v>
      </c>
      <c r="B40" s="244" t="s">
        <v>80</v>
      </c>
      <c r="C40" s="244" t="s">
        <v>184</v>
      </c>
      <c r="D40" s="244">
        <v>0.43630000000000002</v>
      </c>
      <c r="E40" s="244" t="s">
        <v>253</v>
      </c>
    </row>
    <row r="41" spans="1:5" x14ac:dyDescent="0.2">
      <c r="A41" s="244" t="s">
        <v>84</v>
      </c>
      <c r="B41" s="244" t="s">
        <v>80</v>
      </c>
      <c r="C41" s="244" t="s">
        <v>184</v>
      </c>
      <c r="D41" s="244">
        <v>0.44240000000000002</v>
      </c>
      <c r="E41" s="244" t="s">
        <v>253</v>
      </c>
    </row>
    <row r="42" spans="1:5" x14ac:dyDescent="0.2">
      <c r="A42" s="244" t="s">
        <v>168</v>
      </c>
      <c r="B42" s="244" t="s">
        <v>80</v>
      </c>
      <c r="C42" s="244" t="s">
        <v>184</v>
      </c>
      <c r="D42" s="244">
        <v>0.46579999999999999</v>
      </c>
      <c r="E42" s="244" t="s">
        <v>253</v>
      </c>
    </row>
    <row r="43" spans="1:5" x14ac:dyDescent="0.2">
      <c r="A43" s="244" t="s">
        <v>203</v>
      </c>
      <c r="B43" s="244" t="s">
        <v>80</v>
      </c>
      <c r="C43" s="244" t="s">
        <v>184</v>
      </c>
      <c r="D43" s="244">
        <v>0.44829999999999998</v>
      </c>
      <c r="E43" s="244" t="s">
        <v>253</v>
      </c>
    </row>
    <row r="44" spans="1:5" x14ac:dyDescent="0.2">
      <c r="A44" s="244" t="s">
        <v>221</v>
      </c>
      <c r="B44" s="244" t="s">
        <v>80</v>
      </c>
      <c r="C44" s="244" t="s">
        <v>184</v>
      </c>
      <c r="D44" s="244">
        <v>0.52429999999999999</v>
      </c>
      <c r="E44" s="244" t="s">
        <v>253</v>
      </c>
    </row>
    <row r="45" spans="1:5" x14ac:dyDescent="0.2">
      <c r="A45" s="244" t="s">
        <v>233</v>
      </c>
      <c r="B45" s="244" t="s">
        <v>80</v>
      </c>
      <c r="C45" s="244" t="s">
        <v>184</v>
      </c>
      <c r="D45" s="244">
        <v>0.60270000000000001</v>
      </c>
      <c r="E45" s="244" t="s">
        <v>253</v>
      </c>
    </row>
    <row r="46" spans="1:5" x14ac:dyDescent="0.2">
      <c r="A46" s="244" t="s">
        <v>102</v>
      </c>
      <c r="B46" s="244" t="s">
        <v>33</v>
      </c>
      <c r="C46" s="244" t="s">
        <v>184</v>
      </c>
      <c r="D46" s="244">
        <v>1.6559999999999999</v>
      </c>
      <c r="E46" s="244" t="s">
        <v>253</v>
      </c>
    </row>
    <row r="47" spans="1:5" x14ac:dyDescent="0.2">
      <c r="A47" s="244" t="s">
        <v>101</v>
      </c>
      <c r="B47" s="244" t="s">
        <v>33</v>
      </c>
      <c r="C47" s="244" t="s">
        <v>184</v>
      </c>
      <c r="D47" s="244">
        <v>1.4752000000000001</v>
      </c>
      <c r="E47" s="244" t="s">
        <v>253</v>
      </c>
    </row>
    <row r="48" spans="1:5" x14ac:dyDescent="0.2">
      <c r="A48" s="244" t="s">
        <v>100</v>
      </c>
      <c r="B48" s="244" t="s">
        <v>33</v>
      </c>
      <c r="C48" s="244" t="s">
        <v>184</v>
      </c>
      <c r="D48" s="244">
        <v>1.6986000000000001</v>
      </c>
      <c r="E48" s="244" t="s">
        <v>253</v>
      </c>
    </row>
    <row r="49" spans="1:5" x14ac:dyDescent="0.2">
      <c r="A49" s="244" t="s">
        <v>99</v>
      </c>
      <c r="B49" s="244" t="s">
        <v>33</v>
      </c>
      <c r="C49" s="244" t="s">
        <v>184</v>
      </c>
      <c r="D49" s="244">
        <v>1.7803</v>
      </c>
      <c r="E49" s="244" t="s">
        <v>253</v>
      </c>
    </row>
    <row r="50" spans="1:5" x14ac:dyDescent="0.2">
      <c r="A50" s="244" t="s">
        <v>98</v>
      </c>
      <c r="B50" s="244" t="s">
        <v>33</v>
      </c>
      <c r="C50" s="244" t="s">
        <v>184</v>
      </c>
      <c r="D50" s="244">
        <v>1.8956</v>
      </c>
      <c r="E50" s="244" t="s">
        <v>253</v>
      </c>
    </row>
    <row r="51" spans="1:5" x14ac:dyDescent="0.2">
      <c r="A51" s="244" t="s">
        <v>97</v>
      </c>
      <c r="B51" s="244" t="s">
        <v>33</v>
      </c>
      <c r="C51" s="244" t="s">
        <v>184</v>
      </c>
      <c r="D51" s="244">
        <v>2.0684</v>
      </c>
      <c r="E51" s="244" t="s">
        <v>253</v>
      </c>
    </row>
    <row r="52" spans="1:5" x14ac:dyDescent="0.2">
      <c r="A52" s="244" t="s">
        <v>96</v>
      </c>
      <c r="B52" s="244" t="s">
        <v>33</v>
      </c>
      <c r="C52" s="244" t="s">
        <v>184</v>
      </c>
      <c r="D52" s="244">
        <v>2.0819000000000001</v>
      </c>
      <c r="E52" s="244" t="s">
        <v>253</v>
      </c>
    </row>
    <row r="53" spans="1:5" x14ac:dyDescent="0.2">
      <c r="A53" s="244" t="s">
        <v>95</v>
      </c>
      <c r="B53" s="244" t="s">
        <v>33</v>
      </c>
      <c r="C53" s="244" t="s">
        <v>184</v>
      </c>
      <c r="D53" s="244">
        <v>2.0581999999999998</v>
      </c>
      <c r="E53" s="244" t="s">
        <v>253</v>
      </c>
    </row>
    <row r="54" spans="1:5" x14ac:dyDescent="0.2">
      <c r="A54" s="244" t="s">
        <v>94</v>
      </c>
      <c r="B54" s="244" t="s">
        <v>33</v>
      </c>
      <c r="C54" s="244" t="s">
        <v>184</v>
      </c>
      <c r="D54" s="244">
        <v>2.1202999999999999</v>
      </c>
      <c r="E54" s="244" t="s">
        <v>253</v>
      </c>
    </row>
    <row r="55" spans="1:5" x14ac:dyDescent="0.2">
      <c r="A55" s="244" t="s">
        <v>93</v>
      </c>
      <c r="B55" s="244" t="s">
        <v>33</v>
      </c>
      <c r="C55" s="244" t="s">
        <v>184</v>
      </c>
      <c r="D55" s="244">
        <v>2.2974000000000001</v>
      </c>
      <c r="E55" s="244" t="s">
        <v>253</v>
      </c>
    </row>
    <row r="56" spans="1:5" x14ac:dyDescent="0.2">
      <c r="A56" s="244" t="s">
        <v>92</v>
      </c>
      <c r="B56" s="244" t="s">
        <v>33</v>
      </c>
      <c r="C56" s="244" t="s">
        <v>184</v>
      </c>
      <c r="D56" s="244">
        <v>2.4136000000000002</v>
      </c>
      <c r="E56" s="244" t="s">
        <v>253</v>
      </c>
    </row>
    <row r="57" spans="1:5" x14ac:dyDescent="0.2">
      <c r="A57" s="244" t="s">
        <v>91</v>
      </c>
      <c r="B57" s="244" t="s">
        <v>33</v>
      </c>
      <c r="C57" s="244" t="s">
        <v>184</v>
      </c>
      <c r="D57" s="244">
        <v>2.3302999999999998</v>
      </c>
      <c r="E57" s="244" t="s">
        <v>253</v>
      </c>
    </row>
    <row r="58" spans="1:5" x14ac:dyDescent="0.2">
      <c r="A58" s="244" t="s">
        <v>90</v>
      </c>
      <c r="B58" s="244" t="s">
        <v>33</v>
      </c>
      <c r="C58" s="244" t="s">
        <v>184</v>
      </c>
      <c r="D58" s="244">
        <v>2.5871</v>
      </c>
      <c r="E58" s="244" t="s">
        <v>253</v>
      </c>
    </row>
    <row r="59" spans="1:5" x14ac:dyDescent="0.2">
      <c r="A59" s="244" t="s">
        <v>89</v>
      </c>
      <c r="B59" s="244" t="s">
        <v>33</v>
      </c>
      <c r="C59" s="244" t="s">
        <v>184</v>
      </c>
      <c r="D59" s="244">
        <v>2.6665999999999999</v>
      </c>
      <c r="E59" s="244" t="s">
        <v>253</v>
      </c>
    </row>
    <row r="60" spans="1:5" x14ac:dyDescent="0.2">
      <c r="A60" s="244" t="s">
        <v>88</v>
      </c>
      <c r="B60" s="244" t="s">
        <v>33</v>
      </c>
      <c r="C60" s="244" t="s">
        <v>184</v>
      </c>
      <c r="D60" s="244">
        <v>2.7414000000000001</v>
      </c>
      <c r="E60" s="244" t="s">
        <v>253</v>
      </c>
    </row>
    <row r="61" spans="1:5" x14ac:dyDescent="0.2">
      <c r="A61" s="244" t="s">
        <v>87</v>
      </c>
      <c r="B61" s="244" t="s">
        <v>33</v>
      </c>
      <c r="C61" s="244" t="s">
        <v>184</v>
      </c>
      <c r="D61" s="244">
        <v>2.8570000000000002</v>
      </c>
      <c r="E61" s="244" t="s">
        <v>253</v>
      </c>
    </row>
    <row r="62" spans="1:5" x14ac:dyDescent="0.2">
      <c r="A62" s="244" t="s">
        <v>86</v>
      </c>
      <c r="B62" s="244" t="s">
        <v>33</v>
      </c>
      <c r="C62" s="244" t="s">
        <v>184</v>
      </c>
      <c r="D62" s="244">
        <v>2.9489000000000001</v>
      </c>
      <c r="E62" s="244" t="s">
        <v>253</v>
      </c>
    </row>
    <row r="63" spans="1:5" x14ac:dyDescent="0.2">
      <c r="A63" s="244" t="s">
        <v>85</v>
      </c>
      <c r="B63" s="244" t="s">
        <v>33</v>
      </c>
      <c r="C63" s="244" t="s">
        <v>184</v>
      </c>
      <c r="D63" s="244">
        <v>2.9832999999999998</v>
      </c>
      <c r="E63" s="244" t="s">
        <v>253</v>
      </c>
    </row>
    <row r="64" spans="1:5" x14ac:dyDescent="0.2">
      <c r="A64" s="244" t="s">
        <v>84</v>
      </c>
      <c r="B64" s="244" t="s">
        <v>33</v>
      </c>
      <c r="C64" s="244" t="s">
        <v>184</v>
      </c>
      <c r="D64" s="244">
        <v>3.2038000000000002</v>
      </c>
      <c r="E64" s="244" t="s">
        <v>253</v>
      </c>
    </row>
    <row r="65" spans="1:5" x14ac:dyDescent="0.2">
      <c r="A65" s="244" t="s">
        <v>168</v>
      </c>
      <c r="B65" s="244" t="s">
        <v>33</v>
      </c>
      <c r="C65" s="244" t="s">
        <v>184</v>
      </c>
      <c r="D65" s="244">
        <v>3.1987999999999999</v>
      </c>
      <c r="E65" s="244" t="s">
        <v>253</v>
      </c>
    </row>
    <row r="66" spans="1:5" x14ac:dyDescent="0.2">
      <c r="A66" s="244" t="s">
        <v>203</v>
      </c>
      <c r="B66" s="244" t="s">
        <v>33</v>
      </c>
      <c r="C66" s="244" t="s">
        <v>184</v>
      </c>
      <c r="D66" s="244">
        <v>3.3597000000000001</v>
      </c>
      <c r="E66" s="244" t="s">
        <v>253</v>
      </c>
    </row>
    <row r="67" spans="1:5" x14ac:dyDescent="0.2">
      <c r="A67" s="244" t="s">
        <v>221</v>
      </c>
      <c r="B67" s="244" t="s">
        <v>33</v>
      </c>
      <c r="C67" s="244" t="s">
        <v>184</v>
      </c>
      <c r="D67" s="244">
        <v>3.7704</v>
      </c>
      <c r="E67" s="244" t="s">
        <v>253</v>
      </c>
    </row>
    <row r="68" spans="1:5" x14ac:dyDescent="0.2">
      <c r="A68" s="244" t="s">
        <v>233</v>
      </c>
      <c r="B68" s="244" t="s">
        <v>33</v>
      </c>
      <c r="C68" s="244" t="s">
        <v>184</v>
      </c>
      <c r="D68" s="244">
        <v>3.7161</v>
      </c>
      <c r="E68" s="244" t="s">
        <v>253</v>
      </c>
    </row>
    <row r="69" spans="1:5" x14ac:dyDescent="0.2">
      <c r="A69" s="244" t="s">
        <v>251</v>
      </c>
      <c r="B69" s="244" t="s">
        <v>33</v>
      </c>
      <c r="C69" s="244" t="s">
        <v>184</v>
      </c>
      <c r="D69" s="244">
        <v>3.524</v>
      </c>
      <c r="E69" s="244" t="s">
        <v>176</v>
      </c>
    </row>
    <row r="70" spans="1:5" x14ac:dyDescent="0.2">
      <c r="A70" s="244" t="s">
        <v>102</v>
      </c>
      <c r="B70" s="244" t="s">
        <v>34</v>
      </c>
      <c r="C70" s="244" t="s">
        <v>184</v>
      </c>
      <c r="D70" s="244">
        <v>0.1431</v>
      </c>
      <c r="E70" s="244" t="s">
        <v>253</v>
      </c>
    </row>
    <row r="71" spans="1:5" x14ac:dyDescent="0.2">
      <c r="A71" s="244" t="s">
        <v>101</v>
      </c>
      <c r="B71" s="244" t="s">
        <v>34</v>
      </c>
      <c r="C71" s="244" t="s">
        <v>184</v>
      </c>
      <c r="D71" s="244">
        <v>0.14749999999999999</v>
      </c>
      <c r="E71" s="244" t="s">
        <v>176</v>
      </c>
    </row>
    <row r="72" spans="1:5" x14ac:dyDescent="0.2">
      <c r="A72" s="244" t="s">
        <v>100</v>
      </c>
      <c r="B72" s="244" t="s">
        <v>34</v>
      </c>
      <c r="C72" s="244" t="s">
        <v>184</v>
      </c>
      <c r="D72" s="244">
        <v>0.1588</v>
      </c>
      <c r="E72" s="244" t="s">
        <v>176</v>
      </c>
    </row>
    <row r="73" spans="1:5" x14ac:dyDescent="0.2">
      <c r="A73" s="244" t="s">
        <v>99</v>
      </c>
      <c r="B73" s="244" t="s">
        <v>34</v>
      </c>
      <c r="C73" s="244" t="s">
        <v>184</v>
      </c>
      <c r="D73" s="244">
        <v>0.16889999999999999</v>
      </c>
      <c r="E73" s="244" t="s">
        <v>176</v>
      </c>
    </row>
    <row r="74" spans="1:5" x14ac:dyDescent="0.2">
      <c r="A74" s="244" t="s">
        <v>98</v>
      </c>
      <c r="B74" s="244" t="s">
        <v>34</v>
      </c>
      <c r="C74" s="244" t="s">
        <v>184</v>
      </c>
      <c r="D74" s="244">
        <v>0.16880000000000001</v>
      </c>
      <c r="E74" s="244" t="s">
        <v>176</v>
      </c>
    </row>
    <row r="75" spans="1:5" x14ac:dyDescent="0.2">
      <c r="A75" s="244" t="s">
        <v>97</v>
      </c>
      <c r="B75" s="244" t="s">
        <v>34</v>
      </c>
      <c r="C75" s="244" t="s">
        <v>184</v>
      </c>
      <c r="D75" s="244">
        <v>0.1898</v>
      </c>
      <c r="E75" s="244" t="s">
        <v>176</v>
      </c>
    </row>
    <row r="76" spans="1:5" x14ac:dyDescent="0.2">
      <c r="A76" s="244" t="s">
        <v>96</v>
      </c>
      <c r="B76" s="244" t="s">
        <v>34</v>
      </c>
      <c r="C76" s="244" t="s">
        <v>184</v>
      </c>
      <c r="D76" s="244">
        <v>0.19919999999999999</v>
      </c>
      <c r="E76" s="244" t="s">
        <v>176</v>
      </c>
    </row>
    <row r="77" spans="1:5" x14ac:dyDescent="0.2">
      <c r="A77" s="244" t="s">
        <v>95</v>
      </c>
      <c r="B77" s="244" t="s">
        <v>34</v>
      </c>
      <c r="C77" s="244" t="s">
        <v>184</v>
      </c>
      <c r="D77" s="244">
        <v>0.22839999999999999</v>
      </c>
      <c r="E77" s="244" t="s">
        <v>176</v>
      </c>
    </row>
    <row r="78" spans="1:5" x14ac:dyDescent="0.2">
      <c r="A78" s="244" t="s">
        <v>94</v>
      </c>
      <c r="B78" s="244" t="s">
        <v>34</v>
      </c>
      <c r="C78" s="244" t="s">
        <v>184</v>
      </c>
      <c r="D78" s="244">
        <v>0.24310000000000001</v>
      </c>
      <c r="E78" s="244" t="s">
        <v>176</v>
      </c>
    </row>
    <row r="79" spans="1:5" x14ac:dyDescent="0.2">
      <c r="A79" s="244" t="s">
        <v>93</v>
      </c>
      <c r="B79" s="244" t="s">
        <v>34</v>
      </c>
      <c r="C79" s="244" t="s">
        <v>184</v>
      </c>
      <c r="D79" s="244">
        <v>0.30570000000000003</v>
      </c>
      <c r="E79" s="244" t="s">
        <v>176</v>
      </c>
    </row>
    <row r="80" spans="1:5" x14ac:dyDescent="0.2">
      <c r="A80" s="244" t="s">
        <v>92</v>
      </c>
      <c r="B80" s="244" t="s">
        <v>34</v>
      </c>
      <c r="C80" s="244" t="s">
        <v>184</v>
      </c>
      <c r="D80" s="244">
        <v>0.31709999999999999</v>
      </c>
      <c r="E80" s="244" t="s">
        <v>176</v>
      </c>
    </row>
    <row r="81" spans="1:5" x14ac:dyDescent="0.2">
      <c r="A81" s="244" t="s">
        <v>91</v>
      </c>
      <c r="B81" s="244" t="s">
        <v>34</v>
      </c>
      <c r="C81" s="244" t="s">
        <v>184</v>
      </c>
      <c r="D81" s="244">
        <v>0.31019999999999998</v>
      </c>
      <c r="E81" s="244" t="s">
        <v>176</v>
      </c>
    </row>
    <row r="82" spans="1:5" x14ac:dyDescent="0.2">
      <c r="A82" s="244" t="s">
        <v>90</v>
      </c>
      <c r="B82" s="244" t="s">
        <v>34</v>
      </c>
      <c r="C82" s="244" t="s">
        <v>184</v>
      </c>
      <c r="D82" s="244">
        <v>0.32879999999999998</v>
      </c>
      <c r="E82" s="244" t="s">
        <v>176</v>
      </c>
    </row>
    <row r="83" spans="1:5" x14ac:dyDescent="0.2">
      <c r="A83" s="244" t="s">
        <v>89</v>
      </c>
      <c r="B83" s="244" t="s">
        <v>34</v>
      </c>
      <c r="C83" s="244" t="s">
        <v>184</v>
      </c>
      <c r="D83" s="244">
        <v>0.33889999999999998</v>
      </c>
      <c r="E83" s="244" t="s">
        <v>176</v>
      </c>
    </row>
    <row r="84" spans="1:5" x14ac:dyDescent="0.2">
      <c r="A84" s="244" t="s">
        <v>88</v>
      </c>
      <c r="B84" s="244" t="s">
        <v>34</v>
      </c>
      <c r="C84" s="244" t="s">
        <v>184</v>
      </c>
      <c r="D84" s="244">
        <v>0.31640000000000001</v>
      </c>
      <c r="E84" s="244" t="s">
        <v>253</v>
      </c>
    </row>
    <row r="85" spans="1:5" x14ac:dyDescent="0.2">
      <c r="A85" s="244" t="s">
        <v>87</v>
      </c>
      <c r="B85" s="244" t="s">
        <v>34</v>
      </c>
      <c r="C85" s="244" t="s">
        <v>184</v>
      </c>
      <c r="D85" s="244">
        <v>0.29949999999999999</v>
      </c>
      <c r="E85" s="244" t="s">
        <v>253</v>
      </c>
    </row>
    <row r="86" spans="1:5" x14ac:dyDescent="0.2">
      <c r="A86" s="244" t="s">
        <v>86</v>
      </c>
      <c r="B86" s="244" t="s">
        <v>34</v>
      </c>
      <c r="C86" s="244" t="s">
        <v>184</v>
      </c>
      <c r="D86" s="244">
        <v>0.36149999999999999</v>
      </c>
      <c r="E86" s="244" t="s">
        <v>176</v>
      </c>
    </row>
    <row r="87" spans="1:5" x14ac:dyDescent="0.2">
      <c r="A87" s="244" t="s">
        <v>85</v>
      </c>
      <c r="B87" s="244" t="s">
        <v>34</v>
      </c>
      <c r="C87" s="244" t="s">
        <v>184</v>
      </c>
      <c r="D87" s="244">
        <v>0.37719999999999998</v>
      </c>
      <c r="E87" s="244" t="s">
        <v>253</v>
      </c>
    </row>
    <row r="88" spans="1:5" x14ac:dyDescent="0.2">
      <c r="A88" s="244" t="s">
        <v>84</v>
      </c>
      <c r="B88" s="244" t="s">
        <v>34</v>
      </c>
      <c r="C88" s="244" t="s">
        <v>184</v>
      </c>
      <c r="D88" s="244">
        <v>0.39360000000000001</v>
      </c>
      <c r="E88" s="244" t="s">
        <v>253</v>
      </c>
    </row>
    <row r="89" spans="1:5" x14ac:dyDescent="0.2">
      <c r="A89" s="244" t="s">
        <v>168</v>
      </c>
      <c r="B89" s="244" t="s">
        <v>34</v>
      </c>
      <c r="C89" s="244" t="s">
        <v>184</v>
      </c>
      <c r="D89" s="244">
        <v>0.42749999999999999</v>
      </c>
      <c r="E89" s="244" t="s">
        <v>253</v>
      </c>
    </row>
    <row r="90" spans="1:5" x14ac:dyDescent="0.2">
      <c r="A90" s="244" t="s">
        <v>203</v>
      </c>
      <c r="B90" s="244" t="s">
        <v>34</v>
      </c>
      <c r="C90" s="244" t="s">
        <v>184</v>
      </c>
      <c r="D90" s="244">
        <v>0.435</v>
      </c>
      <c r="E90" s="244" t="s">
        <v>253</v>
      </c>
    </row>
    <row r="91" spans="1:5" x14ac:dyDescent="0.2">
      <c r="A91" s="244" t="s">
        <v>221</v>
      </c>
      <c r="B91" s="244" t="s">
        <v>34</v>
      </c>
      <c r="C91" s="244" t="s">
        <v>184</v>
      </c>
      <c r="D91" s="244">
        <v>0.45350000000000001</v>
      </c>
      <c r="E91" s="244" t="s">
        <v>253</v>
      </c>
    </row>
    <row r="92" spans="1:5" x14ac:dyDescent="0.2">
      <c r="A92" s="244" t="s">
        <v>233</v>
      </c>
      <c r="B92" s="244" t="s">
        <v>34</v>
      </c>
      <c r="C92" s="244" t="s">
        <v>184</v>
      </c>
      <c r="D92" s="244">
        <v>0.52839999999999998</v>
      </c>
      <c r="E92" s="244" t="s">
        <v>253</v>
      </c>
    </row>
    <row r="93" spans="1:5" x14ac:dyDescent="0.2">
      <c r="A93" s="244" t="s">
        <v>251</v>
      </c>
      <c r="B93" s="244" t="s">
        <v>34</v>
      </c>
      <c r="C93" s="244" t="s">
        <v>184</v>
      </c>
      <c r="D93" s="244">
        <v>0.64400000000000002</v>
      </c>
      <c r="E93" s="244" t="s">
        <v>171</v>
      </c>
    </row>
    <row r="94" spans="1:5" x14ac:dyDescent="0.2">
      <c r="A94" s="244" t="s">
        <v>102</v>
      </c>
      <c r="B94" s="244" t="s">
        <v>66</v>
      </c>
      <c r="C94" s="244" t="s">
        <v>184</v>
      </c>
      <c r="D94" s="244">
        <v>3.3454999999999999</v>
      </c>
      <c r="E94" s="244" t="s">
        <v>253</v>
      </c>
    </row>
    <row r="95" spans="1:5" x14ac:dyDescent="0.2">
      <c r="A95" s="244" t="s">
        <v>101</v>
      </c>
      <c r="B95" s="244" t="s">
        <v>66</v>
      </c>
      <c r="C95" s="244" t="s">
        <v>184</v>
      </c>
      <c r="D95" s="244">
        <v>3.5379999999999998</v>
      </c>
      <c r="E95" s="244" t="s">
        <v>253</v>
      </c>
    </row>
    <row r="96" spans="1:5" x14ac:dyDescent="0.2">
      <c r="A96" s="244" t="s">
        <v>100</v>
      </c>
      <c r="B96" s="244" t="s">
        <v>66</v>
      </c>
      <c r="C96" s="244" t="s">
        <v>184</v>
      </c>
      <c r="D96" s="244">
        <v>3.7044999999999999</v>
      </c>
      <c r="E96" s="244" t="s">
        <v>174</v>
      </c>
    </row>
    <row r="97" spans="1:5" x14ac:dyDescent="0.2">
      <c r="A97" s="244" t="s">
        <v>99</v>
      </c>
      <c r="B97" s="244" t="s">
        <v>66</v>
      </c>
      <c r="C97" s="244" t="s">
        <v>184</v>
      </c>
      <c r="D97" s="244">
        <v>3.7561</v>
      </c>
      <c r="E97" s="244" t="s">
        <v>253</v>
      </c>
    </row>
    <row r="98" spans="1:5" x14ac:dyDescent="0.2">
      <c r="A98" s="244" t="s">
        <v>98</v>
      </c>
      <c r="B98" s="244" t="s">
        <v>66</v>
      </c>
      <c r="C98" s="244" t="s">
        <v>184</v>
      </c>
      <c r="D98" s="244">
        <v>3.5548000000000002</v>
      </c>
      <c r="E98" s="244" t="s">
        <v>253</v>
      </c>
    </row>
    <row r="99" spans="1:5" x14ac:dyDescent="0.2">
      <c r="A99" s="244" t="s">
        <v>97</v>
      </c>
      <c r="B99" s="244" t="s">
        <v>66</v>
      </c>
      <c r="C99" s="244" t="s">
        <v>184</v>
      </c>
      <c r="D99" s="244">
        <v>3.6278000000000001</v>
      </c>
      <c r="E99" s="244" t="s">
        <v>253</v>
      </c>
    </row>
    <row r="100" spans="1:5" x14ac:dyDescent="0.2">
      <c r="A100" s="244" t="s">
        <v>96</v>
      </c>
      <c r="B100" s="244" t="s">
        <v>66</v>
      </c>
      <c r="C100" s="244" t="s">
        <v>184</v>
      </c>
      <c r="D100" s="244">
        <v>3.7494999999999998</v>
      </c>
      <c r="E100" s="244" t="s">
        <v>253</v>
      </c>
    </row>
    <row r="101" spans="1:5" x14ac:dyDescent="0.2">
      <c r="A101" s="244" t="s">
        <v>95</v>
      </c>
      <c r="B101" s="244" t="s">
        <v>66</v>
      </c>
      <c r="C101" s="244" t="s">
        <v>184</v>
      </c>
      <c r="D101" s="244">
        <v>3.8092000000000001</v>
      </c>
      <c r="E101" s="244" t="s">
        <v>253</v>
      </c>
    </row>
    <row r="102" spans="1:5" x14ac:dyDescent="0.2">
      <c r="A102" s="244" t="s">
        <v>94</v>
      </c>
      <c r="B102" s="244" t="s">
        <v>66</v>
      </c>
      <c r="C102" s="244" t="s">
        <v>184</v>
      </c>
      <c r="D102" s="244">
        <v>4.0537000000000001</v>
      </c>
      <c r="E102" s="244" t="s">
        <v>253</v>
      </c>
    </row>
    <row r="103" spans="1:5" x14ac:dyDescent="0.2">
      <c r="A103" s="244" t="s">
        <v>93</v>
      </c>
      <c r="B103" s="244" t="s">
        <v>66</v>
      </c>
      <c r="C103" s="244" t="s">
        <v>184</v>
      </c>
      <c r="D103" s="244">
        <v>4.1787999999999998</v>
      </c>
      <c r="E103" s="244" t="s">
        <v>253</v>
      </c>
    </row>
    <row r="104" spans="1:5" x14ac:dyDescent="0.2">
      <c r="A104" s="244" t="s">
        <v>92</v>
      </c>
      <c r="B104" s="244" t="s">
        <v>66</v>
      </c>
      <c r="C104" s="244" t="s">
        <v>184</v>
      </c>
      <c r="D104" s="244">
        <v>4.6173000000000002</v>
      </c>
      <c r="E104" s="244" t="s">
        <v>253</v>
      </c>
    </row>
    <row r="105" spans="1:5" x14ac:dyDescent="0.2">
      <c r="A105" s="244" t="s">
        <v>91</v>
      </c>
      <c r="B105" s="244" t="s">
        <v>66</v>
      </c>
      <c r="C105" s="244" t="s">
        <v>184</v>
      </c>
      <c r="D105" s="244">
        <v>5.1436000000000002</v>
      </c>
      <c r="E105" s="244" t="s">
        <v>253</v>
      </c>
    </row>
    <row r="106" spans="1:5" x14ac:dyDescent="0.2">
      <c r="A106" s="244" t="s">
        <v>90</v>
      </c>
      <c r="B106" s="244" t="s">
        <v>66</v>
      </c>
      <c r="C106" s="244" t="s">
        <v>184</v>
      </c>
      <c r="D106" s="244">
        <v>5.4675000000000002</v>
      </c>
      <c r="E106" s="244" t="s">
        <v>253</v>
      </c>
    </row>
    <row r="107" spans="1:5" x14ac:dyDescent="0.2">
      <c r="A107" s="244" t="s">
        <v>89</v>
      </c>
      <c r="B107" s="244" t="s">
        <v>66</v>
      </c>
      <c r="C107" s="244" t="s">
        <v>184</v>
      </c>
      <c r="D107" s="244">
        <v>5.3205999999999998</v>
      </c>
      <c r="E107" s="244" t="s">
        <v>253</v>
      </c>
    </row>
    <row r="108" spans="1:5" x14ac:dyDescent="0.2">
      <c r="A108" s="244" t="s">
        <v>88</v>
      </c>
      <c r="B108" s="244" t="s">
        <v>66</v>
      </c>
      <c r="C108" s="244" t="s">
        <v>184</v>
      </c>
      <c r="D108" s="244">
        <v>5.3754999999999997</v>
      </c>
      <c r="E108" s="244" t="s">
        <v>253</v>
      </c>
    </row>
    <row r="109" spans="1:5" x14ac:dyDescent="0.2">
      <c r="A109" s="244" t="s">
        <v>87</v>
      </c>
      <c r="B109" s="244" t="s">
        <v>66</v>
      </c>
      <c r="C109" s="244" t="s">
        <v>184</v>
      </c>
      <c r="D109" s="244">
        <v>6.5686</v>
      </c>
      <c r="E109" s="244" t="s">
        <v>253</v>
      </c>
    </row>
    <row r="110" spans="1:5" x14ac:dyDescent="0.2">
      <c r="A110" s="244" t="s">
        <v>86</v>
      </c>
      <c r="B110" s="244" t="s">
        <v>66</v>
      </c>
      <c r="C110" s="244" t="s">
        <v>184</v>
      </c>
      <c r="D110" s="244">
        <v>6.3428000000000004</v>
      </c>
      <c r="E110" s="244" t="s">
        <v>253</v>
      </c>
    </row>
    <row r="111" spans="1:5" x14ac:dyDescent="0.2">
      <c r="A111" s="244" t="s">
        <v>85</v>
      </c>
      <c r="B111" s="244" t="s">
        <v>66</v>
      </c>
      <c r="C111" s="244" t="s">
        <v>184</v>
      </c>
      <c r="D111" s="244">
        <v>6.4280999999999997</v>
      </c>
      <c r="E111" s="244" t="s">
        <v>253</v>
      </c>
    </row>
    <row r="112" spans="1:5" x14ac:dyDescent="0.2">
      <c r="A112" s="244" t="s">
        <v>84</v>
      </c>
      <c r="B112" s="244" t="s">
        <v>66</v>
      </c>
      <c r="C112" s="244" t="s">
        <v>184</v>
      </c>
      <c r="D112" s="244">
        <v>6.5896999999999997</v>
      </c>
      <c r="E112" s="244" t="s">
        <v>253</v>
      </c>
    </row>
    <row r="113" spans="1:5" x14ac:dyDescent="0.2">
      <c r="A113" s="244" t="s">
        <v>168</v>
      </c>
      <c r="B113" s="244" t="s">
        <v>66</v>
      </c>
      <c r="C113" s="244" t="s">
        <v>184</v>
      </c>
      <c r="D113" s="244">
        <v>6.8238000000000003</v>
      </c>
      <c r="E113" s="244" t="s">
        <v>253</v>
      </c>
    </row>
    <row r="114" spans="1:5" x14ac:dyDescent="0.2">
      <c r="A114" s="244" t="s">
        <v>203</v>
      </c>
      <c r="B114" s="244" t="s">
        <v>66</v>
      </c>
      <c r="C114" s="244" t="s">
        <v>184</v>
      </c>
      <c r="D114" s="244">
        <v>7.1456</v>
      </c>
      <c r="E114" s="244" t="s">
        <v>253</v>
      </c>
    </row>
    <row r="115" spans="1:5" x14ac:dyDescent="0.2">
      <c r="A115" s="244" t="s">
        <v>221</v>
      </c>
      <c r="B115" s="244" t="s">
        <v>66</v>
      </c>
      <c r="C115" s="244" t="s">
        <v>184</v>
      </c>
      <c r="D115" s="244">
        <v>7.5776000000000003</v>
      </c>
      <c r="E115" s="244" t="s">
        <v>253</v>
      </c>
    </row>
    <row r="116" spans="1:5" x14ac:dyDescent="0.2">
      <c r="A116" s="244" t="s">
        <v>233</v>
      </c>
      <c r="B116" s="244" t="s">
        <v>66</v>
      </c>
      <c r="C116" s="244" t="s">
        <v>184</v>
      </c>
      <c r="D116" s="244">
        <v>8.6036999999999999</v>
      </c>
      <c r="E116" s="244" t="s">
        <v>176</v>
      </c>
    </row>
    <row r="117" spans="1:5" x14ac:dyDescent="0.2">
      <c r="A117" s="244" t="s">
        <v>102</v>
      </c>
      <c r="B117" s="244" t="s">
        <v>45</v>
      </c>
      <c r="C117" s="244" t="s">
        <v>184</v>
      </c>
      <c r="D117" s="244">
        <v>0.64029999999999998</v>
      </c>
      <c r="E117" s="244" t="s">
        <v>171</v>
      </c>
    </row>
    <row r="118" spans="1:5" x14ac:dyDescent="0.2">
      <c r="A118" s="244" t="s">
        <v>101</v>
      </c>
      <c r="B118" s="244" t="s">
        <v>45</v>
      </c>
      <c r="C118" s="244" t="s">
        <v>184</v>
      </c>
      <c r="D118" s="244">
        <v>0.6875</v>
      </c>
      <c r="E118" s="244" t="s">
        <v>171</v>
      </c>
    </row>
    <row r="119" spans="1:5" x14ac:dyDescent="0.2">
      <c r="A119" s="244" t="s">
        <v>100</v>
      </c>
      <c r="B119" s="244" t="s">
        <v>45</v>
      </c>
      <c r="C119" s="244" t="s">
        <v>184</v>
      </c>
      <c r="D119" s="244">
        <v>0.65969999999999995</v>
      </c>
      <c r="E119" s="244" t="s">
        <v>171</v>
      </c>
    </row>
    <row r="120" spans="1:5" x14ac:dyDescent="0.2">
      <c r="A120" s="244" t="s">
        <v>99</v>
      </c>
      <c r="B120" s="244" t="s">
        <v>45</v>
      </c>
      <c r="C120" s="244" t="s">
        <v>184</v>
      </c>
      <c r="D120" s="244">
        <v>0.79869999999999997</v>
      </c>
      <c r="E120" s="244" t="s">
        <v>171</v>
      </c>
    </row>
    <row r="121" spans="1:5" x14ac:dyDescent="0.2">
      <c r="A121" s="244" t="s">
        <v>98</v>
      </c>
      <c r="B121" s="244" t="s">
        <v>45</v>
      </c>
      <c r="C121" s="244" t="s">
        <v>184</v>
      </c>
      <c r="D121" s="244">
        <v>0.77390000000000003</v>
      </c>
      <c r="E121" s="244" t="s">
        <v>171</v>
      </c>
    </row>
    <row r="122" spans="1:5" x14ac:dyDescent="0.2">
      <c r="A122" s="244" t="s">
        <v>97</v>
      </c>
      <c r="B122" s="244" t="s">
        <v>45</v>
      </c>
      <c r="C122" s="244" t="s">
        <v>184</v>
      </c>
      <c r="D122" s="244">
        <v>0.81759999999999999</v>
      </c>
      <c r="E122" s="244" t="s">
        <v>171</v>
      </c>
    </row>
    <row r="123" spans="1:5" x14ac:dyDescent="0.2">
      <c r="A123" s="244" t="s">
        <v>96</v>
      </c>
      <c r="B123" s="244" t="s">
        <v>45</v>
      </c>
      <c r="C123" s="244" t="s">
        <v>184</v>
      </c>
      <c r="D123" s="244">
        <v>0.89370000000000005</v>
      </c>
      <c r="E123" s="244" t="s">
        <v>171</v>
      </c>
    </row>
    <row r="124" spans="1:5" x14ac:dyDescent="0.2">
      <c r="A124" s="244" t="s">
        <v>95</v>
      </c>
      <c r="B124" s="244" t="s">
        <v>45</v>
      </c>
      <c r="C124" s="244" t="s">
        <v>184</v>
      </c>
      <c r="D124" s="244">
        <v>0.83960000000000001</v>
      </c>
      <c r="E124" s="244" t="s">
        <v>171</v>
      </c>
    </row>
    <row r="125" spans="1:5" x14ac:dyDescent="0.2">
      <c r="A125" s="244" t="s">
        <v>94</v>
      </c>
      <c r="B125" s="244" t="s">
        <v>45</v>
      </c>
      <c r="C125" s="244" t="s">
        <v>184</v>
      </c>
      <c r="D125" s="244">
        <v>0.60289999999999999</v>
      </c>
      <c r="E125" s="244" t="s">
        <v>253</v>
      </c>
    </row>
    <row r="126" spans="1:5" x14ac:dyDescent="0.2">
      <c r="A126" s="244" t="s">
        <v>93</v>
      </c>
      <c r="B126" s="244" t="s">
        <v>45</v>
      </c>
      <c r="C126" s="244" t="s">
        <v>184</v>
      </c>
      <c r="D126" s="244">
        <v>0.75419999999999998</v>
      </c>
      <c r="E126" s="244" t="s">
        <v>253</v>
      </c>
    </row>
    <row r="127" spans="1:5" x14ac:dyDescent="0.2">
      <c r="A127" s="244" t="s">
        <v>92</v>
      </c>
      <c r="B127" s="244" t="s">
        <v>45</v>
      </c>
      <c r="C127" s="244" t="s">
        <v>184</v>
      </c>
      <c r="D127" s="244">
        <v>0.84370000000000001</v>
      </c>
      <c r="E127" s="244" t="s">
        <v>253</v>
      </c>
    </row>
    <row r="128" spans="1:5" x14ac:dyDescent="0.2">
      <c r="A128" s="244" t="s">
        <v>91</v>
      </c>
      <c r="B128" s="244" t="s">
        <v>45</v>
      </c>
      <c r="C128" s="244" t="s">
        <v>184</v>
      </c>
      <c r="D128" s="244">
        <v>0.877</v>
      </c>
      <c r="E128" s="244" t="s">
        <v>253</v>
      </c>
    </row>
    <row r="129" spans="1:5" x14ac:dyDescent="0.2">
      <c r="A129" s="244" t="s">
        <v>90</v>
      </c>
      <c r="B129" s="244" t="s">
        <v>45</v>
      </c>
      <c r="C129" s="244" t="s">
        <v>184</v>
      </c>
      <c r="D129" s="244">
        <v>1.1736</v>
      </c>
      <c r="E129" s="244" t="s">
        <v>253</v>
      </c>
    </row>
    <row r="130" spans="1:5" x14ac:dyDescent="0.2">
      <c r="A130" s="244" t="s">
        <v>89</v>
      </c>
      <c r="B130" s="244" t="s">
        <v>45</v>
      </c>
      <c r="C130" s="244" t="s">
        <v>184</v>
      </c>
      <c r="D130" s="244">
        <v>1.5044</v>
      </c>
      <c r="E130" s="244" t="s">
        <v>253</v>
      </c>
    </row>
    <row r="131" spans="1:5" x14ac:dyDescent="0.2">
      <c r="A131" s="244" t="s">
        <v>88</v>
      </c>
      <c r="B131" s="244" t="s">
        <v>45</v>
      </c>
      <c r="C131" s="244" t="s">
        <v>184</v>
      </c>
      <c r="D131" s="244">
        <v>1.4683999999999999</v>
      </c>
      <c r="E131" s="244" t="s">
        <v>253</v>
      </c>
    </row>
    <row r="132" spans="1:5" x14ac:dyDescent="0.2">
      <c r="A132" s="244" t="s">
        <v>87</v>
      </c>
      <c r="B132" s="244" t="s">
        <v>45</v>
      </c>
      <c r="C132" s="244" t="s">
        <v>184</v>
      </c>
      <c r="D132" s="244">
        <v>1.4997</v>
      </c>
      <c r="E132" s="244" t="s">
        <v>253</v>
      </c>
    </row>
    <row r="133" spans="1:5" x14ac:dyDescent="0.2">
      <c r="A133" s="244" t="s">
        <v>86</v>
      </c>
      <c r="B133" s="244" t="s">
        <v>45</v>
      </c>
      <c r="C133" s="244" t="s">
        <v>184</v>
      </c>
      <c r="D133" s="244">
        <v>1.4286000000000001</v>
      </c>
      <c r="E133" s="244" t="s">
        <v>253</v>
      </c>
    </row>
    <row r="134" spans="1:5" x14ac:dyDescent="0.2">
      <c r="A134" s="244" t="s">
        <v>85</v>
      </c>
      <c r="B134" s="244" t="s">
        <v>45</v>
      </c>
      <c r="C134" s="244" t="s">
        <v>184</v>
      </c>
      <c r="D134" s="244">
        <v>1.2873000000000001</v>
      </c>
      <c r="E134" s="244" t="s">
        <v>253</v>
      </c>
    </row>
    <row r="135" spans="1:5" x14ac:dyDescent="0.2">
      <c r="A135" s="244" t="s">
        <v>84</v>
      </c>
      <c r="B135" s="244" t="s">
        <v>45</v>
      </c>
      <c r="C135" s="244" t="s">
        <v>184</v>
      </c>
      <c r="D135" s="244">
        <v>1.3794</v>
      </c>
      <c r="E135" s="244" t="s">
        <v>253</v>
      </c>
    </row>
    <row r="136" spans="1:5" x14ac:dyDescent="0.2">
      <c r="A136" s="244" t="s">
        <v>168</v>
      </c>
      <c r="B136" s="244" t="s">
        <v>45</v>
      </c>
      <c r="C136" s="244" t="s">
        <v>184</v>
      </c>
      <c r="D136" s="244">
        <v>1.3694</v>
      </c>
      <c r="E136" s="244" t="s">
        <v>253</v>
      </c>
    </row>
    <row r="137" spans="1:5" x14ac:dyDescent="0.2">
      <c r="A137" s="244" t="s">
        <v>203</v>
      </c>
      <c r="B137" s="244" t="s">
        <v>45</v>
      </c>
      <c r="C137" s="244" t="s">
        <v>184</v>
      </c>
      <c r="D137" s="244">
        <v>1.3581000000000001</v>
      </c>
      <c r="E137" s="244" t="s">
        <v>253</v>
      </c>
    </row>
    <row r="138" spans="1:5" x14ac:dyDescent="0.2">
      <c r="A138" s="244" t="s">
        <v>221</v>
      </c>
      <c r="B138" s="244" t="s">
        <v>45</v>
      </c>
      <c r="C138" s="244" t="s">
        <v>184</v>
      </c>
      <c r="D138" s="244">
        <v>1.4180999999999999</v>
      </c>
      <c r="E138" s="244" t="s">
        <v>253</v>
      </c>
    </row>
    <row r="139" spans="1:5" x14ac:dyDescent="0.2">
      <c r="A139" s="244" t="s">
        <v>233</v>
      </c>
      <c r="B139" s="244" t="s">
        <v>45</v>
      </c>
      <c r="C139" s="244" t="s">
        <v>184</v>
      </c>
      <c r="D139" s="244">
        <v>1.6015999999999999</v>
      </c>
      <c r="E139" s="244" t="s">
        <v>253</v>
      </c>
    </row>
    <row r="140" spans="1:5" x14ac:dyDescent="0.2">
      <c r="A140" s="244" t="s">
        <v>251</v>
      </c>
      <c r="B140" s="244" t="s">
        <v>45</v>
      </c>
      <c r="C140" s="244" t="s">
        <v>184</v>
      </c>
      <c r="D140" s="244">
        <v>1.5749</v>
      </c>
      <c r="E140" s="244" t="s">
        <v>171</v>
      </c>
    </row>
    <row r="141" spans="1:5" x14ac:dyDescent="0.2">
      <c r="A141" s="244" t="s">
        <v>102</v>
      </c>
      <c r="B141" s="244" t="s">
        <v>35</v>
      </c>
      <c r="C141" s="244" t="s">
        <v>184</v>
      </c>
      <c r="D141" s="244">
        <v>0.37259999999999999</v>
      </c>
      <c r="E141" s="244" t="s">
        <v>253</v>
      </c>
    </row>
    <row r="142" spans="1:5" x14ac:dyDescent="0.2">
      <c r="A142" s="244" t="s">
        <v>101</v>
      </c>
      <c r="B142" s="244" t="s">
        <v>35</v>
      </c>
      <c r="C142" s="244" t="s">
        <v>184</v>
      </c>
      <c r="D142" s="244">
        <v>0.4163</v>
      </c>
      <c r="E142" s="244" t="s">
        <v>253</v>
      </c>
    </row>
    <row r="143" spans="1:5" x14ac:dyDescent="0.2">
      <c r="A143" s="244" t="s">
        <v>100</v>
      </c>
      <c r="B143" s="244" t="s">
        <v>35</v>
      </c>
      <c r="C143" s="244" t="s">
        <v>184</v>
      </c>
      <c r="D143" s="244">
        <v>0.50349999999999995</v>
      </c>
      <c r="E143" s="244" t="s">
        <v>253</v>
      </c>
    </row>
    <row r="144" spans="1:5" x14ac:dyDescent="0.2">
      <c r="A144" s="244" t="s">
        <v>99</v>
      </c>
      <c r="B144" s="244" t="s">
        <v>35</v>
      </c>
      <c r="C144" s="244" t="s">
        <v>184</v>
      </c>
      <c r="D144" s="244">
        <v>0.49690000000000001</v>
      </c>
      <c r="E144" s="244" t="s">
        <v>253</v>
      </c>
    </row>
    <row r="145" spans="1:5" x14ac:dyDescent="0.2">
      <c r="A145" s="244" t="s">
        <v>98</v>
      </c>
      <c r="B145" s="244" t="s">
        <v>35</v>
      </c>
      <c r="C145" s="244" t="s">
        <v>184</v>
      </c>
      <c r="D145" s="244">
        <v>0.50970000000000004</v>
      </c>
      <c r="E145" s="244" t="s">
        <v>253</v>
      </c>
    </row>
    <row r="146" spans="1:5" x14ac:dyDescent="0.2">
      <c r="A146" s="244" t="s">
        <v>97</v>
      </c>
      <c r="B146" s="244" t="s">
        <v>35</v>
      </c>
      <c r="C146" s="244" t="s">
        <v>184</v>
      </c>
      <c r="D146" s="244">
        <v>0.58709999999999996</v>
      </c>
      <c r="E146" s="244" t="s">
        <v>253</v>
      </c>
    </row>
    <row r="147" spans="1:5" x14ac:dyDescent="0.2">
      <c r="A147" s="244" t="s">
        <v>96</v>
      </c>
      <c r="B147" s="244" t="s">
        <v>35</v>
      </c>
      <c r="C147" s="244" t="s">
        <v>184</v>
      </c>
      <c r="D147" s="244">
        <v>0.64280000000000004</v>
      </c>
      <c r="E147" s="244" t="s">
        <v>253</v>
      </c>
    </row>
    <row r="148" spans="1:5" x14ac:dyDescent="0.2">
      <c r="A148" s="244" t="s">
        <v>95</v>
      </c>
      <c r="B148" s="244" t="s">
        <v>35</v>
      </c>
      <c r="C148" s="244" t="s">
        <v>184</v>
      </c>
      <c r="D148" s="244">
        <v>0.70679999999999998</v>
      </c>
      <c r="E148" s="244" t="s">
        <v>253</v>
      </c>
    </row>
    <row r="149" spans="1:5" x14ac:dyDescent="0.2">
      <c r="A149" s="244" t="s">
        <v>94</v>
      </c>
      <c r="B149" s="244" t="s">
        <v>35</v>
      </c>
      <c r="C149" s="244" t="s">
        <v>184</v>
      </c>
      <c r="D149" s="244">
        <v>0.83720000000000006</v>
      </c>
      <c r="E149" s="244" t="s">
        <v>253</v>
      </c>
    </row>
    <row r="150" spans="1:5" x14ac:dyDescent="0.2">
      <c r="A150" s="244" t="s">
        <v>93</v>
      </c>
      <c r="B150" s="244" t="s">
        <v>35</v>
      </c>
      <c r="C150" s="244" t="s">
        <v>184</v>
      </c>
      <c r="D150" s="244">
        <v>0.84660000000000002</v>
      </c>
      <c r="E150" s="244" t="s">
        <v>253</v>
      </c>
    </row>
    <row r="151" spans="1:5" x14ac:dyDescent="0.2">
      <c r="A151" s="244" t="s">
        <v>92</v>
      </c>
      <c r="B151" s="244" t="s">
        <v>35</v>
      </c>
      <c r="C151" s="244" t="s">
        <v>184</v>
      </c>
      <c r="D151" s="244">
        <v>0.94099999999999995</v>
      </c>
      <c r="E151" s="244" t="s">
        <v>253</v>
      </c>
    </row>
    <row r="152" spans="1:5" x14ac:dyDescent="0.2">
      <c r="A152" s="244" t="s">
        <v>91</v>
      </c>
      <c r="B152" s="244" t="s">
        <v>35</v>
      </c>
      <c r="C152" s="244" t="s">
        <v>184</v>
      </c>
      <c r="D152" s="244">
        <v>0.93259999999999998</v>
      </c>
      <c r="E152" s="244" t="s">
        <v>253</v>
      </c>
    </row>
    <row r="153" spans="1:5" x14ac:dyDescent="0.2">
      <c r="A153" s="244" t="s">
        <v>90</v>
      </c>
      <c r="B153" s="244" t="s">
        <v>35</v>
      </c>
      <c r="C153" s="244" t="s">
        <v>184</v>
      </c>
      <c r="D153" s="244">
        <v>1.032</v>
      </c>
      <c r="E153" s="244" t="s">
        <v>253</v>
      </c>
    </row>
    <row r="154" spans="1:5" x14ac:dyDescent="0.2">
      <c r="A154" s="244" t="s">
        <v>89</v>
      </c>
      <c r="B154" s="244" t="s">
        <v>35</v>
      </c>
      <c r="C154" s="244" t="s">
        <v>184</v>
      </c>
      <c r="D154" s="244">
        <v>1.0281</v>
      </c>
      <c r="E154" s="244" t="s">
        <v>253</v>
      </c>
    </row>
    <row r="155" spans="1:5" x14ac:dyDescent="0.2">
      <c r="A155" s="244" t="s">
        <v>88</v>
      </c>
      <c r="B155" s="244" t="s">
        <v>35</v>
      </c>
      <c r="C155" s="244" t="s">
        <v>184</v>
      </c>
      <c r="D155" s="244">
        <v>0.98399999999999999</v>
      </c>
      <c r="E155" s="244" t="s">
        <v>253</v>
      </c>
    </row>
    <row r="156" spans="1:5" x14ac:dyDescent="0.2">
      <c r="A156" s="244" t="s">
        <v>87</v>
      </c>
      <c r="B156" s="244" t="s">
        <v>35</v>
      </c>
      <c r="C156" s="244" t="s">
        <v>184</v>
      </c>
      <c r="D156" s="244">
        <v>1.0142</v>
      </c>
      <c r="E156" s="244" t="s">
        <v>253</v>
      </c>
    </row>
    <row r="157" spans="1:5" x14ac:dyDescent="0.2">
      <c r="A157" s="244" t="s">
        <v>86</v>
      </c>
      <c r="B157" s="244" t="s">
        <v>35</v>
      </c>
      <c r="C157" s="244" t="s">
        <v>184</v>
      </c>
      <c r="D157" s="244">
        <v>1.0759000000000001</v>
      </c>
      <c r="E157" s="244" t="s">
        <v>253</v>
      </c>
    </row>
    <row r="158" spans="1:5" x14ac:dyDescent="0.2">
      <c r="A158" s="244" t="s">
        <v>85</v>
      </c>
      <c r="B158" s="244" t="s">
        <v>35</v>
      </c>
      <c r="C158" s="244" t="s">
        <v>184</v>
      </c>
      <c r="D158" s="244">
        <v>1.1597</v>
      </c>
      <c r="E158" s="244" t="s">
        <v>253</v>
      </c>
    </row>
    <row r="159" spans="1:5" x14ac:dyDescent="0.2">
      <c r="A159" s="244" t="s">
        <v>84</v>
      </c>
      <c r="B159" s="244" t="s">
        <v>35</v>
      </c>
      <c r="C159" s="244" t="s">
        <v>184</v>
      </c>
      <c r="D159" s="244">
        <v>1.2403</v>
      </c>
      <c r="E159" s="244" t="s">
        <v>253</v>
      </c>
    </row>
    <row r="160" spans="1:5" x14ac:dyDescent="0.2">
      <c r="A160" s="244" t="s">
        <v>168</v>
      </c>
      <c r="B160" s="244" t="s">
        <v>35</v>
      </c>
      <c r="C160" s="244" t="s">
        <v>184</v>
      </c>
      <c r="D160" s="244">
        <v>1.3143</v>
      </c>
      <c r="E160" s="244" t="s">
        <v>253</v>
      </c>
    </row>
    <row r="161" spans="1:5" x14ac:dyDescent="0.2">
      <c r="A161" s="244" t="s">
        <v>203</v>
      </c>
      <c r="B161" s="244" t="s">
        <v>35</v>
      </c>
      <c r="C161" s="244" t="s">
        <v>184</v>
      </c>
      <c r="D161" s="244">
        <v>1.3575999999999999</v>
      </c>
      <c r="E161" s="244" t="s">
        <v>253</v>
      </c>
    </row>
    <row r="162" spans="1:5" x14ac:dyDescent="0.2">
      <c r="A162" s="244" t="s">
        <v>221</v>
      </c>
      <c r="B162" s="244" t="s">
        <v>35</v>
      </c>
      <c r="C162" s="244" t="s">
        <v>184</v>
      </c>
      <c r="D162" s="244">
        <v>1.4291</v>
      </c>
      <c r="E162" s="244" t="s">
        <v>253</v>
      </c>
    </row>
    <row r="163" spans="1:5" x14ac:dyDescent="0.2">
      <c r="A163" s="244" t="s">
        <v>233</v>
      </c>
      <c r="B163" s="244" t="s">
        <v>35</v>
      </c>
      <c r="C163" s="244" t="s">
        <v>184</v>
      </c>
      <c r="D163" s="244">
        <v>1.6442000000000001</v>
      </c>
      <c r="E163" s="244" t="s">
        <v>253</v>
      </c>
    </row>
    <row r="164" spans="1:5" x14ac:dyDescent="0.2">
      <c r="A164" s="244" t="s">
        <v>251</v>
      </c>
      <c r="B164" s="244" t="s">
        <v>35</v>
      </c>
      <c r="C164" s="244" t="s">
        <v>184</v>
      </c>
      <c r="D164" s="244">
        <v>1.8787</v>
      </c>
      <c r="E164" s="244" t="s">
        <v>171</v>
      </c>
    </row>
    <row r="165" spans="1:5" x14ac:dyDescent="0.2">
      <c r="A165" s="244" t="s">
        <v>102</v>
      </c>
      <c r="B165" s="244" t="s">
        <v>37</v>
      </c>
      <c r="C165" s="244" t="s">
        <v>184</v>
      </c>
      <c r="D165" s="244">
        <v>1.4703999999999999</v>
      </c>
      <c r="E165" s="244" t="s">
        <v>253</v>
      </c>
    </row>
    <row r="166" spans="1:5" x14ac:dyDescent="0.2">
      <c r="A166" s="244" t="s">
        <v>101</v>
      </c>
      <c r="B166" s="244" t="s">
        <v>37</v>
      </c>
      <c r="C166" s="244" t="s">
        <v>184</v>
      </c>
      <c r="D166" s="244">
        <v>1.6006</v>
      </c>
      <c r="E166" s="244" t="s">
        <v>253</v>
      </c>
    </row>
    <row r="167" spans="1:5" x14ac:dyDescent="0.2">
      <c r="A167" s="244" t="s">
        <v>100</v>
      </c>
      <c r="B167" s="244" t="s">
        <v>37</v>
      </c>
      <c r="C167" s="244" t="s">
        <v>184</v>
      </c>
      <c r="D167" s="244">
        <v>1.6567000000000001</v>
      </c>
      <c r="E167" s="244" t="s">
        <v>253</v>
      </c>
    </row>
    <row r="168" spans="1:5" x14ac:dyDescent="0.2">
      <c r="A168" s="244" t="s">
        <v>99</v>
      </c>
      <c r="B168" s="244" t="s">
        <v>37</v>
      </c>
      <c r="C168" s="244" t="s">
        <v>184</v>
      </c>
      <c r="D168" s="244">
        <v>1.6887000000000001</v>
      </c>
      <c r="E168" s="244" t="s">
        <v>253</v>
      </c>
    </row>
    <row r="169" spans="1:5" x14ac:dyDescent="0.2">
      <c r="A169" s="244" t="s">
        <v>98</v>
      </c>
      <c r="B169" s="244" t="s">
        <v>37</v>
      </c>
      <c r="C169" s="244" t="s">
        <v>184</v>
      </c>
      <c r="D169" s="244">
        <v>1.7177</v>
      </c>
      <c r="E169" s="244" t="s">
        <v>253</v>
      </c>
    </row>
    <row r="170" spans="1:5" x14ac:dyDescent="0.2">
      <c r="A170" s="244" t="s">
        <v>97</v>
      </c>
      <c r="B170" s="244" t="s">
        <v>37</v>
      </c>
      <c r="C170" s="244" t="s">
        <v>184</v>
      </c>
      <c r="D170" s="244">
        <v>1.7829999999999999</v>
      </c>
      <c r="E170" s="244" t="s">
        <v>253</v>
      </c>
    </row>
    <row r="171" spans="1:5" x14ac:dyDescent="0.2">
      <c r="A171" s="244" t="s">
        <v>96</v>
      </c>
      <c r="B171" s="244" t="s">
        <v>37</v>
      </c>
      <c r="C171" s="244" t="s">
        <v>184</v>
      </c>
      <c r="D171" s="244">
        <v>1.8087</v>
      </c>
      <c r="E171" s="244" t="s">
        <v>253</v>
      </c>
    </row>
    <row r="172" spans="1:5" x14ac:dyDescent="0.2">
      <c r="A172" s="244" t="s">
        <v>95</v>
      </c>
      <c r="B172" s="244" t="s">
        <v>37</v>
      </c>
      <c r="C172" s="244" t="s">
        <v>184</v>
      </c>
      <c r="D172" s="244">
        <v>1.9053</v>
      </c>
      <c r="E172" s="244" t="s">
        <v>253</v>
      </c>
    </row>
    <row r="173" spans="1:5" x14ac:dyDescent="0.2">
      <c r="A173" s="244" t="s">
        <v>94</v>
      </c>
      <c r="B173" s="244" t="s">
        <v>37</v>
      </c>
      <c r="C173" s="244" t="s">
        <v>184</v>
      </c>
      <c r="D173" s="244">
        <v>1.9683999999999999</v>
      </c>
      <c r="E173" s="244" t="s">
        <v>253</v>
      </c>
    </row>
    <row r="174" spans="1:5" x14ac:dyDescent="0.2">
      <c r="A174" s="244" t="s">
        <v>93</v>
      </c>
      <c r="B174" s="244" t="s">
        <v>37</v>
      </c>
      <c r="C174" s="244" t="s">
        <v>184</v>
      </c>
      <c r="D174" s="244">
        <v>1.9881</v>
      </c>
      <c r="E174" s="244" t="s">
        <v>253</v>
      </c>
    </row>
    <row r="175" spans="1:5" x14ac:dyDescent="0.2">
      <c r="A175" s="244" t="s">
        <v>92</v>
      </c>
      <c r="B175" s="244" t="s">
        <v>37</v>
      </c>
      <c r="C175" s="244" t="s">
        <v>184</v>
      </c>
      <c r="D175" s="244">
        <v>2.0695999999999999</v>
      </c>
      <c r="E175" s="244" t="s">
        <v>253</v>
      </c>
    </row>
    <row r="176" spans="1:5" x14ac:dyDescent="0.2">
      <c r="A176" s="244" t="s">
        <v>91</v>
      </c>
      <c r="B176" s="244" t="s">
        <v>37</v>
      </c>
      <c r="C176" s="244" t="s">
        <v>184</v>
      </c>
      <c r="D176" s="244">
        <v>2.0365000000000002</v>
      </c>
      <c r="E176" s="244" t="s">
        <v>253</v>
      </c>
    </row>
    <row r="177" spans="1:5" x14ac:dyDescent="0.2">
      <c r="A177" s="244" t="s">
        <v>90</v>
      </c>
      <c r="B177" s="244" t="s">
        <v>37</v>
      </c>
      <c r="C177" s="244" t="s">
        <v>184</v>
      </c>
      <c r="D177" s="244">
        <v>2.1501000000000001</v>
      </c>
      <c r="E177" s="244" t="s">
        <v>253</v>
      </c>
    </row>
    <row r="178" spans="1:5" x14ac:dyDescent="0.2">
      <c r="A178" s="244" t="s">
        <v>89</v>
      </c>
      <c r="B178" s="244" t="s">
        <v>37</v>
      </c>
      <c r="C178" s="244" t="s">
        <v>184</v>
      </c>
      <c r="D178" s="244">
        <v>2.2008000000000001</v>
      </c>
      <c r="E178" s="244" t="s">
        <v>253</v>
      </c>
    </row>
    <row r="179" spans="1:5" x14ac:dyDescent="0.2">
      <c r="A179" s="244" t="s">
        <v>88</v>
      </c>
      <c r="B179" s="244" t="s">
        <v>37</v>
      </c>
      <c r="C179" s="244" t="s">
        <v>184</v>
      </c>
      <c r="D179" s="244">
        <v>2.2703000000000002</v>
      </c>
      <c r="E179" s="244" t="s">
        <v>253</v>
      </c>
    </row>
    <row r="180" spans="1:5" x14ac:dyDescent="0.2">
      <c r="A180" s="244" t="s">
        <v>87</v>
      </c>
      <c r="B180" s="244" t="s">
        <v>37</v>
      </c>
      <c r="C180" s="244" t="s">
        <v>184</v>
      </c>
      <c r="D180" s="244">
        <v>2.4224999999999999</v>
      </c>
      <c r="E180" s="244" t="s">
        <v>253</v>
      </c>
    </row>
    <row r="181" spans="1:5" x14ac:dyDescent="0.2">
      <c r="A181" s="244" t="s">
        <v>86</v>
      </c>
      <c r="B181" s="244" t="s">
        <v>37</v>
      </c>
      <c r="C181" s="244" t="s">
        <v>184</v>
      </c>
      <c r="D181" s="244">
        <v>2.4790999999999999</v>
      </c>
      <c r="E181" s="244" t="s">
        <v>253</v>
      </c>
    </row>
    <row r="182" spans="1:5" x14ac:dyDescent="0.2">
      <c r="A182" s="244" t="s">
        <v>85</v>
      </c>
      <c r="B182" s="244" t="s">
        <v>37</v>
      </c>
      <c r="C182" s="244" t="s">
        <v>184</v>
      </c>
      <c r="D182" s="244">
        <v>2.5482999999999998</v>
      </c>
      <c r="E182" s="244" t="s">
        <v>253</v>
      </c>
    </row>
    <row r="183" spans="1:5" x14ac:dyDescent="0.2">
      <c r="A183" s="244" t="s">
        <v>84</v>
      </c>
      <c r="B183" s="244" t="s">
        <v>37</v>
      </c>
      <c r="C183" s="244" t="s">
        <v>184</v>
      </c>
      <c r="D183" s="244">
        <v>2.7139000000000002</v>
      </c>
      <c r="E183" s="244" t="s">
        <v>253</v>
      </c>
    </row>
    <row r="184" spans="1:5" x14ac:dyDescent="0.2">
      <c r="A184" s="244" t="s">
        <v>168</v>
      </c>
      <c r="B184" s="244" t="s">
        <v>37</v>
      </c>
      <c r="C184" s="244" t="s">
        <v>184</v>
      </c>
      <c r="D184" s="244">
        <v>2.899</v>
      </c>
      <c r="E184" s="244" t="s">
        <v>253</v>
      </c>
    </row>
    <row r="185" spans="1:5" x14ac:dyDescent="0.2">
      <c r="A185" s="244" t="s">
        <v>203</v>
      </c>
      <c r="B185" s="244" t="s">
        <v>37</v>
      </c>
      <c r="C185" s="244" t="s">
        <v>184</v>
      </c>
      <c r="D185" s="244">
        <v>2.9298000000000002</v>
      </c>
      <c r="E185" s="244" t="s">
        <v>253</v>
      </c>
    </row>
    <row r="186" spans="1:5" x14ac:dyDescent="0.2">
      <c r="A186" s="244" t="s">
        <v>221</v>
      </c>
      <c r="B186" s="244" t="s">
        <v>37</v>
      </c>
      <c r="C186" s="244" t="s">
        <v>184</v>
      </c>
      <c r="D186" s="244">
        <v>3.0249000000000001</v>
      </c>
      <c r="E186" s="244" t="s">
        <v>253</v>
      </c>
    </row>
    <row r="187" spans="1:5" x14ac:dyDescent="0.2">
      <c r="A187" s="244" t="s">
        <v>233</v>
      </c>
      <c r="B187" s="244" t="s">
        <v>37</v>
      </c>
      <c r="C187" s="244" t="s">
        <v>184</v>
      </c>
      <c r="D187" s="244">
        <v>3.3908999999999998</v>
      </c>
      <c r="E187" s="244" t="s">
        <v>253</v>
      </c>
    </row>
    <row r="188" spans="1:5" x14ac:dyDescent="0.2">
      <c r="A188" s="244" t="s">
        <v>251</v>
      </c>
      <c r="B188" s="244" t="s">
        <v>37</v>
      </c>
      <c r="C188" s="244" t="s">
        <v>184</v>
      </c>
      <c r="D188" s="244">
        <v>3.8365999999999998</v>
      </c>
      <c r="E188" s="244" t="s">
        <v>171</v>
      </c>
    </row>
    <row r="189" spans="1:5" x14ac:dyDescent="0.2">
      <c r="A189" s="244" t="s">
        <v>102</v>
      </c>
      <c r="B189" s="244" t="s">
        <v>36</v>
      </c>
      <c r="C189" s="244" t="s">
        <v>184</v>
      </c>
      <c r="D189" s="244">
        <v>1.2997000000000001</v>
      </c>
      <c r="E189" s="244" t="s">
        <v>253</v>
      </c>
    </row>
    <row r="190" spans="1:5" x14ac:dyDescent="0.2">
      <c r="A190" s="244" t="s">
        <v>101</v>
      </c>
      <c r="B190" s="244" t="s">
        <v>36</v>
      </c>
      <c r="C190" s="244" t="s">
        <v>184</v>
      </c>
      <c r="D190" s="244">
        <v>1.3692</v>
      </c>
      <c r="E190" s="244" t="s">
        <v>253</v>
      </c>
    </row>
    <row r="191" spans="1:5" x14ac:dyDescent="0.2">
      <c r="A191" s="244" t="s">
        <v>100</v>
      </c>
      <c r="B191" s="244" t="s">
        <v>36</v>
      </c>
      <c r="C191" s="244" t="s">
        <v>184</v>
      </c>
      <c r="D191" s="244">
        <v>1.4742999999999999</v>
      </c>
      <c r="E191" s="244" t="s">
        <v>253</v>
      </c>
    </row>
    <row r="192" spans="1:5" x14ac:dyDescent="0.2">
      <c r="A192" s="244" t="s">
        <v>99</v>
      </c>
      <c r="B192" s="244" t="s">
        <v>36</v>
      </c>
      <c r="C192" s="244" t="s">
        <v>184</v>
      </c>
      <c r="D192" s="244">
        <v>1.4597</v>
      </c>
      <c r="E192" s="244" t="s">
        <v>253</v>
      </c>
    </row>
    <row r="193" spans="1:5" x14ac:dyDescent="0.2">
      <c r="A193" s="244" t="s">
        <v>98</v>
      </c>
      <c r="B193" s="244" t="s">
        <v>36</v>
      </c>
      <c r="C193" s="244" t="s">
        <v>184</v>
      </c>
      <c r="D193" s="244">
        <v>1.4523999999999999</v>
      </c>
      <c r="E193" s="244" t="s">
        <v>253</v>
      </c>
    </row>
    <row r="194" spans="1:5" x14ac:dyDescent="0.2">
      <c r="A194" s="244" t="s">
        <v>97</v>
      </c>
      <c r="B194" s="244" t="s">
        <v>36</v>
      </c>
      <c r="C194" s="244" t="s">
        <v>184</v>
      </c>
      <c r="D194" s="244">
        <v>1.4085000000000001</v>
      </c>
      <c r="E194" s="244" t="s">
        <v>253</v>
      </c>
    </row>
    <row r="195" spans="1:5" x14ac:dyDescent="0.2">
      <c r="A195" s="244" t="s">
        <v>96</v>
      </c>
      <c r="B195" s="244" t="s">
        <v>36</v>
      </c>
      <c r="C195" s="244" t="s">
        <v>184</v>
      </c>
      <c r="D195" s="244">
        <v>1.4032</v>
      </c>
      <c r="E195" s="244" t="s">
        <v>253</v>
      </c>
    </row>
    <row r="196" spans="1:5" x14ac:dyDescent="0.2">
      <c r="A196" s="244" t="s">
        <v>95</v>
      </c>
      <c r="B196" s="244" t="s">
        <v>36</v>
      </c>
      <c r="C196" s="244" t="s">
        <v>184</v>
      </c>
      <c r="D196" s="244">
        <v>1.4981</v>
      </c>
      <c r="E196" s="244" t="s">
        <v>253</v>
      </c>
    </row>
    <row r="197" spans="1:5" x14ac:dyDescent="0.2">
      <c r="A197" s="244" t="s">
        <v>94</v>
      </c>
      <c r="B197" s="244" t="s">
        <v>36</v>
      </c>
      <c r="C197" s="244" t="s">
        <v>184</v>
      </c>
      <c r="D197" s="244">
        <v>1.6181000000000001</v>
      </c>
      <c r="E197" s="244" t="s">
        <v>253</v>
      </c>
    </row>
    <row r="198" spans="1:5" x14ac:dyDescent="0.2">
      <c r="A198" s="244" t="s">
        <v>93</v>
      </c>
      <c r="B198" s="244" t="s">
        <v>36</v>
      </c>
      <c r="C198" s="244" t="s">
        <v>184</v>
      </c>
      <c r="D198" s="244">
        <v>1.8418000000000001</v>
      </c>
      <c r="E198" s="244" t="s">
        <v>253</v>
      </c>
    </row>
    <row r="199" spans="1:5" x14ac:dyDescent="0.2">
      <c r="A199" s="244" t="s">
        <v>92</v>
      </c>
      <c r="B199" s="244" t="s">
        <v>36</v>
      </c>
      <c r="C199" s="244" t="s">
        <v>184</v>
      </c>
      <c r="D199" s="244">
        <v>2.0657000000000001</v>
      </c>
      <c r="E199" s="244" t="s">
        <v>253</v>
      </c>
    </row>
    <row r="200" spans="1:5" x14ac:dyDescent="0.2">
      <c r="A200" s="244" t="s">
        <v>91</v>
      </c>
      <c r="B200" s="244" t="s">
        <v>36</v>
      </c>
      <c r="C200" s="244" t="s">
        <v>184</v>
      </c>
      <c r="D200" s="244">
        <v>1.8895</v>
      </c>
      <c r="E200" s="244" t="s">
        <v>253</v>
      </c>
    </row>
    <row r="201" spans="1:5" x14ac:dyDescent="0.2">
      <c r="A201" s="244" t="s">
        <v>90</v>
      </c>
      <c r="B201" s="244" t="s">
        <v>36</v>
      </c>
      <c r="C201" s="244" t="s">
        <v>184</v>
      </c>
      <c r="D201" s="244">
        <v>1.9329000000000001</v>
      </c>
      <c r="E201" s="244" t="s">
        <v>253</v>
      </c>
    </row>
    <row r="202" spans="1:5" x14ac:dyDescent="0.2">
      <c r="A202" s="244" t="s">
        <v>89</v>
      </c>
      <c r="B202" s="244" t="s">
        <v>36</v>
      </c>
      <c r="C202" s="244" t="s">
        <v>184</v>
      </c>
      <c r="D202" s="244">
        <v>2.0802999999999998</v>
      </c>
      <c r="E202" s="244" t="s">
        <v>253</v>
      </c>
    </row>
    <row r="203" spans="1:5" x14ac:dyDescent="0.2">
      <c r="A203" s="244" t="s">
        <v>88</v>
      </c>
      <c r="B203" s="244" t="s">
        <v>36</v>
      </c>
      <c r="C203" s="244" t="s">
        <v>184</v>
      </c>
      <c r="D203" s="244">
        <v>2.1263000000000001</v>
      </c>
      <c r="E203" s="244" t="s">
        <v>253</v>
      </c>
    </row>
    <row r="204" spans="1:5" x14ac:dyDescent="0.2">
      <c r="A204" s="244" t="s">
        <v>87</v>
      </c>
      <c r="B204" s="244" t="s">
        <v>36</v>
      </c>
      <c r="C204" s="244" t="s">
        <v>184</v>
      </c>
      <c r="D204" s="244">
        <v>2.0988000000000002</v>
      </c>
      <c r="E204" s="244" t="s">
        <v>253</v>
      </c>
    </row>
    <row r="205" spans="1:5" x14ac:dyDescent="0.2">
      <c r="A205" s="244" t="s">
        <v>86</v>
      </c>
      <c r="B205" s="244" t="s">
        <v>36</v>
      </c>
      <c r="C205" s="244" t="s">
        <v>184</v>
      </c>
      <c r="D205" s="244">
        <v>2.1137999999999999</v>
      </c>
      <c r="E205" s="244" t="s">
        <v>253</v>
      </c>
    </row>
    <row r="206" spans="1:5" x14ac:dyDescent="0.2">
      <c r="A206" s="244" t="s">
        <v>85</v>
      </c>
      <c r="B206" s="244" t="s">
        <v>36</v>
      </c>
      <c r="C206" s="244" t="s">
        <v>184</v>
      </c>
      <c r="D206" s="244">
        <v>2.1240000000000001</v>
      </c>
      <c r="E206" s="244" t="s">
        <v>253</v>
      </c>
    </row>
    <row r="207" spans="1:5" x14ac:dyDescent="0.2">
      <c r="A207" s="244" t="s">
        <v>84</v>
      </c>
      <c r="B207" s="244" t="s">
        <v>36</v>
      </c>
      <c r="C207" s="244" t="s">
        <v>184</v>
      </c>
      <c r="D207" s="244">
        <v>2.1697000000000002</v>
      </c>
      <c r="E207" s="244" t="s">
        <v>253</v>
      </c>
    </row>
    <row r="208" spans="1:5" x14ac:dyDescent="0.2">
      <c r="A208" s="244" t="s">
        <v>168</v>
      </c>
      <c r="B208" s="244" t="s">
        <v>36</v>
      </c>
      <c r="C208" s="244" t="s">
        <v>184</v>
      </c>
      <c r="D208" s="244">
        <v>2.1983999999999999</v>
      </c>
      <c r="E208" s="244" t="s">
        <v>253</v>
      </c>
    </row>
    <row r="209" spans="1:5" x14ac:dyDescent="0.2">
      <c r="A209" s="244" t="s">
        <v>203</v>
      </c>
      <c r="B209" s="244" t="s">
        <v>36</v>
      </c>
      <c r="C209" s="244" t="s">
        <v>184</v>
      </c>
      <c r="D209" s="244">
        <v>2.2725</v>
      </c>
      <c r="E209" s="244" t="s">
        <v>253</v>
      </c>
    </row>
    <row r="210" spans="1:5" x14ac:dyDescent="0.2">
      <c r="A210" s="244" t="s">
        <v>221</v>
      </c>
      <c r="B210" s="244" t="s">
        <v>36</v>
      </c>
      <c r="C210" s="244" t="s">
        <v>184</v>
      </c>
      <c r="D210" s="244">
        <v>2.3988</v>
      </c>
      <c r="E210" s="244" t="s">
        <v>253</v>
      </c>
    </row>
    <row r="211" spans="1:5" x14ac:dyDescent="0.2">
      <c r="A211" s="244" t="s">
        <v>233</v>
      </c>
      <c r="B211" s="244" t="s">
        <v>36</v>
      </c>
      <c r="C211" s="244" t="s">
        <v>184</v>
      </c>
      <c r="D211" s="244">
        <v>2.5569000000000002</v>
      </c>
      <c r="E211" s="244" t="s">
        <v>253</v>
      </c>
    </row>
    <row r="212" spans="1:5" x14ac:dyDescent="0.2">
      <c r="A212" s="244" t="s">
        <v>251</v>
      </c>
      <c r="B212" s="244" t="s">
        <v>36</v>
      </c>
      <c r="C212" s="244" t="s">
        <v>184</v>
      </c>
      <c r="D212" s="244">
        <v>2.6789000000000001</v>
      </c>
      <c r="E212" s="244" t="s">
        <v>171</v>
      </c>
    </row>
    <row r="213" spans="1:5" x14ac:dyDescent="0.2">
      <c r="A213" s="244" t="s">
        <v>102</v>
      </c>
      <c r="B213" s="244" t="s">
        <v>38</v>
      </c>
      <c r="C213" s="244" t="s">
        <v>184</v>
      </c>
      <c r="D213" s="244">
        <v>0.2843</v>
      </c>
      <c r="E213" s="244" t="s">
        <v>253</v>
      </c>
    </row>
    <row r="214" spans="1:5" x14ac:dyDescent="0.2">
      <c r="A214" s="244" t="s">
        <v>101</v>
      </c>
      <c r="B214" s="244" t="s">
        <v>38</v>
      </c>
      <c r="C214" s="244" t="s">
        <v>184</v>
      </c>
      <c r="D214" s="244">
        <v>0.31640000000000001</v>
      </c>
      <c r="E214" s="244" t="s">
        <v>253</v>
      </c>
    </row>
    <row r="215" spans="1:5" x14ac:dyDescent="0.2">
      <c r="A215" s="244" t="s">
        <v>100</v>
      </c>
      <c r="B215" s="244" t="s">
        <v>38</v>
      </c>
      <c r="C215" s="244" t="s">
        <v>184</v>
      </c>
      <c r="D215" s="244">
        <v>0.3221</v>
      </c>
      <c r="E215" s="244" t="s">
        <v>253</v>
      </c>
    </row>
    <row r="216" spans="1:5" x14ac:dyDescent="0.2">
      <c r="A216" s="244" t="s">
        <v>99</v>
      </c>
      <c r="B216" s="244" t="s">
        <v>38</v>
      </c>
      <c r="C216" s="244" t="s">
        <v>184</v>
      </c>
      <c r="D216" s="244">
        <v>0.27650000000000002</v>
      </c>
      <c r="E216" s="244" t="s">
        <v>253</v>
      </c>
    </row>
    <row r="217" spans="1:5" x14ac:dyDescent="0.2">
      <c r="A217" s="244" t="s">
        <v>98</v>
      </c>
      <c r="B217" s="244" t="s">
        <v>38</v>
      </c>
      <c r="C217" s="244" t="s">
        <v>184</v>
      </c>
      <c r="D217" s="244">
        <v>0.32369999999999999</v>
      </c>
      <c r="E217" s="244" t="s">
        <v>253</v>
      </c>
    </row>
    <row r="218" spans="1:5" x14ac:dyDescent="0.2">
      <c r="A218" s="244" t="s">
        <v>97</v>
      </c>
      <c r="B218" s="244" t="s">
        <v>38</v>
      </c>
      <c r="C218" s="244" t="s">
        <v>184</v>
      </c>
      <c r="D218" s="244">
        <v>0.36659999999999998</v>
      </c>
      <c r="E218" s="244" t="s">
        <v>253</v>
      </c>
    </row>
    <row r="219" spans="1:5" x14ac:dyDescent="0.2">
      <c r="A219" s="244" t="s">
        <v>96</v>
      </c>
      <c r="B219" s="244" t="s">
        <v>38</v>
      </c>
      <c r="C219" s="244" t="s">
        <v>184</v>
      </c>
      <c r="D219" s="244">
        <v>0.41370000000000001</v>
      </c>
      <c r="E219" s="244" t="s">
        <v>253</v>
      </c>
    </row>
    <row r="220" spans="1:5" x14ac:dyDescent="0.2">
      <c r="A220" s="244" t="s">
        <v>95</v>
      </c>
      <c r="B220" s="244" t="s">
        <v>38</v>
      </c>
      <c r="C220" s="244" t="s">
        <v>184</v>
      </c>
      <c r="D220" s="244">
        <v>0.42330000000000001</v>
      </c>
      <c r="E220" s="244" t="s">
        <v>253</v>
      </c>
    </row>
    <row r="221" spans="1:5" x14ac:dyDescent="0.2">
      <c r="A221" s="244" t="s">
        <v>94</v>
      </c>
      <c r="B221" s="244" t="s">
        <v>38</v>
      </c>
      <c r="C221" s="244" t="s">
        <v>184</v>
      </c>
      <c r="D221" s="244">
        <v>0.49080000000000001</v>
      </c>
      <c r="E221" s="244" t="s">
        <v>253</v>
      </c>
    </row>
    <row r="222" spans="1:5" x14ac:dyDescent="0.2">
      <c r="A222" s="244" t="s">
        <v>93</v>
      </c>
      <c r="B222" s="244" t="s">
        <v>38</v>
      </c>
      <c r="C222" s="244" t="s">
        <v>184</v>
      </c>
      <c r="D222" s="244">
        <v>0.43180000000000002</v>
      </c>
      <c r="E222" s="244" t="s">
        <v>253</v>
      </c>
    </row>
    <row r="223" spans="1:5" x14ac:dyDescent="0.2">
      <c r="A223" s="244" t="s">
        <v>92</v>
      </c>
      <c r="B223" s="244" t="s">
        <v>38</v>
      </c>
      <c r="C223" s="244" t="s">
        <v>184</v>
      </c>
      <c r="D223" s="244">
        <v>0.45500000000000002</v>
      </c>
      <c r="E223" s="244" t="s">
        <v>253</v>
      </c>
    </row>
    <row r="224" spans="1:5" x14ac:dyDescent="0.2">
      <c r="A224" s="244" t="s">
        <v>91</v>
      </c>
      <c r="B224" s="244" t="s">
        <v>38</v>
      </c>
      <c r="C224" s="244" t="s">
        <v>184</v>
      </c>
      <c r="D224" s="244">
        <v>0.47739999999999999</v>
      </c>
      <c r="E224" s="244" t="s">
        <v>253</v>
      </c>
    </row>
    <row r="225" spans="1:5" x14ac:dyDescent="0.2">
      <c r="A225" s="244" t="s">
        <v>90</v>
      </c>
      <c r="B225" s="244" t="s">
        <v>38</v>
      </c>
      <c r="C225" s="244" t="s">
        <v>184</v>
      </c>
      <c r="D225" s="244">
        <v>0.50509999999999999</v>
      </c>
      <c r="E225" s="244" t="s">
        <v>253</v>
      </c>
    </row>
    <row r="226" spans="1:5" x14ac:dyDescent="0.2">
      <c r="A226" s="244" t="s">
        <v>89</v>
      </c>
      <c r="B226" s="244" t="s">
        <v>38</v>
      </c>
      <c r="C226" s="244" t="s">
        <v>184</v>
      </c>
      <c r="D226" s="244">
        <v>0.50429999999999997</v>
      </c>
      <c r="E226" s="244" t="s">
        <v>253</v>
      </c>
    </row>
    <row r="227" spans="1:5" x14ac:dyDescent="0.2">
      <c r="A227" s="244" t="s">
        <v>88</v>
      </c>
      <c r="B227" s="244" t="s">
        <v>38</v>
      </c>
      <c r="C227" s="244" t="s">
        <v>184</v>
      </c>
      <c r="D227" s="244">
        <v>0.56189999999999996</v>
      </c>
      <c r="E227" s="244" t="s">
        <v>253</v>
      </c>
    </row>
    <row r="228" spans="1:5" x14ac:dyDescent="0.2">
      <c r="A228" s="244" t="s">
        <v>87</v>
      </c>
      <c r="B228" s="244" t="s">
        <v>38</v>
      </c>
      <c r="C228" s="244" t="s">
        <v>184</v>
      </c>
      <c r="D228" s="244">
        <v>0.58350000000000002</v>
      </c>
      <c r="E228" s="244" t="s">
        <v>253</v>
      </c>
    </row>
    <row r="229" spans="1:5" x14ac:dyDescent="0.2">
      <c r="A229" s="244" t="s">
        <v>86</v>
      </c>
      <c r="B229" s="244" t="s">
        <v>38</v>
      </c>
      <c r="C229" s="244" t="s">
        <v>184</v>
      </c>
      <c r="D229" s="244">
        <v>0.63600000000000001</v>
      </c>
      <c r="E229" s="244" t="s">
        <v>253</v>
      </c>
    </row>
    <row r="230" spans="1:5" x14ac:dyDescent="0.2">
      <c r="A230" s="244" t="s">
        <v>85</v>
      </c>
      <c r="B230" s="244" t="s">
        <v>38</v>
      </c>
      <c r="C230" s="244" t="s">
        <v>184</v>
      </c>
      <c r="D230" s="244">
        <v>0.58740000000000003</v>
      </c>
      <c r="E230" s="244" t="s">
        <v>253</v>
      </c>
    </row>
    <row r="231" spans="1:5" x14ac:dyDescent="0.2">
      <c r="A231" s="244" t="s">
        <v>84</v>
      </c>
      <c r="B231" s="244" t="s">
        <v>38</v>
      </c>
      <c r="C231" s="244" t="s">
        <v>184</v>
      </c>
      <c r="D231" s="244">
        <v>0.61580000000000001</v>
      </c>
      <c r="E231" s="244" t="s">
        <v>253</v>
      </c>
    </row>
    <row r="232" spans="1:5" x14ac:dyDescent="0.2">
      <c r="A232" s="244" t="s">
        <v>168</v>
      </c>
      <c r="B232" s="244" t="s">
        <v>38</v>
      </c>
      <c r="C232" s="244" t="s">
        <v>184</v>
      </c>
      <c r="D232" s="244">
        <v>0.73660000000000003</v>
      </c>
      <c r="E232" s="244" t="s">
        <v>253</v>
      </c>
    </row>
    <row r="233" spans="1:5" x14ac:dyDescent="0.2">
      <c r="A233" s="244" t="s">
        <v>203</v>
      </c>
      <c r="B233" s="244" t="s">
        <v>38</v>
      </c>
      <c r="C233" s="244" t="s">
        <v>184</v>
      </c>
      <c r="D233" s="244">
        <v>0.75660000000000005</v>
      </c>
      <c r="E233" s="244" t="s">
        <v>253</v>
      </c>
    </row>
    <row r="234" spans="1:5" x14ac:dyDescent="0.2">
      <c r="A234" s="244" t="s">
        <v>221</v>
      </c>
      <c r="B234" s="244" t="s">
        <v>38</v>
      </c>
      <c r="C234" s="244" t="s">
        <v>184</v>
      </c>
      <c r="D234" s="244">
        <v>0.89359999999999995</v>
      </c>
      <c r="E234" s="244" t="s">
        <v>253</v>
      </c>
    </row>
    <row r="235" spans="1:5" x14ac:dyDescent="0.2">
      <c r="A235" s="244" t="s">
        <v>233</v>
      </c>
      <c r="B235" s="244" t="s">
        <v>38</v>
      </c>
      <c r="C235" s="244" t="s">
        <v>184</v>
      </c>
      <c r="D235" s="244">
        <v>0.97689999999999999</v>
      </c>
      <c r="E235" s="244" t="s">
        <v>253</v>
      </c>
    </row>
    <row r="236" spans="1:5" x14ac:dyDescent="0.2">
      <c r="A236" s="244" t="s">
        <v>251</v>
      </c>
      <c r="B236" s="244" t="s">
        <v>38</v>
      </c>
      <c r="C236" s="244" t="s">
        <v>184</v>
      </c>
      <c r="D236" s="244">
        <v>0.96319999999999995</v>
      </c>
      <c r="E236" s="244" t="s">
        <v>171</v>
      </c>
    </row>
    <row r="237" spans="1:5" x14ac:dyDescent="0.2">
      <c r="A237" s="244" t="s">
        <v>102</v>
      </c>
      <c r="B237" s="244" t="s">
        <v>40</v>
      </c>
      <c r="C237" s="244" t="s">
        <v>184</v>
      </c>
      <c r="D237" s="244">
        <v>0.88959999999999995</v>
      </c>
      <c r="E237" s="244" t="s">
        <v>171</v>
      </c>
    </row>
    <row r="238" spans="1:5" x14ac:dyDescent="0.2">
      <c r="A238" s="244" t="s">
        <v>101</v>
      </c>
      <c r="B238" s="244" t="s">
        <v>40</v>
      </c>
      <c r="C238" s="244" t="s">
        <v>184</v>
      </c>
      <c r="D238" s="244">
        <v>0.89429999999999998</v>
      </c>
      <c r="E238" s="244" t="s">
        <v>171</v>
      </c>
    </row>
    <row r="239" spans="1:5" x14ac:dyDescent="0.2">
      <c r="A239" s="244" t="s">
        <v>100</v>
      </c>
      <c r="B239" s="244" t="s">
        <v>40</v>
      </c>
      <c r="C239" s="244" t="s">
        <v>184</v>
      </c>
      <c r="D239" s="244">
        <v>0.93620000000000003</v>
      </c>
      <c r="E239" s="244" t="s">
        <v>171</v>
      </c>
    </row>
    <row r="240" spans="1:5" x14ac:dyDescent="0.2">
      <c r="A240" s="244" t="s">
        <v>99</v>
      </c>
      <c r="B240" s="244" t="s">
        <v>40</v>
      </c>
      <c r="C240" s="244" t="s">
        <v>184</v>
      </c>
      <c r="D240" s="244">
        <v>0.93389999999999995</v>
      </c>
      <c r="E240" s="244" t="s">
        <v>171</v>
      </c>
    </row>
    <row r="241" spans="1:5" x14ac:dyDescent="0.2">
      <c r="A241" s="244" t="s">
        <v>98</v>
      </c>
      <c r="B241" s="244" t="s">
        <v>40</v>
      </c>
      <c r="C241" s="244" t="s">
        <v>184</v>
      </c>
      <c r="D241" s="244">
        <v>1.0295000000000001</v>
      </c>
      <c r="E241" s="244" t="s">
        <v>171</v>
      </c>
    </row>
    <row r="242" spans="1:5" x14ac:dyDescent="0.2">
      <c r="A242" s="244" t="s">
        <v>97</v>
      </c>
      <c r="B242" s="244" t="s">
        <v>40</v>
      </c>
      <c r="C242" s="244" t="s">
        <v>184</v>
      </c>
      <c r="D242" s="244">
        <v>1.0589</v>
      </c>
      <c r="E242" s="244" t="s">
        <v>171</v>
      </c>
    </row>
    <row r="243" spans="1:5" x14ac:dyDescent="0.2">
      <c r="A243" s="244" t="s">
        <v>96</v>
      </c>
      <c r="B243" s="244" t="s">
        <v>40</v>
      </c>
      <c r="C243" s="244" t="s">
        <v>184</v>
      </c>
      <c r="D243" s="244">
        <v>1.1786000000000001</v>
      </c>
      <c r="E243" s="244" t="s">
        <v>171</v>
      </c>
    </row>
    <row r="244" spans="1:5" x14ac:dyDescent="0.2">
      <c r="A244" s="244" t="s">
        <v>95</v>
      </c>
      <c r="B244" s="244" t="s">
        <v>40</v>
      </c>
      <c r="C244" s="244" t="s">
        <v>184</v>
      </c>
      <c r="D244" s="244">
        <v>0.92</v>
      </c>
      <c r="E244" s="244" t="s">
        <v>171</v>
      </c>
    </row>
    <row r="245" spans="1:5" x14ac:dyDescent="0.2">
      <c r="A245" s="244" t="s">
        <v>94</v>
      </c>
      <c r="B245" s="244" t="s">
        <v>40</v>
      </c>
      <c r="C245" s="244" t="s">
        <v>184</v>
      </c>
      <c r="D245" s="244">
        <v>0.96489999999999998</v>
      </c>
      <c r="E245" s="244" t="s">
        <v>253</v>
      </c>
    </row>
    <row r="246" spans="1:5" x14ac:dyDescent="0.2">
      <c r="A246" s="244" t="s">
        <v>93</v>
      </c>
      <c r="B246" s="244" t="s">
        <v>40</v>
      </c>
      <c r="C246" s="244" t="s">
        <v>184</v>
      </c>
      <c r="D246" s="244">
        <v>1.0986</v>
      </c>
      <c r="E246" s="244" t="s">
        <v>253</v>
      </c>
    </row>
    <row r="247" spans="1:5" x14ac:dyDescent="0.2">
      <c r="A247" s="244" t="s">
        <v>92</v>
      </c>
      <c r="B247" s="244" t="s">
        <v>40</v>
      </c>
      <c r="C247" s="244" t="s">
        <v>184</v>
      </c>
      <c r="D247" s="244">
        <v>1.1834</v>
      </c>
      <c r="E247" s="244" t="s">
        <v>253</v>
      </c>
    </row>
    <row r="248" spans="1:5" x14ac:dyDescent="0.2">
      <c r="A248" s="244" t="s">
        <v>91</v>
      </c>
      <c r="B248" s="244" t="s">
        <v>40</v>
      </c>
      <c r="C248" s="244" t="s">
        <v>184</v>
      </c>
      <c r="D248" s="244">
        <v>1.1778</v>
      </c>
      <c r="E248" s="244" t="s">
        <v>253</v>
      </c>
    </row>
    <row r="249" spans="1:5" x14ac:dyDescent="0.2">
      <c r="A249" s="244" t="s">
        <v>90</v>
      </c>
      <c r="B249" s="244" t="s">
        <v>40</v>
      </c>
      <c r="C249" s="244" t="s">
        <v>184</v>
      </c>
      <c r="D249" s="244">
        <v>1.1841999999999999</v>
      </c>
      <c r="E249" s="244" t="s">
        <v>253</v>
      </c>
    </row>
    <row r="250" spans="1:5" x14ac:dyDescent="0.2">
      <c r="A250" s="244" t="s">
        <v>89</v>
      </c>
      <c r="B250" s="244" t="s">
        <v>40</v>
      </c>
      <c r="C250" s="244" t="s">
        <v>184</v>
      </c>
      <c r="D250" s="244">
        <v>1.2181999999999999</v>
      </c>
      <c r="E250" s="244" t="s">
        <v>253</v>
      </c>
    </row>
    <row r="251" spans="1:5" x14ac:dyDescent="0.2">
      <c r="A251" s="244" t="s">
        <v>88</v>
      </c>
      <c r="B251" s="244" t="s">
        <v>40</v>
      </c>
      <c r="C251" s="244" t="s">
        <v>184</v>
      </c>
      <c r="D251" s="244">
        <v>1.1664000000000001</v>
      </c>
      <c r="E251" s="244" t="s">
        <v>253</v>
      </c>
    </row>
    <row r="252" spans="1:5" x14ac:dyDescent="0.2">
      <c r="A252" s="244" t="s">
        <v>87</v>
      </c>
      <c r="B252" s="244" t="s">
        <v>40</v>
      </c>
      <c r="C252" s="244" t="s">
        <v>184</v>
      </c>
      <c r="D252" s="244">
        <v>1.2181999999999999</v>
      </c>
      <c r="E252" s="244" t="s">
        <v>253</v>
      </c>
    </row>
    <row r="253" spans="1:5" x14ac:dyDescent="0.2">
      <c r="A253" s="244" t="s">
        <v>86</v>
      </c>
      <c r="B253" s="244" t="s">
        <v>40</v>
      </c>
      <c r="C253" s="244" t="s">
        <v>184</v>
      </c>
      <c r="D253" s="244">
        <v>1.2765</v>
      </c>
      <c r="E253" s="244" t="s">
        <v>253</v>
      </c>
    </row>
    <row r="254" spans="1:5" x14ac:dyDescent="0.2">
      <c r="A254" s="244" t="s">
        <v>85</v>
      </c>
      <c r="B254" s="244" t="s">
        <v>40</v>
      </c>
      <c r="C254" s="244" t="s">
        <v>184</v>
      </c>
      <c r="D254" s="244">
        <v>1.3113999999999999</v>
      </c>
      <c r="E254" s="244" t="s">
        <v>253</v>
      </c>
    </row>
    <row r="255" spans="1:5" x14ac:dyDescent="0.2">
      <c r="A255" s="244" t="s">
        <v>84</v>
      </c>
      <c r="B255" s="244" t="s">
        <v>40</v>
      </c>
      <c r="C255" s="244" t="s">
        <v>184</v>
      </c>
      <c r="D255" s="244">
        <v>1.3694999999999999</v>
      </c>
      <c r="E255" s="244" t="s">
        <v>253</v>
      </c>
    </row>
    <row r="256" spans="1:5" x14ac:dyDescent="0.2">
      <c r="A256" s="244" t="s">
        <v>168</v>
      </c>
      <c r="B256" s="244" t="s">
        <v>40</v>
      </c>
      <c r="C256" s="244" t="s">
        <v>184</v>
      </c>
      <c r="D256" s="244">
        <v>1.4731000000000001</v>
      </c>
      <c r="E256" s="244" t="s">
        <v>253</v>
      </c>
    </row>
    <row r="257" spans="1:5" x14ac:dyDescent="0.2">
      <c r="A257" s="244" t="s">
        <v>203</v>
      </c>
      <c r="B257" s="244" t="s">
        <v>40</v>
      </c>
      <c r="C257" s="244" t="s">
        <v>184</v>
      </c>
      <c r="D257" s="244">
        <v>1.5081</v>
      </c>
      <c r="E257" s="244" t="s">
        <v>253</v>
      </c>
    </row>
    <row r="258" spans="1:5" x14ac:dyDescent="0.2">
      <c r="A258" s="244" t="s">
        <v>221</v>
      </c>
      <c r="B258" s="244" t="s">
        <v>40</v>
      </c>
      <c r="C258" s="244" t="s">
        <v>184</v>
      </c>
      <c r="D258" s="244">
        <v>1.6273</v>
      </c>
      <c r="E258" s="244" t="s">
        <v>174</v>
      </c>
    </row>
    <row r="259" spans="1:5" x14ac:dyDescent="0.2">
      <c r="A259" s="244" t="s">
        <v>233</v>
      </c>
      <c r="B259" s="244" t="s">
        <v>40</v>
      </c>
      <c r="C259" s="244" t="s">
        <v>184</v>
      </c>
      <c r="D259" s="244">
        <v>1.8188</v>
      </c>
      <c r="E259" s="244" t="s">
        <v>253</v>
      </c>
    </row>
    <row r="260" spans="1:5" x14ac:dyDescent="0.2">
      <c r="A260" s="244" t="s">
        <v>251</v>
      </c>
      <c r="B260" s="244" t="s">
        <v>40</v>
      </c>
      <c r="C260" s="244" t="s">
        <v>184</v>
      </c>
      <c r="D260" s="244">
        <v>1.9379</v>
      </c>
      <c r="E260" s="244" t="s">
        <v>171</v>
      </c>
    </row>
    <row r="261" spans="1:5" x14ac:dyDescent="0.2">
      <c r="A261" s="244" t="s">
        <v>102</v>
      </c>
      <c r="B261" s="244" t="s">
        <v>41</v>
      </c>
      <c r="C261" s="244" t="s">
        <v>184</v>
      </c>
      <c r="D261" s="244">
        <v>0.93899999999999995</v>
      </c>
      <c r="E261" s="244" t="s">
        <v>253</v>
      </c>
    </row>
    <row r="262" spans="1:5" x14ac:dyDescent="0.2">
      <c r="A262" s="244" t="s">
        <v>101</v>
      </c>
      <c r="B262" s="244" t="s">
        <v>41</v>
      </c>
      <c r="C262" s="244" t="s">
        <v>184</v>
      </c>
      <c r="D262" s="244">
        <v>0.98680000000000001</v>
      </c>
      <c r="E262" s="244" t="s">
        <v>253</v>
      </c>
    </row>
    <row r="263" spans="1:5" x14ac:dyDescent="0.2">
      <c r="A263" s="244" t="s">
        <v>100</v>
      </c>
      <c r="B263" s="244" t="s">
        <v>41</v>
      </c>
      <c r="C263" s="244" t="s">
        <v>184</v>
      </c>
      <c r="D263" s="244">
        <v>0.96840000000000004</v>
      </c>
      <c r="E263" s="244" t="s">
        <v>253</v>
      </c>
    </row>
    <row r="264" spans="1:5" x14ac:dyDescent="0.2">
      <c r="A264" s="244" t="s">
        <v>99</v>
      </c>
      <c r="B264" s="244" t="s">
        <v>41</v>
      </c>
      <c r="C264" s="244" t="s">
        <v>184</v>
      </c>
      <c r="D264" s="244">
        <v>0.98170000000000002</v>
      </c>
      <c r="E264" s="244" t="s">
        <v>253</v>
      </c>
    </row>
    <row r="265" spans="1:5" x14ac:dyDescent="0.2">
      <c r="A265" s="244" t="s">
        <v>98</v>
      </c>
      <c r="B265" s="244" t="s">
        <v>41</v>
      </c>
      <c r="C265" s="244" t="s">
        <v>184</v>
      </c>
      <c r="D265" s="244">
        <v>1.0216000000000001</v>
      </c>
      <c r="E265" s="244" t="s">
        <v>253</v>
      </c>
    </row>
    <row r="266" spans="1:5" x14ac:dyDescent="0.2">
      <c r="A266" s="244" t="s">
        <v>97</v>
      </c>
      <c r="B266" s="244" t="s">
        <v>41</v>
      </c>
      <c r="C266" s="244" t="s">
        <v>184</v>
      </c>
      <c r="D266" s="244">
        <v>1.0681</v>
      </c>
      <c r="E266" s="244" t="s">
        <v>253</v>
      </c>
    </row>
    <row r="267" spans="1:5" x14ac:dyDescent="0.2">
      <c r="A267" s="244" t="s">
        <v>96</v>
      </c>
      <c r="B267" s="244" t="s">
        <v>41</v>
      </c>
      <c r="C267" s="244" t="s">
        <v>184</v>
      </c>
      <c r="D267" s="244">
        <v>1.1033999999999999</v>
      </c>
      <c r="E267" s="244" t="s">
        <v>253</v>
      </c>
    </row>
    <row r="268" spans="1:5" x14ac:dyDescent="0.2">
      <c r="A268" s="244" t="s">
        <v>95</v>
      </c>
      <c r="B268" s="244" t="s">
        <v>41</v>
      </c>
      <c r="C268" s="244" t="s">
        <v>184</v>
      </c>
      <c r="D268" s="244">
        <v>1.1543000000000001</v>
      </c>
      <c r="E268" s="244" t="s">
        <v>253</v>
      </c>
    </row>
    <row r="269" spans="1:5" x14ac:dyDescent="0.2">
      <c r="A269" s="244" t="s">
        <v>94</v>
      </c>
      <c r="B269" s="244" t="s">
        <v>41</v>
      </c>
      <c r="C269" s="244" t="s">
        <v>184</v>
      </c>
      <c r="D269" s="244">
        <v>1.3665</v>
      </c>
      <c r="E269" s="244" t="s">
        <v>174</v>
      </c>
    </row>
    <row r="270" spans="1:5" x14ac:dyDescent="0.2">
      <c r="A270" s="244" t="s">
        <v>93</v>
      </c>
      <c r="B270" s="244" t="s">
        <v>41</v>
      </c>
      <c r="C270" s="244" t="s">
        <v>184</v>
      </c>
      <c r="D270" s="244">
        <v>1.6134999999999999</v>
      </c>
      <c r="E270" s="244" t="s">
        <v>253</v>
      </c>
    </row>
    <row r="271" spans="1:5" x14ac:dyDescent="0.2">
      <c r="A271" s="244" t="s">
        <v>92</v>
      </c>
      <c r="B271" s="244" t="s">
        <v>41</v>
      </c>
      <c r="C271" s="244" t="s">
        <v>184</v>
      </c>
      <c r="D271" s="244">
        <v>1.8223</v>
      </c>
      <c r="E271" s="244" t="s">
        <v>253</v>
      </c>
    </row>
    <row r="272" spans="1:5" x14ac:dyDescent="0.2">
      <c r="A272" s="244" t="s">
        <v>91</v>
      </c>
      <c r="B272" s="244" t="s">
        <v>41</v>
      </c>
      <c r="C272" s="244" t="s">
        <v>184</v>
      </c>
      <c r="D272" s="244">
        <v>2.0478999999999998</v>
      </c>
      <c r="E272" s="244" t="s">
        <v>253</v>
      </c>
    </row>
    <row r="273" spans="1:5" x14ac:dyDescent="0.2">
      <c r="A273" s="244" t="s">
        <v>90</v>
      </c>
      <c r="B273" s="244" t="s">
        <v>41</v>
      </c>
      <c r="C273" s="244" t="s">
        <v>184</v>
      </c>
      <c r="D273" s="244">
        <v>2.4950000000000001</v>
      </c>
      <c r="E273" s="244" t="s">
        <v>253</v>
      </c>
    </row>
    <row r="274" spans="1:5" x14ac:dyDescent="0.2">
      <c r="A274" s="244" t="s">
        <v>89</v>
      </c>
      <c r="B274" s="244" t="s">
        <v>41</v>
      </c>
      <c r="C274" s="244" t="s">
        <v>184</v>
      </c>
      <c r="D274" s="244">
        <v>2.6305000000000001</v>
      </c>
      <c r="E274" s="244" t="s">
        <v>253</v>
      </c>
    </row>
    <row r="275" spans="1:5" x14ac:dyDescent="0.2">
      <c r="A275" s="244" t="s">
        <v>88</v>
      </c>
      <c r="B275" s="244" t="s">
        <v>41</v>
      </c>
      <c r="C275" s="244" t="s">
        <v>184</v>
      </c>
      <c r="D275" s="244">
        <v>2.6345000000000001</v>
      </c>
      <c r="E275" s="244" t="s">
        <v>253</v>
      </c>
    </row>
    <row r="276" spans="1:5" x14ac:dyDescent="0.2">
      <c r="A276" s="244" t="s">
        <v>87</v>
      </c>
      <c r="B276" s="244" t="s">
        <v>41</v>
      </c>
      <c r="C276" s="244" t="s">
        <v>184</v>
      </c>
      <c r="D276" s="244">
        <v>2.6311</v>
      </c>
      <c r="E276" s="244" t="s">
        <v>253</v>
      </c>
    </row>
    <row r="277" spans="1:5" x14ac:dyDescent="0.2">
      <c r="A277" s="244" t="s">
        <v>86</v>
      </c>
      <c r="B277" s="244" t="s">
        <v>41</v>
      </c>
      <c r="C277" s="244" t="s">
        <v>184</v>
      </c>
      <c r="D277" s="244">
        <v>2.7865000000000002</v>
      </c>
      <c r="E277" s="244" t="s">
        <v>253</v>
      </c>
    </row>
    <row r="278" spans="1:5" x14ac:dyDescent="0.2">
      <c r="A278" s="244" t="s">
        <v>85</v>
      </c>
      <c r="B278" s="244" t="s">
        <v>41</v>
      </c>
      <c r="C278" s="244" t="s">
        <v>184</v>
      </c>
      <c r="D278" s="244">
        <v>2.8472</v>
      </c>
      <c r="E278" s="244" t="s">
        <v>253</v>
      </c>
    </row>
    <row r="279" spans="1:5" x14ac:dyDescent="0.2">
      <c r="A279" s="244" t="s">
        <v>84</v>
      </c>
      <c r="B279" s="244" t="s">
        <v>41</v>
      </c>
      <c r="C279" s="244" t="s">
        <v>184</v>
      </c>
      <c r="D279" s="244">
        <v>2.7017000000000002</v>
      </c>
      <c r="E279" s="244" t="s">
        <v>253</v>
      </c>
    </row>
    <row r="280" spans="1:5" x14ac:dyDescent="0.2">
      <c r="A280" s="244" t="s">
        <v>168</v>
      </c>
      <c r="B280" s="244" t="s">
        <v>41</v>
      </c>
      <c r="C280" s="244" t="s">
        <v>184</v>
      </c>
      <c r="D280" s="244">
        <v>2.8538999999999999</v>
      </c>
      <c r="E280" s="244" t="s">
        <v>253</v>
      </c>
    </row>
    <row r="281" spans="1:5" x14ac:dyDescent="0.2">
      <c r="A281" s="244" t="s">
        <v>203</v>
      </c>
      <c r="B281" s="244" t="s">
        <v>41</v>
      </c>
      <c r="C281" s="244" t="s">
        <v>184</v>
      </c>
      <c r="D281" s="244">
        <v>2.6324000000000001</v>
      </c>
      <c r="E281" s="244" t="s">
        <v>253</v>
      </c>
    </row>
    <row r="282" spans="1:5" x14ac:dyDescent="0.2">
      <c r="A282" s="244" t="s">
        <v>221</v>
      </c>
      <c r="B282" s="244" t="s">
        <v>41</v>
      </c>
      <c r="C282" s="244" t="s">
        <v>184</v>
      </c>
      <c r="D282" s="244">
        <v>2.7873000000000001</v>
      </c>
      <c r="E282" s="244" t="s">
        <v>253</v>
      </c>
    </row>
    <row r="283" spans="1:5" x14ac:dyDescent="0.2">
      <c r="A283" s="244" t="s">
        <v>233</v>
      </c>
      <c r="B283" s="244" t="s">
        <v>41</v>
      </c>
      <c r="C283" s="244" t="s">
        <v>184</v>
      </c>
      <c r="D283" s="244">
        <v>3.2115999999999998</v>
      </c>
      <c r="E283" s="244" t="s">
        <v>253</v>
      </c>
    </row>
    <row r="284" spans="1:5" x14ac:dyDescent="0.2">
      <c r="A284" s="244" t="s">
        <v>251</v>
      </c>
      <c r="B284" s="244" t="s">
        <v>41</v>
      </c>
      <c r="C284" s="244" t="s">
        <v>184</v>
      </c>
      <c r="D284" s="244">
        <v>3.7404000000000002</v>
      </c>
      <c r="E284" s="244" t="s">
        <v>171</v>
      </c>
    </row>
    <row r="285" spans="1:5" x14ac:dyDescent="0.2">
      <c r="A285" s="244" t="s">
        <v>102</v>
      </c>
      <c r="B285" s="244" t="s">
        <v>135</v>
      </c>
      <c r="C285" s="244" t="s">
        <v>184</v>
      </c>
      <c r="D285" s="244">
        <v>1.1924999999999999</v>
      </c>
      <c r="E285" s="244" t="s">
        <v>171</v>
      </c>
    </row>
    <row r="286" spans="1:5" x14ac:dyDescent="0.2">
      <c r="A286" s="244" t="s">
        <v>101</v>
      </c>
      <c r="B286" s="244" t="s">
        <v>135</v>
      </c>
      <c r="C286" s="244" t="s">
        <v>184</v>
      </c>
      <c r="D286" s="244">
        <v>1.2442</v>
      </c>
      <c r="E286" s="244" t="s">
        <v>171</v>
      </c>
    </row>
    <row r="287" spans="1:5" x14ac:dyDescent="0.2">
      <c r="A287" s="244" t="s">
        <v>100</v>
      </c>
      <c r="B287" s="244" t="s">
        <v>135</v>
      </c>
      <c r="C287" s="244" t="s">
        <v>184</v>
      </c>
      <c r="D287" s="244">
        <v>1.2749999999999999</v>
      </c>
      <c r="E287" s="244" t="s">
        <v>171</v>
      </c>
    </row>
    <row r="288" spans="1:5" x14ac:dyDescent="0.2">
      <c r="A288" s="244" t="s">
        <v>99</v>
      </c>
      <c r="B288" s="244" t="s">
        <v>135</v>
      </c>
      <c r="C288" s="244" t="s">
        <v>184</v>
      </c>
      <c r="D288" s="244">
        <v>1.2969999999999999</v>
      </c>
      <c r="E288" s="244" t="s">
        <v>171</v>
      </c>
    </row>
    <row r="289" spans="1:5" x14ac:dyDescent="0.2">
      <c r="A289" s="244" t="s">
        <v>98</v>
      </c>
      <c r="B289" s="244" t="s">
        <v>135</v>
      </c>
      <c r="C289" s="244" t="s">
        <v>184</v>
      </c>
      <c r="D289" s="244">
        <v>1.2986</v>
      </c>
      <c r="E289" s="244" t="s">
        <v>171</v>
      </c>
    </row>
    <row r="290" spans="1:5" x14ac:dyDescent="0.2">
      <c r="A290" s="244" t="s">
        <v>97</v>
      </c>
      <c r="B290" s="244" t="s">
        <v>135</v>
      </c>
      <c r="C290" s="244" t="s">
        <v>184</v>
      </c>
      <c r="D290" s="244">
        <v>1.34</v>
      </c>
      <c r="E290" s="244" t="s">
        <v>171</v>
      </c>
    </row>
    <row r="291" spans="1:5" x14ac:dyDescent="0.2">
      <c r="A291" s="244" t="s">
        <v>96</v>
      </c>
      <c r="B291" s="244" t="s">
        <v>135</v>
      </c>
      <c r="C291" s="244" t="s">
        <v>184</v>
      </c>
      <c r="D291" s="244">
        <v>1.3846000000000001</v>
      </c>
      <c r="E291" s="244" t="s">
        <v>171</v>
      </c>
    </row>
    <row r="292" spans="1:5" x14ac:dyDescent="0.2">
      <c r="A292" s="244" t="s">
        <v>95</v>
      </c>
      <c r="B292" s="244" t="s">
        <v>135</v>
      </c>
      <c r="C292" s="244" t="s">
        <v>184</v>
      </c>
      <c r="D292" s="244">
        <v>1.4179999999999999</v>
      </c>
      <c r="E292" s="244" t="s">
        <v>171</v>
      </c>
    </row>
    <row r="293" spans="1:5" x14ac:dyDescent="0.2">
      <c r="A293" s="244" t="s">
        <v>94</v>
      </c>
      <c r="B293" s="244" t="s">
        <v>135</v>
      </c>
      <c r="C293" s="244" t="s">
        <v>184</v>
      </c>
      <c r="D293" s="244">
        <v>1.4910000000000001</v>
      </c>
      <c r="E293" s="244" t="s">
        <v>253</v>
      </c>
    </row>
    <row r="294" spans="1:5" x14ac:dyDescent="0.2">
      <c r="A294" s="244" t="s">
        <v>93</v>
      </c>
      <c r="B294" s="244" t="s">
        <v>135</v>
      </c>
      <c r="C294" s="244" t="s">
        <v>184</v>
      </c>
      <c r="D294" s="244">
        <v>1.6202000000000001</v>
      </c>
      <c r="E294" s="244" t="s">
        <v>171</v>
      </c>
    </row>
    <row r="295" spans="1:5" x14ac:dyDescent="0.2">
      <c r="A295" s="244" t="s">
        <v>92</v>
      </c>
      <c r="B295" s="244" t="s">
        <v>135</v>
      </c>
      <c r="C295" s="244" t="s">
        <v>184</v>
      </c>
      <c r="D295" s="244">
        <v>1.7162999999999999</v>
      </c>
      <c r="E295" s="244" t="s">
        <v>171</v>
      </c>
    </row>
    <row r="296" spans="1:5" x14ac:dyDescent="0.2">
      <c r="A296" s="244" t="s">
        <v>91</v>
      </c>
      <c r="B296" s="244" t="s">
        <v>135</v>
      </c>
      <c r="C296" s="244" t="s">
        <v>184</v>
      </c>
      <c r="D296" s="244">
        <v>1.6853</v>
      </c>
      <c r="E296" s="244" t="s">
        <v>171</v>
      </c>
    </row>
    <row r="297" spans="1:5" x14ac:dyDescent="0.2">
      <c r="A297" s="244" t="s">
        <v>90</v>
      </c>
      <c r="B297" s="244" t="s">
        <v>135</v>
      </c>
      <c r="C297" s="244" t="s">
        <v>184</v>
      </c>
      <c r="D297" s="244">
        <v>1.8379000000000001</v>
      </c>
      <c r="E297" s="244" t="s">
        <v>171</v>
      </c>
    </row>
    <row r="298" spans="1:5" x14ac:dyDescent="0.2">
      <c r="A298" s="244" t="s">
        <v>89</v>
      </c>
      <c r="B298" s="244" t="s">
        <v>135</v>
      </c>
      <c r="C298" s="244" t="s">
        <v>184</v>
      </c>
      <c r="D298" s="244">
        <v>1.9026000000000001</v>
      </c>
      <c r="E298" s="244" t="s">
        <v>171</v>
      </c>
    </row>
    <row r="299" spans="1:5" x14ac:dyDescent="0.2">
      <c r="A299" s="244" t="s">
        <v>88</v>
      </c>
      <c r="B299" s="244" t="s">
        <v>135</v>
      </c>
      <c r="C299" s="244" t="s">
        <v>184</v>
      </c>
      <c r="D299" s="244">
        <v>1.9260999999999999</v>
      </c>
      <c r="E299" s="244" t="s">
        <v>171</v>
      </c>
    </row>
    <row r="300" spans="1:5" x14ac:dyDescent="0.2">
      <c r="A300" s="244" t="s">
        <v>87</v>
      </c>
      <c r="B300" s="244" t="s">
        <v>135</v>
      </c>
      <c r="C300" s="244" t="s">
        <v>184</v>
      </c>
      <c r="D300" s="244">
        <v>1.9897</v>
      </c>
      <c r="E300" s="244" t="s">
        <v>171</v>
      </c>
    </row>
    <row r="301" spans="1:5" x14ac:dyDescent="0.2">
      <c r="A301" s="244" t="s">
        <v>86</v>
      </c>
      <c r="B301" s="244" t="s">
        <v>135</v>
      </c>
      <c r="C301" s="244" t="s">
        <v>184</v>
      </c>
      <c r="D301" s="244">
        <v>2.0497999999999998</v>
      </c>
      <c r="E301" s="244" t="s">
        <v>171</v>
      </c>
    </row>
    <row r="302" spans="1:5" x14ac:dyDescent="0.2">
      <c r="A302" s="244" t="s">
        <v>85</v>
      </c>
      <c r="B302" s="244" t="s">
        <v>135</v>
      </c>
      <c r="C302" s="244" t="s">
        <v>184</v>
      </c>
      <c r="D302" s="244">
        <v>2.0819000000000001</v>
      </c>
      <c r="E302" s="244" t="s">
        <v>171</v>
      </c>
    </row>
    <row r="303" spans="1:5" x14ac:dyDescent="0.2">
      <c r="A303" s="244" t="s">
        <v>84</v>
      </c>
      <c r="B303" s="244" t="s">
        <v>135</v>
      </c>
      <c r="C303" s="244" t="s">
        <v>184</v>
      </c>
      <c r="D303" s="244">
        <v>2.1126</v>
      </c>
      <c r="E303" s="244" t="s">
        <v>171</v>
      </c>
    </row>
    <row r="304" spans="1:5" x14ac:dyDescent="0.2">
      <c r="A304" s="244" t="s">
        <v>168</v>
      </c>
      <c r="B304" s="244" t="s">
        <v>135</v>
      </c>
      <c r="C304" s="244" t="s">
        <v>184</v>
      </c>
      <c r="D304" s="244">
        <v>2.1778</v>
      </c>
      <c r="E304" s="244" t="s">
        <v>171</v>
      </c>
    </row>
    <row r="305" spans="1:5" x14ac:dyDescent="0.2">
      <c r="A305" s="244" t="s">
        <v>203</v>
      </c>
      <c r="B305" s="244" t="s">
        <v>135</v>
      </c>
      <c r="C305" s="244" t="s">
        <v>184</v>
      </c>
      <c r="D305" s="244">
        <v>2.1852999999999998</v>
      </c>
      <c r="E305" s="244" t="s">
        <v>253</v>
      </c>
    </row>
    <row r="306" spans="1:5" x14ac:dyDescent="0.2">
      <c r="A306" s="244" t="s">
        <v>221</v>
      </c>
      <c r="B306" s="244" t="s">
        <v>135</v>
      </c>
      <c r="C306" s="244" t="s">
        <v>184</v>
      </c>
      <c r="D306" s="244">
        <v>2.2772999999999999</v>
      </c>
      <c r="E306" s="244" t="s">
        <v>253</v>
      </c>
    </row>
    <row r="307" spans="1:5" x14ac:dyDescent="0.2">
      <c r="A307" s="244" t="s">
        <v>233</v>
      </c>
      <c r="B307" s="244" t="s">
        <v>135</v>
      </c>
      <c r="C307" s="244" t="s">
        <v>184</v>
      </c>
      <c r="D307" s="244">
        <v>2.4996999999999998</v>
      </c>
      <c r="E307" s="244" t="s">
        <v>253</v>
      </c>
    </row>
    <row r="308" spans="1:5" x14ac:dyDescent="0.2">
      <c r="A308" s="244" t="s">
        <v>251</v>
      </c>
      <c r="B308" s="244" t="s">
        <v>135</v>
      </c>
      <c r="C308" s="244" t="s">
        <v>184</v>
      </c>
      <c r="D308" s="244">
        <v>2.7271999999999998</v>
      </c>
      <c r="E308" s="244" t="s">
        <v>171</v>
      </c>
    </row>
    <row r="309" spans="1:5" x14ac:dyDescent="0.2">
      <c r="A309" s="244" t="s">
        <v>102</v>
      </c>
      <c r="B309" s="244" t="s">
        <v>56</v>
      </c>
      <c r="C309" s="244" t="s">
        <v>184</v>
      </c>
      <c r="D309" s="244">
        <v>0.78149999999999997</v>
      </c>
      <c r="E309" s="244" t="s">
        <v>253</v>
      </c>
    </row>
    <row r="310" spans="1:5" x14ac:dyDescent="0.2">
      <c r="A310" s="244" t="s">
        <v>101</v>
      </c>
      <c r="B310" s="244" t="s">
        <v>56</v>
      </c>
      <c r="C310" s="244" t="s">
        <v>184</v>
      </c>
      <c r="D310" s="244">
        <v>0.8115</v>
      </c>
      <c r="E310" s="244" t="s">
        <v>253</v>
      </c>
    </row>
    <row r="311" spans="1:5" x14ac:dyDescent="0.2">
      <c r="A311" s="244" t="s">
        <v>100</v>
      </c>
      <c r="B311" s="244" t="s">
        <v>56</v>
      </c>
      <c r="C311" s="244" t="s">
        <v>184</v>
      </c>
      <c r="D311" s="244">
        <v>0.83130000000000004</v>
      </c>
      <c r="E311" s="244" t="s">
        <v>253</v>
      </c>
    </row>
    <row r="312" spans="1:5" x14ac:dyDescent="0.2">
      <c r="A312" s="244" t="s">
        <v>99</v>
      </c>
      <c r="B312" s="244" t="s">
        <v>56</v>
      </c>
      <c r="C312" s="244" t="s">
        <v>184</v>
      </c>
      <c r="D312" s="244">
        <v>0.81140000000000001</v>
      </c>
      <c r="E312" s="244" t="s">
        <v>253</v>
      </c>
    </row>
    <row r="313" spans="1:5" x14ac:dyDescent="0.2">
      <c r="A313" s="244" t="s">
        <v>98</v>
      </c>
      <c r="B313" s="244" t="s">
        <v>56</v>
      </c>
      <c r="C313" s="244" t="s">
        <v>184</v>
      </c>
      <c r="D313" s="244">
        <v>0.84019999999999995</v>
      </c>
      <c r="E313" s="244" t="s">
        <v>253</v>
      </c>
    </row>
    <row r="314" spans="1:5" x14ac:dyDescent="0.2">
      <c r="A314" s="244" t="s">
        <v>97</v>
      </c>
      <c r="B314" s="244" t="s">
        <v>56</v>
      </c>
      <c r="C314" s="244" t="s">
        <v>184</v>
      </c>
      <c r="D314" s="244">
        <v>0.85619999999999996</v>
      </c>
      <c r="E314" s="244" t="s">
        <v>253</v>
      </c>
    </row>
    <row r="315" spans="1:5" x14ac:dyDescent="0.2">
      <c r="A315" s="244" t="s">
        <v>96</v>
      </c>
      <c r="B315" s="244" t="s">
        <v>56</v>
      </c>
      <c r="C315" s="244" t="s">
        <v>184</v>
      </c>
      <c r="D315" s="244">
        <v>0.85970000000000002</v>
      </c>
      <c r="E315" s="244" t="s">
        <v>253</v>
      </c>
    </row>
    <row r="316" spans="1:5" x14ac:dyDescent="0.2">
      <c r="A316" s="244" t="s">
        <v>95</v>
      </c>
      <c r="B316" s="244" t="s">
        <v>56</v>
      </c>
      <c r="C316" s="244" t="s">
        <v>184</v>
      </c>
      <c r="D316" s="244">
        <v>0.91279999999999994</v>
      </c>
      <c r="E316" s="244" t="s">
        <v>253</v>
      </c>
    </row>
    <row r="317" spans="1:5" x14ac:dyDescent="0.2">
      <c r="A317" s="244" t="s">
        <v>94</v>
      </c>
      <c r="B317" s="244" t="s">
        <v>56</v>
      </c>
      <c r="C317" s="244" t="s">
        <v>184</v>
      </c>
      <c r="D317" s="244">
        <v>0.93630000000000002</v>
      </c>
      <c r="E317" s="244" t="s">
        <v>253</v>
      </c>
    </row>
    <row r="318" spans="1:5" x14ac:dyDescent="0.2">
      <c r="A318" s="244" t="s">
        <v>93</v>
      </c>
      <c r="B318" s="244" t="s">
        <v>56</v>
      </c>
      <c r="C318" s="244" t="s">
        <v>184</v>
      </c>
      <c r="D318" s="244">
        <v>1.0628</v>
      </c>
      <c r="E318" s="244" t="s">
        <v>253</v>
      </c>
    </row>
    <row r="319" spans="1:5" x14ac:dyDescent="0.2">
      <c r="A319" s="244" t="s">
        <v>92</v>
      </c>
      <c r="B319" s="244" t="s">
        <v>56</v>
      </c>
      <c r="C319" s="244" t="s">
        <v>184</v>
      </c>
      <c r="D319" s="244">
        <v>0.78590000000000004</v>
      </c>
      <c r="E319" s="244" t="s">
        <v>253</v>
      </c>
    </row>
    <row r="320" spans="1:5" x14ac:dyDescent="0.2">
      <c r="A320" s="244" t="s">
        <v>91</v>
      </c>
      <c r="B320" s="244" t="s">
        <v>56</v>
      </c>
      <c r="C320" s="244" t="s">
        <v>184</v>
      </c>
      <c r="D320" s="244">
        <v>0.84370000000000001</v>
      </c>
      <c r="E320" s="244" t="s">
        <v>253</v>
      </c>
    </row>
    <row r="321" spans="1:5" x14ac:dyDescent="0.2">
      <c r="A321" s="244" t="s">
        <v>90</v>
      </c>
      <c r="B321" s="244" t="s">
        <v>56</v>
      </c>
      <c r="C321" s="244" t="s">
        <v>184</v>
      </c>
      <c r="D321" s="244">
        <v>0.86329999999999996</v>
      </c>
      <c r="E321" s="244" t="s">
        <v>253</v>
      </c>
    </row>
    <row r="322" spans="1:5" x14ac:dyDescent="0.2">
      <c r="A322" s="244" t="s">
        <v>89</v>
      </c>
      <c r="B322" s="244" t="s">
        <v>56</v>
      </c>
      <c r="C322" s="244" t="s">
        <v>184</v>
      </c>
      <c r="D322" s="244">
        <v>0.77290000000000003</v>
      </c>
      <c r="E322" s="244" t="s">
        <v>253</v>
      </c>
    </row>
    <row r="323" spans="1:5" x14ac:dyDescent="0.2">
      <c r="A323" s="244" t="s">
        <v>88</v>
      </c>
      <c r="B323" s="244" t="s">
        <v>56</v>
      </c>
      <c r="C323" s="244" t="s">
        <v>184</v>
      </c>
      <c r="D323" s="244">
        <v>0.8982</v>
      </c>
      <c r="E323" s="244" t="s">
        <v>253</v>
      </c>
    </row>
    <row r="324" spans="1:5" x14ac:dyDescent="0.2">
      <c r="A324" s="244" t="s">
        <v>87</v>
      </c>
      <c r="B324" s="244" t="s">
        <v>56</v>
      </c>
      <c r="C324" s="244" t="s">
        <v>184</v>
      </c>
      <c r="D324" s="244">
        <v>0.94159999999999999</v>
      </c>
      <c r="E324" s="244" t="s">
        <v>253</v>
      </c>
    </row>
    <row r="325" spans="1:5" x14ac:dyDescent="0.2">
      <c r="A325" s="244" t="s">
        <v>86</v>
      </c>
      <c r="B325" s="244" t="s">
        <v>56</v>
      </c>
      <c r="C325" s="244" t="s">
        <v>184</v>
      </c>
      <c r="D325" s="244">
        <v>0.89749999999999996</v>
      </c>
      <c r="E325" s="244" t="s">
        <v>253</v>
      </c>
    </row>
    <row r="326" spans="1:5" x14ac:dyDescent="0.2">
      <c r="A326" s="244" t="s">
        <v>85</v>
      </c>
      <c r="B326" s="244" t="s">
        <v>56</v>
      </c>
      <c r="C326" s="244" t="s">
        <v>184</v>
      </c>
      <c r="D326" s="244">
        <v>0.96630000000000005</v>
      </c>
      <c r="E326" s="244" t="s">
        <v>253</v>
      </c>
    </row>
    <row r="327" spans="1:5" x14ac:dyDescent="0.2">
      <c r="A327" s="244" t="s">
        <v>84</v>
      </c>
      <c r="B327" s="244" t="s">
        <v>56</v>
      </c>
      <c r="C327" s="244" t="s">
        <v>184</v>
      </c>
      <c r="D327" s="244">
        <v>0.89800000000000002</v>
      </c>
      <c r="E327" s="244" t="s">
        <v>253</v>
      </c>
    </row>
    <row r="328" spans="1:5" x14ac:dyDescent="0.2">
      <c r="A328" s="244" t="s">
        <v>168</v>
      </c>
      <c r="B328" s="244" t="s">
        <v>56</v>
      </c>
      <c r="C328" s="244" t="s">
        <v>184</v>
      </c>
      <c r="D328" s="244">
        <v>0.96930000000000005</v>
      </c>
      <c r="E328" s="244" t="s">
        <v>253</v>
      </c>
    </row>
    <row r="329" spans="1:5" x14ac:dyDescent="0.2">
      <c r="A329" s="244" t="s">
        <v>203</v>
      </c>
      <c r="B329" s="244" t="s">
        <v>56</v>
      </c>
      <c r="C329" s="244" t="s">
        <v>184</v>
      </c>
      <c r="D329" s="244">
        <v>0.95699999999999996</v>
      </c>
      <c r="E329" s="244" t="s">
        <v>253</v>
      </c>
    </row>
    <row r="330" spans="1:5" x14ac:dyDescent="0.2">
      <c r="A330" s="244" t="s">
        <v>221</v>
      </c>
      <c r="B330" s="244" t="s">
        <v>56</v>
      </c>
      <c r="C330" s="244" t="s">
        <v>184</v>
      </c>
      <c r="D330" s="244">
        <v>1.0235000000000001</v>
      </c>
      <c r="E330" s="244" t="s">
        <v>253</v>
      </c>
    </row>
    <row r="331" spans="1:5" x14ac:dyDescent="0.2">
      <c r="A331" s="244" t="s">
        <v>233</v>
      </c>
      <c r="B331" s="244" t="s">
        <v>56</v>
      </c>
      <c r="C331" s="244" t="s">
        <v>184</v>
      </c>
      <c r="D331" s="244">
        <v>1.0407999999999999</v>
      </c>
      <c r="E331" s="244" t="s">
        <v>253</v>
      </c>
    </row>
    <row r="332" spans="1:5" x14ac:dyDescent="0.2">
      <c r="A332" s="244" t="s">
        <v>251</v>
      </c>
      <c r="B332" s="244" t="s">
        <v>56</v>
      </c>
      <c r="C332" s="244" t="s">
        <v>184</v>
      </c>
      <c r="D332" s="244">
        <v>1.165</v>
      </c>
      <c r="E332" s="244" t="s">
        <v>171</v>
      </c>
    </row>
    <row r="333" spans="1:5" x14ac:dyDescent="0.2">
      <c r="A333" s="244" t="s">
        <v>102</v>
      </c>
      <c r="B333" s="244" t="s">
        <v>42</v>
      </c>
      <c r="C333" s="244" t="s">
        <v>184</v>
      </c>
      <c r="D333" s="244">
        <v>1.6712</v>
      </c>
      <c r="E333" s="244" t="s">
        <v>253</v>
      </c>
    </row>
    <row r="334" spans="1:5" x14ac:dyDescent="0.2">
      <c r="A334" s="244" t="s">
        <v>101</v>
      </c>
      <c r="B334" s="244" t="s">
        <v>42</v>
      </c>
      <c r="C334" s="244" t="s">
        <v>184</v>
      </c>
      <c r="D334" s="244">
        <v>1.8046</v>
      </c>
      <c r="E334" s="244" t="s">
        <v>253</v>
      </c>
    </row>
    <row r="335" spans="1:5" x14ac:dyDescent="0.2">
      <c r="A335" s="244" t="s">
        <v>100</v>
      </c>
      <c r="B335" s="244" t="s">
        <v>42</v>
      </c>
      <c r="C335" s="244" t="s">
        <v>184</v>
      </c>
      <c r="D335" s="244">
        <v>1.8513999999999999</v>
      </c>
      <c r="E335" s="244" t="s">
        <v>253</v>
      </c>
    </row>
    <row r="336" spans="1:5" x14ac:dyDescent="0.2">
      <c r="A336" s="244" t="s">
        <v>99</v>
      </c>
      <c r="B336" s="244" t="s">
        <v>42</v>
      </c>
      <c r="C336" s="244" t="s">
        <v>184</v>
      </c>
      <c r="D336" s="244">
        <v>2.0230999999999999</v>
      </c>
      <c r="E336" s="244" t="s">
        <v>253</v>
      </c>
    </row>
    <row r="337" spans="1:5" x14ac:dyDescent="0.2">
      <c r="A337" s="244" t="s">
        <v>98</v>
      </c>
      <c r="B337" s="244" t="s">
        <v>42</v>
      </c>
      <c r="C337" s="244" t="s">
        <v>184</v>
      </c>
      <c r="D337" s="244">
        <v>1.9221999999999999</v>
      </c>
      <c r="E337" s="244" t="s">
        <v>253</v>
      </c>
    </row>
    <row r="338" spans="1:5" x14ac:dyDescent="0.2">
      <c r="A338" s="244" t="s">
        <v>97</v>
      </c>
      <c r="B338" s="244" t="s">
        <v>42</v>
      </c>
      <c r="C338" s="244" t="s">
        <v>184</v>
      </c>
      <c r="D338" s="244">
        <v>2.0558999999999998</v>
      </c>
      <c r="E338" s="244" t="s">
        <v>253</v>
      </c>
    </row>
    <row r="339" spans="1:5" x14ac:dyDescent="0.2">
      <c r="A339" s="244" t="s">
        <v>96</v>
      </c>
      <c r="B339" s="244" t="s">
        <v>42</v>
      </c>
      <c r="C339" s="244" t="s">
        <v>184</v>
      </c>
      <c r="D339" s="244">
        <v>2.1051000000000002</v>
      </c>
      <c r="E339" s="244" t="s">
        <v>253</v>
      </c>
    </row>
    <row r="340" spans="1:5" x14ac:dyDescent="0.2">
      <c r="A340" s="244" t="s">
        <v>95</v>
      </c>
      <c r="B340" s="244" t="s">
        <v>42</v>
      </c>
      <c r="C340" s="244" t="s">
        <v>184</v>
      </c>
      <c r="D340" s="244">
        <v>2.1244999999999998</v>
      </c>
      <c r="E340" s="244" t="s">
        <v>253</v>
      </c>
    </row>
    <row r="341" spans="1:5" x14ac:dyDescent="0.2">
      <c r="A341" s="244" t="s">
        <v>94</v>
      </c>
      <c r="B341" s="244" t="s">
        <v>42</v>
      </c>
      <c r="C341" s="244" t="s">
        <v>184</v>
      </c>
      <c r="D341" s="244">
        <v>2.2273000000000001</v>
      </c>
      <c r="E341" s="244" t="s">
        <v>253</v>
      </c>
    </row>
    <row r="342" spans="1:5" x14ac:dyDescent="0.2">
      <c r="A342" s="244" t="s">
        <v>93</v>
      </c>
      <c r="B342" s="244" t="s">
        <v>42</v>
      </c>
      <c r="C342" s="244" t="s">
        <v>184</v>
      </c>
      <c r="D342" s="244">
        <v>2.4226999999999999</v>
      </c>
      <c r="E342" s="244" t="s">
        <v>253</v>
      </c>
    </row>
    <row r="343" spans="1:5" x14ac:dyDescent="0.2">
      <c r="A343" s="244" t="s">
        <v>92</v>
      </c>
      <c r="B343" s="244" t="s">
        <v>42</v>
      </c>
      <c r="C343" s="244" t="s">
        <v>184</v>
      </c>
      <c r="D343" s="244">
        <v>2.5453000000000001</v>
      </c>
      <c r="E343" s="244" t="s">
        <v>253</v>
      </c>
    </row>
    <row r="344" spans="1:5" x14ac:dyDescent="0.2">
      <c r="A344" s="244" t="s">
        <v>91</v>
      </c>
      <c r="B344" s="244" t="s">
        <v>42</v>
      </c>
      <c r="C344" s="244" t="s">
        <v>184</v>
      </c>
      <c r="D344" s="244">
        <v>2.5567000000000002</v>
      </c>
      <c r="E344" s="244" t="s">
        <v>174</v>
      </c>
    </row>
    <row r="345" spans="1:5" x14ac:dyDescent="0.2">
      <c r="A345" s="244" t="s">
        <v>90</v>
      </c>
      <c r="B345" s="244" t="s">
        <v>42</v>
      </c>
      <c r="C345" s="244" t="s">
        <v>184</v>
      </c>
      <c r="D345" s="244">
        <v>2.6541000000000001</v>
      </c>
      <c r="E345" s="244" t="s">
        <v>253</v>
      </c>
    </row>
    <row r="346" spans="1:5" x14ac:dyDescent="0.2">
      <c r="A346" s="244" t="s">
        <v>89</v>
      </c>
      <c r="B346" s="244" t="s">
        <v>42</v>
      </c>
      <c r="C346" s="244" t="s">
        <v>184</v>
      </c>
      <c r="D346" s="244">
        <v>2.6844000000000001</v>
      </c>
      <c r="E346" s="244" t="s">
        <v>253</v>
      </c>
    </row>
    <row r="347" spans="1:5" x14ac:dyDescent="0.2">
      <c r="A347" s="244" t="s">
        <v>88</v>
      </c>
      <c r="B347" s="244" t="s">
        <v>42</v>
      </c>
      <c r="C347" s="244" t="s">
        <v>184</v>
      </c>
      <c r="D347" s="244">
        <v>2.7562000000000002</v>
      </c>
      <c r="E347" s="244" t="s">
        <v>253</v>
      </c>
    </row>
    <row r="348" spans="1:5" x14ac:dyDescent="0.2">
      <c r="A348" s="244" t="s">
        <v>87</v>
      </c>
      <c r="B348" s="244" t="s">
        <v>42</v>
      </c>
      <c r="C348" s="244" t="s">
        <v>184</v>
      </c>
      <c r="D348" s="244">
        <v>2.9775</v>
      </c>
      <c r="E348" s="244" t="s">
        <v>253</v>
      </c>
    </row>
    <row r="349" spans="1:5" x14ac:dyDescent="0.2">
      <c r="A349" s="244" t="s">
        <v>86</v>
      </c>
      <c r="B349" s="244" t="s">
        <v>42</v>
      </c>
      <c r="C349" s="244" t="s">
        <v>184</v>
      </c>
      <c r="D349" s="244">
        <v>3.07</v>
      </c>
      <c r="E349" s="244" t="s">
        <v>253</v>
      </c>
    </row>
    <row r="350" spans="1:5" x14ac:dyDescent="0.2">
      <c r="A350" s="244" t="s">
        <v>85</v>
      </c>
      <c r="B350" s="244" t="s">
        <v>42</v>
      </c>
      <c r="C350" s="244" t="s">
        <v>184</v>
      </c>
      <c r="D350" s="244">
        <v>2.9133</v>
      </c>
      <c r="E350" s="244" t="s">
        <v>253</v>
      </c>
    </row>
    <row r="351" spans="1:5" x14ac:dyDescent="0.2">
      <c r="A351" s="244" t="s">
        <v>84</v>
      </c>
      <c r="B351" s="244" t="s">
        <v>42</v>
      </c>
      <c r="C351" s="244" t="s">
        <v>184</v>
      </c>
      <c r="D351" s="244">
        <v>3.0381</v>
      </c>
      <c r="E351" s="244" t="s">
        <v>253</v>
      </c>
    </row>
    <row r="352" spans="1:5" x14ac:dyDescent="0.2">
      <c r="A352" s="244" t="s">
        <v>168</v>
      </c>
      <c r="B352" s="244" t="s">
        <v>42</v>
      </c>
      <c r="C352" s="244" t="s">
        <v>184</v>
      </c>
      <c r="D352" s="244">
        <v>3.0459999999999998</v>
      </c>
      <c r="E352" s="244" t="s">
        <v>253</v>
      </c>
    </row>
    <row r="353" spans="1:5" x14ac:dyDescent="0.2">
      <c r="A353" s="244" t="s">
        <v>203</v>
      </c>
      <c r="B353" s="244" t="s">
        <v>42</v>
      </c>
      <c r="C353" s="244" t="s">
        <v>184</v>
      </c>
      <c r="D353" s="244">
        <v>3.1831999999999998</v>
      </c>
      <c r="E353" s="244" t="s">
        <v>253</v>
      </c>
    </row>
    <row r="354" spans="1:5" x14ac:dyDescent="0.2">
      <c r="A354" s="244" t="s">
        <v>221</v>
      </c>
      <c r="B354" s="244" t="s">
        <v>42</v>
      </c>
      <c r="C354" s="244" t="s">
        <v>184</v>
      </c>
      <c r="D354" s="244">
        <v>3.1189</v>
      </c>
      <c r="E354" s="244" t="s">
        <v>253</v>
      </c>
    </row>
    <row r="355" spans="1:5" x14ac:dyDescent="0.2">
      <c r="A355" s="244" t="s">
        <v>233</v>
      </c>
      <c r="B355" s="244" t="s">
        <v>42</v>
      </c>
      <c r="C355" s="244" t="s">
        <v>184</v>
      </c>
      <c r="D355" s="244">
        <v>3.4729000000000001</v>
      </c>
      <c r="E355" s="244" t="s">
        <v>253</v>
      </c>
    </row>
    <row r="356" spans="1:5" x14ac:dyDescent="0.2">
      <c r="A356" s="244" t="s">
        <v>251</v>
      </c>
      <c r="B356" s="244" t="s">
        <v>42</v>
      </c>
      <c r="C356" s="244" t="s">
        <v>184</v>
      </c>
      <c r="D356" s="244">
        <v>3.6831</v>
      </c>
      <c r="E356" s="244" t="s">
        <v>171</v>
      </c>
    </row>
    <row r="357" spans="1:5" x14ac:dyDescent="0.2">
      <c r="A357" s="244" t="s">
        <v>102</v>
      </c>
      <c r="B357" s="244" t="s">
        <v>43</v>
      </c>
      <c r="C357" s="244" t="s">
        <v>184</v>
      </c>
      <c r="D357" s="244">
        <v>0.68530000000000002</v>
      </c>
      <c r="E357" s="244" t="s">
        <v>171</v>
      </c>
    </row>
    <row r="358" spans="1:5" x14ac:dyDescent="0.2">
      <c r="A358" s="244" t="s">
        <v>101</v>
      </c>
      <c r="B358" s="244" t="s">
        <v>43</v>
      </c>
      <c r="C358" s="244" t="s">
        <v>184</v>
      </c>
      <c r="D358" s="244">
        <v>0.623</v>
      </c>
      <c r="E358" s="244" t="s">
        <v>253</v>
      </c>
    </row>
    <row r="359" spans="1:5" x14ac:dyDescent="0.2">
      <c r="A359" s="244" t="s">
        <v>100</v>
      </c>
      <c r="B359" s="244" t="s">
        <v>43</v>
      </c>
      <c r="C359" s="244" t="s">
        <v>184</v>
      </c>
      <c r="D359" s="244">
        <v>0.5988</v>
      </c>
      <c r="E359" s="244" t="s">
        <v>253</v>
      </c>
    </row>
    <row r="360" spans="1:5" x14ac:dyDescent="0.2">
      <c r="A360" s="244" t="s">
        <v>99</v>
      </c>
      <c r="B360" s="244" t="s">
        <v>43</v>
      </c>
      <c r="C360" s="244" t="s">
        <v>184</v>
      </c>
      <c r="D360" s="244">
        <v>0.60680000000000001</v>
      </c>
      <c r="E360" s="244" t="s">
        <v>253</v>
      </c>
    </row>
    <row r="361" spans="1:5" x14ac:dyDescent="0.2">
      <c r="A361" s="244" t="s">
        <v>98</v>
      </c>
      <c r="B361" s="244" t="s">
        <v>43</v>
      </c>
      <c r="C361" s="244" t="s">
        <v>184</v>
      </c>
      <c r="D361" s="244">
        <v>0.58520000000000005</v>
      </c>
      <c r="E361" s="244" t="s">
        <v>253</v>
      </c>
    </row>
    <row r="362" spans="1:5" x14ac:dyDescent="0.2">
      <c r="A362" s="244" t="s">
        <v>97</v>
      </c>
      <c r="B362" s="244" t="s">
        <v>43</v>
      </c>
      <c r="C362" s="244" t="s">
        <v>184</v>
      </c>
      <c r="D362" s="244">
        <v>0.66080000000000005</v>
      </c>
      <c r="E362" s="244" t="s">
        <v>253</v>
      </c>
    </row>
    <row r="363" spans="1:5" x14ac:dyDescent="0.2">
      <c r="A363" s="244" t="s">
        <v>96</v>
      </c>
      <c r="B363" s="244" t="s">
        <v>43</v>
      </c>
      <c r="C363" s="244" t="s">
        <v>184</v>
      </c>
      <c r="D363" s="244">
        <v>0.68779999999999997</v>
      </c>
      <c r="E363" s="244" t="s">
        <v>253</v>
      </c>
    </row>
    <row r="364" spans="1:5" x14ac:dyDescent="0.2">
      <c r="A364" s="244" t="s">
        <v>95</v>
      </c>
      <c r="B364" s="244" t="s">
        <v>43</v>
      </c>
      <c r="C364" s="244" t="s">
        <v>184</v>
      </c>
      <c r="D364" s="244">
        <v>0.75109999999999999</v>
      </c>
      <c r="E364" s="244" t="s">
        <v>253</v>
      </c>
    </row>
    <row r="365" spans="1:5" x14ac:dyDescent="0.2">
      <c r="A365" s="244" t="s">
        <v>94</v>
      </c>
      <c r="B365" s="244" t="s">
        <v>43</v>
      </c>
      <c r="C365" s="244" t="s">
        <v>184</v>
      </c>
      <c r="D365" s="244">
        <v>0.72489999999999999</v>
      </c>
      <c r="E365" s="244" t="s">
        <v>253</v>
      </c>
    </row>
    <row r="366" spans="1:5" x14ac:dyDescent="0.2">
      <c r="A366" s="244" t="s">
        <v>93</v>
      </c>
      <c r="B366" s="244" t="s">
        <v>43</v>
      </c>
      <c r="C366" s="244" t="s">
        <v>184</v>
      </c>
      <c r="D366" s="244">
        <v>0.86270000000000002</v>
      </c>
      <c r="E366" s="244" t="s">
        <v>253</v>
      </c>
    </row>
    <row r="367" spans="1:5" x14ac:dyDescent="0.2">
      <c r="A367" s="244" t="s">
        <v>92</v>
      </c>
      <c r="B367" s="244" t="s">
        <v>43</v>
      </c>
      <c r="C367" s="244" t="s">
        <v>184</v>
      </c>
      <c r="D367" s="244">
        <v>1.0215000000000001</v>
      </c>
      <c r="E367" s="244" t="s">
        <v>253</v>
      </c>
    </row>
    <row r="368" spans="1:5" x14ac:dyDescent="0.2">
      <c r="A368" s="244" t="s">
        <v>91</v>
      </c>
      <c r="B368" s="244" t="s">
        <v>43</v>
      </c>
      <c r="C368" s="244" t="s">
        <v>184</v>
      </c>
      <c r="D368" s="244">
        <v>1.0206999999999999</v>
      </c>
      <c r="E368" s="244" t="s">
        <v>253</v>
      </c>
    </row>
    <row r="369" spans="1:5" x14ac:dyDescent="0.2">
      <c r="A369" s="244" t="s">
        <v>90</v>
      </c>
      <c r="B369" s="244" t="s">
        <v>43</v>
      </c>
      <c r="C369" s="244" t="s">
        <v>184</v>
      </c>
      <c r="D369" s="244">
        <v>1.0876999999999999</v>
      </c>
      <c r="E369" s="244" t="s">
        <v>253</v>
      </c>
    </row>
    <row r="370" spans="1:5" x14ac:dyDescent="0.2">
      <c r="A370" s="244" t="s">
        <v>89</v>
      </c>
      <c r="B370" s="244" t="s">
        <v>43</v>
      </c>
      <c r="C370" s="244" t="s">
        <v>184</v>
      </c>
      <c r="D370" s="244">
        <v>1.0536000000000001</v>
      </c>
      <c r="E370" s="244" t="s">
        <v>253</v>
      </c>
    </row>
    <row r="371" spans="1:5" x14ac:dyDescent="0.2">
      <c r="A371" s="244" t="s">
        <v>88</v>
      </c>
      <c r="B371" s="244" t="s">
        <v>43</v>
      </c>
      <c r="C371" s="244" t="s">
        <v>184</v>
      </c>
      <c r="D371" s="244">
        <v>1.1359999999999999</v>
      </c>
      <c r="E371" s="244" t="s">
        <v>253</v>
      </c>
    </row>
    <row r="372" spans="1:5" x14ac:dyDescent="0.2">
      <c r="A372" s="244" t="s">
        <v>87</v>
      </c>
      <c r="B372" s="244" t="s">
        <v>43</v>
      </c>
      <c r="C372" s="244" t="s">
        <v>184</v>
      </c>
      <c r="D372" s="244">
        <v>1.1072</v>
      </c>
      <c r="E372" s="244" t="s">
        <v>253</v>
      </c>
    </row>
    <row r="373" spans="1:5" x14ac:dyDescent="0.2">
      <c r="A373" s="244" t="s">
        <v>86</v>
      </c>
      <c r="B373" s="244" t="s">
        <v>43</v>
      </c>
      <c r="C373" s="244" t="s">
        <v>184</v>
      </c>
      <c r="D373" s="244">
        <v>1.1321000000000001</v>
      </c>
      <c r="E373" s="244" t="s">
        <v>253</v>
      </c>
    </row>
    <row r="374" spans="1:5" x14ac:dyDescent="0.2">
      <c r="A374" s="244" t="s">
        <v>85</v>
      </c>
      <c r="B374" s="244" t="s">
        <v>43</v>
      </c>
      <c r="C374" s="244" t="s">
        <v>184</v>
      </c>
      <c r="D374" s="244">
        <v>1.2107000000000001</v>
      </c>
      <c r="E374" s="244" t="s">
        <v>253</v>
      </c>
    </row>
    <row r="375" spans="1:5" x14ac:dyDescent="0.2">
      <c r="A375" s="244" t="s">
        <v>84</v>
      </c>
      <c r="B375" s="244" t="s">
        <v>43</v>
      </c>
      <c r="C375" s="244" t="s">
        <v>184</v>
      </c>
      <c r="D375" s="244">
        <v>1.248</v>
      </c>
      <c r="E375" s="244" t="s">
        <v>253</v>
      </c>
    </row>
    <row r="376" spans="1:5" x14ac:dyDescent="0.2">
      <c r="A376" s="244" t="s">
        <v>168</v>
      </c>
      <c r="B376" s="244" t="s">
        <v>43</v>
      </c>
      <c r="C376" s="244" t="s">
        <v>184</v>
      </c>
      <c r="D376" s="244">
        <v>1.2757000000000001</v>
      </c>
      <c r="E376" s="244" t="s">
        <v>253</v>
      </c>
    </row>
    <row r="377" spans="1:5" x14ac:dyDescent="0.2">
      <c r="A377" s="244" t="s">
        <v>203</v>
      </c>
      <c r="B377" s="244" t="s">
        <v>43</v>
      </c>
      <c r="C377" s="244" t="s">
        <v>184</v>
      </c>
      <c r="D377" s="244">
        <v>1.1395</v>
      </c>
      <c r="E377" s="244" t="s">
        <v>253</v>
      </c>
    </row>
    <row r="378" spans="1:5" x14ac:dyDescent="0.2">
      <c r="A378" s="244" t="s">
        <v>221</v>
      </c>
      <c r="B378" s="244" t="s">
        <v>43</v>
      </c>
      <c r="C378" s="244" t="s">
        <v>184</v>
      </c>
      <c r="D378" s="244">
        <v>1.3082</v>
      </c>
      <c r="E378" s="244" t="s">
        <v>253</v>
      </c>
    </row>
    <row r="379" spans="1:5" x14ac:dyDescent="0.2">
      <c r="A379" s="244" t="s">
        <v>233</v>
      </c>
      <c r="B379" s="244" t="s">
        <v>43</v>
      </c>
      <c r="C379" s="244" t="s">
        <v>184</v>
      </c>
      <c r="D379" s="244">
        <v>1.4796</v>
      </c>
      <c r="E379" s="244" t="s">
        <v>253</v>
      </c>
    </row>
    <row r="380" spans="1:5" x14ac:dyDescent="0.2">
      <c r="A380" s="244" t="s">
        <v>251</v>
      </c>
      <c r="B380" s="244" t="s">
        <v>43</v>
      </c>
      <c r="C380" s="244" t="s">
        <v>184</v>
      </c>
      <c r="D380" s="244">
        <v>1.5914999999999999</v>
      </c>
      <c r="E380" s="244" t="s">
        <v>171</v>
      </c>
    </row>
    <row r="381" spans="1:5" x14ac:dyDescent="0.2">
      <c r="A381" s="244" t="s">
        <v>102</v>
      </c>
      <c r="B381" s="244" t="s">
        <v>49</v>
      </c>
      <c r="C381" s="244" t="s">
        <v>184</v>
      </c>
      <c r="D381" s="244">
        <v>0.42280000000000001</v>
      </c>
      <c r="E381" s="244" t="s">
        <v>253</v>
      </c>
    </row>
    <row r="382" spans="1:5" x14ac:dyDescent="0.2">
      <c r="A382" s="244" t="s">
        <v>101</v>
      </c>
      <c r="B382" s="244" t="s">
        <v>49</v>
      </c>
      <c r="C382" s="244" t="s">
        <v>184</v>
      </c>
      <c r="D382" s="244">
        <v>0.43669999999999998</v>
      </c>
      <c r="E382" s="244" t="s">
        <v>253</v>
      </c>
    </row>
    <row r="383" spans="1:5" x14ac:dyDescent="0.2">
      <c r="A383" s="244" t="s">
        <v>100</v>
      </c>
      <c r="B383" s="244" t="s">
        <v>49</v>
      </c>
      <c r="C383" s="244" t="s">
        <v>184</v>
      </c>
      <c r="D383" s="244">
        <v>0.54300000000000004</v>
      </c>
      <c r="E383" s="244" t="s">
        <v>253</v>
      </c>
    </row>
    <row r="384" spans="1:5" x14ac:dyDescent="0.2">
      <c r="A384" s="244" t="s">
        <v>99</v>
      </c>
      <c r="B384" s="244" t="s">
        <v>49</v>
      </c>
      <c r="C384" s="244" t="s">
        <v>184</v>
      </c>
      <c r="D384" s="244">
        <v>0.5615</v>
      </c>
      <c r="E384" s="244" t="s">
        <v>253</v>
      </c>
    </row>
    <row r="385" spans="1:5" x14ac:dyDescent="0.2">
      <c r="A385" s="244" t="s">
        <v>98</v>
      </c>
      <c r="B385" s="244" t="s">
        <v>49</v>
      </c>
      <c r="C385" s="244" t="s">
        <v>184</v>
      </c>
      <c r="D385" s="244">
        <v>0.53200000000000003</v>
      </c>
      <c r="E385" s="244" t="s">
        <v>253</v>
      </c>
    </row>
    <row r="386" spans="1:5" x14ac:dyDescent="0.2">
      <c r="A386" s="244" t="s">
        <v>97</v>
      </c>
      <c r="B386" s="244" t="s">
        <v>49</v>
      </c>
      <c r="C386" s="244" t="s">
        <v>184</v>
      </c>
      <c r="D386" s="244">
        <v>0.50339999999999996</v>
      </c>
      <c r="E386" s="244" t="s">
        <v>253</v>
      </c>
    </row>
    <row r="387" spans="1:5" x14ac:dyDescent="0.2">
      <c r="A387" s="244" t="s">
        <v>96</v>
      </c>
      <c r="B387" s="244" t="s">
        <v>49</v>
      </c>
      <c r="C387" s="244" t="s">
        <v>184</v>
      </c>
      <c r="D387" s="244">
        <v>0.60840000000000005</v>
      </c>
      <c r="E387" s="244" t="s">
        <v>253</v>
      </c>
    </row>
    <row r="388" spans="1:5" x14ac:dyDescent="0.2">
      <c r="A388" s="244" t="s">
        <v>95</v>
      </c>
      <c r="B388" s="244" t="s">
        <v>49</v>
      </c>
      <c r="C388" s="244" t="s">
        <v>184</v>
      </c>
      <c r="D388" s="244">
        <v>0.86550000000000005</v>
      </c>
      <c r="E388" s="244" t="s">
        <v>253</v>
      </c>
    </row>
    <row r="389" spans="1:5" x14ac:dyDescent="0.2">
      <c r="A389" s="244" t="s">
        <v>94</v>
      </c>
      <c r="B389" s="244" t="s">
        <v>49</v>
      </c>
      <c r="C389" s="244" t="s">
        <v>184</v>
      </c>
      <c r="D389" s="244">
        <v>0.81630000000000003</v>
      </c>
      <c r="E389" s="244" t="s">
        <v>253</v>
      </c>
    </row>
    <row r="390" spans="1:5" x14ac:dyDescent="0.2">
      <c r="A390" s="244" t="s">
        <v>93</v>
      </c>
      <c r="B390" s="244" t="s">
        <v>49</v>
      </c>
      <c r="C390" s="244" t="s">
        <v>184</v>
      </c>
      <c r="D390" s="244">
        <v>0.87480000000000002</v>
      </c>
      <c r="E390" s="244" t="s">
        <v>253</v>
      </c>
    </row>
    <row r="391" spans="1:5" x14ac:dyDescent="0.2">
      <c r="A391" s="244" t="s">
        <v>92</v>
      </c>
      <c r="B391" s="244" t="s">
        <v>49</v>
      </c>
      <c r="C391" s="244" t="s">
        <v>184</v>
      </c>
      <c r="D391" s="244">
        <v>1.0081</v>
      </c>
      <c r="E391" s="244" t="s">
        <v>253</v>
      </c>
    </row>
    <row r="392" spans="1:5" x14ac:dyDescent="0.2">
      <c r="A392" s="244" t="s">
        <v>91</v>
      </c>
      <c r="B392" s="244" t="s">
        <v>49</v>
      </c>
      <c r="C392" s="244" t="s">
        <v>184</v>
      </c>
      <c r="D392" s="244">
        <v>1.0279</v>
      </c>
      <c r="E392" s="244" t="s">
        <v>253</v>
      </c>
    </row>
    <row r="393" spans="1:5" x14ac:dyDescent="0.2">
      <c r="A393" s="244" t="s">
        <v>90</v>
      </c>
      <c r="B393" s="244" t="s">
        <v>49</v>
      </c>
      <c r="C393" s="244" t="s">
        <v>184</v>
      </c>
      <c r="D393" s="244">
        <v>1.1516</v>
      </c>
      <c r="E393" s="244" t="s">
        <v>253</v>
      </c>
    </row>
    <row r="394" spans="1:5" x14ac:dyDescent="0.2">
      <c r="A394" s="244" t="s">
        <v>89</v>
      </c>
      <c r="B394" s="244" t="s">
        <v>49</v>
      </c>
      <c r="C394" s="244" t="s">
        <v>184</v>
      </c>
      <c r="D394" s="244">
        <v>1.0254000000000001</v>
      </c>
      <c r="E394" s="244" t="s">
        <v>253</v>
      </c>
    </row>
    <row r="395" spans="1:5" x14ac:dyDescent="0.2">
      <c r="A395" s="244" t="s">
        <v>88</v>
      </c>
      <c r="B395" s="244" t="s">
        <v>49</v>
      </c>
      <c r="C395" s="244" t="s">
        <v>184</v>
      </c>
      <c r="D395" s="244">
        <v>0.82920000000000005</v>
      </c>
      <c r="E395" s="244" t="s">
        <v>253</v>
      </c>
    </row>
    <row r="396" spans="1:5" x14ac:dyDescent="0.2">
      <c r="A396" s="244" t="s">
        <v>87</v>
      </c>
      <c r="B396" s="244" t="s">
        <v>49</v>
      </c>
      <c r="C396" s="244" t="s">
        <v>184</v>
      </c>
      <c r="D396" s="244">
        <v>0.89539999999999997</v>
      </c>
      <c r="E396" s="244" t="s">
        <v>253</v>
      </c>
    </row>
    <row r="397" spans="1:5" x14ac:dyDescent="0.2">
      <c r="A397" s="244" t="s">
        <v>86</v>
      </c>
      <c r="B397" s="244" t="s">
        <v>49</v>
      </c>
      <c r="C397" s="244" t="s">
        <v>184</v>
      </c>
      <c r="D397" s="244">
        <v>0.96389999999999998</v>
      </c>
      <c r="E397" s="244" t="s">
        <v>253</v>
      </c>
    </row>
    <row r="398" spans="1:5" x14ac:dyDescent="0.2">
      <c r="A398" s="244" t="s">
        <v>85</v>
      </c>
      <c r="B398" s="244" t="s">
        <v>49</v>
      </c>
      <c r="C398" s="244" t="s">
        <v>184</v>
      </c>
      <c r="D398" s="244">
        <v>0.93989999999999996</v>
      </c>
      <c r="E398" s="244" t="s">
        <v>253</v>
      </c>
    </row>
    <row r="399" spans="1:5" x14ac:dyDescent="0.2">
      <c r="A399" s="244" t="s">
        <v>84</v>
      </c>
      <c r="B399" s="244" t="s">
        <v>49</v>
      </c>
      <c r="C399" s="244" t="s">
        <v>184</v>
      </c>
      <c r="D399" s="244">
        <v>0.88009999999999999</v>
      </c>
      <c r="E399" s="244" t="s">
        <v>253</v>
      </c>
    </row>
    <row r="400" spans="1:5" x14ac:dyDescent="0.2">
      <c r="A400" s="244" t="s">
        <v>168</v>
      </c>
      <c r="B400" s="244" t="s">
        <v>49</v>
      </c>
      <c r="C400" s="244" t="s">
        <v>184</v>
      </c>
      <c r="D400" s="244">
        <v>0.91310000000000002</v>
      </c>
      <c r="E400" s="244" t="s">
        <v>253</v>
      </c>
    </row>
    <row r="401" spans="1:5" x14ac:dyDescent="0.2">
      <c r="A401" s="244" t="s">
        <v>203</v>
      </c>
      <c r="B401" s="244" t="s">
        <v>49</v>
      </c>
      <c r="C401" s="244" t="s">
        <v>184</v>
      </c>
      <c r="D401" s="244">
        <v>0.99399999999999999</v>
      </c>
      <c r="E401" s="244" t="s">
        <v>253</v>
      </c>
    </row>
    <row r="402" spans="1:5" x14ac:dyDescent="0.2">
      <c r="A402" s="244" t="s">
        <v>221</v>
      </c>
      <c r="B402" s="244" t="s">
        <v>49</v>
      </c>
      <c r="C402" s="244" t="s">
        <v>184</v>
      </c>
      <c r="D402" s="244">
        <v>1.1188</v>
      </c>
      <c r="E402" s="244" t="s">
        <v>253</v>
      </c>
    </row>
    <row r="403" spans="1:5" x14ac:dyDescent="0.2">
      <c r="A403" s="244" t="s">
        <v>233</v>
      </c>
      <c r="B403" s="244" t="s">
        <v>49</v>
      </c>
      <c r="C403" s="244" t="s">
        <v>184</v>
      </c>
      <c r="D403" s="244">
        <v>1.2956000000000001</v>
      </c>
      <c r="E403" s="244" t="s">
        <v>253</v>
      </c>
    </row>
    <row r="404" spans="1:5" x14ac:dyDescent="0.2">
      <c r="A404" s="244" t="s">
        <v>251</v>
      </c>
      <c r="B404" s="244" t="s">
        <v>49</v>
      </c>
      <c r="C404" s="244" t="s">
        <v>184</v>
      </c>
      <c r="D404" s="244">
        <v>1.3346</v>
      </c>
      <c r="E404" s="244" t="s">
        <v>171</v>
      </c>
    </row>
    <row r="405" spans="1:5" x14ac:dyDescent="0.2">
      <c r="A405" s="244" t="s">
        <v>102</v>
      </c>
      <c r="B405" s="244" t="s">
        <v>39</v>
      </c>
      <c r="C405" s="244" t="s">
        <v>184</v>
      </c>
      <c r="D405" s="244">
        <v>0.8024</v>
      </c>
      <c r="E405" s="244" t="s">
        <v>253</v>
      </c>
    </row>
    <row r="406" spans="1:5" x14ac:dyDescent="0.2">
      <c r="A406" s="244" t="s">
        <v>101</v>
      </c>
      <c r="B406" s="244" t="s">
        <v>39</v>
      </c>
      <c r="C406" s="244" t="s">
        <v>184</v>
      </c>
      <c r="D406" s="244">
        <v>0.89610000000000001</v>
      </c>
      <c r="E406" s="244" t="s">
        <v>253</v>
      </c>
    </row>
    <row r="407" spans="1:5" x14ac:dyDescent="0.2">
      <c r="A407" s="244" t="s">
        <v>100</v>
      </c>
      <c r="B407" s="244" t="s">
        <v>39</v>
      </c>
      <c r="C407" s="244" t="s">
        <v>184</v>
      </c>
      <c r="D407" s="244">
        <v>0.98960000000000004</v>
      </c>
      <c r="E407" s="244" t="s">
        <v>253</v>
      </c>
    </row>
    <row r="408" spans="1:5" x14ac:dyDescent="0.2">
      <c r="A408" s="244" t="s">
        <v>99</v>
      </c>
      <c r="B408" s="244" t="s">
        <v>39</v>
      </c>
      <c r="C408" s="244" t="s">
        <v>184</v>
      </c>
      <c r="D408" s="244">
        <v>0.91830000000000001</v>
      </c>
      <c r="E408" s="244" t="s">
        <v>253</v>
      </c>
    </row>
    <row r="409" spans="1:5" x14ac:dyDescent="0.2">
      <c r="A409" s="244" t="s">
        <v>98</v>
      </c>
      <c r="B409" s="244" t="s">
        <v>39</v>
      </c>
      <c r="C409" s="244" t="s">
        <v>184</v>
      </c>
      <c r="D409" s="244">
        <v>0.93</v>
      </c>
      <c r="E409" s="244" t="s">
        <v>253</v>
      </c>
    </row>
    <row r="410" spans="1:5" x14ac:dyDescent="0.2">
      <c r="A410" s="244" t="s">
        <v>97</v>
      </c>
      <c r="B410" s="244" t="s">
        <v>39</v>
      </c>
      <c r="C410" s="244" t="s">
        <v>184</v>
      </c>
      <c r="D410" s="244">
        <v>0.98640000000000005</v>
      </c>
      <c r="E410" s="244" t="s">
        <v>253</v>
      </c>
    </row>
    <row r="411" spans="1:5" x14ac:dyDescent="0.2">
      <c r="A411" s="244" t="s">
        <v>96</v>
      </c>
      <c r="B411" s="244" t="s">
        <v>39</v>
      </c>
      <c r="C411" s="244" t="s">
        <v>184</v>
      </c>
      <c r="D411" s="244">
        <v>1.0106999999999999</v>
      </c>
      <c r="E411" s="244" t="s">
        <v>253</v>
      </c>
    </row>
    <row r="412" spans="1:5" x14ac:dyDescent="0.2">
      <c r="A412" s="244" t="s">
        <v>95</v>
      </c>
      <c r="B412" s="244" t="s">
        <v>39</v>
      </c>
      <c r="C412" s="244" t="s">
        <v>184</v>
      </c>
      <c r="D412" s="244">
        <v>1.0513999999999999</v>
      </c>
      <c r="E412" s="244" t="s">
        <v>253</v>
      </c>
    </row>
    <row r="413" spans="1:5" x14ac:dyDescent="0.2">
      <c r="A413" s="244" t="s">
        <v>94</v>
      </c>
      <c r="B413" s="244" t="s">
        <v>39</v>
      </c>
      <c r="C413" s="244" t="s">
        <v>184</v>
      </c>
      <c r="D413" s="244">
        <v>1.1289</v>
      </c>
      <c r="E413" s="244" t="s">
        <v>253</v>
      </c>
    </row>
    <row r="414" spans="1:5" x14ac:dyDescent="0.2">
      <c r="A414" s="244" t="s">
        <v>93</v>
      </c>
      <c r="B414" s="244" t="s">
        <v>39</v>
      </c>
      <c r="C414" s="244" t="s">
        <v>184</v>
      </c>
      <c r="D414" s="244">
        <v>1.3282</v>
      </c>
      <c r="E414" s="244" t="s">
        <v>253</v>
      </c>
    </row>
    <row r="415" spans="1:5" x14ac:dyDescent="0.2">
      <c r="A415" s="244" t="s">
        <v>92</v>
      </c>
      <c r="B415" s="244" t="s">
        <v>39</v>
      </c>
      <c r="C415" s="244" t="s">
        <v>184</v>
      </c>
      <c r="D415" s="244">
        <v>1.5103</v>
      </c>
      <c r="E415" s="244" t="s">
        <v>253</v>
      </c>
    </row>
    <row r="416" spans="1:5" x14ac:dyDescent="0.2">
      <c r="A416" s="244" t="s">
        <v>91</v>
      </c>
      <c r="B416" s="244" t="s">
        <v>39</v>
      </c>
      <c r="C416" s="244" t="s">
        <v>184</v>
      </c>
      <c r="D416" s="244">
        <v>1.7919</v>
      </c>
      <c r="E416" s="244" t="s">
        <v>253</v>
      </c>
    </row>
    <row r="417" spans="1:5" x14ac:dyDescent="0.2">
      <c r="A417" s="244" t="s">
        <v>90</v>
      </c>
      <c r="B417" s="244" t="s">
        <v>39</v>
      </c>
      <c r="C417" s="244" t="s">
        <v>184</v>
      </c>
      <c r="D417" s="244">
        <v>1.8244</v>
      </c>
      <c r="E417" s="244" t="s">
        <v>253</v>
      </c>
    </row>
    <row r="418" spans="1:5" x14ac:dyDescent="0.2">
      <c r="A418" s="244" t="s">
        <v>89</v>
      </c>
      <c r="B418" s="244" t="s">
        <v>39</v>
      </c>
      <c r="C418" s="244" t="s">
        <v>184</v>
      </c>
      <c r="D418" s="244">
        <v>1.7438</v>
      </c>
      <c r="E418" s="244" t="s">
        <v>253</v>
      </c>
    </row>
    <row r="419" spans="1:5" x14ac:dyDescent="0.2">
      <c r="A419" s="244" t="s">
        <v>88</v>
      </c>
      <c r="B419" s="244" t="s">
        <v>39</v>
      </c>
      <c r="C419" s="244" t="s">
        <v>184</v>
      </c>
      <c r="D419" s="244">
        <v>1.9495</v>
      </c>
      <c r="E419" s="244" t="s">
        <v>253</v>
      </c>
    </row>
    <row r="420" spans="1:5" x14ac:dyDescent="0.2">
      <c r="A420" s="244" t="s">
        <v>87</v>
      </c>
      <c r="B420" s="244" t="s">
        <v>39</v>
      </c>
      <c r="C420" s="244" t="s">
        <v>184</v>
      </c>
      <c r="D420" s="244">
        <v>2.5474000000000001</v>
      </c>
      <c r="E420" s="244" t="s">
        <v>253</v>
      </c>
    </row>
    <row r="421" spans="1:5" x14ac:dyDescent="0.2">
      <c r="A421" s="244" t="s">
        <v>86</v>
      </c>
      <c r="B421" s="244" t="s">
        <v>39</v>
      </c>
      <c r="C421" s="244" t="s">
        <v>184</v>
      </c>
      <c r="D421" s="244">
        <v>2.4409000000000001</v>
      </c>
      <c r="E421" s="244" t="s">
        <v>253</v>
      </c>
    </row>
    <row r="422" spans="1:5" x14ac:dyDescent="0.2">
      <c r="A422" s="244" t="s">
        <v>85</v>
      </c>
      <c r="B422" s="244" t="s">
        <v>39</v>
      </c>
      <c r="C422" s="244" t="s">
        <v>184</v>
      </c>
      <c r="D422" s="244">
        <v>2.5497000000000001</v>
      </c>
      <c r="E422" s="244" t="s">
        <v>253</v>
      </c>
    </row>
    <row r="423" spans="1:5" x14ac:dyDescent="0.2">
      <c r="A423" s="244" t="s">
        <v>84</v>
      </c>
      <c r="B423" s="244" t="s">
        <v>39</v>
      </c>
      <c r="C423" s="244" t="s">
        <v>184</v>
      </c>
      <c r="D423" s="244">
        <v>2.6299000000000001</v>
      </c>
      <c r="E423" s="244" t="s">
        <v>253</v>
      </c>
    </row>
    <row r="424" spans="1:5" x14ac:dyDescent="0.2">
      <c r="A424" s="244" t="s">
        <v>168</v>
      </c>
      <c r="B424" s="244" t="s">
        <v>39</v>
      </c>
      <c r="C424" s="244" t="s">
        <v>184</v>
      </c>
      <c r="D424" s="244">
        <v>2.8047</v>
      </c>
      <c r="E424" s="244" t="s">
        <v>253</v>
      </c>
    </row>
    <row r="425" spans="1:5" x14ac:dyDescent="0.2">
      <c r="A425" s="244" t="s">
        <v>203</v>
      </c>
      <c r="B425" s="244" t="s">
        <v>39</v>
      </c>
      <c r="C425" s="244" t="s">
        <v>184</v>
      </c>
      <c r="D425" s="244">
        <v>3.1301000000000001</v>
      </c>
      <c r="E425" s="244" t="s">
        <v>253</v>
      </c>
    </row>
    <row r="426" spans="1:5" x14ac:dyDescent="0.2">
      <c r="A426" s="244" t="s">
        <v>221</v>
      </c>
      <c r="B426" s="244" t="s">
        <v>39</v>
      </c>
      <c r="C426" s="244" t="s">
        <v>184</v>
      </c>
      <c r="D426" s="244">
        <v>3.6274000000000002</v>
      </c>
      <c r="E426" s="244" t="s">
        <v>253</v>
      </c>
    </row>
    <row r="427" spans="1:5" x14ac:dyDescent="0.2">
      <c r="A427" s="244" t="s">
        <v>233</v>
      </c>
      <c r="B427" s="244" t="s">
        <v>39</v>
      </c>
      <c r="C427" s="244" t="s">
        <v>184</v>
      </c>
      <c r="D427" s="244">
        <v>4.1435000000000004</v>
      </c>
      <c r="E427" s="244" t="s">
        <v>253</v>
      </c>
    </row>
    <row r="428" spans="1:5" x14ac:dyDescent="0.2">
      <c r="A428" s="244" t="s">
        <v>251</v>
      </c>
      <c r="B428" s="244" t="s">
        <v>39</v>
      </c>
      <c r="C428" s="244" t="s">
        <v>184</v>
      </c>
      <c r="D428" s="244">
        <v>4.6265999999999998</v>
      </c>
      <c r="E428" s="244" t="s">
        <v>171</v>
      </c>
    </row>
    <row r="429" spans="1:5" x14ac:dyDescent="0.2">
      <c r="A429" s="244" t="s">
        <v>102</v>
      </c>
      <c r="B429" s="244" t="s">
        <v>137</v>
      </c>
      <c r="C429" s="244" t="s">
        <v>184</v>
      </c>
      <c r="D429" s="244">
        <v>1.1104000000000001</v>
      </c>
      <c r="E429" s="244" t="s">
        <v>174</v>
      </c>
    </row>
    <row r="430" spans="1:5" x14ac:dyDescent="0.2">
      <c r="A430" s="244" t="s">
        <v>101</v>
      </c>
      <c r="B430" s="244" t="s">
        <v>137</v>
      </c>
      <c r="C430" s="244" t="s">
        <v>184</v>
      </c>
      <c r="D430" s="244">
        <v>1.1537999999999999</v>
      </c>
      <c r="E430" s="244" t="s">
        <v>253</v>
      </c>
    </row>
    <row r="431" spans="1:5" x14ac:dyDescent="0.2">
      <c r="A431" s="244" t="s">
        <v>100</v>
      </c>
      <c r="B431" s="244" t="s">
        <v>137</v>
      </c>
      <c r="C431" s="244" t="s">
        <v>184</v>
      </c>
      <c r="D431" s="244">
        <v>1.3674999999999999</v>
      </c>
      <c r="E431" s="244" t="s">
        <v>253</v>
      </c>
    </row>
    <row r="432" spans="1:5" x14ac:dyDescent="0.2">
      <c r="A432" s="244" t="s">
        <v>99</v>
      </c>
      <c r="B432" s="244" t="s">
        <v>137</v>
      </c>
      <c r="C432" s="244" t="s">
        <v>184</v>
      </c>
      <c r="D432" s="244">
        <v>1.2757000000000001</v>
      </c>
      <c r="E432" s="244" t="s">
        <v>253</v>
      </c>
    </row>
    <row r="433" spans="1:5" x14ac:dyDescent="0.2">
      <c r="A433" s="244" t="s">
        <v>98</v>
      </c>
      <c r="B433" s="244" t="s">
        <v>137</v>
      </c>
      <c r="C433" s="244" t="s">
        <v>184</v>
      </c>
      <c r="D433" s="244">
        <v>1.2902</v>
      </c>
      <c r="E433" s="244" t="s">
        <v>253</v>
      </c>
    </row>
    <row r="434" spans="1:5" x14ac:dyDescent="0.2">
      <c r="A434" s="244" t="s">
        <v>97</v>
      </c>
      <c r="B434" s="244" t="s">
        <v>137</v>
      </c>
      <c r="C434" s="244" t="s">
        <v>184</v>
      </c>
      <c r="D434" s="244">
        <v>1.5398000000000001</v>
      </c>
      <c r="E434" s="244" t="s">
        <v>253</v>
      </c>
    </row>
    <row r="435" spans="1:5" x14ac:dyDescent="0.2">
      <c r="A435" s="244" t="s">
        <v>96</v>
      </c>
      <c r="B435" s="244" t="s">
        <v>137</v>
      </c>
      <c r="C435" s="244" t="s">
        <v>184</v>
      </c>
      <c r="D435" s="244">
        <v>1.4923</v>
      </c>
      <c r="E435" s="244" t="s">
        <v>253</v>
      </c>
    </row>
    <row r="436" spans="1:5" x14ac:dyDescent="0.2">
      <c r="A436" s="244" t="s">
        <v>95</v>
      </c>
      <c r="B436" s="244" t="s">
        <v>137</v>
      </c>
      <c r="C436" s="244" t="s">
        <v>184</v>
      </c>
      <c r="D436" s="244">
        <v>1.7179</v>
      </c>
      <c r="E436" s="244" t="s">
        <v>253</v>
      </c>
    </row>
    <row r="437" spans="1:5" x14ac:dyDescent="0.2">
      <c r="A437" s="244" t="s">
        <v>94</v>
      </c>
      <c r="B437" s="244" t="s">
        <v>137</v>
      </c>
      <c r="C437" s="244" t="s">
        <v>184</v>
      </c>
      <c r="D437" s="244">
        <v>1.2941</v>
      </c>
      <c r="E437" s="244" t="s">
        <v>253</v>
      </c>
    </row>
    <row r="438" spans="1:5" x14ac:dyDescent="0.2">
      <c r="A438" s="244" t="s">
        <v>93</v>
      </c>
      <c r="B438" s="244" t="s">
        <v>137</v>
      </c>
      <c r="C438" s="244" t="s">
        <v>184</v>
      </c>
      <c r="D438" s="244">
        <v>1.6556999999999999</v>
      </c>
      <c r="E438" s="244" t="s">
        <v>253</v>
      </c>
    </row>
    <row r="439" spans="1:5" x14ac:dyDescent="0.2">
      <c r="A439" s="244" t="s">
        <v>92</v>
      </c>
      <c r="B439" s="244" t="s">
        <v>137</v>
      </c>
      <c r="C439" s="244" t="s">
        <v>184</v>
      </c>
      <c r="D439" s="244">
        <v>1.9973000000000001</v>
      </c>
      <c r="E439" s="244" t="s">
        <v>253</v>
      </c>
    </row>
    <row r="440" spans="1:5" x14ac:dyDescent="0.2">
      <c r="A440" s="244" t="s">
        <v>91</v>
      </c>
      <c r="B440" s="244" t="s">
        <v>137</v>
      </c>
      <c r="C440" s="244" t="s">
        <v>184</v>
      </c>
      <c r="D440" s="244">
        <v>2.25</v>
      </c>
      <c r="E440" s="244" t="s">
        <v>253</v>
      </c>
    </row>
    <row r="441" spans="1:5" x14ac:dyDescent="0.2">
      <c r="A441" s="244" t="s">
        <v>90</v>
      </c>
      <c r="B441" s="244" t="s">
        <v>137</v>
      </c>
      <c r="C441" s="244" t="s">
        <v>184</v>
      </c>
      <c r="D441" s="244">
        <v>2.0804999999999998</v>
      </c>
      <c r="E441" s="244" t="s">
        <v>253</v>
      </c>
    </row>
    <row r="442" spans="1:5" x14ac:dyDescent="0.2">
      <c r="A442" s="244" t="s">
        <v>89</v>
      </c>
      <c r="B442" s="244" t="s">
        <v>137</v>
      </c>
      <c r="C442" s="244" t="s">
        <v>184</v>
      </c>
      <c r="D442" s="244">
        <v>2.1934</v>
      </c>
      <c r="E442" s="244" t="s">
        <v>253</v>
      </c>
    </row>
    <row r="443" spans="1:5" x14ac:dyDescent="0.2">
      <c r="A443" s="244" t="s">
        <v>88</v>
      </c>
      <c r="B443" s="244" t="s">
        <v>137</v>
      </c>
      <c r="C443" s="244" t="s">
        <v>184</v>
      </c>
      <c r="D443" s="244">
        <v>2.5158</v>
      </c>
      <c r="E443" s="244" t="s">
        <v>253</v>
      </c>
    </row>
    <row r="444" spans="1:5" x14ac:dyDescent="0.2">
      <c r="A444" s="244" t="s">
        <v>87</v>
      </c>
      <c r="B444" s="244" t="s">
        <v>137</v>
      </c>
      <c r="C444" s="244" t="s">
        <v>184</v>
      </c>
      <c r="D444" s="244">
        <v>2.6177000000000001</v>
      </c>
      <c r="E444" s="244" t="s">
        <v>253</v>
      </c>
    </row>
    <row r="445" spans="1:5" x14ac:dyDescent="0.2">
      <c r="A445" s="244" t="s">
        <v>86</v>
      </c>
      <c r="B445" s="244" t="s">
        <v>137</v>
      </c>
      <c r="C445" s="244" t="s">
        <v>184</v>
      </c>
      <c r="D445" s="244">
        <v>2.9192999999999998</v>
      </c>
      <c r="E445" s="244" t="s">
        <v>253</v>
      </c>
    </row>
    <row r="446" spans="1:5" x14ac:dyDescent="0.2">
      <c r="A446" s="244" t="s">
        <v>85</v>
      </c>
      <c r="B446" s="244" t="s">
        <v>137</v>
      </c>
      <c r="C446" s="244" t="s">
        <v>184</v>
      </c>
      <c r="D446" s="244">
        <v>2.97</v>
      </c>
      <c r="E446" s="244" t="s">
        <v>253</v>
      </c>
    </row>
    <row r="447" spans="1:5" x14ac:dyDescent="0.2">
      <c r="A447" s="244" t="s">
        <v>84</v>
      </c>
      <c r="B447" s="244" t="s">
        <v>137</v>
      </c>
      <c r="C447" s="244" t="s">
        <v>184</v>
      </c>
      <c r="D447" s="244">
        <v>2.9441999999999999</v>
      </c>
      <c r="E447" s="244" t="s">
        <v>253</v>
      </c>
    </row>
    <row r="448" spans="1:5" x14ac:dyDescent="0.2">
      <c r="A448" s="244" t="s">
        <v>168</v>
      </c>
      <c r="B448" s="244" t="s">
        <v>137</v>
      </c>
      <c r="C448" s="244" t="s">
        <v>184</v>
      </c>
      <c r="D448" s="244">
        <v>3.3454000000000002</v>
      </c>
      <c r="E448" s="244" t="s">
        <v>253</v>
      </c>
    </row>
    <row r="449" spans="1:5" x14ac:dyDescent="0.2">
      <c r="A449" s="244" t="s">
        <v>203</v>
      </c>
      <c r="B449" s="244" t="s">
        <v>137</v>
      </c>
      <c r="C449" s="244" t="s">
        <v>184</v>
      </c>
      <c r="D449" s="244">
        <v>3.3275999999999999</v>
      </c>
      <c r="E449" s="244" t="s">
        <v>253</v>
      </c>
    </row>
    <row r="450" spans="1:5" x14ac:dyDescent="0.2">
      <c r="A450" s="244" t="s">
        <v>221</v>
      </c>
      <c r="B450" s="244" t="s">
        <v>137</v>
      </c>
      <c r="C450" s="244" t="s">
        <v>184</v>
      </c>
      <c r="D450" s="244">
        <v>3.4009999999999998</v>
      </c>
      <c r="E450" s="244" t="s">
        <v>253</v>
      </c>
    </row>
    <row r="451" spans="1:5" x14ac:dyDescent="0.2">
      <c r="A451" s="244" t="s">
        <v>233</v>
      </c>
      <c r="B451" s="244" t="s">
        <v>137</v>
      </c>
      <c r="C451" s="244" t="s">
        <v>184</v>
      </c>
      <c r="D451" s="244">
        <v>3.8102</v>
      </c>
      <c r="E451" s="244" t="s">
        <v>253</v>
      </c>
    </row>
    <row r="452" spans="1:5" x14ac:dyDescent="0.2">
      <c r="A452" s="244" t="s">
        <v>102</v>
      </c>
      <c r="B452" s="244" t="s">
        <v>44</v>
      </c>
      <c r="C452" s="244" t="s">
        <v>184</v>
      </c>
      <c r="D452" s="244">
        <v>1.6471</v>
      </c>
      <c r="E452" s="244" t="s">
        <v>253</v>
      </c>
    </row>
    <row r="453" spans="1:5" x14ac:dyDescent="0.2">
      <c r="A453" s="244" t="s">
        <v>101</v>
      </c>
      <c r="B453" s="244" t="s">
        <v>44</v>
      </c>
      <c r="C453" s="244" t="s">
        <v>184</v>
      </c>
      <c r="D453" s="244">
        <v>1.7035</v>
      </c>
      <c r="E453" s="244" t="s">
        <v>253</v>
      </c>
    </row>
    <row r="454" spans="1:5" x14ac:dyDescent="0.2">
      <c r="A454" s="244" t="s">
        <v>100</v>
      </c>
      <c r="B454" s="244" t="s">
        <v>44</v>
      </c>
      <c r="C454" s="244" t="s">
        <v>184</v>
      </c>
      <c r="D454" s="244">
        <v>1.6747000000000001</v>
      </c>
      <c r="E454" s="244" t="s">
        <v>253</v>
      </c>
    </row>
    <row r="455" spans="1:5" x14ac:dyDescent="0.2">
      <c r="A455" s="244" t="s">
        <v>99</v>
      </c>
      <c r="B455" s="244" t="s">
        <v>44</v>
      </c>
      <c r="C455" s="244" t="s">
        <v>184</v>
      </c>
      <c r="D455" s="244">
        <v>1.7515000000000001</v>
      </c>
      <c r="E455" s="244" t="s">
        <v>253</v>
      </c>
    </row>
    <row r="456" spans="1:5" x14ac:dyDescent="0.2">
      <c r="A456" s="244" t="s">
        <v>98</v>
      </c>
      <c r="B456" s="244" t="s">
        <v>44</v>
      </c>
      <c r="C456" s="244" t="s">
        <v>184</v>
      </c>
      <c r="D456" s="244">
        <v>1.7598</v>
      </c>
      <c r="E456" s="244" t="s">
        <v>253</v>
      </c>
    </row>
    <row r="457" spans="1:5" x14ac:dyDescent="0.2">
      <c r="A457" s="244" t="s">
        <v>97</v>
      </c>
      <c r="B457" s="244" t="s">
        <v>44</v>
      </c>
      <c r="C457" s="244" t="s">
        <v>184</v>
      </c>
      <c r="D457" s="244">
        <v>1.796</v>
      </c>
      <c r="E457" s="244" t="s">
        <v>253</v>
      </c>
    </row>
    <row r="458" spans="1:5" x14ac:dyDescent="0.2">
      <c r="A458" s="244" t="s">
        <v>96</v>
      </c>
      <c r="B458" s="244" t="s">
        <v>44</v>
      </c>
      <c r="C458" s="244" t="s">
        <v>184</v>
      </c>
      <c r="D458" s="244">
        <v>1.8282</v>
      </c>
      <c r="E458" s="244" t="s">
        <v>253</v>
      </c>
    </row>
    <row r="459" spans="1:5" x14ac:dyDescent="0.2">
      <c r="A459" s="244" t="s">
        <v>95</v>
      </c>
      <c r="B459" s="244" t="s">
        <v>44</v>
      </c>
      <c r="C459" s="244" t="s">
        <v>184</v>
      </c>
      <c r="D459" s="244">
        <v>1.9519</v>
      </c>
      <c r="E459" s="244" t="s">
        <v>253</v>
      </c>
    </row>
    <row r="460" spans="1:5" x14ac:dyDescent="0.2">
      <c r="A460" s="244" t="s">
        <v>94</v>
      </c>
      <c r="B460" s="244" t="s">
        <v>44</v>
      </c>
      <c r="C460" s="244" t="s">
        <v>184</v>
      </c>
      <c r="D460" s="244">
        <v>2.0655999999999999</v>
      </c>
      <c r="E460" s="244" t="s">
        <v>174</v>
      </c>
    </row>
    <row r="461" spans="1:5" x14ac:dyDescent="0.2">
      <c r="A461" s="244" t="s">
        <v>93</v>
      </c>
      <c r="B461" s="244" t="s">
        <v>44</v>
      </c>
      <c r="C461" s="244" t="s">
        <v>184</v>
      </c>
      <c r="D461" s="244">
        <v>2.2267999999999999</v>
      </c>
      <c r="E461" s="244" t="s">
        <v>253</v>
      </c>
    </row>
    <row r="462" spans="1:5" x14ac:dyDescent="0.2">
      <c r="A462" s="244" t="s">
        <v>92</v>
      </c>
      <c r="B462" s="244" t="s">
        <v>44</v>
      </c>
      <c r="C462" s="244" t="s">
        <v>184</v>
      </c>
      <c r="D462" s="244">
        <v>2.3494999999999999</v>
      </c>
      <c r="E462" s="244" t="s">
        <v>253</v>
      </c>
    </row>
    <row r="463" spans="1:5" x14ac:dyDescent="0.2">
      <c r="A463" s="244" t="s">
        <v>91</v>
      </c>
      <c r="B463" s="244" t="s">
        <v>44</v>
      </c>
      <c r="C463" s="244" t="s">
        <v>184</v>
      </c>
      <c r="D463" s="244">
        <v>2.3765000000000001</v>
      </c>
      <c r="E463" s="244" t="s">
        <v>253</v>
      </c>
    </row>
    <row r="464" spans="1:5" x14ac:dyDescent="0.2">
      <c r="A464" s="244" t="s">
        <v>90</v>
      </c>
      <c r="B464" s="244" t="s">
        <v>44</v>
      </c>
      <c r="C464" s="244" t="s">
        <v>184</v>
      </c>
      <c r="D464" s="244">
        <v>2.7441</v>
      </c>
      <c r="E464" s="244" t="s">
        <v>253</v>
      </c>
    </row>
    <row r="465" spans="1:5" x14ac:dyDescent="0.2">
      <c r="A465" s="244" t="s">
        <v>89</v>
      </c>
      <c r="B465" s="244" t="s">
        <v>44</v>
      </c>
      <c r="C465" s="244" t="s">
        <v>184</v>
      </c>
      <c r="D465" s="244">
        <v>3.2162000000000002</v>
      </c>
      <c r="E465" s="244" t="s">
        <v>253</v>
      </c>
    </row>
    <row r="466" spans="1:5" x14ac:dyDescent="0.2">
      <c r="A466" s="244" t="s">
        <v>88</v>
      </c>
      <c r="B466" s="244" t="s">
        <v>44</v>
      </c>
      <c r="C466" s="244" t="s">
        <v>184</v>
      </c>
      <c r="D466" s="244">
        <v>3.2641</v>
      </c>
      <c r="E466" s="244" t="s">
        <v>253</v>
      </c>
    </row>
    <row r="467" spans="1:5" x14ac:dyDescent="0.2">
      <c r="A467" s="244" t="s">
        <v>87</v>
      </c>
      <c r="B467" s="244" t="s">
        <v>44</v>
      </c>
      <c r="C467" s="244" t="s">
        <v>184</v>
      </c>
      <c r="D467" s="244">
        <v>3.4283999999999999</v>
      </c>
      <c r="E467" s="244" t="s">
        <v>253</v>
      </c>
    </row>
    <row r="468" spans="1:5" x14ac:dyDescent="0.2">
      <c r="A468" s="244" t="s">
        <v>86</v>
      </c>
      <c r="B468" s="244" t="s">
        <v>44</v>
      </c>
      <c r="C468" s="244" t="s">
        <v>184</v>
      </c>
      <c r="D468" s="244">
        <v>3.4998</v>
      </c>
      <c r="E468" s="244" t="s">
        <v>253</v>
      </c>
    </row>
    <row r="469" spans="1:5" x14ac:dyDescent="0.2">
      <c r="A469" s="244" t="s">
        <v>85</v>
      </c>
      <c r="B469" s="244" t="s">
        <v>44</v>
      </c>
      <c r="C469" s="244" t="s">
        <v>184</v>
      </c>
      <c r="D469" s="244">
        <v>3.6057999999999999</v>
      </c>
      <c r="E469" s="244" t="s">
        <v>253</v>
      </c>
    </row>
    <row r="470" spans="1:5" x14ac:dyDescent="0.2">
      <c r="A470" s="244" t="s">
        <v>84</v>
      </c>
      <c r="B470" s="244" t="s">
        <v>44</v>
      </c>
      <c r="C470" s="244" t="s">
        <v>184</v>
      </c>
      <c r="D470" s="244">
        <v>3.6312000000000002</v>
      </c>
      <c r="E470" s="244" t="s">
        <v>253</v>
      </c>
    </row>
    <row r="471" spans="1:5" x14ac:dyDescent="0.2">
      <c r="A471" s="244" t="s">
        <v>168</v>
      </c>
      <c r="B471" s="244" t="s">
        <v>44</v>
      </c>
      <c r="C471" s="244" t="s">
        <v>184</v>
      </c>
      <c r="D471" s="244">
        <v>3.597</v>
      </c>
      <c r="E471" s="244" t="s">
        <v>253</v>
      </c>
    </row>
    <row r="472" spans="1:5" x14ac:dyDescent="0.2">
      <c r="A472" s="244" t="s">
        <v>203</v>
      </c>
      <c r="B472" s="244" t="s">
        <v>44</v>
      </c>
      <c r="C472" s="244" t="s">
        <v>184</v>
      </c>
      <c r="D472" s="244">
        <v>3.6194000000000002</v>
      </c>
      <c r="E472" s="244" t="s">
        <v>253</v>
      </c>
    </row>
    <row r="473" spans="1:5" x14ac:dyDescent="0.2">
      <c r="A473" s="244" t="s">
        <v>221</v>
      </c>
      <c r="B473" s="244" t="s">
        <v>44</v>
      </c>
      <c r="C473" s="244" t="s">
        <v>184</v>
      </c>
      <c r="D473" s="244">
        <v>3.6048</v>
      </c>
      <c r="E473" s="244" t="s">
        <v>253</v>
      </c>
    </row>
    <row r="474" spans="1:5" x14ac:dyDescent="0.2">
      <c r="A474" s="244" t="s">
        <v>233</v>
      </c>
      <c r="B474" s="244" t="s">
        <v>44</v>
      </c>
      <c r="C474" s="244" t="s">
        <v>184</v>
      </c>
      <c r="D474" s="244">
        <v>3.8313000000000001</v>
      </c>
      <c r="E474" s="244" t="s">
        <v>253</v>
      </c>
    </row>
    <row r="475" spans="1:5" x14ac:dyDescent="0.2">
      <c r="A475" s="244" t="s">
        <v>251</v>
      </c>
      <c r="B475" s="244" t="s">
        <v>44</v>
      </c>
      <c r="C475" s="244" t="s">
        <v>184</v>
      </c>
      <c r="D475" s="244">
        <v>4.1839000000000004</v>
      </c>
      <c r="E475" s="244" t="s">
        <v>171</v>
      </c>
    </row>
    <row r="476" spans="1:5" x14ac:dyDescent="0.2">
      <c r="A476" s="244" t="s">
        <v>102</v>
      </c>
      <c r="B476" s="244" t="s">
        <v>47</v>
      </c>
      <c r="C476" s="244" t="s">
        <v>184</v>
      </c>
      <c r="D476" s="244">
        <v>0.42759999999999998</v>
      </c>
      <c r="E476" s="244" t="s">
        <v>253</v>
      </c>
    </row>
    <row r="477" spans="1:5" x14ac:dyDescent="0.2">
      <c r="A477" s="244" t="s">
        <v>101</v>
      </c>
      <c r="B477" s="244" t="s">
        <v>47</v>
      </c>
      <c r="C477" s="244" t="s">
        <v>184</v>
      </c>
      <c r="D477" s="244">
        <v>0.52170000000000005</v>
      </c>
      <c r="E477" s="244" t="s">
        <v>253</v>
      </c>
    </row>
    <row r="478" spans="1:5" x14ac:dyDescent="0.2">
      <c r="A478" s="244" t="s">
        <v>100</v>
      </c>
      <c r="B478" s="244" t="s">
        <v>47</v>
      </c>
      <c r="C478" s="244" t="s">
        <v>184</v>
      </c>
      <c r="D478" s="244">
        <v>0.4803</v>
      </c>
      <c r="E478" s="244" t="s">
        <v>253</v>
      </c>
    </row>
    <row r="479" spans="1:5" x14ac:dyDescent="0.2">
      <c r="A479" s="244" t="s">
        <v>99</v>
      </c>
      <c r="B479" s="244" t="s">
        <v>47</v>
      </c>
      <c r="C479" s="244" t="s">
        <v>184</v>
      </c>
      <c r="D479" s="244">
        <v>0.4501</v>
      </c>
      <c r="E479" s="244" t="s">
        <v>253</v>
      </c>
    </row>
    <row r="480" spans="1:5" x14ac:dyDescent="0.2">
      <c r="A480" s="244" t="s">
        <v>98</v>
      </c>
      <c r="B480" s="244" t="s">
        <v>47</v>
      </c>
      <c r="C480" s="244" t="s">
        <v>184</v>
      </c>
      <c r="D480" s="244">
        <v>0.46100000000000002</v>
      </c>
      <c r="E480" s="244" t="s">
        <v>253</v>
      </c>
    </row>
    <row r="481" spans="1:5" x14ac:dyDescent="0.2">
      <c r="A481" s="244" t="s">
        <v>97</v>
      </c>
      <c r="B481" s="244" t="s">
        <v>47</v>
      </c>
      <c r="C481" s="244" t="s">
        <v>184</v>
      </c>
      <c r="D481" s="244">
        <v>0.51300000000000001</v>
      </c>
      <c r="E481" s="244" t="s">
        <v>253</v>
      </c>
    </row>
    <row r="482" spans="1:5" x14ac:dyDescent="0.2">
      <c r="A482" s="244" t="s">
        <v>96</v>
      </c>
      <c r="B482" s="244" t="s">
        <v>47</v>
      </c>
      <c r="C482" s="244" t="s">
        <v>184</v>
      </c>
      <c r="D482" s="244">
        <v>0.58399999999999996</v>
      </c>
      <c r="E482" s="244" t="s">
        <v>253</v>
      </c>
    </row>
    <row r="483" spans="1:5" x14ac:dyDescent="0.2">
      <c r="A483" s="244" t="s">
        <v>95</v>
      </c>
      <c r="B483" s="244" t="s">
        <v>47</v>
      </c>
      <c r="C483" s="244" t="s">
        <v>184</v>
      </c>
      <c r="D483" s="244">
        <v>0.59530000000000005</v>
      </c>
      <c r="E483" s="244" t="s">
        <v>253</v>
      </c>
    </row>
    <row r="484" spans="1:5" x14ac:dyDescent="0.2">
      <c r="A484" s="244" t="s">
        <v>94</v>
      </c>
      <c r="B484" s="244" t="s">
        <v>47</v>
      </c>
      <c r="C484" s="244" t="s">
        <v>184</v>
      </c>
      <c r="D484" s="244">
        <v>0.63080000000000003</v>
      </c>
      <c r="E484" s="244" t="s">
        <v>253</v>
      </c>
    </row>
    <row r="485" spans="1:5" x14ac:dyDescent="0.2">
      <c r="A485" s="244" t="s">
        <v>93</v>
      </c>
      <c r="B485" s="244" t="s">
        <v>47</v>
      </c>
      <c r="C485" s="244" t="s">
        <v>184</v>
      </c>
      <c r="D485" s="244">
        <v>0.77049999999999996</v>
      </c>
      <c r="E485" s="244" t="s">
        <v>253</v>
      </c>
    </row>
    <row r="486" spans="1:5" x14ac:dyDescent="0.2">
      <c r="A486" s="244" t="s">
        <v>92</v>
      </c>
      <c r="B486" s="244" t="s">
        <v>47</v>
      </c>
      <c r="C486" s="244" t="s">
        <v>184</v>
      </c>
      <c r="D486" s="244">
        <v>0.72889999999999999</v>
      </c>
      <c r="E486" s="244" t="s">
        <v>253</v>
      </c>
    </row>
    <row r="487" spans="1:5" x14ac:dyDescent="0.2">
      <c r="A487" s="244" t="s">
        <v>91</v>
      </c>
      <c r="B487" s="244" t="s">
        <v>47</v>
      </c>
      <c r="C487" s="244" t="s">
        <v>184</v>
      </c>
      <c r="D487" s="244">
        <v>0.75060000000000004</v>
      </c>
      <c r="E487" s="244" t="s">
        <v>253</v>
      </c>
    </row>
    <row r="488" spans="1:5" x14ac:dyDescent="0.2">
      <c r="A488" s="244" t="s">
        <v>90</v>
      </c>
      <c r="B488" s="244" t="s">
        <v>47</v>
      </c>
      <c r="C488" s="244" t="s">
        <v>184</v>
      </c>
      <c r="D488" s="244">
        <v>0.87270000000000003</v>
      </c>
      <c r="E488" s="244" t="s">
        <v>253</v>
      </c>
    </row>
    <row r="489" spans="1:5" x14ac:dyDescent="0.2">
      <c r="A489" s="244" t="s">
        <v>89</v>
      </c>
      <c r="B489" s="244" t="s">
        <v>47</v>
      </c>
      <c r="C489" s="244" t="s">
        <v>184</v>
      </c>
      <c r="D489" s="244">
        <v>0.75609999999999999</v>
      </c>
      <c r="E489" s="244" t="s">
        <v>253</v>
      </c>
    </row>
    <row r="490" spans="1:5" x14ac:dyDescent="0.2">
      <c r="A490" s="244" t="s">
        <v>88</v>
      </c>
      <c r="B490" s="244" t="s">
        <v>47</v>
      </c>
      <c r="C490" s="244" t="s">
        <v>184</v>
      </c>
      <c r="D490" s="244">
        <v>0.84089999999999998</v>
      </c>
      <c r="E490" s="244" t="s">
        <v>253</v>
      </c>
    </row>
    <row r="491" spans="1:5" x14ac:dyDescent="0.2">
      <c r="A491" s="244" t="s">
        <v>87</v>
      </c>
      <c r="B491" s="244" t="s">
        <v>47</v>
      </c>
      <c r="C491" s="244" t="s">
        <v>184</v>
      </c>
      <c r="D491" s="244">
        <v>0.85860000000000003</v>
      </c>
      <c r="E491" s="244" t="s">
        <v>253</v>
      </c>
    </row>
    <row r="492" spans="1:5" x14ac:dyDescent="0.2">
      <c r="A492" s="244" t="s">
        <v>86</v>
      </c>
      <c r="B492" s="244" t="s">
        <v>47</v>
      </c>
      <c r="C492" s="244" t="s">
        <v>184</v>
      </c>
      <c r="D492" s="244">
        <v>0.86350000000000005</v>
      </c>
      <c r="E492" s="244" t="s">
        <v>253</v>
      </c>
    </row>
    <row r="493" spans="1:5" x14ac:dyDescent="0.2">
      <c r="A493" s="244" t="s">
        <v>85</v>
      </c>
      <c r="B493" s="244" t="s">
        <v>47</v>
      </c>
      <c r="C493" s="244" t="s">
        <v>184</v>
      </c>
      <c r="D493" s="244">
        <v>0.83850000000000002</v>
      </c>
      <c r="E493" s="244" t="s">
        <v>253</v>
      </c>
    </row>
    <row r="494" spans="1:5" x14ac:dyDescent="0.2">
      <c r="A494" s="244" t="s">
        <v>84</v>
      </c>
      <c r="B494" s="244" t="s">
        <v>47</v>
      </c>
      <c r="C494" s="244" t="s">
        <v>184</v>
      </c>
      <c r="D494" s="244">
        <v>0.91800000000000004</v>
      </c>
      <c r="E494" s="244" t="s">
        <v>253</v>
      </c>
    </row>
    <row r="495" spans="1:5" x14ac:dyDescent="0.2">
      <c r="A495" s="244" t="s">
        <v>168</v>
      </c>
      <c r="B495" s="244" t="s">
        <v>47</v>
      </c>
      <c r="C495" s="244" t="s">
        <v>184</v>
      </c>
      <c r="D495" s="244">
        <v>0.9244</v>
      </c>
      <c r="E495" s="244" t="s">
        <v>253</v>
      </c>
    </row>
    <row r="496" spans="1:5" x14ac:dyDescent="0.2">
      <c r="A496" s="244" t="s">
        <v>203</v>
      </c>
      <c r="B496" s="244" t="s">
        <v>47</v>
      </c>
      <c r="C496" s="244" t="s">
        <v>184</v>
      </c>
      <c r="D496" s="244">
        <v>0.89029999999999998</v>
      </c>
      <c r="E496" s="244" t="s">
        <v>253</v>
      </c>
    </row>
    <row r="497" spans="1:5" x14ac:dyDescent="0.2">
      <c r="A497" s="244" t="s">
        <v>221</v>
      </c>
      <c r="B497" s="244" t="s">
        <v>47</v>
      </c>
      <c r="C497" s="244" t="s">
        <v>184</v>
      </c>
      <c r="D497" s="244">
        <v>0.97199999999999998</v>
      </c>
      <c r="E497" s="244" t="s">
        <v>253</v>
      </c>
    </row>
    <row r="498" spans="1:5" x14ac:dyDescent="0.2">
      <c r="A498" s="244" t="s">
        <v>233</v>
      </c>
      <c r="B498" s="244" t="s">
        <v>47</v>
      </c>
      <c r="C498" s="244" t="s">
        <v>184</v>
      </c>
      <c r="D498" s="244">
        <v>1.1846000000000001</v>
      </c>
      <c r="E498" s="244" t="s">
        <v>253</v>
      </c>
    </row>
    <row r="499" spans="1:5" x14ac:dyDescent="0.2">
      <c r="A499" s="244" t="s">
        <v>251</v>
      </c>
      <c r="B499" s="244" t="s">
        <v>47</v>
      </c>
      <c r="C499" s="244" t="s">
        <v>184</v>
      </c>
      <c r="D499" s="244">
        <v>1.2138</v>
      </c>
      <c r="E499" s="244" t="s">
        <v>171</v>
      </c>
    </row>
    <row r="500" spans="1:5" x14ac:dyDescent="0.2">
      <c r="A500" s="244" t="s">
        <v>102</v>
      </c>
      <c r="B500" s="244" t="s">
        <v>48</v>
      </c>
      <c r="C500" s="244" t="s">
        <v>184</v>
      </c>
      <c r="D500" s="244">
        <v>1.9714</v>
      </c>
      <c r="E500" s="244" t="s">
        <v>253</v>
      </c>
    </row>
    <row r="501" spans="1:5" x14ac:dyDescent="0.2">
      <c r="A501" s="244" t="s">
        <v>101</v>
      </c>
      <c r="B501" s="244" t="s">
        <v>48</v>
      </c>
      <c r="C501" s="244" t="s">
        <v>184</v>
      </c>
      <c r="D501" s="244">
        <v>2.2349999999999999</v>
      </c>
      <c r="E501" s="244" t="s">
        <v>253</v>
      </c>
    </row>
    <row r="502" spans="1:5" x14ac:dyDescent="0.2">
      <c r="A502" s="244" t="s">
        <v>100</v>
      </c>
      <c r="B502" s="244" t="s">
        <v>48</v>
      </c>
      <c r="C502" s="244" t="s">
        <v>184</v>
      </c>
      <c r="D502" s="244">
        <v>2.1515</v>
      </c>
      <c r="E502" s="244" t="s">
        <v>253</v>
      </c>
    </row>
    <row r="503" spans="1:5" x14ac:dyDescent="0.2">
      <c r="A503" s="244" t="s">
        <v>99</v>
      </c>
      <c r="B503" s="244" t="s">
        <v>48</v>
      </c>
      <c r="C503" s="244" t="s">
        <v>184</v>
      </c>
      <c r="D503" s="244">
        <v>2.1983999999999999</v>
      </c>
      <c r="E503" s="244" t="s">
        <v>253</v>
      </c>
    </row>
    <row r="504" spans="1:5" x14ac:dyDescent="0.2">
      <c r="A504" s="244" t="s">
        <v>98</v>
      </c>
      <c r="B504" s="244" t="s">
        <v>48</v>
      </c>
      <c r="C504" s="244" t="s">
        <v>184</v>
      </c>
      <c r="D504" s="244">
        <v>2.2645</v>
      </c>
      <c r="E504" s="244" t="s">
        <v>253</v>
      </c>
    </row>
    <row r="505" spans="1:5" x14ac:dyDescent="0.2">
      <c r="A505" s="244" t="s">
        <v>97</v>
      </c>
      <c r="B505" s="244" t="s">
        <v>48</v>
      </c>
      <c r="C505" s="244" t="s">
        <v>184</v>
      </c>
      <c r="D505" s="244">
        <v>2.5219</v>
      </c>
      <c r="E505" s="244" t="s">
        <v>253</v>
      </c>
    </row>
    <row r="506" spans="1:5" x14ac:dyDescent="0.2">
      <c r="A506" s="244" t="s">
        <v>96</v>
      </c>
      <c r="B506" s="244" t="s">
        <v>48</v>
      </c>
      <c r="C506" s="244" t="s">
        <v>184</v>
      </c>
      <c r="D506" s="244">
        <v>2.5566</v>
      </c>
      <c r="E506" s="244" t="s">
        <v>253</v>
      </c>
    </row>
    <row r="507" spans="1:5" x14ac:dyDescent="0.2">
      <c r="A507" s="244" t="s">
        <v>95</v>
      </c>
      <c r="B507" s="244" t="s">
        <v>48</v>
      </c>
      <c r="C507" s="244" t="s">
        <v>184</v>
      </c>
      <c r="D507" s="244">
        <v>2.8906999999999998</v>
      </c>
      <c r="E507" s="244" t="s">
        <v>253</v>
      </c>
    </row>
    <row r="508" spans="1:5" x14ac:dyDescent="0.2">
      <c r="A508" s="244" t="s">
        <v>94</v>
      </c>
      <c r="B508" s="244" t="s">
        <v>48</v>
      </c>
      <c r="C508" s="244" t="s">
        <v>184</v>
      </c>
      <c r="D508" s="244">
        <v>3.4493</v>
      </c>
      <c r="E508" s="244" t="s">
        <v>253</v>
      </c>
    </row>
    <row r="509" spans="1:5" x14ac:dyDescent="0.2">
      <c r="A509" s="244" t="s">
        <v>93</v>
      </c>
      <c r="B509" s="244" t="s">
        <v>48</v>
      </c>
      <c r="C509" s="244" t="s">
        <v>184</v>
      </c>
      <c r="D509" s="244">
        <v>3.4698000000000002</v>
      </c>
      <c r="E509" s="244" t="s">
        <v>253</v>
      </c>
    </row>
    <row r="510" spans="1:5" x14ac:dyDescent="0.2">
      <c r="A510" s="244" t="s">
        <v>92</v>
      </c>
      <c r="B510" s="244" t="s">
        <v>48</v>
      </c>
      <c r="C510" s="244" t="s">
        <v>184</v>
      </c>
      <c r="D510" s="244">
        <v>3.7204000000000002</v>
      </c>
      <c r="E510" s="244" t="s">
        <v>253</v>
      </c>
    </row>
    <row r="511" spans="1:5" x14ac:dyDescent="0.2">
      <c r="A511" s="244" t="s">
        <v>91</v>
      </c>
      <c r="B511" s="244" t="s">
        <v>48</v>
      </c>
      <c r="C511" s="244" t="s">
        <v>184</v>
      </c>
      <c r="D511" s="244">
        <v>3.8349000000000002</v>
      </c>
      <c r="E511" s="244" t="s">
        <v>253</v>
      </c>
    </row>
    <row r="512" spans="1:5" x14ac:dyDescent="0.2">
      <c r="A512" s="244" t="s">
        <v>90</v>
      </c>
      <c r="B512" s="244" t="s">
        <v>48</v>
      </c>
      <c r="C512" s="244" t="s">
        <v>184</v>
      </c>
      <c r="D512" s="244">
        <v>4.0601000000000003</v>
      </c>
      <c r="E512" s="244" t="s">
        <v>253</v>
      </c>
    </row>
    <row r="513" spans="1:5" x14ac:dyDescent="0.2">
      <c r="A513" s="244" t="s">
        <v>89</v>
      </c>
      <c r="B513" s="244" t="s">
        <v>48</v>
      </c>
      <c r="C513" s="244" t="s">
        <v>184</v>
      </c>
      <c r="D513" s="244">
        <v>4.2525000000000004</v>
      </c>
      <c r="E513" s="244" t="s">
        <v>253</v>
      </c>
    </row>
    <row r="514" spans="1:5" x14ac:dyDescent="0.2">
      <c r="A514" s="244" t="s">
        <v>88</v>
      </c>
      <c r="B514" s="244" t="s">
        <v>48</v>
      </c>
      <c r="C514" s="244" t="s">
        <v>184</v>
      </c>
      <c r="D514" s="244">
        <v>4.2675000000000001</v>
      </c>
      <c r="E514" s="244" t="s">
        <v>253</v>
      </c>
    </row>
    <row r="515" spans="1:5" x14ac:dyDescent="0.2">
      <c r="A515" s="244" t="s">
        <v>87</v>
      </c>
      <c r="B515" s="244" t="s">
        <v>48</v>
      </c>
      <c r="C515" s="244" t="s">
        <v>184</v>
      </c>
      <c r="D515" s="244">
        <v>3.8923000000000001</v>
      </c>
      <c r="E515" s="244" t="s">
        <v>253</v>
      </c>
    </row>
    <row r="516" spans="1:5" x14ac:dyDescent="0.2">
      <c r="A516" s="244" t="s">
        <v>86</v>
      </c>
      <c r="B516" s="244" t="s">
        <v>48</v>
      </c>
      <c r="C516" s="244" t="s">
        <v>184</v>
      </c>
      <c r="D516" s="244">
        <v>4.0103</v>
      </c>
      <c r="E516" s="244" t="s">
        <v>253</v>
      </c>
    </row>
    <row r="517" spans="1:5" x14ac:dyDescent="0.2">
      <c r="A517" s="244" t="s">
        <v>85</v>
      </c>
      <c r="B517" s="244" t="s">
        <v>48</v>
      </c>
      <c r="C517" s="244" t="s">
        <v>184</v>
      </c>
      <c r="D517" s="244">
        <v>3.9169</v>
      </c>
      <c r="E517" s="244" t="s">
        <v>253</v>
      </c>
    </row>
    <row r="518" spans="1:5" x14ac:dyDescent="0.2">
      <c r="A518" s="244" t="s">
        <v>84</v>
      </c>
      <c r="B518" s="244" t="s">
        <v>48</v>
      </c>
      <c r="C518" s="244" t="s">
        <v>184</v>
      </c>
      <c r="D518" s="244">
        <v>4.2915999999999999</v>
      </c>
      <c r="E518" s="244" t="s">
        <v>253</v>
      </c>
    </row>
    <row r="519" spans="1:5" x14ac:dyDescent="0.2">
      <c r="A519" s="244" t="s">
        <v>168</v>
      </c>
      <c r="B519" s="244" t="s">
        <v>48</v>
      </c>
      <c r="C519" s="244" t="s">
        <v>184</v>
      </c>
      <c r="D519" s="244">
        <v>4.4010999999999996</v>
      </c>
      <c r="E519" s="244" t="s">
        <v>253</v>
      </c>
    </row>
    <row r="520" spans="1:5" x14ac:dyDescent="0.2">
      <c r="A520" s="244" t="s">
        <v>203</v>
      </c>
      <c r="B520" s="244" t="s">
        <v>48</v>
      </c>
      <c r="C520" s="244" t="s">
        <v>184</v>
      </c>
      <c r="D520" s="244">
        <v>4.4335000000000004</v>
      </c>
      <c r="E520" s="244" t="s">
        <v>253</v>
      </c>
    </row>
    <row r="521" spans="1:5" x14ac:dyDescent="0.2">
      <c r="A521" s="244" t="s">
        <v>221</v>
      </c>
      <c r="B521" s="244" t="s">
        <v>48</v>
      </c>
      <c r="C521" s="244" t="s">
        <v>184</v>
      </c>
      <c r="D521" s="244">
        <v>4.5807000000000002</v>
      </c>
      <c r="E521" s="244" t="s">
        <v>253</v>
      </c>
    </row>
    <row r="522" spans="1:5" x14ac:dyDescent="0.2">
      <c r="A522" s="244" t="s">
        <v>233</v>
      </c>
      <c r="B522" s="244" t="s">
        <v>48</v>
      </c>
      <c r="C522" s="244" t="s">
        <v>184</v>
      </c>
      <c r="D522" s="244">
        <v>5.1767000000000003</v>
      </c>
      <c r="E522" s="244" t="s">
        <v>253</v>
      </c>
    </row>
    <row r="523" spans="1:5" x14ac:dyDescent="0.2">
      <c r="A523" s="244" t="s">
        <v>251</v>
      </c>
      <c r="B523" s="244" t="s">
        <v>48</v>
      </c>
      <c r="C523" s="244" t="s">
        <v>184</v>
      </c>
      <c r="D523" s="244">
        <v>5.6306000000000003</v>
      </c>
      <c r="E523" s="244" t="s">
        <v>253</v>
      </c>
    </row>
    <row r="524" spans="1:5" x14ac:dyDescent="0.2">
      <c r="A524" s="244" t="s">
        <v>102</v>
      </c>
      <c r="B524" s="244" t="s">
        <v>46</v>
      </c>
      <c r="C524" s="244" t="s">
        <v>184</v>
      </c>
      <c r="D524" s="244">
        <v>0.56499999999999995</v>
      </c>
      <c r="E524" s="244" t="s">
        <v>253</v>
      </c>
    </row>
    <row r="525" spans="1:5" x14ac:dyDescent="0.2">
      <c r="A525" s="244" t="s">
        <v>101</v>
      </c>
      <c r="B525" s="244" t="s">
        <v>46</v>
      </c>
      <c r="C525" s="244" t="s">
        <v>184</v>
      </c>
      <c r="D525" s="244">
        <v>0.58809999999999996</v>
      </c>
      <c r="E525" s="244" t="s">
        <v>253</v>
      </c>
    </row>
    <row r="526" spans="1:5" x14ac:dyDescent="0.2">
      <c r="A526" s="244" t="s">
        <v>100</v>
      </c>
      <c r="B526" s="244" t="s">
        <v>46</v>
      </c>
      <c r="C526" s="244" t="s">
        <v>184</v>
      </c>
      <c r="D526" s="244">
        <v>0.57550000000000001</v>
      </c>
      <c r="E526" s="244" t="s">
        <v>253</v>
      </c>
    </row>
    <row r="527" spans="1:5" x14ac:dyDescent="0.2">
      <c r="A527" s="244" t="s">
        <v>99</v>
      </c>
      <c r="B527" s="244" t="s">
        <v>46</v>
      </c>
      <c r="C527" s="244" t="s">
        <v>184</v>
      </c>
      <c r="D527" s="244">
        <v>0.54510000000000003</v>
      </c>
      <c r="E527" s="244" t="s">
        <v>253</v>
      </c>
    </row>
    <row r="528" spans="1:5" x14ac:dyDescent="0.2">
      <c r="A528" s="244" t="s">
        <v>98</v>
      </c>
      <c r="B528" s="244" t="s">
        <v>46</v>
      </c>
      <c r="C528" s="244" t="s">
        <v>184</v>
      </c>
      <c r="D528" s="244">
        <v>0.53790000000000004</v>
      </c>
      <c r="E528" s="244" t="s">
        <v>253</v>
      </c>
    </row>
    <row r="529" spans="1:5" x14ac:dyDescent="0.2">
      <c r="A529" s="244" t="s">
        <v>97</v>
      </c>
      <c r="B529" s="244" t="s">
        <v>46</v>
      </c>
      <c r="C529" s="244" t="s">
        <v>184</v>
      </c>
      <c r="D529" s="244">
        <v>0.55020000000000002</v>
      </c>
      <c r="E529" s="244" t="s">
        <v>253</v>
      </c>
    </row>
    <row r="530" spans="1:5" x14ac:dyDescent="0.2">
      <c r="A530" s="244" t="s">
        <v>96</v>
      </c>
      <c r="B530" s="244" t="s">
        <v>46</v>
      </c>
      <c r="C530" s="244" t="s">
        <v>184</v>
      </c>
      <c r="D530" s="244">
        <v>0.61399999999999999</v>
      </c>
      <c r="E530" s="244" t="s">
        <v>253</v>
      </c>
    </row>
    <row r="531" spans="1:5" x14ac:dyDescent="0.2">
      <c r="A531" s="244" t="s">
        <v>95</v>
      </c>
      <c r="B531" s="244" t="s">
        <v>46</v>
      </c>
      <c r="C531" s="244" t="s">
        <v>184</v>
      </c>
      <c r="D531" s="244">
        <v>0.69210000000000005</v>
      </c>
      <c r="E531" s="244" t="s">
        <v>253</v>
      </c>
    </row>
    <row r="532" spans="1:5" x14ac:dyDescent="0.2">
      <c r="A532" s="244" t="s">
        <v>94</v>
      </c>
      <c r="B532" s="244" t="s">
        <v>46</v>
      </c>
      <c r="C532" s="244" t="s">
        <v>184</v>
      </c>
      <c r="D532" s="244">
        <v>0.83250000000000002</v>
      </c>
      <c r="E532" s="244" t="s">
        <v>253</v>
      </c>
    </row>
    <row r="533" spans="1:5" x14ac:dyDescent="0.2">
      <c r="A533" s="244" t="s">
        <v>93</v>
      </c>
      <c r="B533" s="244" t="s">
        <v>46</v>
      </c>
      <c r="C533" s="244" t="s">
        <v>184</v>
      </c>
      <c r="D533" s="244">
        <v>1.0833999999999999</v>
      </c>
      <c r="E533" s="244" t="s">
        <v>253</v>
      </c>
    </row>
    <row r="534" spans="1:5" x14ac:dyDescent="0.2">
      <c r="A534" s="244" t="s">
        <v>92</v>
      </c>
      <c r="B534" s="244" t="s">
        <v>46</v>
      </c>
      <c r="C534" s="244" t="s">
        <v>184</v>
      </c>
      <c r="D534" s="244">
        <v>0.89829999999999999</v>
      </c>
      <c r="E534" s="244" t="s">
        <v>253</v>
      </c>
    </row>
    <row r="535" spans="1:5" x14ac:dyDescent="0.2">
      <c r="A535" s="244" t="s">
        <v>91</v>
      </c>
      <c r="B535" s="244" t="s">
        <v>46</v>
      </c>
      <c r="C535" s="244" t="s">
        <v>184</v>
      </c>
      <c r="D535" s="244">
        <v>0.85199999999999998</v>
      </c>
      <c r="E535" s="244" t="s">
        <v>253</v>
      </c>
    </row>
    <row r="536" spans="1:5" x14ac:dyDescent="0.2">
      <c r="A536" s="244" t="s">
        <v>90</v>
      </c>
      <c r="B536" s="244" t="s">
        <v>46</v>
      </c>
      <c r="C536" s="244" t="s">
        <v>184</v>
      </c>
      <c r="D536" s="244">
        <v>0.95279999999999998</v>
      </c>
      <c r="E536" s="244" t="s">
        <v>253</v>
      </c>
    </row>
    <row r="537" spans="1:5" x14ac:dyDescent="0.2">
      <c r="A537" s="244" t="s">
        <v>89</v>
      </c>
      <c r="B537" s="244" t="s">
        <v>46</v>
      </c>
      <c r="C537" s="244" t="s">
        <v>184</v>
      </c>
      <c r="D537" s="244">
        <v>0.90969999999999995</v>
      </c>
      <c r="E537" s="244" t="s">
        <v>253</v>
      </c>
    </row>
    <row r="538" spans="1:5" x14ac:dyDescent="0.2">
      <c r="A538" s="244" t="s">
        <v>88</v>
      </c>
      <c r="B538" s="244" t="s">
        <v>46</v>
      </c>
      <c r="C538" s="244" t="s">
        <v>184</v>
      </c>
      <c r="D538" s="244">
        <v>0.98699999999999999</v>
      </c>
      <c r="E538" s="244" t="s">
        <v>253</v>
      </c>
    </row>
    <row r="539" spans="1:5" x14ac:dyDescent="0.2">
      <c r="A539" s="244" t="s">
        <v>87</v>
      </c>
      <c r="B539" s="244" t="s">
        <v>46</v>
      </c>
      <c r="C539" s="244" t="s">
        <v>184</v>
      </c>
      <c r="D539" s="244">
        <v>0.95979999999999999</v>
      </c>
      <c r="E539" s="244" t="s">
        <v>253</v>
      </c>
    </row>
    <row r="540" spans="1:5" x14ac:dyDescent="0.2">
      <c r="A540" s="244" t="s">
        <v>86</v>
      </c>
      <c r="B540" s="244" t="s">
        <v>46</v>
      </c>
      <c r="C540" s="244" t="s">
        <v>184</v>
      </c>
      <c r="D540" s="244">
        <v>1.1043000000000001</v>
      </c>
      <c r="E540" s="244" t="s">
        <v>253</v>
      </c>
    </row>
    <row r="541" spans="1:5" x14ac:dyDescent="0.2">
      <c r="A541" s="244" t="s">
        <v>85</v>
      </c>
      <c r="B541" s="244" t="s">
        <v>46</v>
      </c>
      <c r="C541" s="244" t="s">
        <v>184</v>
      </c>
      <c r="D541" s="244">
        <v>1.0495000000000001</v>
      </c>
      <c r="E541" s="244" t="s">
        <v>253</v>
      </c>
    </row>
    <row r="542" spans="1:5" x14ac:dyDescent="0.2">
      <c r="A542" s="244" t="s">
        <v>84</v>
      </c>
      <c r="B542" s="244" t="s">
        <v>46</v>
      </c>
      <c r="C542" s="244" t="s">
        <v>184</v>
      </c>
      <c r="D542" s="244">
        <v>1.0407</v>
      </c>
      <c r="E542" s="244" t="s">
        <v>253</v>
      </c>
    </row>
    <row r="543" spans="1:5" x14ac:dyDescent="0.2">
      <c r="A543" s="244" t="s">
        <v>168</v>
      </c>
      <c r="B543" s="244" t="s">
        <v>46</v>
      </c>
      <c r="C543" s="244" t="s">
        <v>184</v>
      </c>
      <c r="D543" s="244">
        <v>1.0891999999999999</v>
      </c>
      <c r="E543" s="244" t="s">
        <v>253</v>
      </c>
    </row>
    <row r="544" spans="1:5" x14ac:dyDescent="0.2">
      <c r="A544" s="244" t="s">
        <v>203</v>
      </c>
      <c r="B544" s="244" t="s">
        <v>46</v>
      </c>
      <c r="C544" s="244" t="s">
        <v>184</v>
      </c>
      <c r="D544" s="244">
        <v>1.0687</v>
      </c>
      <c r="E544" s="244" t="s">
        <v>253</v>
      </c>
    </row>
    <row r="545" spans="1:5" x14ac:dyDescent="0.2">
      <c r="A545" s="244" t="s">
        <v>221</v>
      </c>
      <c r="B545" s="244" t="s">
        <v>46</v>
      </c>
      <c r="C545" s="244" t="s">
        <v>184</v>
      </c>
      <c r="D545" s="244">
        <v>1.0979000000000001</v>
      </c>
      <c r="E545" s="244" t="s">
        <v>253</v>
      </c>
    </row>
    <row r="546" spans="1:5" x14ac:dyDescent="0.2">
      <c r="A546" s="244" t="s">
        <v>233</v>
      </c>
      <c r="B546" s="244" t="s">
        <v>46</v>
      </c>
      <c r="C546" s="244" t="s">
        <v>184</v>
      </c>
      <c r="D546" s="244">
        <v>1.2562</v>
      </c>
      <c r="E546" s="244" t="s">
        <v>253</v>
      </c>
    </row>
    <row r="547" spans="1:5" x14ac:dyDescent="0.2">
      <c r="A547" s="244" t="s">
        <v>251</v>
      </c>
      <c r="B547" s="244" t="s">
        <v>46</v>
      </c>
      <c r="C547" s="244" t="s">
        <v>184</v>
      </c>
      <c r="D547" s="244">
        <v>1.2585999999999999</v>
      </c>
      <c r="E547" s="244" t="s">
        <v>171</v>
      </c>
    </row>
    <row r="548" spans="1:5" x14ac:dyDescent="0.2">
      <c r="A548" s="244" t="s">
        <v>92</v>
      </c>
      <c r="B548" s="244" t="s">
        <v>67</v>
      </c>
      <c r="C548" s="244" t="s">
        <v>184</v>
      </c>
      <c r="D548" s="244">
        <v>0.33350000000000002</v>
      </c>
      <c r="E548" s="244" t="s">
        <v>253</v>
      </c>
    </row>
    <row r="549" spans="1:5" x14ac:dyDescent="0.2">
      <c r="A549" s="244" t="s">
        <v>91</v>
      </c>
      <c r="B549" s="244" t="s">
        <v>67</v>
      </c>
      <c r="C549" s="244" t="s">
        <v>184</v>
      </c>
      <c r="D549" s="244">
        <v>0.32590000000000002</v>
      </c>
      <c r="E549" s="244" t="s">
        <v>253</v>
      </c>
    </row>
    <row r="550" spans="1:5" x14ac:dyDescent="0.2">
      <c r="A550" s="244" t="s">
        <v>90</v>
      </c>
      <c r="B550" s="244" t="s">
        <v>67</v>
      </c>
      <c r="C550" s="244" t="s">
        <v>184</v>
      </c>
      <c r="D550" s="244">
        <v>0.33900000000000002</v>
      </c>
      <c r="E550" s="244" t="s">
        <v>253</v>
      </c>
    </row>
    <row r="551" spans="1:5" x14ac:dyDescent="0.2">
      <c r="A551" s="244" t="s">
        <v>89</v>
      </c>
      <c r="B551" s="244" t="s">
        <v>67</v>
      </c>
      <c r="C551" s="244" t="s">
        <v>184</v>
      </c>
      <c r="D551" s="244">
        <v>0.36969999999999997</v>
      </c>
      <c r="E551" s="244" t="s">
        <v>253</v>
      </c>
    </row>
    <row r="552" spans="1:5" x14ac:dyDescent="0.2">
      <c r="A552" s="244" t="s">
        <v>88</v>
      </c>
      <c r="B552" s="244" t="s">
        <v>67</v>
      </c>
      <c r="C552" s="244" t="s">
        <v>184</v>
      </c>
      <c r="D552" s="244">
        <v>0.38700000000000001</v>
      </c>
      <c r="E552" s="244" t="s">
        <v>253</v>
      </c>
    </row>
    <row r="553" spans="1:5" x14ac:dyDescent="0.2">
      <c r="A553" s="244" t="s">
        <v>87</v>
      </c>
      <c r="B553" s="244" t="s">
        <v>67</v>
      </c>
      <c r="C553" s="244" t="s">
        <v>184</v>
      </c>
      <c r="D553" s="244">
        <v>0.40629999999999999</v>
      </c>
      <c r="E553" s="244" t="s">
        <v>253</v>
      </c>
    </row>
    <row r="554" spans="1:5" x14ac:dyDescent="0.2">
      <c r="A554" s="244" t="s">
        <v>86</v>
      </c>
      <c r="B554" s="244" t="s">
        <v>67</v>
      </c>
      <c r="C554" s="244" t="s">
        <v>184</v>
      </c>
      <c r="D554" s="244">
        <v>0.44159999999999999</v>
      </c>
      <c r="E554" s="244" t="s">
        <v>253</v>
      </c>
    </row>
    <row r="555" spans="1:5" x14ac:dyDescent="0.2">
      <c r="A555" s="244" t="s">
        <v>85</v>
      </c>
      <c r="B555" s="244" t="s">
        <v>67</v>
      </c>
      <c r="C555" s="244" t="s">
        <v>184</v>
      </c>
      <c r="D555" s="244">
        <v>0.48649999999999999</v>
      </c>
      <c r="E555" s="244" t="s">
        <v>253</v>
      </c>
    </row>
    <row r="556" spans="1:5" x14ac:dyDescent="0.2">
      <c r="A556" s="244" t="s">
        <v>84</v>
      </c>
      <c r="B556" s="244" t="s">
        <v>67</v>
      </c>
      <c r="C556" s="244" t="s">
        <v>184</v>
      </c>
      <c r="D556" s="244">
        <v>0.51770000000000005</v>
      </c>
      <c r="E556" s="244" t="s">
        <v>253</v>
      </c>
    </row>
    <row r="557" spans="1:5" x14ac:dyDescent="0.2">
      <c r="A557" s="244" t="s">
        <v>168</v>
      </c>
      <c r="B557" s="244" t="s">
        <v>67</v>
      </c>
      <c r="C557" s="244" t="s">
        <v>184</v>
      </c>
      <c r="D557" s="244">
        <v>0.50419999999999998</v>
      </c>
      <c r="E557" s="244" t="s">
        <v>253</v>
      </c>
    </row>
    <row r="558" spans="1:5" x14ac:dyDescent="0.2">
      <c r="A558" s="244" t="s">
        <v>203</v>
      </c>
      <c r="B558" s="244" t="s">
        <v>67</v>
      </c>
      <c r="C558" s="244" t="s">
        <v>184</v>
      </c>
      <c r="D558" s="244">
        <v>0.49349999999999999</v>
      </c>
      <c r="E558" s="244" t="s">
        <v>253</v>
      </c>
    </row>
    <row r="559" spans="1:5" x14ac:dyDescent="0.2">
      <c r="A559" s="244" t="s">
        <v>221</v>
      </c>
      <c r="B559" s="244" t="s">
        <v>67</v>
      </c>
      <c r="C559" s="244" t="s">
        <v>184</v>
      </c>
      <c r="D559" s="244">
        <v>0.59409999999999996</v>
      </c>
      <c r="E559" s="244" t="s">
        <v>253</v>
      </c>
    </row>
    <row r="560" spans="1:5" x14ac:dyDescent="0.2">
      <c r="A560" s="244" t="s">
        <v>233</v>
      </c>
      <c r="B560" s="244" t="s">
        <v>67</v>
      </c>
      <c r="C560" s="244" t="s">
        <v>184</v>
      </c>
      <c r="D560" s="244">
        <v>0.65180000000000005</v>
      </c>
      <c r="E560" s="244" t="s">
        <v>253</v>
      </c>
    </row>
    <row r="561" spans="1:5" x14ac:dyDescent="0.2">
      <c r="A561" s="244" t="s">
        <v>102</v>
      </c>
      <c r="B561" s="244" t="s">
        <v>50</v>
      </c>
      <c r="C561" s="244" t="s">
        <v>184</v>
      </c>
      <c r="D561" s="244">
        <v>1.2087000000000001</v>
      </c>
      <c r="E561" s="244" t="s">
        <v>253</v>
      </c>
    </row>
    <row r="562" spans="1:5" x14ac:dyDescent="0.2">
      <c r="A562" s="244" t="s">
        <v>101</v>
      </c>
      <c r="B562" s="244" t="s">
        <v>50</v>
      </c>
      <c r="C562" s="244" t="s">
        <v>184</v>
      </c>
      <c r="D562" s="244">
        <v>1.2976000000000001</v>
      </c>
      <c r="E562" s="244" t="s">
        <v>253</v>
      </c>
    </row>
    <row r="563" spans="1:5" x14ac:dyDescent="0.2">
      <c r="A563" s="244" t="s">
        <v>100</v>
      </c>
      <c r="B563" s="244" t="s">
        <v>50</v>
      </c>
      <c r="C563" s="244" t="s">
        <v>184</v>
      </c>
      <c r="D563" s="244">
        <v>1.3998999999999999</v>
      </c>
      <c r="E563" s="244" t="s">
        <v>253</v>
      </c>
    </row>
    <row r="564" spans="1:5" x14ac:dyDescent="0.2">
      <c r="A564" s="244" t="s">
        <v>99</v>
      </c>
      <c r="B564" s="244" t="s">
        <v>50</v>
      </c>
      <c r="C564" s="244" t="s">
        <v>184</v>
      </c>
      <c r="D564" s="244">
        <v>1.1939</v>
      </c>
      <c r="E564" s="244" t="s">
        <v>253</v>
      </c>
    </row>
    <row r="565" spans="1:5" x14ac:dyDescent="0.2">
      <c r="A565" s="244" t="s">
        <v>98</v>
      </c>
      <c r="B565" s="244" t="s">
        <v>50</v>
      </c>
      <c r="C565" s="244" t="s">
        <v>184</v>
      </c>
      <c r="D565" s="244">
        <v>1.1986000000000001</v>
      </c>
      <c r="E565" s="244" t="s">
        <v>253</v>
      </c>
    </row>
    <row r="566" spans="1:5" x14ac:dyDescent="0.2">
      <c r="A566" s="244" t="s">
        <v>97</v>
      </c>
      <c r="B566" s="244" t="s">
        <v>50</v>
      </c>
      <c r="C566" s="244" t="s">
        <v>184</v>
      </c>
      <c r="D566" s="244">
        <v>1.4384999999999999</v>
      </c>
      <c r="E566" s="244" t="s">
        <v>253</v>
      </c>
    </row>
    <row r="567" spans="1:5" x14ac:dyDescent="0.2">
      <c r="A567" s="244" t="s">
        <v>96</v>
      </c>
      <c r="B567" s="244" t="s">
        <v>50</v>
      </c>
      <c r="C567" s="244" t="s">
        <v>184</v>
      </c>
      <c r="D567" s="244">
        <v>1.2352000000000001</v>
      </c>
      <c r="E567" s="244" t="s">
        <v>253</v>
      </c>
    </row>
    <row r="568" spans="1:5" x14ac:dyDescent="0.2">
      <c r="A568" s="244" t="s">
        <v>95</v>
      </c>
      <c r="B568" s="244" t="s">
        <v>50</v>
      </c>
      <c r="C568" s="244" t="s">
        <v>184</v>
      </c>
      <c r="D568" s="244">
        <v>1.5983000000000001</v>
      </c>
      <c r="E568" s="244" t="s">
        <v>253</v>
      </c>
    </row>
    <row r="569" spans="1:5" x14ac:dyDescent="0.2">
      <c r="A569" s="244" t="s">
        <v>94</v>
      </c>
      <c r="B569" s="244" t="s">
        <v>50</v>
      </c>
      <c r="C569" s="244" t="s">
        <v>184</v>
      </c>
      <c r="D569" s="244">
        <v>1.9193</v>
      </c>
      <c r="E569" s="244" t="s">
        <v>253</v>
      </c>
    </row>
    <row r="570" spans="1:5" x14ac:dyDescent="0.2">
      <c r="A570" s="244" t="s">
        <v>93</v>
      </c>
      <c r="B570" s="244" t="s">
        <v>50</v>
      </c>
      <c r="C570" s="244" t="s">
        <v>184</v>
      </c>
      <c r="D570" s="244">
        <v>1.8247</v>
      </c>
      <c r="E570" s="244" t="s">
        <v>253</v>
      </c>
    </row>
    <row r="571" spans="1:5" x14ac:dyDescent="0.2">
      <c r="A571" s="244" t="s">
        <v>92</v>
      </c>
      <c r="B571" s="244" t="s">
        <v>50</v>
      </c>
      <c r="C571" s="244" t="s">
        <v>184</v>
      </c>
      <c r="D571" s="244">
        <v>2.2946</v>
      </c>
      <c r="E571" s="244" t="s">
        <v>253</v>
      </c>
    </row>
    <row r="572" spans="1:5" x14ac:dyDescent="0.2">
      <c r="A572" s="244" t="s">
        <v>91</v>
      </c>
      <c r="B572" s="244" t="s">
        <v>50</v>
      </c>
      <c r="C572" s="244" t="s">
        <v>184</v>
      </c>
      <c r="D572" s="244">
        <v>1.7694000000000001</v>
      </c>
      <c r="E572" s="244" t="s">
        <v>253</v>
      </c>
    </row>
    <row r="573" spans="1:5" x14ac:dyDescent="0.2">
      <c r="A573" s="244" t="s">
        <v>90</v>
      </c>
      <c r="B573" s="244" t="s">
        <v>50</v>
      </c>
      <c r="C573" s="244" t="s">
        <v>184</v>
      </c>
      <c r="D573" s="244">
        <v>1.6521999999999999</v>
      </c>
      <c r="E573" s="244" t="s">
        <v>253</v>
      </c>
    </row>
    <row r="574" spans="1:5" x14ac:dyDescent="0.2">
      <c r="A574" s="244" t="s">
        <v>89</v>
      </c>
      <c r="B574" s="244" t="s">
        <v>50</v>
      </c>
      <c r="C574" s="244" t="s">
        <v>184</v>
      </c>
      <c r="D574" s="244">
        <v>2.1343999999999999</v>
      </c>
      <c r="E574" s="244" t="s">
        <v>253</v>
      </c>
    </row>
    <row r="575" spans="1:5" x14ac:dyDescent="0.2">
      <c r="A575" s="244" t="s">
        <v>88</v>
      </c>
      <c r="B575" s="244" t="s">
        <v>50</v>
      </c>
      <c r="C575" s="244" t="s">
        <v>184</v>
      </c>
      <c r="D575" s="244">
        <v>1.6971000000000001</v>
      </c>
      <c r="E575" s="244" t="s">
        <v>253</v>
      </c>
    </row>
    <row r="576" spans="1:5" x14ac:dyDescent="0.2">
      <c r="A576" s="244" t="s">
        <v>87</v>
      </c>
      <c r="B576" s="244" t="s">
        <v>50</v>
      </c>
      <c r="C576" s="244" t="s">
        <v>184</v>
      </c>
      <c r="D576" s="244">
        <v>1.627</v>
      </c>
      <c r="E576" s="244" t="s">
        <v>253</v>
      </c>
    </row>
    <row r="577" spans="1:5" x14ac:dyDescent="0.2">
      <c r="A577" s="244" t="s">
        <v>86</v>
      </c>
      <c r="B577" s="244" t="s">
        <v>50</v>
      </c>
      <c r="C577" s="244" t="s">
        <v>184</v>
      </c>
      <c r="D577" s="244">
        <v>1.7043999999999999</v>
      </c>
      <c r="E577" s="244" t="s">
        <v>253</v>
      </c>
    </row>
    <row r="578" spans="1:5" x14ac:dyDescent="0.2">
      <c r="A578" s="244" t="s">
        <v>85</v>
      </c>
      <c r="B578" s="244" t="s">
        <v>50</v>
      </c>
      <c r="C578" s="244" t="s">
        <v>184</v>
      </c>
      <c r="D578" s="244">
        <v>2.2399</v>
      </c>
      <c r="E578" s="244" t="s">
        <v>253</v>
      </c>
    </row>
    <row r="579" spans="1:5" x14ac:dyDescent="0.2">
      <c r="A579" s="244" t="s">
        <v>84</v>
      </c>
      <c r="B579" s="244" t="s">
        <v>50</v>
      </c>
      <c r="C579" s="244" t="s">
        <v>184</v>
      </c>
      <c r="D579" s="244">
        <v>2.0737999999999999</v>
      </c>
      <c r="E579" s="244" t="s">
        <v>253</v>
      </c>
    </row>
    <row r="580" spans="1:5" x14ac:dyDescent="0.2">
      <c r="A580" s="244" t="s">
        <v>168</v>
      </c>
      <c r="B580" s="244" t="s">
        <v>50</v>
      </c>
      <c r="C580" s="244" t="s">
        <v>184</v>
      </c>
      <c r="D580" s="244">
        <v>2.3858000000000001</v>
      </c>
      <c r="E580" s="244" t="s">
        <v>253</v>
      </c>
    </row>
    <row r="581" spans="1:5" x14ac:dyDescent="0.2">
      <c r="A581" s="244" t="s">
        <v>203</v>
      </c>
      <c r="B581" s="244" t="s">
        <v>50</v>
      </c>
      <c r="C581" s="244" t="s">
        <v>184</v>
      </c>
      <c r="D581" s="244">
        <v>2.0253999999999999</v>
      </c>
      <c r="E581" s="244" t="s">
        <v>253</v>
      </c>
    </row>
    <row r="582" spans="1:5" x14ac:dyDescent="0.2">
      <c r="A582" s="244" t="s">
        <v>221</v>
      </c>
      <c r="B582" s="244" t="s">
        <v>50</v>
      </c>
      <c r="C582" s="244" t="s">
        <v>184</v>
      </c>
      <c r="D582" s="244">
        <v>2.6316999999999999</v>
      </c>
      <c r="E582" s="244" t="s">
        <v>253</v>
      </c>
    </row>
    <row r="583" spans="1:5" x14ac:dyDescent="0.2">
      <c r="A583" s="244" t="s">
        <v>233</v>
      </c>
      <c r="B583" s="244" t="s">
        <v>50</v>
      </c>
      <c r="C583" s="244" t="s">
        <v>184</v>
      </c>
      <c r="D583" s="244">
        <v>3.2385000000000002</v>
      </c>
      <c r="E583" s="244" t="s">
        <v>253</v>
      </c>
    </row>
    <row r="584" spans="1:5" x14ac:dyDescent="0.2">
      <c r="A584" s="244" t="s">
        <v>251</v>
      </c>
      <c r="B584" s="244" t="s">
        <v>50</v>
      </c>
      <c r="C584" s="244" t="s">
        <v>184</v>
      </c>
      <c r="D584" s="244">
        <v>3.5203000000000002</v>
      </c>
      <c r="E584" s="244" t="s">
        <v>171</v>
      </c>
    </row>
    <row r="585" spans="1:5" x14ac:dyDescent="0.2">
      <c r="A585" s="244" t="s">
        <v>102</v>
      </c>
      <c r="B585" s="244" t="s">
        <v>51</v>
      </c>
      <c r="C585" s="244" t="s">
        <v>184</v>
      </c>
      <c r="D585" s="244">
        <v>2.2848000000000002</v>
      </c>
      <c r="E585" s="244" t="s">
        <v>253</v>
      </c>
    </row>
    <row r="586" spans="1:5" x14ac:dyDescent="0.2">
      <c r="A586" s="244" t="s">
        <v>101</v>
      </c>
      <c r="B586" s="244" t="s">
        <v>51</v>
      </c>
      <c r="C586" s="244" t="s">
        <v>184</v>
      </c>
      <c r="D586" s="244">
        <v>2.4529000000000001</v>
      </c>
      <c r="E586" s="244" t="s">
        <v>253</v>
      </c>
    </row>
    <row r="587" spans="1:5" x14ac:dyDescent="0.2">
      <c r="A587" s="244" t="s">
        <v>100</v>
      </c>
      <c r="B587" s="244" t="s">
        <v>51</v>
      </c>
      <c r="C587" s="244" t="s">
        <v>184</v>
      </c>
      <c r="D587" s="244">
        <v>2.8609</v>
      </c>
      <c r="E587" s="244" t="s">
        <v>253</v>
      </c>
    </row>
    <row r="588" spans="1:5" x14ac:dyDescent="0.2">
      <c r="A588" s="244" t="s">
        <v>99</v>
      </c>
      <c r="B588" s="244" t="s">
        <v>51</v>
      </c>
      <c r="C588" s="244" t="s">
        <v>184</v>
      </c>
      <c r="D588" s="244">
        <v>3.0038</v>
      </c>
      <c r="E588" s="244" t="s">
        <v>253</v>
      </c>
    </row>
    <row r="589" spans="1:5" x14ac:dyDescent="0.2">
      <c r="A589" s="244" t="s">
        <v>98</v>
      </c>
      <c r="B589" s="244" t="s">
        <v>51</v>
      </c>
      <c r="C589" s="244" t="s">
        <v>184</v>
      </c>
      <c r="D589" s="244">
        <v>2.9138999999999999</v>
      </c>
      <c r="E589" s="244" t="s">
        <v>253</v>
      </c>
    </row>
    <row r="590" spans="1:5" x14ac:dyDescent="0.2">
      <c r="A590" s="244" t="s">
        <v>97</v>
      </c>
      <c r="B590" s="244" t="s">
        <v>51</v>
      </c>
      <c r="C590" s="244" t="s">
        <v>184</v>
      </c>
      <c r="D590" s="244">
        <v>3.0916000000000001</v>
      </c>
      <c r="E590" s="244" t="s">
        <v>253</v>
      </c>
    </row>
    <row r="591" spans="1:5" x14ac:dyDescent="0.2">
      <c r="A591" s="244" t="s">
        <v>96</v>
      </c>
      <c r="B591" s="244" t="s">
        <v>51</v>
      </c>
      <c r="C591" s="244" t="s">
        <v>184</v>
      </c>
      <c r="D591" s="244">
        <v>3.2044999999999999</v>
      </c>
      <c r="E591" s="244" t="s">
        <v>253</v>
      </c>
    </row>
    <row r="592" spans="1:5" x14ac:dyDescent="0.2">
      <c r="A592" s="244" t="s">
        <v>95</v>
      </c>
      <c r="B592" s="244" t="s">
        <v>51</v>
      </c>
      <c r="C592" s="244" t="s">
        <v>184</v>
      </c>
      <c r="D592" s="244">
        <v>3.2475999999999998</v>
      </c>
      <c r="E592" s="244" t="s">
        <v>253</v>
      </c>
    </row>
    <row r="593" spans="1:5" x14ac:dyDescent="0.2">
      <c r="A593" s="244" t="s">
        <v>94</v>
      </c>
      <c r="B593" s="244" t="s">
        <v>51</v>
      </c>
      <c r="C593" s="244" t="s">
        <v>184</v>
      </c>
      <c r="D593" s="244">
        <v>3.2120000000000002</v>
      </c>
      <c r="E593" s="244" t="s">
        <v>253</v>
      </c>
    </row>
    <row r="594" spans="1:5" x14ac:dyDescent="0.2">
      <c r="A594" s="244" t="s">
        <v>93</v>
      </c>
      <c r="B594" s="244" t="s">
        <v>51</v>
      </c>
      <c r="C594" s="244" t="s">
        <v>184</v>
      </c>
      <c r="D594" s="244">
        <v>3.3161</v>
      </c>
      <c r="E594" s="244" t="s">
        <v>253</v>
      </c>
    </row>
    <row r="595" spans="1:5" x14ac:dyDescent="0.2">
      <c r="A595" s="244" t="s">
        <v>92</v>
      </c>
      <c r="B595" s="244" t="s">
        <v>51</v>
      </c>
      <c r="C595" s="244" t="s">
        <v>184</v>
      </c>
      <c r="D595" s="244">
        <v>3.3885999999999998</v>
      </c>
      <c r="E595" s="244" t="s">
        <v>253</v>
      </c>
    </row>
    <row r="596" spans="1:5" x14ac:dyDescent="0.2">
      <c r="A596" s="244" t="s">
        <v>91</v>
      </c>
      <c r="B596" s="244" t="s">
        <v>51</v>
      </c>
      <c r="C596" s="244" t="s">
        <v>184</v>
      </c>
      <c r="D596" s="244">
        <v>3.4689999999999999</v>
      </c>
      <c r="E596" s="244" t="s">
        <v>253</v>
      </c>
    </row>
    <row r="597" spans="1:5" x14ac:dyDescent="0.2">
      <c r="A597" s="244" t="s">
        <v>90</v>
      </c>
      <c r="B597" s="244" t="s">
        <v>51</v>
      </c>
      <c r="C597" s="244" t="s">
        <v>184</v>
      </c>
      <c r="D597" s="244">
        <v>3.6124000000000001</v>
      </c>
      <c r="E597" s="244" t="s">
        <v>253</v>
      </c>
    </row>
    <row r="598" spans="1:5" x14ac:dyDescent="0.2">
      <c r="A598" s="244" t="s">
        <v>89</v>
      </c>
      <c r="B598" s="244" t="s">
        <v>51</v>
      </c>
      <c r="C598" s="244" t="s">
        <v>184</v>
      </c>
      <c r="D598" s="244">
        <v>3.8391999999999999</v>
      </c>
      <c r="E598" s="244" t="s">
        <v>176</v>
      </c>
    </row>
    <row r="599" spans="1:5" x14ac:dyDescent="0.2">
      <c r="A599" s="244" t="s">
        <v>88</v>
      </c>
      <c r="B599" s="244" t="s">
        <v>51</v>
      </c>
      <c r="C599" s="244" t="s">
        <v>184</v>
      </c>
      <c r="D599" s="244">
        <v>3.8290999999999999</v>
      </c>
      <c r="E599" s="244" t="s">
        <v>253</v>
      </c>
    </row>
    <row r="600" spans="1:5" x14ac:dyDescent="0.2">
      <c r="A600" s="244" t="s">
        <v>87</v>
      </c>
      <c r="B600" s="244" t="s">
        <v>51</v>
      </c>
      <c r="C600" s="244" t="s">
        <v>184</v>
      </c>
      <c r="D600" s="244">
        <v>3.8464999999999998</v>
      </c>
      <c r="E600" s="244" t="s">
        <v>176</v>
      </c>
    </row>
    <row r="601" spans="1:5" x14ac:dyDescent="0.2">
      <c r="A601" s="244" t="s">
        <v>86</v>
      </c>
      <c r="B601" s="244" t="s">
        <v>51</v>
      </c>
      <c r="C601" s="244" t="s">
        <v>184</v>
      </c>
      <c r="D601" s="244">
        <v>4.2976000000000001</v>
      </c>
      <c r="E601" s="244" t="s">
        <v>253</v>
      </c>
    </row>
    <row r="602" spans="1:5" x14ac:dyDescent="0.2">
      <c r="A602" s="244" t="s">
        <v>85</v>
      </c>
      <c r="B602" s="244" t="s">
        <v>51</v>
      </c>
      <c r="C602" s="244" t="s">
        <v>184</v>
      </c>
      <c r="D602" s="244">
        <v>4.0408999999999997</v>
      </c>
      <c r="E602" s="244" t="s">
        <v>176</v>
      </c>
    </row>
    <row r="603" spans="1:5" x14ac:dyDescent="0.2">
      <c r="A603" s="244" t="s">
        <v>84</v>
      </c>
      <c r="B603" s="244" t="s">
        <v>51</v>
      </c>
      <c r="C603" s="244" t="s">
        <v>184</v>
      </c>
      <c r="D603" s="244">
        <v>4.0303000000000004</v>
      </c>
      <c r="E603" s="244" t="s">
        <v>253</v>
      </c>
    </row>
    <row r="604" spans="1:5" x14ac:dyDescent="0.2">
      <c r="A604" s="244" t="s">
        <v>168</v>
      </c>
      <c r="B604" s="244" t="s">
        <v>51</v>
      </c>
      <c r="C604" s="244" t="s">
        <v>184</v>
      </c>
      <c r="D604" s="244">
        <v>4.3531000000000004</v>
      </c>
      <c r="E604" s="244" t="s">
        <v>176</v>
      </c>
    </row>
    <row r="605" spans="1:5" x14ac:dyDescent="0.2">
      <c r="A605" s="244" t="s">
        <v>203</v>
      </c>
      <c r="B605" s="244" t="s">
        <v>51</v>
      </c>
      <c r="C605" s="244" t="s">
        <v>184</v>
      </c>
      <c r="D605" s="244">
        <v>4.6726999999999999</v>
      </c>
      <c r="E605" s="244" t="s">
        <v>253</v>
      </c>
    </row>
    <row r="606" spans="1:5" x14ac:dyDescent="0.2">
      <c r="A606" s="244" t="s">
        <v>221</v>
      </c>
      <c r="B606" s="244" t="s">
        <v>51</v>
      </c>
      <c r="C606" s="244" t="s">
        <v>184</v>
      </c>
      <c r="D606" s="244">
        <v>5.3703000000000003</v>
      </c>
      <c r="E606" s="244" t="s">
        <v>253</v>
      </c>
    </row>
    <row r="607" spans="1:5" x14ac:dyDescent="0.2">
      <c r="A607" s="244" t="s">
        <v>233</v>
      </c>
      <c r="B607" s="244" t="s">
        <v>51</v>
      </c>
      <c r="C607" s="244" t="s">
        <v>184</v>
      </c>
      <c r="D607" s="244">
        <v>5.4233000000000002</v>
      </c>
      <c r="E607" s="244" t="s">
        <v>253</v>
      </c>
    </row>
    <row r="608" spans="1:5" x14ac:dyDescent="0.2">
      <c r="A608" s="244" t="s">
        <v>251</v>
      </c>
      <c r="B608" s="244" t="s">
        <v>51</v>
      </c>
      <c r="C608" s="244" t="s">
        <v>184</v>
      </c>
      <c r="D608" s="244">
        <v>6.8346</v>
      </c>
      <c r="E608" s="244" t="s">
        <v>171</v>
      </c>
    </row>
    <row r="609" spans="1:5" x14ac:dyDescent="0.2">
      <c r="A609" s="244" t="s">
        <v>102</v>
      </c>
      <c r="B609" s="244" t="s">
        <v>65</v>
      </c>
      <c r="C609" s="244" t="s">
        <v>184</v>
      </c>
      <c r="D609" s="244">
        <v>2.3959999999999999</v>
      </c>
      <c r="E609" s="244" t="s">
        <v>171</v>
      </c>
    </row>
    <row r="610" spans="1:5" x14ac:dyDescent="0.2">
      <c r="A610" s="244" t="s">
        <v>101</v>
      </c>
      <c r="B610" s="244" t="s">
        <v>65</v>
      </c>
      <c r="C610" s="244" t="s">
        <v>184</v>
      </c>
      <c r="D610" s="244">
        <v>2.6867000000000001</v>
      </c>
      <c r="E610" s="244" t="s">
        <v>171</v>
      </c>
    </row>
    <row r="611" spans="1:5" x14ac:dyDescent="0.2">
      <c r="A611" s="244" t="s">
        <v>100</v>
      </c>
      <c r="B611" s="244" t="s">
        <v>65</v>
      </c>
      <c r="C611" s="244" t="s">
        <v>184</v>
      </c>
      <c r="D611" s="244">
        <v>2.9708000000000001</v>
      </c>
      <c r="E611" s="244" t="s">
        <v>171</v>
      </c>
    </row>
    <row r="612" spans="1:5" x14ac:dyDescent="0.2">
      <c r="A612" s="244" t="s">
        <v>99</v>
      </c>
      <c r="B612" s="244" t="s">
        <v>65</v>
      </c>
      <c r="C612" s="244" t="s">
        <v>184</v>
      </c>
      <c r="D612" s="244">
        <v>2.6596000000000002</v>
      </c>
      <c r="E612" s="244" t="s">
        <v>171</v>
      </c>
    </row>
    <row r="613" spans="1:5" x14ac:dyDescent="0.2">
      <c r="A613" s="244" t="s">
        <v>98</v>
      </c>
      <c r="B613" s="244" t="s">
        <v>65</v>
      </c>
      <c r="C613" s="244" t="s">
        <v>184</v>
      </c>
      <c r="D613" s="244">
        <v>2.5876000000000001</v>
      </c>
      <c r="E613" s="244" t="s">
        <v>171</v>
      </c>
    </row>
    <row r="614" spans="1:5" x14ac:dyDescent="0.2">
      <c r="A614" s="244" t="s">
        <v>97</v>
      </c>
      <c r="B614" s="244" t="s">
        <v>65</v>
      </c>
      <c r="C614" s="244" t="s">
        <v>184</v>
      </c>
      <c r="D614" s="244">
        <v>2.9121000000000001</v>
      </c>
      <c r="E614" s="244" t="s">
        <v>171</v>
      </c>
    </row>
    <row r="615" spans="1:5" x14ac:dyDescent="0.2">
      <c r="A615" s="244" t="s">
        <v>96</v>
      </c>
      <c r="B615" s="244" t="s">
        <v>65</v>
      </c>
      <c r="C615" s="244" t="s">
        <v>184</v>
      </c>
      <c r="D615" s="244">
        <v>2.5207000000000002</v>
      </c>
      <c r="E615" s="244" t="s">
        <v>253</v>
      </c>
    </row>
    <row r="616" spans="1:5" x14ac:dyDescent="0.2">
      <c r="A616" s="244" t="s">
        <v>95</v>
      </c>
      <c r="B616" s="244" t="s">
        <v>65</v>
      </c>
      <c r="C616" s="244" t="s">
        <v>184</v>
      </c>
      <c r="D616" s="244">
        <v>2.6909000000000001</v>
      </c>
      <c r="E616" s="244" t="s">
        <v>253</v>
      </c>
    </row>
    <row r="617" spans="1:5" x14ac:dyDescent="0.2">
      <c r="A617" s="244" t="s">
        <v>94</v>
      </c>
      <c r="B617" s="244" t="s">
        <v>65</v>
      </c>
      <c r="C617" s="244" t="s">
        <v>184</v>
      </c>
      <c r="D617" s="244">
        <v>2.4630000000000001</v>
      </c>
      <c r="E617" s="244" t="s">
        <v>253</v>
      </c>
    </row>
    <row r="618" spans="1:5" x14ac:dyDescent="0.2">
      <c r="A618" s="244" t="s">
        <v>93</v>
      </c>
      <c r="B618" s="244" t="s">
        <v>65</v>
      </c>
      <c r="C618" s="244" t="s">
        <v>184</v>
      </c>
      <c r="D618" s="244">
        <v>2.3319000000000001</v>
      </c>
      <c r="E618" s="244" t="s">
        <v>253</v>
      </c>
    </row>
    <row r="619" spans="1:5" x14ac:dyDescent="0.2">
      <c r="A619" s="244" t="s">
        <v>92</v>
      </c>
      <c r="B619" s="244" t="s">
        <v>65</v>
      </c>
      <c r="C619" s="244" t="s">
        <v>184</v>
      </c>
      <c r="D619" s="244">
        <v>2.5647000000000002</v>
      </c>
      <c r="E619" s="244" t="s">
        <v>253</v>
      </c>
    </row>
    <row r="620" spans="1:5" x14ac:dyDescent="0.2">
      <c r="A620" s="244" t="s">
        <v>91</v>
      </c>
      <c r="B620" s="244" t="s">
        <v>65</v>
      </c>
      <c r="C620" s="244" t="s">
        <v>184</v>
      </c>
      <c r="D620" s="244">
        <v>2.7841999999999998</v>
      </c>
      <c r="E620" s="244" t="s">
        <v>253</v>
      </c>
    </row>
    <row r="621" spans="1:5" x14ac:dyDescent="0.2">
      <c r="A621" s="244" t="s">
        <v>90</v>
      </c>
      <c r="B621" s="244" t="s">
        <v>65</v>
      </c>
      <c r="C621" s="244" t="s">
        <v>184</v>
      </c>
      <c r="D621" s="244">
        <v>2.9041999999999999</v>
      </c>
      <c r="E621" s="244" t="s">
        <v>253</v>
      </c>
    </row>
    <row r="622" spans="1:5" x14ac:dyDescent="0.2">
      <c r="A622" s="244" t="s">
        <v>89</v>
      </c>
      <c r="B622" s="244" t="s">
        <v>65</v>
      </c>
      <c r="C622" s="244" t="s">
        <v>184</v>
      </c>
      <c r="D622" s="244">
        <v>2.8744999999999998</v>
      </c>
      <c r="E622" s="244" t="s">
        <v>253</v>
      </c>
    </row>
    <row r="623" spans="1:5" x14ac:dyDescent="0.2">
      <c r="A623" s="244" t="s">
        <v>88</v>
      </c>
      <c r="B623" s="244" t="s">
        <v>65</v>
      </c>
      <c r="C623" s="244" t="s">
        <v>184</v>
      </c>
      <c r="D623" s="244">
        <v>2.8210999999999999</v>
      </c>
      <c r="E623" s="244" t="s">
        <v>253</v>
      </c>
    </row>
    <row r="624" spans="1:5" x14ac:dyDescent="0.2">
      <c r="A624" s="244" t="s">
        <v>87</v>
      </c>
      <c r="B624" s="244" t="s">
        <v>65</v>
      </c>
      <c r="C624" s="244" t="s">
        <v>184</v>
      </c>
      <c r="D624" s="244">
        <v>2.2477</v>
      </c>
      <c r="E624" s="244" t="s">
        <v>253</v>
      </c>
    </row>
    <row r="625" spans="1:5" x14ac:dyDescent="0.2">
      <c r="A625" s="244" t="s">
        <v>86</v>
      </c>
      <c r="B625" s="244" t="s">
        <v>65</v>
      </c>
      <c r="C625" s="244" t="s">
        <v>184</v>
      </c>
      <c r="D625" s="244">
        <v>2.6194999999999999</v>
      </c>
      <c r="E625" s="244" t="s">
        <v>253</v>
      </c>
    </row>
    <row r="626" spans="1:5" x14ac:dyDescent="0.2">
      <c r="A626" s="244" t="s">
        <v>85</v>
      </c>
      <c r="B626" s="244" t="s">
        <v>65</v>
      </c>
      <c r="C626" s="244" t="s">
        <v>184</v>
      </c>
      <c r="D626" s="244">
        <v>2.8308</v>
      </c>
      <c r="E626" s="244" t="s">
        <v>253</v>
      </c>
    </row>
    <row r="627" spans="1:5" x14ac:dyDescent="0.2">
      <c r="A627" s="244" t="s">
        <v>84</v>
      </c>
      <c r="B627" s="244" t="s">
        <v>65</v>
      </c>
      <c r="C627" s="244" t="s">
        <v>184</v>
      </c>
      <c r="D627" s="244">
        <v>2.6785999999999999</v>
      </c>
      <c r="E627" s="244" t="s">
        <v>253</v>
      </c>
    </row>
    <row r="628" spans="1:5" x14ac:dyDescent="0.2">
      <c r="A628" s="244" t="s">
        <v>168</v>
      </c>
      <c r="B628" s="244" t="s">
        <v>65</v>
      </c>
      <c r="C628" s="244" t="s">
        <v>184</v>
      </c>
      <c r="D628" s="244">
        <v>2.6358999999999999</v>
      </c>
      <c r="E628" s="244" t="s">
        <v>253</v>
      </c>
    </row>
    <row r="629" spans="1:5" x14ac:dyDescent="0.2">
      <c r="A629" s="244" t="s">
        <v>203</v>
      </c>
      <c r="B629" s="244" t="s">
        <v>65</v>
      </c>
      <c r="C629" s="244" t="s">
        <v>184</v>
      </c>
      <c r="D629" s="244">
        <v>2.5337000000000001</v>
      </c>
      <c r="E629" s="244" t="s">
        <v>253</v>
      </c>
    </row>
    <row r="630" spans="1:5" x14ac:dyDescent="0.2">
      <c r="A630" s="244" t="s">
        <v>221</v>
      </c>
      <c r="B630" s="244" t="s">
        <v>65</v>
      </c>
      <c r="C630" s="244" t="s">
        <v>184</v>
      </c>
      <c r="D630" s="244">
        <v>3.5623999999999998</v>
      </c>
      <c r="E630" s="244" t="s">
        <v>253</v>
      </c>
    </row>
    <row r="631" spans="1:5" x14ac:dyDescent="0.2">
      <c r="A631" s="244" t="s">
        <v>233</v>
      </c>
      <c r="B631" s="244" t="s">
        <v>65</v>
      </c>
      <c r="C631" s="244" t="s">
        <v>184</v>
      </c>
      <c r="D631" s="244">
        <v>4.6543999999999999</v>
      </c>
      <c r="E631" s="244" t="s">
        <v>253</v>
      </c>
    </row>
    <row r="632" spans="1:5" x14ac:dyDescent="0.2">
      <c r="A632" s="244" t="s">
        <v>102</v>
      </c>
      <c r="B632" s="244" t="s">
        <v>62</v>
      </c>
      <c r="C632" s="244" t="s">
        <v>184</v>
      </c>
      <c r="D632" s="244">
        <v>0.35770000000000002</v>
      </c>
      <c r="E632" s="244" t="s">
        <v>253</v>
      </c>
    </row>
    <row r="633" spans="1:5" x14ac:dyDescent="0.2">
      <c r="A633" s="244" t="s">
        <v>101</v>
      </c>
      <c r="B633" s="244" t="s">
        <v>62</v>
      </c>
      <c r="C633" s="244" t="s">
        <v>184</v>
      </c>
      <c r="D633" s="244">
        <v>0.42649999999999999</v>
      </c>
      <c r="E633" s="244" t="s">
        <v>253</v>
      </c>
    </row>
    <row r="634" spans="1:5" x14ac:dyDescent="0.2">
      <c r="A634" s="244" t="s">
        <v>100</v>
      </c>
      <c r="B634" s="244" t="s">
        <v>62</v>
      </c>
      <c r="C634" s="244" t="s">
        <v>184</v>
      </c>
      <c r="D634" s="244">
        <v>0.43380000000000002</v>
      </c>
      <c r="E634" s="244" t="s">
        <v>253</v>
      </c>
    </row>
    <row r="635" spans="1:5" x14ac:dyDescent="0.2">
      <c r="A635" s="244" t="s">
        <v>99</v>
      </c>
      <c r="B635" s="244" t="s">
        <v>62</v>
      </c>
      <c r="C635" s="244" t="s">
        <v>184</v>
      </c>
      <c r="D635" s="244">
        <v>0.38879999999999998</v>
      </c>
      <c r="E635" s="244" t="s">
        <v>253</v>
      </c>
    </row>
    <row r="636" spans="1:5" x14ac:dyDescent="0.2">
      <c r="A636" s="244" t="s">
        <v>98</v>
      </c>
      <c r="B636" s="244" t="s">
        <v>62</v>
      </c>
      <c r="C636" s="244" t="s">
        <v>184</v>
      </c>
      <c r="D636" s="244">
        <v>0.39269999999999999</v>
      </c>
      <c r="E636" s="244" t="s">
        <v>253</v>
      </c>
    </row>
    <row r="637" spans="1:5" x14ac:dyDescent="0.2">
      <c r="A637" s="244" t="s">
        <v>97</v>
      </c>
      <c r="B637" s="244" t="s">
        <v>62</v>
      </c>
      <c r="C637" s="244" t="s">
        <v>184</v>
      </c>
      <c r="D637" s="244">
        <v>0.46160000000000001</v>
      </c>
      <c r="E637" s="244" t="s">
        <v>253</v>
      </c>
    </row>
    <row r="638" spans="1:5" x14ac:dyDescent="0.2">
      <c r="A638" s="244" t="s">
        <v>96</v>
      </c>
      <c r="B638" s="244" t="s">
        <v>62</v>
      </c>
      <c r="C638" s="244" t="s">
        <v>184</v>
      </c>
      <c r="D638" s="244">
        <v>0.50180000000000002</v>
      </c>
      <c r="E638" s="244" t="s">
        <v>253</v>
      </c>
    </row>
    <row r="639" spans="1:5" x14ac:dyDescent="0.2">
      <c r="A639" s="244" t="s">
        <v>95</v>
      </c>
      <c r="B639" s="244" t="s">
        <v>62</v>
      </c>
      <c r="C639" s="244" t="s">
        <v>184</v>
      </c>
      <c r="D639" s="244">
        <v>0.51770000000000005</v>
      </c>
      <c r="E639" s="244" t="s">
        <v>253</v>
      </c>
    </row>
    <row r="640" spans="1:5" x14ac:dyDescent="0.2">
      <c r="A640" s="244" t="s">
        <v>94</v>
      </c>
      <c r="B640" s="244" t="s">
        <v>62</v>
      </c>
      <c r="C640" s="244" t="s">
        <v>184</v>
      </c>
      <c r="D640" s="244">
        <v>0.58699999999999997</v>
      </c>
      <c r="E640" s="244" t="s">
        <v>253</v>
      </c>
    </row>
    <row r="641" spans="1:5" x14ac:dyDescent="0.2">
      <c r="A641" s="244" t="s">
        <v>93</v>
      </c>
      <c r="B641" s="244" t="s">
        <v>62</v>
      </c>
      <c r="C641" s="244" t="s">
        <v>184</v>
      </c>
      <c r="D641" s="244">
        <v>0.53059999999999996</v>
      </c>
      <c r="E641" s="244" t="s">
        <v>253</v>
      </c>
    </row>
    <row r="642" spans="1:5" x14ac:dyDescent="0.2">
      <c r="A642" s="244" t="s">
        <v>92</v>
      </c>
      <c r="B642" s="244" t="s">
        <v>62</v>
      </c>
      <c r="C642" s="244" t="s">
        <v>184</v>
      </c>
      <c r="D642" s="244">
        <v>0.57199999999999995</v>
      </c>
      <c r="E642" s="244" t="s">
        <v>253</v>
      </c>
    </row>
    <row r="643" spans="1:5" x14ac:dyDescent="0.2">
      <c r="A643" s="244" t="s">
        <v>91</v>
      </c>
      <c r="B643" s="244" t="s">
        <v>62</v>
      </c>
      <c r="C643" s="244" t="s">
        <v>184</v>
      </c>
      <c r="D643" s="244">
        <v>0.4849</v>
      </c>
      <c r="E643" s="244" t="s">
        <v>253</v>
      </c>
    </row>
    <row r="644" spans="1:5" x14ac:dyDescent="0.2">
      <c r="A644" s="244" t="s">
        <v>90</v>
      </c>
      <c r="B644" s="244" t="s">
        <v>62</v>
      </c>
      <c r="C644" s="244" t="s">
        <v>184</v>
      </c>
      <c r="D644" s="244">
        <v>0.57789999999999997</v>
      </c>
      <c r="E644" s="244" t="s">
        <v>253</v>
      </c>
    </row>
    <row r="645" spans="1:5" x14ac:dyDescent="0.2">
      <c r="A645" s="244" t="s">
        <v>89</v>
      </c>
      <c r="B645" s="244" t="s">
        <v>62</v>
      </c>
      <c r="C645" s="244" t="s">
        <v>184</v>
      </c>
      <c r="D645" s="244">
        <v>0.61070000000000002</v>
      </c>
      <c r="E645" s="244" t="s">
        <v>253</v>
      </c>
    </row>
    <row r="646" spans="1:5" x14ac:dyDescent="0.2">
      <c r="A646" s="244" t="s">
        <v>88</v>
      </c>
      <c r="B646" s="244" t="s">
        <v>62</v>
      </c>
      <c r="C646" s="244" t="s">
        <v>184</v>
      </c>
      <c r="D646" s="244">
        <v>0.64490000000000003</v>
      </c>
      <c r="E646" s="244" t="s">
        <v>253</v>
      </c>
    </row>
    <row r="647" spans="1:5" x14ac:dyDescent="0.2">
      <c r="A647" s="244" t="s">
        <v>87</v>
      </c>
      <c r="B647" s="244" t="s">
        <v>62</v>
      </c>
      <c r="C647" s="244" t="s">
        <v>184</v>
      </c>
      <c r="D647" s="244">
        <v>0.68720000000000003</v>
      </c>
      <c r="E647" s="244" t="s">
        <v>253</v>
      </c>
    </row>
    <row r="648" spans="1:5" x14ac:dyDescent="0.2">
      <c r="A648" s="244" t="s">
        <v>86</v>
      </c>
      <c r="B648" s="244" t="s">
        <v>62</v>
      </c>
      <c r="C648" s="244" t="s">
        <v>184</v>
      </c>
      <c r="D648" s="244">
        <v>0.66120000000000001</v>
      </c>
      <c r="E648" s="244" t="s">
        <v>253</v>
      </c>
    </row>
    <row r="649" spans="1:5" x14ac:dyDescent="0.2">
      <c r="A649" s="244" t="s">
        <v>85</v>
      </c>
      <c r="B649" s="244" t="s">
        <v>62</v>
      </c>
      <c r="C649" s="244" t="s">
        <v>184</v>
      </c>
      <c r="D649" s="244">
        <v>0.68120000000000003</v>
      </c>
      <c r="E649" s="244" t="s">
        <v>253</v>
      </c>
    </row>
    <row r="650" spans="1:5" x14ac:dyDescent="0.2">
      <c r="A650" s="244" t="s">
        <v>84</v>
      </c>
      <c r="B650" s="244" t="s">
        <v>62</v>
      </c>
      <c r="C650" s="244" t="s">
        <v>184</v>
      </c>
      <c r="D650" s="244">
        <v>0.71140000000000003</v>
      </c>
      <c r="E650" s="244" t="s">
        <v>253</v>
      </c>
    </row>
    <row r="651" spans="1:5" x14ac:dyDescent="0.2">
      <c r="A651" s="244" t="s">
        <v>168</v>
      </c>
      <c r="B651" s="244" t="s">
        <v>62</v>
      </c>
      <c r="C651" s="244" t="s">
        <v>184</v>
      </c>
      <c r="D651" s="244">
        <v>0.79759999999999998</v>
      </c>
      <c r="E651" s="244" t="s">
        <v>253</v>
      </c>
    </row>
    <row r="652" spans="1:5" x14ac:dyDescent="0.2">
      <c r="A652" s="244" t="s">
        <v>203</v>
      </c>
      <c r="B652" s="244" t="s">
        <v>62</v>
      </c>
      <c r="C652" s="244" t="s">
        <v>184</v>
      </c>
      <c r="D652" s="244">
        <v>0.79769999999999996</v>
      </c>
      <c r="E652" s="244" t="s">
        <v>253</v>
      </c>
    </row>
    <row r="653" spans="1:5" x14ac:dyDescent="0.2">
      <c r="A653" s="244" t="s">
        <v>221</v>
      </c>
      <c r="B653" s="244" t="s">
        <v>62</v>
      </c>
      <c r="C653" s="244" t="s">
        <v>184</v>
      </c>
      <c r="D653" s="244">
        <v>0.85389999999999999</v>
      </c>
      <c r="E653" s="244" t="s">
        <v>253</v>
      </c>
    </row>
    <row r="654" spans="1:5" x14ac:dyDescent="0.2">
      <c r="A654" s="244" t="s">
        <v>233</v>
      </c>
      <c r="B654" s="244" t="s">
        <v>62</v>
      </c>
      <c r="C654" s="244" t="s">
        <v>184</v>
      </c>
      <c r="D654" s="244">
        <v>0.97330000000000005</v>
      </c>
      <c r="E654" s="244" t="s">
        <v>253</v>
      </c>
    </row>
    <row r="655" spans="1:5" x14ac:dyDescent="0.2">
      <c r="A655" s="244" t="s">
        <v>251</v>
      </c>
      <c r="B655" s="244" t="s">
        <v>62</v>
      </c>
      <c r="C655" s="244" t="s">
        <v>184</v>
      </c>
      <c r="D655" s="244">
        <v>1.1352</v>
      </c>
      <c r="E655" s="244" t="s">
        <v>171</v>
      </c>
    </row>
    <row r="656" spans="1:5" x14ac:dyDescent="0.2">
      <c r="A656" s="244" t="s">
        <v>102</v>
      </c>
      <c r="B656" s="244" t="s">
        <v>53</v>
      </c>
      <c r="C656" s="244" t="s">
        <v>184</v>
      </c>
      <c r="D656" s="244">
        <v>0.63460000000000005</v>
      </c>
      <c r="E656" s="244" t="s">
        <v>253</v>
      </c>
    </row>
    <row r="657" spans="1:5" x14ac:dyDescent="0.2">
      <c r="A657" s="244" t="s">
        <v>101</v>
      </c>
      <c r="B657" s="244" t="s">
        <v>53</v>
      </c>
      <c r="C657" s="244" t="s">
        <v>184</v>
      </c>
      <c r="D657" s="244">
        <v>0.64029999999999998</v>
      </c>
      <c r="E657" s="244" t="s">
        <v>253</v>
      </c>
    </row>
    <row r="658" spans="1:5" x14ac:dyDescent="0.2">
      <c r="A658" s="244" t="s">
        <v>100</v>
      </c>
      <c r="B658" s="244" t="s">
        <v>53</v>
      </c>
      <c r="C658" s="244" t="s">
        <v>184</v>
      </c>
      <c r="D658" s="244">
        <v>0.69289999999999996</v>
      </c>
      <c r="E658" s="244" t="s">
        <v>253</v>
      </c>
    </row>
    <row r="659" spans="1:5" x14ac:dyDescent="0.2">
      <c r="A659" s="244" t="s">
        <v>99</v>
      </c>
      <c r="B659" s="244" t="s">
        <v>53</v>
      </c>
      <c r="C659" s="244" t="s">
        <v>184</v>
      </c>
      <c r="D659" s="244">
        <v>0.8044</v>
      </c>
      <c r="E659" s="244" t="s">
        <v>253</v>
      </c>
    </row>
    <row r="660" spans="1:5" x14ac:dyDescent="0.2">
      <c r="A660" s="244" t="s">
        <v>98</v>
      </c>
      <c r="B660" s="244" t="s">
        <v>53</v>
      </c>
      <c r="C660" s="244" t="s">
        <v>184</v>
      </c>
      <c r="D660" s="244">
        <v>0.77200000000000002</v>
      </c>
      <c r="E660" s="244" t="s">
        <v>253</v>
      </c>
    </row>
    <row r="661" spans="1:5" x14ac:dyDescent="0.2">
      <c r="A661" s="244" t="s">
        <v>97</v>
      </c>
      <c r="B661" s="244" t="s">
        <v>53</v>
      </c>
      <c r="C661" s="244" t="s">
        <v>184</v>
      </c>
      <c r="D661" s="244">
        <v>0.80759999999999998</v>
      </c>
      <c r="E661" s="244" t="s">
        <v>253</v>
      </c>
    </row>
    <row r="662" spans="1:5" x14ac:dyDescent="0.2">
      <c r="A662" s="244" t="s">
        <v>96</v>
      </c>
      <c r="B662" s="244" t="s">
        <v>53</v>
      </c>
      <c r="C662" s="244" t="s">
        <v>184</v>
      </c>
      <c r="D662" s="244">
        <v>0.74650000000000005</v>
      </c>
      <c r="E662" s="244" t="s">
        <v>253</v>
      </c>
    </row>
    <row r="663" spans="1:5" x14ac:dyDescent="0.2">
      <c r="A663" s="244" t="s">
        <v>95</v>
      </c>
      <c r="B663" s="244" t="s">
        <v>53</v>
      </c>
      <c r="C663" s="244" t="s">
        <v>184</v>
      </c>
      <c r="D663" s="244">
        <v>0.75900000000000001</v>
      </c>
      <c r="E663" s="244" t="s">
        <v>253</v>
      </c>
    </row>
    <row r="664" spans="1:5" x14ac:dyDescent="0.2">
      <c r="A664" s="244" t="s">
        <v>94</v>
      </c>
      <c r="B664" s="244" t="s">
        <v>53</v>
      </c>
      <c r="C664" s="244" t="s">
        <v>184</v>
      </c>
      <c r="D664" s="244">
        <v>0.74109999999999998</v>
      </c>
      <c r="E664" s="244" t="s">
        <v>253</v>
      </c>
    </row>
    <row r="665" spans="1:5" x14ac:dyDescent="0.2">
      <c r="A665" s="244" t="s">
        <v>93</v>
      </c>
      <c r="B665" s="244" t="s">
        <v>53</v>
      </c>
      <c r="C665" s="244" t="s">
        <v>184</v>
      </c>
      <c r="D665" s="244">
        <v>0.80430000000000001</v>
      </c>
      <c r="E665" s="244" t="s">
        <v>253</v>
      </c>
    </row>
    <row r="666" spans="1:5" x14ac:dyDescent="0.2">
      <c r="A666" s="244" t="s">
        <v>92</v>
      </c>
      <c r="B666" s="244" t="s">
        <v>53</v>
      </c>
      <c r="C666" s="244" t="s">
        <v>184</v>
      </c>
      <c r="D666" s="244">
        <v>0.88429999999999997</v>
      </c>
      <c r="E666" s="244" t="s">
        <v>253</v>
      </c>
    </row>
    <row r="667" spans="1:5" x14ac:dyDescent="0.2">
      <c r="A667" s="244" t="s">
        <v>91</v>
      </c>
      <c r="B667" s="244" t="s">
        <v>53</v>
      </c>
      <c r="C667" s="244" t="s">
        <v>184</v>
      </c>
      <c r="D667" s="244">
        <v>0.93579999999999997</v>
      </c>
      <c r="E667" s="244" t="s">
        <v>253</v>
      </c>
    </row>
    <row r="668" spans="1:5" x14ac:dyDescent="0.2">
      <c r="A668" s="244" t="s">
        <v>90</v>
      </c>
      <c r="B668" s="244" t="s">
        <v>53</v>
      </c>
      <c r="C668" s="244" t="s">
        <v>184</v>
      </c>
      <c r="D668" s="244">
        <v>0.97499999999999998</v>
      </c>
      <c r="E668" s="244" t="s">
        <v>253</v>
      </c>
    </row>
    <row r="669" spans="1:5" x14ac:dyDescent="0.2">
      <c r="A669" s="244" t="s">
        <v>89</v>
      </c>
      <c r="B669" s="244" t="s">
        <v>53</v>
      </c>
      <c r="C669" s="244" t="s">
        <v>184</v>
      </c>
      <c r="D669" s="244">
        <v>1.1613</v>
      </c>
      <c r="E669" s="244" t="s">
        <v>253</v>
      </c>
    </row>
    <row r="670" spans="1:5" x14ac:dyDescent="0.2">
      <c r="A670" s="244" t="s">
        <v>88</v>
      </c>
      <c r="B670" s="244" t="s">
        <v>53</v>
      </c>
      <c r="C670" s="244" t="s">
        <v>184</v>
      </c>
      <c r="D670" s="244">
        <v>1.0714999999999999</v>
      </c>
      <c r="E670" s="244" t="s">
        <v>253</v>
      </c>
    </row>
    <row r="671" spans="1:5" x14ac:dyDescent="0.2">
      <c r="A671" s="244" t="s">
        <v>87</v>
      </c>
      <c r="B671" s="244" t="s">
        <v>53</v>
      </c>
      <c r="C671" s="244" t="s">
        <v>184</v>
      </c>
      <c r="D671" s="244">
        <v>1.1097999999999999</v>
      </c>
      <c r="E671" s="244" t="s">
        <v>253</v>
      </c>
    </row>
    <row r="672" spans="1:5" x14ac:dyDescent="0.2">
      <c r="A672" s="244" t="s">
        <v>86</v>
      </c>
      <c r="B672" s="244" t="s">
        <v>53</v>
      </c>
      <c r="C672" s="244" t="s">
        <v>184</v>
      </c>
      <c r="D672" s="244">
        <v>1.2049000000000001</v>
      </c>
      <c r="E672" s="244" t="s">
        <v>253</v>
      </c>
    </row>
    <row r="673" spans="1:5" x14ac:dyDescent="0.2">
      <c r="A673" s="244" t="s">
        <v>85</v>
      </c>
      <c r="B673" s="244" t="s">
        <v>53</v>
      </c>
      <c r="C673" s="244" t="s">
        <v>184</v>
      </c>
      <c r="D673" s="244">
        <v>1.155</v>
      </c>
      <c r="E673" s="244" t="s">
        <v>253</v>
      </c>
    </row>
    <row r="674" spans="1:5" x14ac:dyDescent="0.2">
      <c r="A674" s="244" t="s">
        <v>84</v>
      </c>
      <c r="B674" s="244" t="s">
        <v>53</v>
      </c>
      <c r="C674" s="244" t="s">
        <v>184</v>
      </c>
      <c r="D674" s="244">
        <v>1.2149000000000001</v>
      </c>
      <c r="E674" s="244" t="s">
        <v>253</v>
      </c>
    </row>
    <row r="675" spans="1:5" x14ac:dyDescent="0.2">
      <c r="A675" s="244" t="s">
        <v>168</v>
      </c>
      <c r="B675" s="244" t="s">
        <v>53</v>
      </c>
      <c r="C675" s="244" t="s">
        <v>184</v>
      </c>
      <c r="D675" s="244">
        <v>1.2559</v>
      </c>
      <c r="E675" s="244" t="s">
        <v>253</v>
      </c>
    </row>
    <row r="676" spans="1:5" x14ac:dyDescent="0.2">
      <c r="A676" s="244" t="s">
        <v>203</v>
      </c>
      <c r="B676" s="244" t="s">
        <v>53</v>
      </c>
      <c r="C676" s="244" t="s">
        <v>184</v>
      </c>
      <c r="D676" s="244">
        <v>1.3075000000000001</v>
      </c>
      <c r="E676" s="244" t="s">
        <v>253</v>
      </c>
    </row>
    <row r="677" spans="1:5" x14ac:dyDescent="0.2">
      <c r="A677" s="244" t="s">
        <v>221</v>
      </c>
      <c r="B677" s="244" t="s">
        <v>53</v>
      </c>
      <c r="C677" s="244" t="s">
        <v>184</v>
      </c>
      <c r="D677" s="244">
        <v>1.1890000000000001</v>
      </c>
      <c r="E677" s="244" t="s">
        <v>253</v>
      </c>
    </row>
    <row r="678" spans="1:5" x14ac:dyDescent="0.2">
      <c r="A678" s="244" t="s">
        <v>233</v>
      </c>
      <c r="B678" s="244" t="s">
        <v>53</v>
      </c>
      <c r="C678" s="244" t="s">
        <v>184</v>
      </c>
      <c r="D678" s="244">
        <v>1.4894000000000001</v>
      </c>
      <c r="E678" s="244" t="s">
        <v>253</v>
      </c>
    </row>
    <row r="679" spans="1:5" x14ac:dyDescent="0.2">
      <c r="A679" s="244" t="s">
        <v>251</v>
      </c>
      <c r="B679" s="244" t="s">
        <v>53</v>
      </c>
      <c r="C679" s="244" t="s">
        <v>184</v>
      </c>
      <c r="D679" s="244">
        <v>1.5882000000000001</v>
      </c>
      <c r="E679" s="244" t="s">
        <v>171</v>
      </c>
    </row>
    <row r="680" spans="1:5" x14ac:dyDescent="0.2">
      <c r="A680" s="244" t="s">
        <v>102</v>
      </c>
      <c r="B680" s="244" t="s">
        <v>54</v>
      </c>
      <c r="C680" s="244" t="s">
        <v>184</v>
      </c>
      <c r="D680" s="244">
        <v>0.23810000000000001</v>
      </c>
      <c r="E680" s="244" t="s">
        <v>253</v>
      </c>
    </row>
    <row r="681" spans="1:5" x14ac:dyDescent="0.2">
      <c r="A681" s="244" t="s">
        <v>101</v>
      </c>
      <c r="B681" s="244" t="s">
        <v>54</v>
      </c>
      <c r="C681" s="244" t="s">
        <v>184</v>
      </c>
      <c r="D681" s="244">
        <v>0.1661</v>
      </c>
      <c r="E681" s="244" t="s">
        <v>253</v>
      </c>
    </row>
    <row r="682" spans="1:5" x14ac:dyDescent="0.2">
      <c r="A682" s="244" t="s">
        <v>100</v>
      </c>
      <c r="B682" s="244" t="s">
        <v>54</v>
      </c>
      <c r="C682" s="244" t="s">
        <v>184</v>
      </c>
      <c r="D682" s="244">
        <v>0.18740000000000001</v>
      </c>
      <c r="E682" s="244" t="s">
        <v>253</v>
      </c>
    </row>
    <row r="683" spans="1:5" x14ac:dyDescent="0.2">
      <c r="A683" s="244" t="s">
        <v>99</v>
      </c>
      <c r="B683" s="244" t="s">
        <v>54</v>
      </c>
      <c r="C683" s="244" t="s">
        <v>184</v>
      </c>
      <c r="D683" s="244">
        <v>0.18060000000000001</v>
      </c>
      <c r="E683" s="244" t="s">
        <v>253</v>
      </c>
    </row>
    <row r="684" spans="1:5" x14ac:dyDescent="0.2">
      <c r="A684" s="244" t="s">
        <v>98</v>
      </c>
      <c r="B684" s="244" t="s">
        <v>54</v>
      </c>
      <c r="C684" s="244" t="s">
        <v>184</v>
      </c>
      <c r="D684" s="244">
        <v>0.19800000000000001</v>
      </c>
      <c r="E684" s="244" t="s">
        <v>253</v>
      </c>
    </row>
    <row r="685" spans="1:5" x14ac:dyDescent="0.2">
      <c r="A685" s="244" t="s">
        <v>97</v>
      </c>
      <c r="B685" s="244" t="s">
        <v>54</v>
      </c>
      <c r="C685" s="244" t="s">
        <v>184</v>
      </c>
      <c r="D685" s="244">
        <v>0.23769999999999999</v>
      </c>
      <c r="E685" s="244" t="s">
        <v>253</v>
      </c>
    </row>
    <row r="686" spans="1:5" x14ac:dyDescent="0.2">
      <c r="A686" s="244" t="s">
        <v>96</v>
      </c>
      <c r="B686" s="244" t="s">
        <v>54</v>
      </c>
      <c r="C686" s="244" t="s">
        <v>184</v>
      </c>
      <c r="D686" s="244">
        <v>0.27139999999999997</v>
      </c>
      <c r="E686" s="244" t="s">
        <v>253</v>
      </c>
    </row>
    <row r="687" spans="1:5" x14ac:dyDescent="0.2">
      <c r="A687" s="244" t="s">
        <v>95</v>
      </c>
      <c r="B687" s="244" t="s">
        <v>54</v>
      </c>
      <c r="C687" s="244" t="s">
        <v>184</v>
      </c>
      <c r="D687" s="244">
        <v>0.2989</v>
      </c>
      <c r="E687" s="244" t="s">
        <v>253</v>
      </c>
    </row>
    <row r="688" spans="1:5" x14ac:dyDescent="0.2">
      <c r="A688" s="244" t="s">
        <v>94</v>
      </c>
      <c r="B688" s="244" t="s">
        <v>54</v>
      </c>
      <c r="C688" s="244" t="s">
        <v>184</v>
      </c>
      <c r="D688" s="244">
        <v>0.32279999999999998</v>
      </c>
      <c r="E688" s="244" t="s">
        <v>253</v>
      </c>
    </row>
    <row r="689" spans="1:5" x14ac:dyDescent="0.2">
      <c r="A689" s="244" t="s">
        <v>93</v>
      </c>
      <c r="B689" s="244" t="s">
        <v>54</v>
      </c>
      <c r="C689" s="244" t="s">
        <v>184</v>
      </c>
      <c r="D689" s="244">
        <v>0.35499999999999998</v>
      </c>
      <c r="E689" s="244" t="s">
        <v>171</v>
      </c>
    </row>
    <row r="690" spans="1:5" x14ac:dyDescent="0.2">
      <c r="A690" s="244" t="s">
        <v>92</v>
      </c>
      <c r="B690" s="244" t="s">
        <v>54</v>
      </c>
      <c r="C690" s="244" t="s">
        <v>184</v>
      </c>
      <c r="D690" s="244">
        <v>0.4667</v>
      </c>
      <c r="E690" s="244" t="s">
        <v>171</v>
      </c>
    </row>
    <row r="691" spans="1:5" x14ac:dyDescent="0.2">
      <c r="A691" s="244" t="s">
        <v>91</v>
      </c>
      <c r="B691" s="244" t="s">
        <v>54</v>
      </c>
      <c r="C691" s="244" t="s">
        <v>184</v>
      </c>
      <c r="D691" s="244">
        <v>0.36330000000000001</v>
      </c>
      <c r="E691" s="244" t="s">
        <v>171</v>
      </c>
    </row>
    <row r="692" spans="1:5" x14ac:dyDescent="0.2">
      <c r="A692" s="244" t="s">
        <v>90</v>
      </c>
      <c r="B692" s="244" t="s">
        <v>54</v>
      </c>
      <c r="C692" s="244" t="s">
        <v>184</v>
      </c>
      <c r="D692" s="244">
        <v>0.38779999999999998</v>
      </c>
      <c r="E692" s="244" t="s">
        <v>171</v>
      </c>
    </row>
    <row r="693" spans="1:5" x14ac:dyDescent="0.2">
      <c r="A693" s="244" t="s">
        <v>89</v>
      </c>
      <c r="B693" s="244" t="s">
        <v>54</v>
      </c>
      <c r="C693" s="244" t="s">
        <v>184</v>
      </c>
      <c r="D693" s="244">
        <v>0.39950000000000002</v>
      </c>
      <c r="E693" s="244" t="s">
        <v>171</v>
      </c>
    </row>
    <row r="694" spans="1:5" x14ac:dyDescent="0.2">
      <c r="A694" s="244" t="s">
        <v>88</v>
      </c>
      <c r="B694" s="244" t="s">
        <v>54</v>
      </c>
      <c r="C694" s="244" t="s">
        <v>184</v>
      </c>
      <c r="D694" s="244">
        <v>0.40460000000000002</v>
      </c>
      <c r="E694" s="244" t="s">
        <v>171</v>
      </c>
    </row>
    <row r="695" spans="1:5" x14ac:dyDescent="0.2">
      <c r="A695" s="244" t="s">
        <v>87</v>
      </c>
      <c r="B695" s="244" t="s">
        <v>54</v>
      </c>
      <c r="C695" s="244" t="s">
        <v>184</v>
      </c>
      <c r="D695" s="244">
        <v>0.36099999999999999</v>
      </c>
      <c r="E695" s="244" t="s">
        <v>171</v>
      </c>
    </row>
    <row r="696" spans="1:5" x14ac:dyDescent="0.2">
      <c r="A696" s="244" t="s">
        <v>86</v>
      </c>
      <c r="B696" s="244" t="s">
        <v>54</v>
      </c>
      <c r="C696" s="244" t="s">
        <v>184</v>
      </c>
      <c r="D696" s="244">
        <v>0.37269999999999998</v>
      </c>
      <c r="E696" s="244" t="s">
        <v>171</v>
      </c>
    </row>
    <row r="697" spans="1:5" x14ac:dyDescent="0.2">
      <c r="A697" s="244" t="s">
        <v>85</v>
      </c>
      <c r="B697" s="244" t="s">
        <v>54</v>
      </c>
      <c r="C697" s="244" t="s">
        <v>184</v>
      </c>
      <c r="D697" s="244">
        <v>0.44850000000000001</v>
      </c>
      <c r="E697" s="244" t="s">
        <v>171</v>
      </c>
    </row>
    <row r="698" spans="1:5" x14ac:dyDescent="0.2">
      <c r="A698" s="244" t="s">
        <v>84</v>
      </c>
      <c r="B698" s="244" t="s">
        <v>54</v>
      </c>
      <c r="C698" s="244" t="s">
        <v>184</v>
      </c>
      <c r="D698" s="244">
        <v>0.4602</v>
      </c>
      <c r="E698" s="244" t="s">
        <v>171</v>
      </c>
    </row>
    <row r="699" spans="1:5" x14ac:dyDescent="0.2">
      <c r="A699" s="244" t="s">
        <v>168</v>
      </c>
      <c r="B699" s="244" t="s">
        <v>54</v>
      </c>
      <c r="C699" s="244" t="s">
        <v>184</v>
      </c>
      <c r="D699" s="244">
        <v>0.4204</v>
      </c>
      <c r="E699" s="244" t="s">
        <v>171</v>
      </c>
    </row>
    <row r="700" spans="1:5" x14ac:dyDescent="0.2">
      <c r="A700" s="244" t="s">
        <v>203</v>
      </c>
      <c r="B700" s="244" t="s">
        <v>54</v>
      </c>
      <c r="C700" s="244" t="s">
        <v>184</v>
      </c>
      <c r="D700" s="244">
        <v>0.40189999999999998</v>
      </c>
      <c r="E700" s="244" t="s">
        <v>253</v>
      </c>
    </row>
    <row r="701" spans="1:5" x14ac:dyDescent="0.2">
      <c r="A701" s="244" t="s">
        <v>221</v>
      </c>
      <c r="B701" s="244" t="s">
        <v>54</v>
      </c>
      <c r="C701" s="244" t="s">
        <v>184</v>
      </c>
      <c r="D701" s="244">
        <v>0.43</v>
      </c>
      <c r="E701" s="244" t="s">
        <v>253</v>
      </c>
    </row>
    <row r="702" spans="1:5" x14ac:dyDescent="0.2">
      <c r="A702" s="244" t="s">
        <v>233</v>
      </c>
      <c r="B702" s="244" t="s">
        <v>54</v>
      </c>
      <c r="C702" s="244" t="s">
        <v>184</v>
      </c>
      <c r="D702" s="244">
        <v>0.51160000000000005</v>
      </c>
      <c r="E702" s="244" t="s">
        <v>253</v>
      </c>
    </row>
    <row r="703" spans="1:5" x14ac:dyDescent="0.2">
      <c r="A703" s="244" t="s">
        <v>251</v>
      </c>
      <c r="B703" s="244" t="s">
        <v>54</v>
      </c>
      <c r="C703" s="244" t="s">
        <v>184</v>
      </c>
      <c r="D703" s="244">
        <v>0.5282</v>
      </c>
      <c r="E703" s="244" t="s">
        <v>171</v>
      </c>
    </row>
    <row r="704" spans="1:5" x14ac:dyDescent="0.2">
      <c r="A704" s="244" t="s">
        <v>101</v>
      </c>
      <c r="B704" s="244" t="s">
        <v>68</v>
      </c>
      <c r="C704" s="244" t="s">
        <v>184</v>
      </c>
      <c r="D704" s="244">
        <v>0.14979999999999999</v>
      </c>
      <c r="E704" s="244" t="s">
        <v>253</v>
      </c>
    </row>
    <row r="705" spans="1:5" x14ac:dyDescent="0.2">
      <c r="A705" s="244" t="s">
        <v>100</v>
      </c>
      <c r="B705" s="244" t="s">
        <v>68</v>
      </c>
      <c r="C705" s="244" t="s">
        <v>184</v>
      </c>
      <c r="D705" s="244">
        <v>0.17519999999999999</v>
      </c>
      <c r="E705" s="244" t="s">
        <v>253</v>
      </c>
    </row>
    <row r="706" spans="1:5" x14ac:dyDescent="0.2">
      <c r="A706" s="244" t="s">
        <v>99</v>
      </c>
      <c r="B706" s="244" t="s">
        <v>68</v>
      </c>
      <c r="C706" s="244" t="s">
        <v>184</v>
      </c>
      <c r="D706" s="244">
        <v>0.2049</v>
      </c>
      <c r="E706" s="244" t="s">
        <v>253</v>
      </c>
    </row>
    <row r="707" spans="1:5" x14ac:dyDescent="0.2">
      <c r="A707" s="244" t="s">
        <v>98</v>
      </c>
      <c r="B707" s="244" t="s">
        <v>68</v>
      </c>
      <c r="C707" s="244" t="s">
        <v>184</v>
      </c>
      <c r="D707" s="244">
        <v>0.19289999999999999</v>
      </c>
      <c r="E707" s="244" t="s">
        <v>253</v>
      </c>
    </row>
    <row r="708" spans="1:5" x14ac:dyDescent="0.2">
      <c r="A708" s="244" t="s">
        <v>97</v>
      </c>
      <c r="B708" s="244" t="s">
        <v>68</v>
      </c>
      <c r="C708" s="244" t="s">
        <v>184</v>
      </c>
      <c r="D708" s="244">
        <v>0.20219999999999999</v>
      </c>
      <c r="E708" s="244" t="s">
        <v>253</v>
      </c>
    </row>
    <row r="709" spans="1:5" x14ac:dyDescent="0.2">
      <c r="A709" s="244" t="s">
        <v>96</v>
      </c>
      <c r="B709" s="244" t="s">
        <v>68</v>
      </c>
      <c r="C709" s="244" t="s">
        <v>184</v>
      </c>
      <c r="D709" s="244">
        <v>0.23</v>
      </c>
      <c r="E709" s="244" t="s">
        <v>253</v>
      </c>
    </row>
    <row r="710" spans="1:5" x14ac:dyDescent="0.2">
      <c r="A710" s="244" t="s">
        <v>95</v>
      </c>
      <c r="B710" s="244" t="s">
        <v>68</v>
      </c>
      <c r="C710" s="244" t="s">
        <v>184</v>
      </c>
      <c r="D710" s="244">
        <v>0.29459999999999997</v>
      </c>
      <c r="E710" s="244" t="s">
        <v>253</v>
      </c>
    </row>
    <row r="711" spans="1:5" x14ac:dyDescent="0.2">
      <c r="A711" s="244" t="s">
        <v>94</v>
      </c>
      <c r="B711" s="244" t="s">
        <v>68</v>
      </c>
      <c r="C711" s="244" t="s">
        <v>184</v>
      </c>
      <c r="D711" s="244">
        <v>0.31430000000000002</v>
      </c>
      <c r="E711" s="244" t="s">
        <v>174</v>
      </c>
    </row>
    <row r="712" spans="1:5" x14ac:dyDescent="0.2">
      <c r="A712" s="244" t="s">
        <v>93</v>
      </c>
      <c r="B712" s="244" t="s">
        <v>68</v>
      </c>
      <c r="C712" s="244" t="s">
        <v>184</v>
      </c>
      <c r="D712" s="244">
        <v>0.31390000000000001</v>
      </c>
      <c r="E712" s="244" t="s">
        <v>253</v>
      </c>
    </row>
    <row r="713" spans="1:5" x14ac:dyDescent="0.2">
      <c r="A713" s="244" t="s">
        <v>92</v>
      </c>
      <c r="B713" s="244" t="s">
        <v>68</v>
      </c>
      <c r="C713" s="244" t="s">
        <v>184</v>
      </c>
      <c r="D713" s="244">
        <v>0.28699999999999998</v>
      </c>
      <c r="E713" s="244" t="s">
        <v>253</v>
      </c>
    </row>
    <row r="714" spans="1:5" x14ac:dyDescent="0.2">
      <c r="A714" s="244" t="s">
        <v>91</v>
      </c>
      <c r="B714" s="244" t="s">
        <v>68</v>
      </c>
      <c r="C714" s="244" t="s">
        <v>184</v>
      </c>
      <c r="D714" s="244">
        <v>0.3196</v>
      </c>
      <c r="E714" s="244" t="s">
        <v>253</v>
      </c>
    </row>
    <row r="715" spans="1:5" x14ac:dyDescent="0.2">
      <c r="A715" s="244" t="s">
        <v>90</v>
      </c>
      <c r="B715" s="244" t="s">
        <v>68</v>
      </c>
      <c r="C715" s="244" t="s">
        <v>184</v>
      </c>
      <c r="D715" s="244">
        <v>0.33560000000000001</v>
      </c>
      <c r="E715" s="244" t="s">
        <v>253</v>
      </c>
    </row>
    <row r="716" spans="1:5" x14ac:dyDescent="0.2">
      <c r="A716" s="244" t="s">
        <v>89</v>
      </c>
      <c r="B716" s="244" t="s">
        <v>68</v>
      </c>
      <c r="C716" s="244" t="s">
        <v>184</v>
      </c>
      <c r="D716" s="244">
        <v>0.3352</v>
      </c>
      <c r="E716" s="244" t="s">
        <v>253</v>
      </c>
    </row>
    <row r="717" spans="1:5" x14ac:dyDescent="0.2">
      <c r="A717" s="244" t="s">
        <v>88</v>
      </c>
      <c r="B717" s="244" t="s">
        <v>68</v>
      </c>
      <c r="C717" s="244" t="s">
        <v>184</v>
      </c>
      <c r="D717" s="244">
        <v>0.34599999999999997</v>
      </c>
      <c r="E717" s="244" t="s">
        <v>253</v>
      </c>
    </row>
    <row r="718" spans="1:5" x14ac:dyDescent="0.2">
      <c r="A718" s="244" t="s">
        <v>87</v>
      </c>
      <c r="B718" s="244" t="s">
        <v>68</v>
      </c>
      <c r="C718" s="244" t="s">
        <v>184</v>
      </c>
      <c r="D718" s="244">
        <v>0.32779999999999998</v>
      </c>
      <c r="E718" s="244" t="s">
        <v>253</v>
      </c>
    </row>
    <row r="719" spans="1:5" x14ac:dyDescent="0.2">
      <c r="A719" s="244" t="s">
        <v>86</v>
      </c>
      <c r="B719" s="244" t="s">
        <v>68</v>
      </c>
      <c r="C719" s="244" t="s">
        <v>184</v>
      </c>
      <c r="D719" s="244">
        <v>0.30959999999999999</v>
      </c>
      <c r="E719" s="244" t="s">
        <v>253</v>
      </c>
    </row>
    <row r="720" spans="1:5" x14ac:dyDescent="0.2">
      <c r="A720" s="244" t="s">
        <v>85</v>
      </c>
      <c r="B720" s="244" t="s">
        <v>68</v>
      </c>
      <c r="C720" s="244" t="s">
        <v>184</v>
      </c>
      <c r="D720" s="244">
        <v>0.3458</v>
      </c>
      <c r="E720" s="244" t="s">
        <v>253</v>
      </c>
    </row>
    <row r="721" spans="1:5" x14ac:dyDescent="0.2">
      <c r="A721" s="244" t="s">
        <v>84</v>
      </c>
      <c r="B721" s="244" t="s">
        <v>68</v>
      </c>
      <c r="C721" s="244" t="s">
        <v>184</v>
      </c>
      <c r="D721" s="244">
        <v>0.3629</v>
      </c>
      <c r="E721" s="244" t="s">
        <v>253</v>
      </c>
    </row>
    <row r="722" spans="1:5" x14ac:dyDescent="0.2">
      <c r="A722" s="244" t="s">
        <v>168</v>
      </c>
      <c r="B722" s="244" t="s">
        <v>68</v>
      </c>
      <c r="C722" s="244" t="s">
        <v>184</v>
      </c>
      <c r="D722" s="244">
        <v>0.36559999999999998</v>
      </c>
      <c r="E722" s="244" t="s">
        <v>253</v>
      </c>
    </row>
    <row r="723" spans="1:5" x14ac:dyDescent="0.2">
      <c r="A723" s="244" t="s">
        <v>203</v>
      </c>
      <c r="B723" s="244" t="s">
        <v>68</v>
      </c>
      <c r="C723" s="244" t="s">
        <v>184</v>
      </c>
      <c r="D723" s="244">
        <v>0.35639999999999999</v>
      </c>
      <c r="E723" s="244" t="s">
        <v>253</v>
      </c>
    </row>
    <row r="724" spans="1:5" x14ac:dyDescent="0.2">
      <c r="A724" s="244" t="s">
        <v>221</v>
      </c>
      <c r="B724" s="244" t="s">
        <v>68</v>
      </c>
      <c r="C724" s="244" t="s">
        <v>184</v>
      </c>
      <c r="D724" s="244">
        <v>0.40150000000000002</v>
      </c>
      <c r="E724" s="244" t="s">
        <v>253</v>
      </c>
    </row>
    <row r="725" spans="1:5" x14ac:dyDescent="0.2">
      <c r="A725" s="244" t="s">
        <v>102</v>
      </c>
      <c r="B725" s="244" t="s">
        <v>57</v>
      </c>
      <c r="C725" s="244" t="s">
        <v>184</v>
      </c>
      <c r="D725" s="244">
        <v>1.5863</v>
      </c>
      <c r="E725" s="244" t="s">
        <v>253</v>
      </c>
    </row>
    <row r="726" spans="1:5" x14ac:dyDescent="0.2">
      <c r="A726" s="244" t="s">
        <v>101</v>
      </c>
      <c r="B726" s="244" t="s">
        <v>57</v>
      </c>
      <c r="C726" s="244" t="s">
        <v>184</v>
      </c>
      <c r="D726" s="244">
        <v>1.5299</v>
      </c>
      <c r="E726" s="244" t="s">
        <v>253</v>
      </c>
    </row>
    <row r="727" spans="1:5" x14ac:dyDescent="0.2">
      <c r="A727" s="244" t="s">
        <v>100</v>
      </c>
      <c r="B727" s="244" t="s">
        <v>57</v>
      </c>
      <c r="C727" s="244" t="s">
        <v>184</v>
      </c>
      <c r="D727" s="244">
        <v>1.5771999999999999</v>
      </c>
      <c r="E727" s="244" t="s">
        <v>253</v>
      </c>
    </row>
    <row r="728" spans="1:5" x14ac:dyDescent="0.2">
      <c r="A728" s="244" t="s">
        <v>99</v>
      </c>
      <c r="B728" s="244" t="s">
        <v>57</v>
      </c>
      <c r="C728" s="244" t="s">
        <v>184</v>
      </c>
      <c r="D728" s="244">
        <v>1.6278999999999999</v>
      </c>
      <c r="E728" s="244" t="s">
        <v>253</v>
      </c>
    </row>
    <row r="729" spans="1:5" x14ac:dyDescent="0.2">
      <c r="A729" s="244" t="s">
        <v>98</v>
      </c>
      <c r="B729" s="244" t="s">
        <v>57</v>
      </c>
      <c r="C729" s="244" t="s">
        <v>184</v>
      </c>
      <c r="D729" s="244">
        <v>1.65</v>
      </c>
      <c r="E729" s="244" t="s">
        <v>253</v>
      </c>
    </row>
    <row r="730" spans="1:5" x14ac:dyDescent="0.2">
      <c r="A730" s="244" t="s">
        <v>97</v>
      </c>
      <c r="B730" s="244" t="s">
        <v>57</v>
      </c>
      <c r="C730" s="244" t="s">
        <v>184</v>
      </c>
      <c r="D730" s="244">
        <v>1.5486</v>
      </c>
      <c r="E730" s="244" t="s">
        <v>253</v>
      </c>
    </row>
    <row r="731" spans="1:5" x14ac:dyDescent="0.2">
      <c r="A731" s="244" t="s">
        <v>96</v>
      </c>
      <c r="B731" s="244" t="s">
        <v>57</v>
      </c>
      <c r="C731" s="244" t="s">
        <v>184</v>
      </c>
      <c r="D731" s="244">
        <v>1.7653000000000001</v>
      </c>
      <c r="E731" s="244" t="s">
        <v>253</v>
      </c>
    </row>
    <row r="732" spans="1:5" x14ac:dyDescent="0.2">
      <c r="A732" s="244" t="s">
        <v>95</v>
      </c>
      <c r="B732" s="244" t="s">
        <v>57</v>
      </c>
      <c r="C732" s="244" t="s">
        <v>184</v>
      </c>
      <c r="D732" s="244">
        <v>1.7090000000000001</v>
      </c>
      <c r="E732" s="244" t="s">
        <v>253</v>
      </c>
    </row>
    <row r="733" spans="1:5" x14ac:dyDescent="0.2">
      <c r="A733" s="244" t="s">
        <v>94</v>
      </c>
      <c r="B733" s="244" t="s">
        <v>57</v>
      </c>
      <c r="C733" s="244" t="s">
        <v>184</v>
      </c>
      <c r="D733" s="244">
        <v>1.6938</v>
      </c>
      <c r="E733" s="244" t="s">
        <v>253</v>
      </c>
    </row>
    <row r="734" spans="1:5" x14ac:dyDescent="0.2">
      <c r="A734" s="244" t="s">
        <v>93</v>
      </c>
      <c r="B734" s="244" t="s">
        <v>57</v>
      </c>
      <c r="C734" s="244" t="s">
        <v>184</v>
      </c>
      <c r="D734" s="244">
        <v>1.7301</v>
      </c>
      <c r="E734" s="244" t="s">
        <v>253</v>
      </c>
    </row>
    <row r="735" spans="1:5" x14ac:dyDescent="0.2">
      <c r="A735" s="244" t="s">
        <v>92</v>
      </c>
      <c r="B735" s="244" t="s">
        <v>57</v>
      </c>
      <c r="C735" s="244" t="s">
        <v>184</v>
      </c>
      <c r="D735" s="244">
        <v>1.8111999999999999</v>
      </c>
      <c r="E735" s="244" t="s">
        <v>253</v>
      </c>
    </row>
    <row r="736" spans="1:5" x14ac:dyDescent="0.2">
      <c r="A736" s="244" t="s">
        <v>91</v>
      </c>
      <c r="B736" s="244" t="s">
        <v>57</v>
      </c>
      <c r="C736" s="244" t="s">
        <v>184</v>
      </c>
      <c r="D736" s="244">
        <v>1.8932</v>
      </c>
      <c r="E736" s="244" t="s">
        <v>253</v>
      </c>
    </row>
    <row r="737" spans="1:5" x14ac:dyDescent="0.2">
      <c r="A737" s="244" t="s">
        <v>90</v>
      </c>
      <c r="B737" s="244" t="s">
        <v>57</v>
      </c>
      <c r="C737" s="244" t="s">
        <v>184</v>
      </c>
      <c r="D737" s="244">
        <v>1.9825999999999999</v>
      </c>
      <c r="E737" s="244" t="s">
        <v>253</v>
      </c>
    </row>
    <row r="738" spans="1:5" x14ac:dyDescent="0.2">
      <c r="A738" s="244" t="s">
        <v>89</v>
      </c>
      <c r="B738" s="244" t="s">
        <v>57</v>
      </c>
      <c r="C738" s="244" t="s">
        <v>184</v>
      </c>
      <c r="D738" s="244">
        <v>1.9801</v>
      </c>
      <c r="E738" s="244" t="s">
        <v>253</v>
      </c>
    </row>
    <row r="739" spans="1:5" x14ac:dyDescent="0.2">
      <c r="A739" s="244" t="s">
        <v>88</v>
      </c>
      <c r="B739" s="244" t="s">
        <v>57</v>
      </c>
      <c r="C739" s="244" t="s">
        <v>184</v>
      </c>
      <c r="D739" s="244">
        <v>1.9160999999999999</v>
      </c>
      <c r="E739" s="244" t="s">
        <v>253</v>
      </c>
    </row>
    <row r="740" spans="1:5" x14ac:dyDescent="0.2">
      <c r="A740" s="244" t="s">
        <v>87</v>
      </c>
      <c r="B740" s="244" t="s">
        <v>57</v>
      </c>
      <c r="C740" s="244" t="s">
        <v>184</v>
      </c>
      <c r="D740" s="244">
        <v>2.0114000000000001</v>
      </c>
      <c r="E740" s="244" t="s">
        <v>253</v>
      </c>
    </row>
    <row r="741" spans="1:5" x14ac:dyDescent="0.2">
      <c r="A741" s="244" t="s">
        <v>86</v>
      </c>
      <c r="B741" s="244" t="s">
        <v>57</v>
      </c>
      <c r="C741" s="244" t="s">
        <v>184</v>
      </c>
      <c r="D741" s="244">
        <v>2.0224000000000002</v>
      </c>
      <c r="E741" s="244" t="s">
        <v>253</v>
      </c>
    </row>
    <row r="742" spans="1:5" x14ac:dyDescent="0.2">
      <c r="A742" s="244" t="s">
        <v>85</v>
      </c>
      <c r="B742" s="244" t="s">
        <v>57</v>
      </c>
      <c r="C742" s="244" t="s">
        <v>184</v>
      </c>
      <c r="D742" s="244">
        <v>1.9626999999999999</v>
      </c>
      <c r="E742" s="244" t="s">
        <v>253</v>
      </c>
    </row>
    <row r="743" spans="1:5" x14ac:dyDescent="0.2">
      <c r="A743" s="244" t="s">
        <v>84</v>
      </c>
      <c r="B743" s="244" t="s">
        <v>57</v>
      </c>
      <c r="C743" s="244" t="s">
        <v>184</v>
      </c>
      <c r="D743" s="244">
        <v>1.8623000000000001</v>
      </c>
      <c r="E743" s="244" t="s">
        <v>253</v>
      </c>
    </row>
    <row r="744" spans="1:5" x14ac:dyDescent="0.2">
      <c r="A744" s="244" t="s">
        <v>168</v>
      </c>
      <c r="B744" s="244" t="s">
        <v>57</v>
      </c>
      <c r="C744" s="244" t="s">
        <v>184</v>
      </c>
      <c r="D744" s="244">
        <v>1.8051999999999999</v>
      </c>
      <c r="E744" s="244" t="s">
        <v>253</v>
      </c>
    </row>
    <row r="745" spans="1:5" x14ac:dyDescent="0.2">
      <c r="A745" s="244" t="s">
        <v>203</v>
      </c>
      <c r="B745" s="244" t="s">
        <v>57</v>
      </c>
      <c r="C745" s="244" t="s">
        <v>184</v>
      </c>
      <c r="D745" s="244">
        <v>1.9021999999999999</v>
      </c>
      <c r="E745" s="244" t="s">
        <v>253</v>
      </c>
    </row>
    <row r="746" spans="1:5" x14ac:dyDescent="0.2">
      <c r="A746" s="244" t="s">
        <v>221</v>
      </c>
      <c r="B746" s="244" t="s">
        <v>57</v>
      </c>
      <c r="C746" s="244" t="s">
        <v>184</v>
      </c>
      <c r="D746" s="244">
        <v>2.0861999999999998</v>
      </c>
      <c r="E746" s="244" t="s">
        <v>253</v>
      </c>
    </row>
    <row r="747" spans="1:5" x14ac:dyDescent="0.2">
      <c r="A747" s="244" t="s">
        <v>233</v>
      </c>
      <c r="B747" s="244" t="s">
        <v>57</v>
      </c>
      <c r="C747" s="244" t="s">
        <v>184</v>
      </c>
      <c r="D747" s="244">
        <v>2.1537000000000002</v>
      </c>
      <c r="E747" s="244" t="s">
        <v>253</v>
      </c>
    </row>
    <row r="748" spans="1:5" x14ac:dyDescent="0.2">
      <c r="A748" s="244" t="s">
        <v>251</v>
      </c>
      <c r="B748" s="244" t="s">
        <v>57</v>
      </c>
      <c r="C748" s="244" t="s">
        <v>184</v>
      </c>
      <c r="D748" s="244">
        <v>2.2812999999999999</v>
      </c>
      <c r="E748" s="244" t="s">
        <v>171</v>
      </c>
    </row>
    <row r="749" spans="1:5" x14ac:dyDescent="0.2">
      <c r="A749" s="244" t="s">
        <v>102</v>
      </c>
      <c r="B749" s="244" t="s">
        <v>55</v>
      </c>
      <c r="C749" s="244" t="s">
        <v>184</v>
      </c>
      <c r="D749" s="244">
        <v>0.63980000000000004</v>
      </c>
      <c r="E749" s="244" t="s">
        <v>253</v>
      </c>
    </row>
    <row r="750" spans="1:5" x14ac:dyDescent="0.2">
      <c r="A750" s="244" t="s">
        <v>101</v>
      </c>
      <c r="B750" s="244" t="s">
        <v>55</v>
      </c>
      <c r="C750" s="244" t="s">
        <v>184</v>
      </c>
      <c r="D750" s="244">
        <v>0.69199999999999995</v>
      </c>
      <c r="E750" s="244" t="s">
        <v>253</v>
      </c>
    </row>
    <row r="751" spans="1:5" x14ac:dyDescent="0.2">
      <c r="A751" s="244" t="s">
        <v>100</v>
      </c>
      <c r="B751" s="244" t="s">
        <v>55</v>
      </c>
      <c r="C751" s="244" t="s">
        <v>184</v>
      </c>
      <c r="D751" s="244">
        <v>0.71640000000000004</v>
      </c>
      <c r="E751" s="244" t="s">
        <v>253</v>
      </c>
    </row>
    <row r="752" spans="1:5" x14ac:dyDescent="0.2">
      <c r="A752" s="244" t="s">
        <v>99</v>
      </c>
      <c r="B752" s="244" t="s">
        <v>55</v>
      </c>
      <c r="C752" s="244" t="s">
        <v>184</v>
      </c>
      <c r="D752" s="244">
        <v>0.69599999999999995</v>
      </c>
      <c r="E752" s="244" t="s">
        <v>253</v>
      </c>
    </row>
    <row r="753" spans="1:5" x14ac:dyDescent="0.2">
      <c r="A753" s="244" t="s">
        <v>98</v>
      </c>
      <c r="B753" s="244" t="s">
        <v>55</v>
      </c>
      <c r="C753" s="244" t="s">
        <v>184</v>
      </c>
      <c r="D753" s="244">
        <v>0.72650000000000003</v>
      </c>
      <c r="E753" s="244" t="s">
        <v>253</v>
      </c>
    </row>
    <row r="754" spans="1:5" x14ac:dyDescent="0.2">
      <c r="A754" s="244" t="s">
        <v>97</v>
      </c>
      <c r="B754" s="244" t="s">
        <v>55</v>
      </c>
      <c r="C754" s="244" t="s">
        <v>184</v>
      </c>
      <c r="D754" s="244">
        <v>0.78800000000000003</v>
      </c>
      <c r="E754" s="244" t="s">
        <v>253</v>
      </c>
    </row>
    <row r="755" spans="1:5" x14ac:dyDescent="0.2">
      <c r="A755" s="244" t="s">
        <v>96</v>
      </c>
      <c r="B755" s="244" t="s">
        <v>55</v>
      </c>
      <c r="C755" s="244" t="s">
        <v>184</v>
      </c>
      <c r="D755" s="244">
        <v>0.73009999999999997</v>
      </c>
      <c r="E755" s="244" t="s">
        <v>253</v>
      </c>
    </row>
    <row r="756" spans="1:5" x14ac:dyDescent="0.2">
      <c r="A756" s="244" t="s">
        <v>95</v>
      </c>
      <c r="B756" s="244" t="s">
        <v>55</v>
      </c>
      <c r="C756" s="244" t="s">
        <v>184</v>
      </c>
      <c r="D756" s="244">
        <v>0.73480000000000001</v>
      </c>
      <c r="E756" s="244" t="s">
        <v>253</v>
      </c>
    </row>
    <row r="757" spans="1:5" x14ac:dyDescent="0.2">
      <c r="A757" s="244" t="s">
        <v>94</v>
      </c>
      <c r="B757" s="244" t="s">
        <v>55</v>
      </c>
      <c r="C757" s="244" t="s">
        <v>184</v>
      </c>
      <c r="D757" s="244">
        <v>0.90300000000000002</v>
      </c>
      <c r="E757" s="244" t="s">
        <v>253</v>
      </c>
    </row>
    <row r="758" spans="1:5" x14ac:dyDescent="0.2">
      <c r="A758" s="244" t="s">
        <v>93</v>
      </c>
      <c r="B758" s="244" t="s">
        <v>55</v>
      </c>
      <c r="C758" s="244" t="s">
        <v>184</v>
      </c>
      <c r="D758" s="244">
        <v>1.0445</v>
      </c>
      <c r="E758" s="244" t="s">
        <v>253</v>
      </c>
    </row>
    <row r="759" spans="1:5" x14ac:dyDescent="0.2">
      <c r="A759" s="244" t="s">
        <v>92</v>
      </c>
      <c r="B759" s="244" t="s">
        <v>55</v>
      </c>
      <c r="C759" s="244" t="s">
        <v>184</v>
      </c>
      <c r="D759" s="244">
        <v>1.1085</v>
      </c>
      <c r="E759" s="244" t="s">
        <v>253</v>
      </c>
    </row>
    <row r="760" spans="1:5" x14ac:dyDescent="0.2">
      <c r="A760" s="244" t="s">
        <v>91</v>
      </c>
      <c r="B760" s="244" t="s">
        <v>55</v>
      </c>
      <c r="C760" s="244" t="s">
        <v>184</v>
      </c>
      <c r="D760" s="244">
        <v>1.2544999999999999</v>
      </c>
      <c r="E760" s="244" t="s">
        <v>253</v>
      </c>
    </row>
    <row r="761" spans="1:5" x14ac:dyDescent="0.2">
      <c r="A761" s="244" t="s">
        <v>90</v>
      </c>
      <c r="B761" s="244" t="s">
        <v>55</v>
      </c>
      <c r="C761" s="244" t="s">
        <v>184</v>
      </c>
      <c r="D761" s="244">
        <v>1.4131</v>
      </c>
      <c r="E761" s="244" t="s">
        <v>253</v>
      </c>
    </row>
    <row r="762" spans="1:5" x14ac:dyDescent="0.2">
      <c r="A762" s="244" t="s">
        <v>89</v>
      </c>
      <c r="B762" s="244" t="s">
        <v>55</v>
      </c>
      <c r="C762" s="244" t="s">
        <v>184</v>
      </c>
      <c r="D762" s="244">
        <v>1.4490000000000001</v>
      </c>
      <c r="E762" s="244" t="s">
        <v>253</v>
      </c>
    </row>
    <row r="763" spans="1:5" x14ac:dyDescent="0.2">
      <c r="A763" s="244" t="s">
        <v>88</v>
      </c>
      <c r="B763" s="244" t="s">
        <v>55</v>
      </c>
      <c r="C763" s="244" t="s">
        <v>184</v>
      </c>
      <c r="D763" s="244">
        <v>1.3907</v>
      </c>
      <c r="E763" s="244" t="s">
        <v>253</v>
      </c>
    </row>
    <row r="764" spans="1:5" x14ac:dyDescent="0.2">
      <c r="A764" s="244" t="s">
        <v>87</v>
      </c>
      <c r="B764" s="244" t="s">
        <v>55</v>
      </c>
      <c r="C764" s="244" t="s">
        <v>184</v>
      </c>
      <c r="D764" s="244">
        <v>1.4151</v>
      </c>
      <c r="E764" s="244" t="s">
        <v>253</v>
      </c>
    </row>
    <row r="765" spans="1:5" x14ac:dyDescent="0.2">
      <c r="A765" s="244" t="s">
        <v>86</v>
      </c>
      <c r="B765" s="244" t="s">
        <v>55</v>
      </c>
      <c r="C765" s="244" t="s">
        <v>184</v>
      </c>
      <c r="D765" s="244">
        <v>1.5261</v>
      </c>
      <c r="E765" s="244" t="s">
        <v>253</v>
      </c>
    </row>
    <row r="766" spans="1:5" x14ac:dyDescent="0.2">
      <c r="A766" s="244" t="s">
        <v>85</v>
      </c>
      <c r="B766" s="244" t="s">
        <v>55</v>
      </c>
      <c r="C766" s="244" t="s">
        <v>184</v>
      </c>
      <c r="D766" s="244">
        <v>1.5882000000000001</v>
      </c>
      <c r="E766" s="244" t="s">
        <v>253</v>
      </c>
    </row>
    <row r="767" spans="1:5" x14ac:dyDescent="0.2">
      <c r="A767" s="244" t="s">
        <v>84</v>
      </c>
      <c r="B767" s="244" t="s">
        <v>55</v>
      </c>
      <c r="C767" s="244" t="s">
        <v>184</v>
      </c>
      <c r="D767" s="244">
        <v>1.5365</v>
      </c>
      <c r="E767" s="244" t="s">
        <v>253</v>
      </c>
    </row>
    <row r="768" spans="1:5" x14ac:dyDescent="0.2">
      <c r="A768" s="244" t="s">
        <v>168</v>
      </c>
      <c r="B768" s="244" t="s">
        <v>55</v>
      </c>
      <c r="C768" s="244" t="s">
        <v>184</v>
      </c>
      <c r="D768" s="244">
        <v>1.7184999999999999</v>
      </c>
      <c r="E768" s="244" t="s">
        <v>253</v>
      </c>
    </row>
    <row r="769" spans="1:5" x14ac:dyDescent="0.2">
      <c r="A769" s="244" t="s">
        <v>203</v>
      </c>
      <c r="B769" s="244" t="s">
        <v>55</v>
      </c>
      <c r="C769" s="244" t="s">
        <v>184</v>
      </c>
      <c r="D769" s="244">
        <v>1.7091000000000001</v>
      </c>
      <c r="E769" s="244" t="s">
        <v>253</v>
      </c>
    </row>
    <row r="770" spans="1:5" x14ac:dyDescent="0.2">
      <c r="A770" s="244" t="s">
        <v>221</v>
      </c>
      <c r="B770" s="244" t="s">
        <v>55</v>
      </c>
      <c r="C770" s="244" t="s">
        <v>184</v>
      </c>
      <c r="D770" s="244">
        <v>1.7563</v>
      </c>
      <c r="E770" s="244" t="s">
        <v>253</v>
      </c>
    </row>
    <row r="771" spans="1:5" x14ac:dyDescent="0.2">
      <c r="A771" s="244" t="s">
        <v>233</v>
      </c>
      <c r="B771" s="244" t="s">
        <v>55</v>
      </c>
      <c r="C771" s="244" t="s">
        <v>184</v>
      </c>
      <c r="D771" s="244">
        <v>1.8414999999999999</v>
      </c>
      <c r="E771" s="244" t="s">
        <v>253</v>
      </c>
    </row>
    <row r="772" spans="1:5" x14ac:dyDescent="0.2">
      <c r="A772" s="244" t="s">
        <v>251</v>
      </c>
      <c r="B772" s="244" t="s">
        <v>55</v>
      </c>
      <c r="C772" s="244" t="s">
        <v>184</v>
      </c>
      <c r="D772" s="244">
        <v>1.7773000000000001</v>
      </c>
      <c r="E772" s="244" t="s">
        <v>171</v>
      </c>
    </row>
    <row r="773" spans="1:5" x14ac:dyDescent="0.2">
      <c r="A773" s="244" t="s">
        <v>102</v>
      </c>
      <c r="B773" s="244" t="s">
        <v>63</v>
      </c>
      <c r="C773" s="244" t="s">
        <v>184</v>
      </c>
      <c r="D773" s="244">
        <v>0.41249999999999998</v>
      </c>
      <c r="E773" s="244" t="s">
        <v>253</v>
      </c>
    </row>
    <row r="774" spans="1:5" x14ac:dyDescent="0.2">
      <c r="A774" s="244" t="s">
        <v>101</v>
      </c>
      <c r="B774" s="244" t="s">
        <v>63</v>
      </c>
      <c r="C774" s="244" t="s">
        <v>184</v>
      </c>
      <c r="D774" s="244">
        <v>0.4128</v>
      </c>
      <c r="E774" s="244" t="s">
        <v>253</v>
      </c>
    </row>
    <row r="775" spans="1:5" x14ac:dyDescent="0.2">
      <c r="A775" s="244" t="s">
        <v>100</v>
      </c>
      <c r="B775" s="244" t="s">
        <v>63</v>
      </c>
      <c r="C775" s="244" t="s">
        <v>184</v>
      </c>
      <c r="D775" s="244">
        <v>0.43569999999999998</v>
      </c>
      <c r="E775" s="244" t="s">
        <v>253</v>
      </c>
    </row>
    <row r="776" spans="1:5" x14ac:dyDescent="0.2">
      <c r="A776" s="244" t="s">
        <v>99</v>
      </c>
      <c r="B776" s="244" t="s">
        <v>63</v>
      </c>
      <c r="C776" s="244" t="s">
        <v>184</v>
      </c>
      <c r="D776" s="244">
        <v>0.51070000000000004</v>
      </c>
      <c r="E776" s="244" t="s">
        <v>253</v>
      </c>
    </row>
    <row r="777" spans="1:5" x14ac:dyDescent="0.2">
      <c r="A777" s="244" t="s">
        <v>98</v>
      </c>
      <c r="B777" s="244" t="s">
        <v>63</v>
      </c>
      <c r="C777" s="244" t="s">
        <v>184</v>
      </c>
      <c r="D777" s="244">
        <v>0.51219999999999999</v>
      </c>
      <c r="E777" s="244" t="s">
        <v>253</v>
      </c>
    </row>
    <row r="778" spans="1:5" x14ac:dyDescent="0.2">
      <c r="A778" s="244" t="s">
        <v>97</v>
      </c>
      <c r="B778" s="244" t="s">
        <v>63</v>
      </c>
      <c r="C778" s="244" t="s">
        <v>184</v>
      </c>
      <c r="D778" s="244">
        <v>0.52549999999999997</v>
      </c>
      <c r="E778" s="244" t="s">
        <v>253</v>
      </c>
    </row>
    <row r="779" spans="1:5" x14ac:dyDescent="0.2">
      <c r="A779" s="244" t="s">
        <v>96</v>
      </c>
      <c r="B779" s="244" t="s">
        <v>63</v>
      </c>
      <c r="C779" s="244" t="s">
        <v>184</v>
      </c>
      <c r="D779" s="244">
        <v>0.61380000000000001</v>
      </c>
      <c r="E779" s="244" t="s">
        <v>253</v>
      </c>
    </row>
    <row r="780" spans="1:5" x14ac:dyDescent="0.2">
      <c r="A780" s="244" t="s">
        <v>95</v>
      </c>
      <c r="B780" s="244" t="s">
        <v>63</v>
      </c>
      <c r="C780" s="244" t="s">
        <v>184</v>
      </c>
      <c r="D780" s="244">
        <v>0.74129999999999996</v>
      </c>
      <c r="E780" s="244" t="s">
        <v>253</v>
      </c>
    </row>
    <row r="781" spans="1:5" x14ac:dyDescent="0.2">
      <c r="A781" s="244" t="s">
        <v>94</v>
      </c>
      <c r="B781" s="244" t="s">
        <v>63</v>
      </c>
      <c r="C781" s="244" t="s">
        <v>184</v>
      </c>
      <c r="D781" s="244">
        <v>0.77900000000000003</v>
      </c>
      <c r="E781" s="244" t="s">
        <v>253</v>
      </c>
    </row>
    <row r="782" spans="1:5" x14ac:dyDescent="0.2">
      <c r="A782" s="244" t="s">
        <v>93</v>
      </c>
      <c r="B782" s="244" t="s">
        <v>63</v>
      </c>
      <c r="C782" s="244" t="s">
        <v>184</v>
      </c>
      <c r="D782" s="244">
        <v>0.87629999999999997</v>
      </c>
      <c r="E782" s="244" t="s">
        <v>253</v>
      </c>
    </row>
    <row r="783" spans="1:5" x14ac:dyDescent="0.2">
      <c r="A783" s="244" t="s">
        <v>92</v>
      </c>
      <c r="B783" s="244" t="s">
        <v>63</v>
      </c>
      <c r="C783" s="244" t="s">
        <v>184</v>
      </c>
      <c r="D783" s="244">
        <v>0.95820000000000005</v>
      </c>
      <c r="E783" s="244" t="s">
        <v>253</v>
      </c>
    </row>
    <row r="784" spans="1:5" x14ac:dyDescent="0.2">
      <c r="A784" s="244" t="s">
        <v>91</v>
      </c>
      <c r="B784" s="244" t="s">
        <v>63</v>
      </c>
      <c r="C784" s="244" t="s">
        <v>184</v>
      </c>
      <c r="D784" s="244">
        <v>0.98809999999999998</v>
      </c>
      <c r="E784" s="244" t="s">
        <v>253</v>
      </c>
    </row>
    <row r="785" spans="1:5" x14ac:dyDescent="0.2">
      <c r="A785" s="244" t="s">
        <v>90</v>
      </c>
      <c r="B785" s="244" t="s">
        <v>63</v>
      </c>
      <c r="C785" s="244" t="s">
        <v>184</v>
      </c>
      <c r="D785" s="244">
        <v>1.1484000000000001</v>
      </c>
      <c r="E785" s="244" t="s">
        <v>253</v>
      </c>
    </row>
    <row r="786" spans="1:5" x14ac:dyDescent="0.2">
      <c r="A786" s="244" t="s">
        <v>89</v>
      </c>
      <c r="B786" s="244" t="s">
        <v>63</v>
      </c>
      <c r="C786" s="244" t="s">
        <v>184</v>
      </c>
      <c r="D786" s="244">
        <v>1.2062999999999999</v>
      </c>
      <c r="E786" s="244" t="s">
        <v>253</v>
      </c>
    </row>
    <row r="787" spans="1:5" x14ac:dyDescent="0.2">
      <c r="A787" s="244" t="s">
        <v>88</v>
      </c>
      <c r="B787" s="244" t="s">
        <v>63</v>
      </c>
      <c r="C787" s="244" t="s">
        <v>184</v>
      </c>
      <c r="D787" s="244">
        <v>1.1243000000000001</v>
      </c>
      <c r="E787" s="244" t="s">
        <v>253</v>
      </c>
    </row>
    <row r="788" spans="1:5" x14ac:dyDescent="0.2">
      <c r="A788" s="244" t="s">
        <v>87</v>
      </c>
      <c r="B788" s="244" t="s">
        <v>63</v>
      </c>
      <c r="C788" s="244" t="s">
        <v>184</v>
      </c>
      <c r="D788" s="244">
        <v>1.1835</v>
      </c>
      <c r="E788" s="244" t="s">
        <v>253</v>
      </c>
    </row>
    <row r="789" spans="1:5" x14ac:dyDescent="0.2">
      <c r="A789" s="244" t="s">
        <v>86</v>
      </c>
      <c r="B789" s="244" t="s">
        <v>63</v>
      </c>
      <c r="C789" s="244" t="s">
        <v>184</v>
      </c>
      <c r="D789" s="244">
        <v>1.2071000000000001</v>
      </c>
      <c r="E789" s="244" t="s">
        <v>253</v>
      </c>
    </row>
    <row r="790" spans="1:5" x14ac:dyDescent="0.2">
      <c r="A790" s="244" t="s">
        <v>85</v>
      </c>
      <c r="B790" s="244" t="s">
        <v>63</v>
      </c>
      <c r="C790" s="244" t="s">
        <v>184</v>
      </c>
      <c r="D790" s="244">
        <v>1.2175</v>
      </c>
      <c r="E790" s="244" t="s">
        <v>253</v>
      </c>
    </row>
    <row r="791" spans="1:5" x14ac:dyDescent="0.2">
      <c r="A791" s="244" t="s">
        <v>84</v>
      </c>
      <c r="B791" s="244" t="s">
        <v>63</v>
      </c>
      <c r="C791" s="244" t="s">
        <v>184</v>
      </c>
      <c r="D791" s="244">
        <v>1.2221</v>
      </c>
      <c r="E791" s="244" t="s">
        <v>253</v>
      </c>
    </row>
    <row r="792" spans="1:5" x14ac:dyDescent="0.2">
      <c r="A792" s="244" t="s">
        <v>168</v>
      </c>
      <c r="B792" s="244" t="s">
        <v>63</v>
      </c>
      <c r="C792" s="244" t="s">
        <v>184</v>
      </c>
      <c r="D792" s="244">
        <v>1.4097999999999999</v>
      </c>
      <c r="E792" s="244" t="s">
        <v>253</v>
      </c>
    </row>
    <row r="793" spans="1:5" x14ac:dyDescent="0.2">
      <c r="A793" s="244" t="s">
        <v>203</v>
      </c>
      <c r="B793" s="244" t="s">
        <v>63</v>
      </c>
      <c r="C793" s="244" t="s">
        <v>184</v>
      </c>
      <c r="D793" s="244">
        <v>1.4420999999999999</v>
      </c>
      <c r="E793" s="244" t="s">
        <v>253</v>
      </c>
    </row>
    <row r="794" spans="1:5" x14ac:dyDescent="0.2">
      <c r="A794" s="244" t="s">
        <v>221</v>
      </c>
      <c r="B794" s="244" t="s">
        <v>63</v>
      </c>
      <c r="C794" s="244" t="s">
        <v>184</v>
      </c>
      <c r="D794" s="244">
        <v>1.5287999999999999</v>
      </c>
      <c r="E794" s="244" t="s">
        <v>253</v>
      </c>
    </row>
    <row r="795" spans="1:5" x14ac:dyDescent="0.2">
      <c r="A795" s="244" t="s">
        <v>233</v>
      </c>
      <c r="B795" s="244" t="s">
        <v>63</v>
      </c>
      <c r="C795" s="244" t="s">
        <v>184</v>
      </c>
      <c r="D795" s="244">
        <v>1.7867</v>
      </c>
      <c r="E795" s="244" t="s">
        <v>253</v>
      </c>
    </row>
    <row r="796" spans="1:5" x14ac:dyDescent="0.2">
      <c r="A796" s="244" t="s">
        <v>251</v>
      </c>
      <c r="B796" s="244" t="s">
        <v>63</v>
      </c>
      <c r="C796" s="244" t="s">
        <v>184</v>
      </c>
      <c r="D796" s="244">
        <v>1.9975000000000001</v>
      </c>
      <c r="E796" s="244" t="s">
        <v>171</v>
      </c>
    </row>
    <row r="797" spans="1:5" x14ac:dyDescent="0.2">
      <c r="A797" s="244" t="s">
        <v>102</v>
      </c>
      <c r="B797" s="244" t="s">
        <v>69</v>
      </c>
      <c r="C797" s="244" t="s">
        <v>184</v>
      </c>
      <c r="D797" s="244">
        <v>0.47349999999999998</v>
      </c>
      <c r="E797" s="244" t="s">
        <v>253</v>
      </c>
    </row>
    <row r="798" spans="1:5" x14ac:dyDescent="0.2">
      <c r="A798" s="244" t="s">
        <v>101</v>
      </c>
      <c r="B798" s="244" t="s">
        <v>69</v>
      </c>
      <c r="C798" s="244" t="s">
        <v>184</v>
      </c>
      <c r="D798" s="244">
        <v>0.42670000000000002</v>
      </c>
      <c r="E798" s="244" t="s">
        <v>253</v>
      </c>
    </row>
    <row r="799" spans="1:5" x14ac:dyDescent="0.2">
      <c r="A799" s="244" t="s">
        <v>100</v>
      </c>
      <c r="B799" s="244" t="s">
        <v>69</v>
      </c>
      <c r="C799" s="244" t="s">
        <v>184</v>
      </c>
      <c r="D799" s="244">
        <v>0.46379999999999999</v>
      </c>
      <c r="E799" s="244" t="s">
        <v>253</v>
      </c>
    </row>
    <row r="800" spans="1:5" x14ac:dyDescent="0.2">
      <c r="A800" s="244" t="s">
        <v>99</v>
      </c>
      <c r="B800" s="244" t="s">
        <v>69</v>
      </c>
      <c r="C800" s="244" t="s">
        <v>184</v>
      </c>
      <c r="D800" s="244">
        <v>0.49409999999999998</v>
      </c>
      <c r="E800" s="244" t="s">
        <v>253</v>
      </c>
    </row>
    <row r="801" spans="1:5" x14ac:dyDescent="0.2">
      <c r="A801" s="244" t="s">
        <v>98</v>
      </c>
      <c r="B801" s="244" t="s">
        <v>69</v>
      </c>
      <c r="C801" s="244" t="s">
        <v>184</v>
      </c>
      <c r="D801" s="244">
        <v>0.55579999999999996</v>
      </c>
      <c r="E801" s="244" t="s">
        <v>253</v>
      </c>
    </row>
    <row r="802" spans="1:5" x14ac:dyDescent="0.2">
      <c r="A802" s="244" t="s">
        <v>97</v>
      </c>
      <c r="B802" s="244" t="s">
        <v>69</v>
      </c>
      <c r="C802" s="244" t="s">
        <v>184</v>
      </c>
      <c r="D802" s="244">
        <v>0.58209999999999995</v>
      </c>
      <c r="E802" s="244" t="s">
        <v>253</v>
      </c>
    </row>
    <row r="803" spans="1:5" x14ac:dyDescent="0.2">
      <c r="A803" s="244" t="s">
        <v>96</v>
      </c>
      <c r="B803" s="244" t="s">
        <v>69</v>
      </c>
      <c r="C803" s="244" t="s">
        <v>184</v>
      </c>
      <c r="D803" s="244">
        <v>0.55230000000000001</v>
      </c>
      <c r="E803" s="244" t="s">
        <v>253</v>
      </c>
    </row>
    <row r="804" spans="1:5" x14ac:dyDescent="0.2">
      <c r="A804" s="244" t="s">
        <v>95</v>
      </c>
      <c r="B804" s="244" t="s">
        <v>69</v>
      </c>
      <c r="C804" s="244" t="s">
        <v>184</v>
      </c>
      <c r="D804" s="244">
        <v>0.61129999999999995</v>
      </c>
      <c r="E804" s="244" t="s">
        <v>253</v>
      </c>
    </row>
    <row r="805" spans="1:5" x14ac:dyDescent="0.2">
      <c r="A805" s="244" t="s">
        <v>94</v>
      </c>
      <c r="B805" s="244" t="s">
        <v>69</v>
      </c>
      <c r="C805" s="244" t="s">
        <v>184</v>
      </c>
      <c r="D805" s="244">
        <v>0.65169999999999995</v>
      </c>
      <c r="E805" s="244" t="s">
        <v>253</v>
      </c>
    </row>
    <row r="806" spans="1:5" x14ac:dyDescent="0.2">
      <c r="A806" s="244" t="s">
        <v>93</v>
      </c>
      <c r="B806" s="244" t="s">
        <v>69</v>
      </c>
      <c r="C806" s="244" t="s">
        <v>184</v>
      </c>
      <c r="D806" s="244">
        <v>0.59130000000000005</v>
      </c>
      <c r="E806" s="244" t="s">
        <v>253</v>
      </c>
    </row>
    <row r="807" spans="1:5" x14ac:dyDescent="0.2">
      <c r="A807" s="244" t="s">
        <v>92</v>
      </c>
      <c r="B807" s="244" t="s">
        <v>69</v>
      </c>
      <c r="C807" s="244" t="s">
        <v>184</v>
      </c>
      <c r="D807" s="244">
        <v>0.61980000000000002</v>
      </c>
      <c r="E807" s="244" t="s">
        <v>253</v>
      </c>
    </row>
    <row r="808" spans="1:5" x14ac:dyDescent="0.2">
      <c r="A808" s="244" t="s">
        <v>91</v>
      </c>
      <c r="B808" s="244" t="s">
        <v>69</v>
      </c>
      <c r="C808" s="244" t="s">
        <v>184</v>
      </c>
      <c r="D808" s="244">
        <v>0.60209999999999997</v>
      </c>
      <c r="E808" s="244" t="s">
        <v>253</v>
      </c>
    </row>
    <row r="809" spans="1:5" x14ac:dyDescent="0.2">
      <c r="A809" s="244" t="s">
        <v>90</v>
      </c>
      <c r="B809" s="244" t="s">
        <v>69</v>
      </c>
      <c r="C809" s="244" t="s">
        <v>184</v>
      </c>
      <c r="D809" s="244">
        <v>0.76659999999999995</v>
      </c>
      <c r="E809" s="244" t="s">
        <v>253</v>
      </c>
    </row>
    <row r="810" spans="1:5" x14ac:dyDescent="0.2">
      <c r="A810" s="244" t="s">
        <v>89</v>
      </c>
      <c r="B810" s="244" t="s">
        <v>69</v>
      </c>
      <c r="C810" s="244" t="s">
        <v>184</v>
      </c>
      <c r="D810" s="244">
        <v>0.80220000000000002</v>
      </c>
      <c r="E810" s="244" t="s">
        <v>253</v>
      </c>
    </row>
    <row r="811" spans="1:5" x14ac:dyDescent="0.2">
      <c r="A811" s="244" t="s">
        <v>88</v>
      </c>
      <c r="B811" s="244" t="s">
        <v>69</v>
      </c>
      <c r="C811" s="244" t="s">
        <v>184</v>
      </c>
      <c r="D811" s="244">
        <v>0.75849999999999995</v>
      </c>
      <c r="E811" s="244" t="s">
        <v>253</v>
      </c>
    </row>
    <row r="812" spans="1:5" x14ac:dyDescent="0.2">
      <c r="A812" s="244" t="s">
        <v>87</v>
      </c>
      <c r="B812" s="244" t="s">
        <v>69</v>
      </c>
      <c r="C812" s="244" t="s">
        <v>184</v>
      </c>
      <c r="D812" s="244">
        <v>0.7732</v>
      </c>
      <c r="E812" s="244" t="s">
        <v>253</v>
      </c>
    </row>
    <row r="813" spans="1:5" x14ac:dyDescent="0.2">
      <c r="A813" s="244" t="s">
        <v>86</v>
      </c>
      <c r="B813" s="244" t="s">
        <v>69</v>
      </c>
      <c r="C813" s="244" t="s">
        <v>184</v>
      </c>
      <c r="D813" s="244">
        <v>0.76829999999999998</v>
      </c>
      <c r="E813" s="244" t="s">
        <v>253</v>
      </c>
    </row>
    <row r="814" spans="1:5" x14ac:dyDescent="0.2">
      <c r="A814" s="244" t="s">
        <v>85</v>
      </c>
      <c r="B814" s="244" t="s">
        <v>69</v>
      </c>
      <c r="C814" s="244" t="s">
        <v>184</v>
      </c>
      <c r="D814" s="244">
        <v>0.70709999999999995</v>
      </c>
      <c r="E814" s="244" t="s">
        <v>253</v>
      </c>
    </row>
    <row r="815" spans="1:5" x14ac:dyDescent="0.2">
      <c r="A815" s="244" t="s">
        <v>84</v>
      </c>
      <c r="B815" s="244" t="s">
        <v>69</v>
      </c>
      <c r="C815" s="244" t="s">
        <v>184</v>
      </c>
      <c r="D815" s="244">
        <v>0.66600000000000004</v>
      </c>
      <c r="E815" s="244" t="s">
        <v>253</v>
      </c>
    </row>
    <row r="816" spans="1:5" x14ac:dyDescent="0.2">
      <c r="A816" s="244" t="s">
        <v>168</v>
      </c>
      <c r="B816" s="244" t="s">
        <v>69</v>
      </c>
      <c r="C816" s="244" t="s">
        <v>184</v>
      </c>
      <c r="D816" s="244">
        <v>0.77180000000000004</v>
      </c>
      <c r="E816" s="244" t="s">
        <v>253</v>
      </c>
    </row>
    <row r="817" spans="1:5" x14ac:dyDescent="0.2">
      <c r="A817" s="244" t="s">
        <v>203</v>
      </c>
      <c r="B817" s="244" t="s">
        <v>69</v>
      </c>
      <c r="C817" s="244" t="s">
        <v>184</v>
      </c>
      <c r="D817" s="244">
        <v>0.65910000000000002</v>
      </c>
      <c r="E817" s="244" t="s">
        <v>253</v>
      </c>
    </row>
    <row r="818" spans="1:5" x14ac:dyDescent="0.2">
      <c r="A818" s="244" t="s">
        <v>221</v>
      </c>
      <c r="B818" s="244" t="s">
        <v>69</v>
      </c>
      <c r="C818" s="244" t="s">
        <v>184</v>
      </c>
      <c r="D818" s="244">
        <v>0.71140000000000003</v>
      </c>
      <c r="E818" s="244" t="s">
        <v>253</v>
      </c>
    </row>
    <row r="819" spans="1:5" x14ac:dyDescent="0.2">
      <c r="A819" s="244" t="s">
        <v>233</v>
      </c>
      <c r="B819" s="244" t="s">
        <v>69</v>
      </c>
      <c r="C819" s="244" t="s">
        <v>184</v>
      </c>
      <c r="D819" s="244">
        <v>0.87419999999999998</v>
      </c>
      <c r="E819" s="244" t="s">
        <v>253</v>
      </c>
    </row>
    <row r="820" spans="1:5" x14ac:dyDescent="0.2">
      <c r="A820" s="244" t="s">
        <v>92</v>
      </c>
      <c r="B820" s="244" t="s">
        <v>82</v>
      </c>
      <c r="C820" s="244" t="s">
        <v>205</v>
      </c>
      <c r="D820" s="244">
        <v>0.45950000000000002</v>
      </c>
      <c r="E820" s="244" t="s">
        <v>253</v>
      </c>
    </row>
    <row r="821" spans="1:5" x14ac:dyDescent="0.2">
      <c r="A821" s="244" t="s">
        <v>91</v>
      </c>
      <c r="B821" s="244" t="s">
        <v>82</v>
      </c>
      <c r="C821" s="244" t="s">
        <v>205</v>
      </c>
      <c r="D821" s="244">
        <v>0.46379999999999999</v>
      </c>
      <c r="E821" s="244" t="s">
        <v>253</v>
      </c>
    </row>
    <row r="822" spans="1:5" x14ac:dyDescent="0.2">
      <c r="A822" s="244" t="s">
        <v>90</v>
      </c>
      <c r="B822" s="244" t="s">
        <v>82</v>
      </c>
      <c r="C822" s="244" t="s">
        <v>205</v>
      </c>
      <c r="D822" s="244">
        <v>0.46610000000000001</v>
      </c>
      <c r="E822" s="244" t="s">
        <v>253</v>
      </c>
    </row>
    <row r="823" spans="1:5" x14ac:dyDescent="0.2">
      <c r="A823" s="244" t="s">
        <v>89</v>
      </c>
      <c r="B823" s="244" t="s">
        <v>82</v>
      </c>
      <c r="C823" s="244" t="s">
        <v>205</v>
      </c>
      <c r="D823" s="244">
        <v>0.4279</v>
      </c>
      <c r="E823" s="244" t="s">
        <v>253</v>
      </c>
    </row>
    <row r="824" spans="1:5" x14ac:dyDescent="0.2">
      <c r="A824" s="244" t="s">
        <v>88</v>
      </c>
      <c r="B824" s="244" t="s">
        <v>82</v>
      </c>
      <c r="C824" s="244" t="s">
        <v>205</v>
      </c>
      <c r="D824" s="244">
        <v>0.44269999999999998</v>
      </c>
      <c r="E824" s="244" t="s">
        <v>253</v>
      </c>
    </row>
    <row r="825" spans="1:5" x14ac:dyDescent="0.2">
      <c r="A825" s="244" t="s">
        <v>87</v>
      </c>
      <c r="B825" s="244" t="s">
        <v>82</v>
      </c>
      <c r="C825" s="244" t="s">
        <v>205</v>
      </c>
      <c r="D825" s="244">
        <v>0.39279999999999998</v>
      </c>
      <c r="E825" s="244" t="s">
        <v>253</v>
      </c>
    </row>
    <row r="826" spans="1:5" x14ac:dyDescent="0.2">
      <c r="A826" s="244" t="s">
        <v>86</v>
      </c>
      <c r="B826" s="244" t="s">
        <v>82</v>
      </c>
      <c r="C826" s="244" t="s">
        <v>205</v>
      </c>
      <c r="D826" s="244">
        <v>0.37109999999999999</v>
      </c>
      <c r="E826" s="244" t="s">
        <v>253</v>
      </c>
    </row>
    <row r="827" spans="1:5" x14ac:dyDescent="0.2">
      <c r="A827" s="244" t="s">
        <v>85</v>
      </c>
      <c r="B827" s="244" t="s">
        <v>82</v>
      </c>
      <c r="C827" s="244" t="s">
        <v>205</v>
      </c>
      <c r="D827" s="244">
        <v>0.50609999999999999</v>
      </c>
      <c r="E827" s="244" t="s">
        <v>253</v>
      </c>
    </row>
    <row r="828" spans="1:5" x14ac:dyDescent="0.2">
      <c r="A828" s="244" t="s">
        <v>84</v>
      </c>
      <c r="B828" s="244" t="s">
        <v>82</v>
      </c>
      <c r="C828" s="244" t="s">
        <v>205</v>
      </c>
      <c r="D828" s="244">
        <v>0.49919999999999998</v>
      </c>
      <c r="E828" s="244" t="s">
        <v>253</v>
      </c>
    </row>
    <row r="829" spans="1:5" x14ac:dyDescent="0.2">
      <c r="A829" s="244" t="s">
        <v>168</v>
      </c>
      <c r="B829" s="244" t="s">
        <v>82</v>
      </c>
      <c r="C829" s="244" t="s">
        <v>205</v>
      </c>
      <c r="D829" s="244">
        <v>0.5212</v>
      </c>
      <c r="E829" s="244" t="s">
        <v>253</v>
      </c>
    </row>
    <row r="830" spans="1:5" x14ac:dyDescent="0.2">
      <c r="A830" s="244" t="s">
        <v>203</v>
      </c>
      <c r="B830" s="244" t="s">
        <v>82</v>
      </c>
      <c r="C830" s="244" t="s">
        <v>205</v>
      </c>
      <c r="D830" s="244">
        <v>0.58509999999999995</v>
      </c>
      <c r="E830" s="244" t="s">
        <v>253</v>
      </c>
    </row>
    <row r="831" spans="1:5" x14ac:dyDescent="0.2">
      <c r="A831" s="244" t="s">
        <v>102</v>
      </c>
      <c r="B831" s="244" t="s">
        <v>52</v>
      </c>
      <c r="C831" s="244" t="s">
        <v>205</v>
      </c>
      <c r="D831" s="244">
        <v>1.8202</v>
      </c>
      <c r="E831" s="244" t="s">
        <v>174</v>
      </c>
    </row>
    <row r="832" spans="1:5" x14ac:dyDescent="0.2">
      <c r="A832" s="244" t="s">
        <v>101</v>
      </c>
      <c r="B832" s="244" t="s">
        <v>52</v>
      </c>
      <c r="C832" s="244" t="s">
        <v>205</v>
      </c>
      <c r="D832" s="244">
        <v>1.8954</v>
      </c>
      <c r="E832" s="244" t="s">
        <v>253</v>
      </c>
    </row>
    <row r="833" spans="1:5" x14ac:dyDescent="0.2">
      <c r="A833" s="244" t="s">
        <v>100</v>
      </c>
      <c r="B833" s="244" t="s">
        <v>52</v>
      </c>
      <c r="C833" s="244" t="s">
        <v>205</v>
      </c>
      <c r="D833" s="244">
        <v>1.8112999999999999</v>
      </c>
      <c r="E833" s="244" t="s">
        <v>253</v>
      </c>
    </row>
    <row r="834" spans="1:5" x14ac:dyDescent="0.2">
      <c r="A834" s="244" t="s">
        <v>99</v>
      </c>
      <c r="B834" s="244" t="s">
        <v>52</v>
      </c>
      <c r="C834" s="244" t="s">
        <v>205</v>
      </c>
      <c r="D834" s="244">
        <v>1.9006000000000001</v>
      </c>
      <c r="E834" s="244" t="s">
        <v>253</v>
      </c>
    </row>
    <row r="835" spans="1:5" x14ac:dyDescent="0.2">
      <c r="A835" s="244" t="s">
        <v>98</v>
      </c>
      <c r="B835" s="244" t="s">
        <v>52</v>
      </c>
      <c r="C835" s="244" t="s">
        <v>205</v>
      </c>
      <c r="D835" s="244">
        <v>1.8742000000000001</v>
      </c>
      <c r="E835" s="244" t="s">
        <v>253</v>
      </c>
    </row>
    <row r="836" spans="1:5" x14ac:dyDescent="0.2">
      <c r="A836" s="244" t="s">
        <v>97</v>
      </c>
      <c r="B836" s="244" t="s">
        <v>52</v>
      </c>
      <c r="C836" s="244" t="s">
        <v>205</v>
      </c>
      <c r="D836" s="244">
        <v>1.8557999999999999</v>
      </c>
      <c r="E836" s="244" t="s">
        <v>253</v>
      </c>
    </row>
    <row r="837" spans="1:5" x14ac:dyDescent="0.2">
      <c r="A837" s="244" t="s">
        <v>96</v>
      </c>
      <c r="B837" s="244" t="s">
        <v>52</v>
      </c>
      <c r="C837" s="244" t="s">
        <v>205</v>
      </c>
      <c r="D837" s="244">
        <v>1.889</v>
      </c>
      <c r="E837" s="244" t="s">
        <v>253</v>
      </c>
    </row>
    <row r="838" spans="1:5" x14ac:dyDescent="0.2">
      <c r="A838" s="244" t="s">
        <v>95</v>
      </c>
      <c r="B838" s="244" t="s">
        <v>52</v>
      </c>
      <c r="C838" s="244" t="s">
        <v>205</v>
      </c>
      <c r="D838" s="244">
        <v>1.9292</v>
      </c>
      <c r="E838" s="244" t="s">
        <v>253</v>
      </c>
    </row>
    <row r="839" spans="1:5" x14ac:dyDescent="0.2">
      <c r="A839" s="244" t="s">
        <v>94</v>
      </c>
      <c r="B839" s="244" t="s">
        <v>52</v>
      </c>
      <c r="C839" s="244" t="s">
        <v>205</v>
      </c>
      <c r="D839" s="244">
        <v>2.0078</v>
      </c>
      <c r="E839" s="244" t="s">
        <v>253</v>
      </c>
    </row>
    <row r="840" spans="1:5" x14ac:dyDescent="0.2">
      <c r="A840" s="244" t="s">
        <v>93</v>
      </c>
      <c r="B840" s="244" t="s">
        <v>52</v>
      </c>
      <c r="C840" s="244" t="s">
        <v>205</v>
      </c>
      <c r="D840" s="244">
        <v>2.0697999999999999</v>
      </c>
      <c r="E840" s="244" t="s">
        <v>253</v>
      </c>
    </row>
    <row r="841" spans="1:5" x14ac:dyDescent="0.2">
      <c r="A841" s="244" t="s">
        <v>92</v>
      </c>
      <c r="B841" s="244" t="s">
        <v>52</v>
      </c>
      <c r="C841" s="244" t="s">
        <v>205</v>
      </c>
      <c r="D841" s="244">
        <v>2.0954000000000002</v>
      </c>
      <c r="E841" s="244" t="s">
        <v>253</v>
      </c>
    </row>
    <row r="842" spans="1:5" x14ac:dyDescent="0.2">
      <c r="A842" s="244" t="s">
        <v>91</v>
      </c>
      <c r="B842" s="244" t="s">
        <v>52</v>
      </c>
      <c r="C842" s="244" t="s">
        <v>205</v>
      </c>
      <c r="D842" s="244">
        <v>2.0348999999999999</v>
      </c>
      <c r="E842" s="244" t="s">
        <v>253</v>
      </c>
    </row>
    <row r="843" spans="1:5" x14ac:dyDescent="0.2">
      <c r="A843" s="244" t="s">
        <v>90</v>
      </c>
      <c r="B843" s="244" t="s">
        <v>52</v>
      </c>
      <c r="C843" s="244" t="s">
        <v>205</v>
      </c>
      <c r="D843" s="244">
        <v>2.1585000000000001</v>
      </c>
      <c r="E843" s="244" t="s">
        <v>253</v>
      </c>
    </row>
    <row r="844" spans="1:5" x14ac:dyDescent="0.2">
      <c r="A844" s="244" t="s">
        <v>89</v>
      </c>
      <c r="B844" s="244" t="s">
        <v>52</v>
      </c>
      <c r="C844" s="244" t="s">
        <v>205</v>
      </c>
      <c r="D844" s="244">
        <v>2.2054999999999998</v>
      </c>
      <c r="E844" s="244" t="s">
        <v>253</v>
      </c>
    </row>
    <row r="845" spans="1:5" x14ac:dyDescent="0.2">
      <c r="A845" s="244" t="s">
        <v>88</v>
      </c>
      <c r="B845" s="244" t="s">
        <v>52</v>
      </c>
      <c r="C845" s="244" t="s">
        <v>205</v>
      </c>
      <c r="D845" s="244">
        <v>2.1665999999999999</v>
      </c>
      <c r="E845" s="244" t="s">
        <v>253</v>
      </c>
    </row>
    <row r="846" spans="1:5" x14ac:dyDescent="0.2">
      <c r="A846" s="244" t="s">
        <v>87</v>
      </c>
      <c r="B846" s="244" t="s">
        <v>52</v>
      </c>
      <c r="C846" s="244" t="s">
        <v>205</v>
      </c>
      <c r="D846" s="244">
        <v>2.2656000000000001</v>
      </c>
      <c r="E846" s="244" t="s">
        <v>253</v>
      </c>
    </row>
    <row r="847" spans="1:5" x14ac:dyDescent="0.2">
      <c r="A847" s="244" t="s">
        <v>86</v>
      </c>
      <c r="B847" s="244" t="s">
        <v>52</v>
      </c>
      <c r="C847" s="244" t="s">
        <v>205</v>
      </c>
      <c r="D847" s="244">
        <v>2.2673999999999999</v>
      </c>
      <c r="E847" s="244" t="s">
        <v>253</v>
      </c>
    </row>
    <row r="848" spans="1:5" x14ac:dyDescent="0.2">
      <c r="A848" s="244" t="s">
        <v>85</v>
      </c>
      <c r="B848" s="244" t="s">
        <v>52</v>
      </c>
      <c r="C848" s="244" t="s">
        <v>205</v>
      </c>
      <c r="D848" s="244">
        <v>2.3119000000000001</v>
      </c>
      <c r="E848" s="244" t="s">
        <v>253</v>
      </c>
    </row>
    <row r="849" spans="1:5" x14ac:dyDescent="0.2">
      <c r="A849" s="244" t="s">
        <v>84</v>
      </c>
      <c r="B849" s="244" t="s">
        <v>52</v>
      </c>
      <c r="C849" s="244" t="s">
        <v>205</v>
      </c>
      <c r="D849" s="244">
        <v>2.3611</v>
      </c>
      <c r="E849" s="244" t="s">
        <v>253</v>
      </c>
    </row>
    <row r="850" spans="1:5" x14ac:dyDescent="0.2">
      <c r="A850" s="244" t="s">
        <v>168</v>
      </c>
      <c r="B850" s="244" t="s">
        <v>52</v>
      </c>
      <c r="C850" s="244" t="s">
        <v>205</v>
      </c>
      <c r="D850" s="244">
        <v>2.3546</v>
      </c>
      <c r="E850" s="244" t="s">
        <v>253</v>
      </c>
    </row>
    <row r="851" spans="1:5" x14ac:dyDescent="0.2">
      <c r="A851" s="244" t="s">
        <v>203</v>
      </c>
      <c r="B851" s="244" t="s">
        <v>52</v>
      </c>
      <c r="C851" s="244" t="s">
        <v>205</v>
      </c>
      <c r="D851" s="244">
        <v>2.1833</v>
      </c>
      <c r="E851" s="244" t="s">
        <v>253</v>
      </c>
    </row>
    <row r="852" spans="1:5" x14ac:dyDescent="0.2">
      <c r="A852" s="244" t="s">
        <v>221</v>
      </c>
      <c r="B852" s="244" t="s">
        <v>52</v>
      </c>
      <c r="C852" s="244" t="s">
        <v>205</v>
      </c>
      <c r="D852" s="244">
        <v>2.1978</v>
      </c>
      <c r="E852" s="244" t="s">
        <v>253</v>
      </c>
    </row>
    <row r="853" spans="1:5" x14ac:dyDescent="0.2">
      <c r="A853" s="244" t="s">
        <v>233</v>
      </c>
      <c r="B853" s="244" t="s">
        <v>52</v>
      </c>
      <c r="C853" s="244" t="s">
        <v>205</v>
      </c>
      <c r="D853" s="244">
        <v>2.4653</v>
      </c>
      <c r="E853" s="244" t="s">
        <v>253</v>
      </c>
    </row>
    <row r="854" spans="1:5" x14ac:dyDescent="0.2">
      <c r="A854" s="244" t="s">
        <v>251</v>
      </c>
      <c r="B854" s="244" t="s">
        <v>52</v>
      </c>
      <c r="C854" s="244" t="s">
        <v>205</v>
      </c>
      <c r="D854" s="244">
        <v>2.5426000000000002</v>
      </c>
      <c r="E854" s="244" t="s">
        <v>171</v>
      </c>
    </row>
    <row r="855" spans="1:5" x14ac:dyDescent="0.2">
      <c r="A855" s="244" t="s">
        <v>87</v>
      </c>
      <c r="B855" s="244" t="s">
        <v>80</v>
      </c>
      <c r="C855" s="244" t="s">
        <v>205</v>
      </c>
      <c r="D855" s="244">
        <v>0.40820000000000001</v>
      </c>
      <c r="E855" s="244" t="s">
        <v>253</v>
      </c>
    </row>
    <row r="856" spans="1:5" x14ac:dyDescent="0.2">
      <c r="A856" s="244" t="s">
        <v>86</v>
      </c>
      <c r="B856" s="244" t="s">
        <v>80</v>
      </c>
      <c r="C856" s="244" t="s">
        <v>205</v>
      </c>
      <c r="D856" s="244">
        <v>0.38019999999999998</v>
      </c>
      <c r="E856" s="244" t="s">
        <v>253</v>
      </c>
    </row>
    <row r="857" spans="1:5" x14ac:dyDescent="0.2">
      <c r="A857" s="244" t="s">
        <v>85</v>
      </c>
      <c r="B857" s="244" t="s">
        <v>80</v>
      </c>
      <c r="C857" s="244" t="s">
        <v>205</v>
      </c>
      <c r="D857" s="244">
        <v>0.42309999999999998</v>
      </c>
      <c r="E857" s="244" t="s">
        <v>253</v>
      </c>
    </row>
    <row r="858" spans="1:5" x14ac:dyDescent="0.2">
      <c r="A858" s="244" t="s">
        <v>84</v>
      </c>
      <c r="B858" s="244" t="s">
        <v>80</v>
      </c>
      <c r="C858" s="244" t="s">
        <v>205</v>
      </c>
      <c r="D858" s="244">
        <v>0.4173</v>
      </c>
      <c r="E858" s="244" t="s">
        <v>253</v>
      </c>
    </row>
    <row r="859" spans="1:5" x14ac:dyDescent="0.2">
      <c r="A859" s="244" t="s">
        <v>168</v>
      </c>
      <c r="B859" s="244" t="s">
        <v>80</v>
      </c>
      <c r="C859" s="244" t="s">
        <v>205</v>
      </c>
      <c r="D859" s="244">
        <v>0.42880000000000001</v>
      </c>
      <c r="E859" s="244" t="s">
        <v>253</v>
      </c>
    </row>
    <row r="860" spans="1:5" x14ac:dyDescent="0.2">
      <c r="A860" s="244" t="s">
        <v>203</v>
      </c>
      <c r="B860" s="244" t="s">
        <v>80</v>
      </c>
      <c r="C860" s="244" t="s">
        <v>205</v>
      </c>
      <c r="D860" s="244">
        <v>0.41239999999999999</v>
      </c>
      <c r="E860" s="244" t="s">
        <v>253</v>
      </c>
    </row>
    <row r="861" spans="1:5" x14ac:dyDescent="0.2">
      <c r="A861" s="244" t="s">
        <v>221</v>
      </c>
      <c r="B861" s="244" t="s">
        <v>80</v>
      </c>
      <c r="C861" s="244" t="s">
        <v>205</v>
      </c>
      <c r="D861" s="244">
        <v>0.45950000000000002</v>
      </c>
      <c r="E861" s="244" t="s">
        <v>253</v>
      </c>
    </row>
    <row r="862" spans="1:5" x14ac:dyDescent="0.2">
      <c r="A862" s="244" t="s">
        <v>233</v>
      </c>
      <c r="B862" s="244" t="s">
        <v>80</v>
      </c>
      <c r="C862" s="244" t="s">
        <v>205</v>
      </c>
      <c r="D862" s="244">
        <v>0.47249999999999998</v>
      </c>
      <c r="E862" s="244" t="s">
        <v>253</v>
      </c>
    </row>
    <row r="863" spans="1:5" x14ac:dyDescent="0.2">
      <c r="A863" s="244" t="s">
        <v>102</v>
      </c>
      <c r="B863" s="244" t="s">
        <v>33</v>
      </c>
      <c r="C863" s="244" t="s">
        <v>205</v>
      </c>
      <c r="D863" s="244">
        <v>2.1291000000000002</v>
      </c>
      <c r="E863" s="244" t="s">
        <v>253</v>
      </c>
    </row>
    <row r="864" spans="1:5" x14ac:dyDescent="0.2">
      <c r="A864" s="244" t="s">
        <v>101</v>
      </c>
      <c r="B864" s="244" t="s">
        <v>33</v>
      </c>
      <c r="C864" s="244" t="s">
        <v>205</v>
      </c>
      <c r="D864" s="244">
        <v>1.8596999999999999</v>
      </c>
      <c r="E864" s="244" t="s">
        <v>253</v>
      </c>
    </row>
    <row r="865" spans="1:5" x14ac:dyDescent="0.2">
      <c r="A865" s="244" t="s">
        <v>100</v>
      </c>
      <c r="B865" s="244" t="s">
        <v>33</v>
      </c>
      <c r="C865" s="244" t="s">
        <v>205</v>
      </c>
      <c r="D865" s="244">
        <v>2.1067999999999998</v>
      </c>
      <c r="E865" s="244" t="s">
        <v>253</v>
      </c>
    </row>
    <row r="866" spans="1:5" x14ac:dyDescent="0.2">
      <c r="A866" s="244" t="s">
        <v>99</v>
      </c>
      <c r="B866" s="244" t="s">
        <v>33</v>
      </c>
      <c r="C866" s="244" t="s">
        <v>205</v>
      </c>
      <c r="D866" s="244">
        <v>2.1680000000000001</v>
      </c>
      <c r="E866" s="244" t="s">
        <v>253</v>
      </c>
    </row>
    <row r="867" spans="1:5" x14ac:dyDescent="0.2">
      <c r="A867" s="244" t="s">
        <v>98</v>
      </c>
      <c r="B867" s="244" t="s">
        <v>33</v>
      </c>
      <c r="C867" s="244" t="s">
        <v>205</v>
      </c>
      <c r="D867" s="244">
        <v>2.2650000000000001</v>
      </c>
      <c r="E867" s="244" t="s">
        <v>253</v>
      </c>
    </row>
    <row r="868" spans="1:5" x14ac:dyDescent="0.2">
      <c r="A868" s="244" t="s">
        <v>97</v>
      </c>
      <c r="B868" s="244" t="s">
        <v>33</v>
      </c>
      <c r="C868" s="244" t="s">
        <v>205</v>
      </c>
      <c r="D868" s="244">
        <v>2.4211</v>
      </c>
      <c r="E868" s="244" t="s">
        <v>253</v>
      </c>
    </row>
    <row r="869" spans="1:5" x14ac:dyDescent="0.2">
      <c r="A869" s="244" t="s">
        <v>96</v>
      </c>
      <c r="B869" s="244" t="s">
        <v>33</v>
      </c>
      <c r="C869" s="244" t="s">
        <v>205</v>
      </c>
      <c r="D869" s="244">
        <v>2.383</v>
      </c>
      <c r="E869" s="244" t="s">
        <v>253</v>
      </c>
    </row>
    <row r="870" spans="1:5" x14ac:dyDescent="0.2">
      <c r="A870" s="244" t="s">
        <v>95</v>
      </c>
      <c r="B870" s="244" t="s">
        <v>33</v>
      </c>
      <c r="C870" s="244" t="s">
        <v>205</v>
      </c>
      <c r="D870" s="244">
        <v>2.3111999999999999</v>
      </c>
      <c r="E870" s="244" t="s">
        <v>253</v>
      </c>
    </row>
    <row r="871" spans="1:5" x14ac:dyDescent="0.2">
      <c r="A871" s="244" t="s">
        <v>94</v>
      </c>
      <c r="B871" s="244" t="s">
        <v>33</v>
      </c>
      <c r="C871" s="244" t="s">
        <v>205</v>
      </c>
      <c r="D871" s="244">
        <v>2.3363</v>
      </c>
      <c r="E871" s="244" t="s">
        <v>253</v>
      </c>
    </row>
    <row r="872" spans="1:5" x14ac:dyDescent="0.2">
      <c r="A872" s="244" t="s">
        <v>93</v>
      </c>
      <c r="B872" s="244" t="s">
        <v>33</v>
      </c>
      <c r="C872" s="244" t="s">
        <v>205</v>
      </c>
      <c r="D872" s="244">
        <v>2.5181</v>
      </c>
      <c r="E872" s="244" t="s">
        <v>253</v>
      </c>
    </row>
    <row r="873" spans="1:5" x14ac:dyDescent="0.2">
      <c r="A873" s="244" t="s">
        <v>92</v>
      </c>
      <c r="B873" s="244" t="s">
        <v>33</v>
      </c>
      <c r="C873" s="244" t="s">
        <v>205</v>
      </c>
      <c r="D873" s="244">
        <v>2.5962000000000001</v>
      </c>
      <c r="E873" s="244" t="s">
        <v>253</v>
      </c>
    </row>
    <row r="874" spans="1:5" x14ac:dyDescent="0.2">
      <c r="A874" s="244" t="s">
        <v>91</v>
      </c>
      <c r="B874" s="244" t="s">
        <v>33</v>
      </c>
      <c r="C874" s="244" t="s">
        <v>205</v>
      </c>
      <c r="D874" s="244">
        <v>2.4622000000000002</v>
      </c>
      <c r="E874" s="244" t="s">
        <v>253</v>
      </c>
    </row>
    <row r="875" spans="1:5" x14ac:dyDescent="0.2">
      <c r="A875" s="244" t="s">
        <v>90</v>
      </c>
      <c r="B875" s="244" t="s">
        <v>33</v>
      </c>
      <c r="C875" s="244" t="s">
        <v>205</v>
      </c>
      <c r="D875" s="244">
        <v>2.681</v>
      </c>
      <c r="E875" s="244" t="s">
        <v>253</v>
      </c>
    </row>
    <row r="876" spans="1:5" x14ac:dyDescent="0.2">
      <c r="A876" s="244" t="s">
        <v>89</v>
      </c>
      <c r="B876" s="244" t="s">
        <v>33</v>
      </c>
      <c r="C876" s="244" t="s">
        <v>205</v>
      </c>
      <c r="D876" s="244">
        <v>2.7286000000000001</v>
      </c>
      <c r="E876" s="244" t="s">
        <v>253</v>
      </c>
    </row>
    <row r="877" spans="1:5" x14ac:dyDescent="0.2">
      <c r="A877" s="244" t="s">
        <v>88</v>
      </c>
      <c r="B877" s="244" t="s">
        <v>33</v>
      </c>
      <c r="C877" s="244" t="s">
        <v>205</v>
      </c>
      <c r="D877" s="244">
        <v>2.7778999999999998</v>
      </c>
      <c r="E877" s="244" t="s">
        <v>253</v>
      </c>
    </row>
    <row r="878" spans="1:5" x14ac:dyDescent="0.2">
      <c r="A878" s="244" t="s">
        <v>87</v>
      </c>
      <c r="B878" s="244" t="s">
        <v>33</v>
      </c>
      <c r="C878" s="244" t="s">
        <v>205</v>
      </c>
      <c r="D878" s="244">
        <v>2.8570000000000002</v>
      </c>
      <c r="E878" s="244" t="s">
        <v>253</v>
      </c>
    </row>
    <row r="879" spans="1:5" x14ac:dyDescent="0.2">
      <c r="A879" s="244" t="s">
        <v>86</v>
      </c>
      <c r="B879" s="244" t="s">
        <v>33</v>
      </c>
      <c r="C879" s="244" t="s">
        <v>205</v>
      </c>
      <c r="D879" s="244">
        <v>2.8933</v>
      </c>
      <c r="E879" s="244" t="s">
        <v>253</v>
      </c>
    </row>
    <row r="880" spans="1:5" x14ac:dyDescent="0.2">
      <c r="A880" s="244" t="s">
        <v>85</v>
      </c>
      <c r="B880" s="244" t="s">
        <v>33</v>
      </c>
      <c r="C880" s="244" t="s">
        <v>205</v>
      </c>
      <c r="D880" s="244">
        <v>2.8744000000000001</v>
      </c>
      <c r="E880" s="244" t="s">
        <v>253</v>
      </c>
    </row>
    <row r="881" spans="1:5" x14ac:dyDescent="0.2">
      <c r="A881" s="244" t="s">
        <v>84</v>
      </c>
      <c r="B881" s="244" t="s">
        <v>33</v>
      </c>
      <c r="C881" s="244" t="s">
        <v>205</v>
      </c>
      <c r="D881" s="244">
        <v>3.0398000000000001</v>
      </c>
      <c r="E881" s="244" t="s">
        <v>253</v>
      </c>
    </row>
    <row r="882" spans="1:5" x14ac:dyDescent="0.2">
      <c r="A882" s="244" t="s">
        <v>168</v>
      </c>
      <c r="B882" s="244" t="s">
        <v>33</v>
      </c>
      <c r="C882" s="244" t="s">
        <v>205</v>
      </c>
      <c r="D882" s="244">
        <v>2.9823</v>
      </c>
      <c r="E882" s="244" t="s">
        <v>253</v>
      </c>
    </row>
    <row r="883" spans="1:5" x14ac:dyDescent="0.2">
      <c r="A883" s="244" t="s">
        <v>203</v>
      </c>
      <c r="B883" s="244" t="s">
        <v>33</v>
      </c>
      <c r="C883" s="244" t="s">
        <v>205</v>
      </c>
      <c r="D883" s="244">
        <v>3.0830000000000002</v>
      </c>
      <c r="E883" s="244" t="s">
        <v>253</v>
      </c>
    </row>
    <row r="884" spans="1:5" x14ac:dyDescent="0.2">
      <c r="A884" s="244" t="s">
        <v>221</v>
      </c>
      <c r="B884" s="244" t="s">
        <v>33</v>
      </c>
      <c r="C884" s="244" t="s">
        <v>205</v>
      </c>
      <c r="D884" s="244">
        <v>3.3534999999999999</v>
      </c>
      <c r="E884" s="244" t="s">
        <v>253</v>
      </c>
    </row>
    <row r="885" spans="1:5" x14ac:dyDescent="0.2">
      <c r="A885" s="244" t="s">
        <v>233</v>
      </c>
      <c r="B885" s="244" t="s">
        <v>33</v>
      </c>
      <c r="C885" s="244" t="s">
        <v>205</v>
      </c>
      <c r="D885" s="244">
        <v>3.1213000000000002</v>
      </c>
      <c r="E885" s="244" t="s">
        <v>253</v>
      </c>
    </row>
    <row r="886" spans="1:5" x14ac:dyDescent="0.2">
      <c r="A886" s="244" t="s">
        <v>251</v>
      </c>
      <c r="B886" s="244" t="s">
        <v>33</v>
      </c>
      <c r="C886" s="244" t="s">
        <v>205</v>
      </c>
      <c r="D886" s="244">
        <v>2.8439000000000001</v>
      </c>
      <c r="E886" s="244" t="s">
        <v>176</v>
      </c>
    </row>
    <row r="887" spans="1:5" x14ac:dyDescent="0.2">
      <c r="A887" s="244" t="s">
        <v>102</v>
      </c>
      <c r="B887" s="244" t="s">
        <v>34</v>
      </c>
      <c r="C887" s="244" t="s">
        <v>205</v>
      </c>
      <c r="D887" s="244">
        <v>0.27150000000000002</v>
      </c>
      <c r="E887" s="244" t="s">
        <v>253</v>
      </c>
    </row>
    <row r="888" spans="1:5" x14ac:dyDescent="0.2">
      <c r="A888" s="244" t="s">
        <v>101</v>
      </c>
      <c r="B888" s="244" t="s">
        <v>34</v>
      </c>
      <c r="C888" s="244" t="s">
        <v>205</v>
      </c>
      <c r="D888" s="244">
        <v>0.26390000000000002</v>
      </c>
      <c r="E888" s="244" t="s">
        <v>176</v>
      </c>
    </row>
    <row r="889" spans="1:5" x14ac:dyDescent="0.2">
      <c r="A889" s="244" t="s">
        <v>100</v>
      </c>
      <c r="B889" s="244" t="s">
        <v>34</v>
      </c>
      <c r="C889" s="244" t="s">
        <v>205</v>
      </c>
      <c r="D889" s="244">
        <v>0.2737</v>
      </c>
      <c r="E889" s="244" t="s">
        <v>176</v>
      </c>
    </row>
    <row r="890" spans="1:5" x14ac:dyDescent="0.2">
      <c r="A890" s="244" t="s">
        <v>99</v>
      </c>
      <c r="B890" s="244" t="s">
        <v>34</v>
      </c>
      <c r="C890" s="244" t="s">
        <v>205</v>
      </c>
      <c r="D890" s="244">
        <v>0.2848</v>
      </c>
      <c r="E890" s="244" t="s">
        <v>176</v>
      </c>
    </row>
    <row r="891" spans="1:5" x14ac:dyDescent="0.2">
      <c r="A891" s="244" t="s">
        <v>98</v>
      </c>
      <c r="B891" s="244" t="s">
        <v>34</v>
      </c>
      <c r="C891" s="244" t="s">
        <v>205</v>
      </c>
      <c r="D891" s="244">
        <v>0.27010000000000001</v>
      </c>
      <c r="E891" s="244" t="s">
        <v>176</v>
      </c>
    </row>
    <row r="892" spans="1:5" x14ac:dyDescent="0.2">
      <c r="A892" s="244" t="s">
        <v>97</v>
      </c>
      <c r="B892" s="244" t="s">
        <v>34</v>
      </c>
      <c r="C892" s="244" t="s">
        <v>205</v>
      </c>
      <c r="D892" s="244">
        <v>0.28539999999999999</v>
      </c>
      <c r="E892" s="244" t="s">
        <v>176</v>
      </c>
    </row>
    <row r="893" spans="1:5" x14ac:dyDescent="0.2">
      <c r="A893" s="244" t="s">
        <v>96</v>
      </c>
      <c r="B893" s="244" t="s">
        <v>34</v>
      </c>
      <c r="C893" s="244" t="s">
        <v>205</v>
      </c>
      <c r="D893" s="244">
        <v>0.28050000000000003</v>
      </c>
      <c r="E893" s="244" t="s">
        <v>176</v>
      </c>
    </row>
    <row r="894" spans="1:5" x14ac:dyDescent="0.2">
      <c r="A894" s="244" t="s">
        <v>95</v>
      </c>
      <c r="B894" s="244" t="s">
        <v>34</v>
      </c>
      <c r="C894" s="244" t="s">
        <v>205</v>
      </c>
      <c r="D894" s="244">
        <v>0.28970000000000001</v>
      </c>
      <c r="E894" s="244" t="s">
        <v>176</v>
      </c>
    </row>
    <row r="895" spans="1:5" x14ac:dyDescent="0.2">
      <c r="A895" s="244" t="s">
        <v>94</v>
      </c>
      <c r="B895" s="244" t="s">
        <v>34</v>
      </c>
      <c r="C895" s="244" t="s">
        <v>205</v>
      </c>
      <c r="D895" s="244">
        <v>0.28520000000000001</v>
      </c>
      <c r="E895" s="244" t="s">
        <v>176</v>
      </c>
    </row>
    <row r="896" spans="1:5" x14ac:dyDescent="0.2">
      <c r="A896" s="244" t="s">
        <v>93</v>
      </c>
      <c r="B896" s="244" t="s">
        <v>34</v>
      </c>
      <c r="C896" s="244" t="s">
        <v>205</v>
      </c>
      <c r="D896" s="244">
        <v>0.34499999999999997</v>
      </c>
      <c r="E896" s="244" t="s">
        <v>176</v>
      </c>
    </row>
    <row r="897" spans="1:5" x14ac:dyDescent="0.2">
      <c r="A897" s="244" t="s">
        <v>92</v>
      </c>
      <c r="B897" s="244" t="s">
        <v>34</v>
      </c>
      <c r="C897" s="244" t="s">
        <v>205</v>
      </c>
      <c r="D897" s="244">
        <v>0.35520000000000002</v>
      </c>
      <c r="E897" s="244" t="s">
        <v>176</v>
      </c>
    </row>
    <row r="898" spans="1:5" x14ac:dyDescent="0.2">
      <c r="A898" s="244" t="s">
        <v>91</v>
      </c>
      <c r="B898" s="244" t="s">
        <v>34</v>
      </c>
      <c r="C898" s="244" t="s">
        <v>205</v>
      </c>
      <c r="D898" s="244">
        <v>0.32750000000000001</v>
      </c>
      <c r="E898" s="244" t="s">
        <v>176</v>
      </c>
    </row>
    <row r="899" spans="1:5" x14ac:dyDescent="0.2">
      <c r="A899" s="244" t="s">
        <v>90</v>
      </c>
      <c r="B899" s="244" t="s">
        <v>34</v>
      </c>
      <c r="C899" s="244" t="s">
        <v>205</v>
      </c>
      <c r="D899" s="244">
        <v>0.34329999999999999</v>
      </c>
      <c r="E899" s="244" t="s">
        <v>176</v>
      </c>
    </row>
    <row r="900" spans="1:5" x14ac:dyDescent="0.2">
      <c r="A900" s="244" t="s">
        <v>89</v>
      </c>
      <c r="B900" s="244" t="s">
        <v>34</v>
      </c>
      <c r="C900" s="244" t="s">
        <v>205</v>
      </c>
      <c r="D900" s="244">
        <v>0.35360000000000003</v>
      </c>
      <c r="E900" s="244" t="s">
        <v>176</v>
      </c>
    </row>
    <row r="901" spans="1:5" x14ac:dyDescent="0.2">
      <c r="A901" s="244" t="s">
        <v>88</v>
      </c>
      <c r="B901" s="244" t="s">
        <v>34</v>
      </c>
      <c r="C901" s="244" t="s">
        <v>205</v>
      </c>
      <c r="D901" s="244">
        <v>0.32569999999999999</v>
      </c>
      <c r="E901" s="244" t="s">
        <v>253</v>
      </c>
    </row>
    <row r="902" spans="1:5" x14ac:dyDescent="0.2">
      <c r="A902" s="244" t="s">
        <v>87</v>
      </c>
      <c r="B902" s="244" t="s">
        <v>34</v>
      </c>
      <c r="C902" s="244" t="s">
        <v>205</v>
      </c>
      <c r="D902" s="244">
        <v>0.29949999999999999</v>
      </c>
      <c r="E902" s="244" t="s">
        <v>253</v>
      </c>
    </row>
    <row r="903" spans="1:5" x14ac:dyDescent="0.2">
      <c r="A903" s="244" t="s">
        <v>86</v>
      </c>
      <c r="B903" s="244" t="s">
        <v>34</v>
      </c>
      <c r="C903" s="244" t="s">
        <v>205</v>
      </c>
      <c r="D903" s="244">
        <v>0.3498</v>
      </c>
      <c r="E903" s="244" t="s">
        <v>176</v>
      </c>
    </row>
    <row r="904" spans="1:5" x14ac:dyDescent="0.2">
      <c r="A904" s="244" t="s">
        <v>85</v>
      </c>
      <c r="B904" s="244" t="s">
        <v>34</v>
      </c>
      <c r="C904" s="244" t="s">
        <v>205</v>
      </c>
      <c r="D904" s="244">
        <v>0.3483</v>
      </c>
      <c r="E904" s="244" t="s">
        <v>253</v>
      </c>
    </row>
    <row r="905" spans="1:5" x14ac:dyDescent="0.2">
      <c r="A905" s="244" t="s">
        <v>84</v>
      </c>
      <c r="B905" s="244" t="s">
        <v>34</v>
      </c>
      <c r="C905" s="244" t="s">
        <v>205</v>
      </c>
      <c r="D905" s="244">
        <v>0.34870000000000001</v>
      </c>
      <c r="E905" s="244" t="s">
        <v>253</v>
      </c>
    </row>
    <row r="906" spans="1:5" x14ac:dyDescent="0.2">
      <c r="A906" s="244" t="s">
        <v>168</v>
      </c>
      <c r="B906" s="244" t="s">
        <v>34</v>
      </c>
      <c r="C906" s="244" t="s">
        <v>205</v>
      </c>
      <c r="D906" s="244">
        <v>0.3599</v>
      </c>
      <c r="E906" s="244" t="s">
        <v>253</v>
      </c>
    </row>
    <row r="907" spans="1:5" x14ac:dyDescent="0.2">
      <c r="A907" s="244" t="s">
        <v>203</v>
      </c>
      <c r="B907" s="244" t="s">
        <v>34</v>
      </c>
      <c r="C907" s="244" t="s">
        <v>205</v>
      </c>
      <c r="D907" s="244">
        <v>0.35120000000000001</v>
      </c>
      <c r="E907" s="244" t="s">
        <v>253</v>
      </c>
    </row>
    <row r="908" spans="1:5" x14ac:dyDescent="0.2">
      <c r="A908" s="244" t="s">
        <v>221</v>
      </c>
      <c r="B908" s="244" t="s">
        <v>34</v>
      </c>
      <c r="C908" s="244" t="s">
        <v>205</v>
      </c>
      <c r="D908" s="244">
        <v>0.3417</v>
      </c>
      <c r="E908" s="244" t="s">
        <v>253</v>
      </c>
    </row>
    <row r="909" spans="1:5" x14ac:dyDescent="0.2">
      <c r="A909" s="244" t="s">
        <v>233</v>
      </c>
      <c r="B909" s="244" t="s">
        <v>34</v>
      </c>
      <c r="C909" s="244" t="s">
        <v>205</v>
      </c>
      <c r="D909" s="244">
        <v>0.34279999999999999</v>
      </c>
      <c r="E909" s="244" t="s">
        <v>253</v>
      </c>
    </row>
    <row r="910" spans="1:5" x14ac:dyDescent="0.2">
      <c r="A910" s="244" t="s">
        <v>251</v>
      </c>
      <c r="B910" s="244" t="s">
        <v>34</v>
      </c>
      <c r="C910" s="244" t="s">
        <v>205</v>
      </c>
      <c r="D910" s="244">
        <v>0.3886</v>
      </c>
      <c r="E910" s="244" t="s">
        <v>171</v>
      </c>
    </row>
    <row r="911" spans="1:5" x14ac:dyDescent="0.2">
      <c r="A911" s="244" t="s">
        <v>102</v>
      </c>
      <c r="B911" s="244" t="s">
        <v>66</v>
      </c>
      <c r="C911" s="244" t="s">
        <v>205</v>
      </c>
      <c r="D911" s="244">
        <v>5.2775999999999996</v>
      </c>
      <c r="E911" s="244" t="s">
        <v>253</v>
      </c>
    </row>
    <row r="912" spans="1:5" x14ac:dyDescent="0.2">
      <c r="A912" s="244" t="s">
        <v>101</v>
      </c>
      <c r="B912" s="244" t="s">
        <v>66</v>
      </c>
      <c r="C912" s="244" t="s">
        <v>205</v>
      </c>
      <c r="D912" s="244">
        <v>5.3593000000000002</v>
      </c>
      <c r="E912" s="244" t="s">
        <v>253</v>
      </c>
    </row>
    <row r="913" spans="1:5" x14ac:dyDescent="0.2">
      <c r="A913" s="244" t="s">
        <v>100</v>
      </c>
      <c r="B913" s="244" t="s">
        <v>66</v>
      </c>
      <c r="C913" s="244" t="s">
        <v>205</v>
      </c>
      <c r="D913" s="244">
        <v>5.4634999999999998</v>
      </c>
      <c r="E913" s="244" t="s">
        <v>174</v>
      </c>
    </row>
    <row r="914" spans="1:5" x14ac:dyDescent="0.2">
      <c r="A914" s="244" t="s">
        <v>99</v>
      </c>
      <c r="B914" s="244" t="s">
        <v>66</v>
      </c>
      <c r="C914" s="244" t="s">
        <v>205</v>
      </c>
      <c r="D914" s="244">
        <v>5.6772999999999998</v>
      </c>
      <c r="E914" s="244" t="s">
        <v>253</v>
      </c>
    </row>
    <row r="915" spans="1:5" x14ac:dyDescent="0.2">
      <c r="A915" s="244" t="s">
        <v>98</v>
      </c>
      <c r="B915" s="244" t="s">
        <v>66</v>
      </c>
      <c r="C915" s="244" t="s">
        <v>205</v>
      </c>
      <c r="D915" s="244">
        <v>5.4367999999999999</v>
      </c>
      <c r="E915" s="244" t="s">
        <v>253</v>
      </c>
    </row>
    <row r="916" spans="1:5" x14ac:dyDescent="0.2">
      <c r="A916" s="244" t="s">
        <v>97</v>
      </c>
      <c r="B916" s="244" t="s">
        <v>66</v>
      </c>
      <c r="C916" s="244" t="s">
        <v>205</v>
      </c>
      <c r="D916" s="244">
        <v>5.5136000000000003</v>
      </c>
      <c r="E916" s="244" t="s">
        <v>253</v>
      </c>
    </row>
    <row r="917" spans="1:5" x14ac:dyDescent="0.2">
      <c r="A917" s="244" t="s">
        <v>96</v>
      </c>
      <c r="B917" s="244" t="s">
        <v>66</v>
      </c>
      <c r="C917" s="244" t="s">
        <v>205</v>
      </c>
      <c r="D917" s="244">
        <v>5.6672000000000002</v>
      </c>
      <c r="E917" s="244" t="s">
        <v>253</v>
      </c>
    </row>
    <row r="918" spans="1:5" x14ac:dyDescent="0.2">
      <c r="A918" s="244" t="s">
        <v>95</v>
      </c>
      <c r="B918" s="244" t="s">
        <v>66</v>
      </c>
      <c r="C918" s="244" t="s">
        <v>205</v>
      </c>
      <c r="D918" s="244">
        <v>5.8734000000000002</v>
      </c>
      <c r="E918" s="244" t="s">
        <v>253</v>
      </c>
    </row>
    <row r="919" spans="1:5" x14ac:dyDescent="0.2">
      <c r="A919" s="244" t="s">
        <v>94</v>
      </c>
      <c r="B919" s="244" t="s">
        <v>66</v>
      </c>
      <c r="C919" s="244" t="s">
        <v>205</v>
      </c>
      <c r="D919" s="244">
        <v>5.9535999999999998</v>
      </c>
      <c r="E919" s="244" t="s">
        <v>253</v>
      </c>
    </row>
    <row r="920" spans="1:5" x14ac:dyDescent="0.2">
      <c r="A920" s="244" t="s">
        <v>93</v>
      </c>
      <c r="B920" s="244" t="s">
        <v>66</v>
      </c>
      <c r="C920" s="244" t="s">
        <v>205</v>
      </c>
      <c r="D920" s="244">
        <v>5.8116000000000003</v>
      </c>
      <c r="E920" s="244" t="s">
        <v>253</v>
      </c>
    </row>
    <row r="921" spans="1:5" x14ac:dyDescent="0.2">
      <c r="A921" s="244" t="s">
        <v>92</v>
      </c>
      <c r="B921" s="244" t="s">
        <v>66</v>
      </c>
      <c r="C921" s="244" t="s">
        <v>205</v>
      </c>
      <c r="D921" s="244">
        <v>5.8514999999999997</v>
      </c>
      <c r="E921" s="244" t="s">
        <v>253</v>
      </c>
    </row>
    <row r="922" spans="1:5" x14ac:dyDescent="0.2">
      <c r="A922" s="244" t="s">
        <v>91</v>
      </c>
      <c r="B922" s="244" t="s">
        <v>66</v>
      </c>
      <c r="C922" s="244" t="s">
        <v>205</v>
      </c>
      <c r="D922" s="244">
        <v>5.8220999999999998</v>
      </c>
      <c r="E922" s="244" t="s">
        <v>253</v>
      </c>
    </row>
    <row r="923" spans="1:5" x14ac:dyDescent="0.2">
      <c r="A923" s="244" t="s">
        <v>90</v>
      </c>
      <c r="B923" s="244" t="s">
        <v>66</v>
      </c>
      <c r="C923" s="244" t="s">
        <v>205</v>
      </c>
      <c r="D923" s="244">
        <v>6.0477999999999996</v>
      </c>
      <c r="E923" s="244" t="s">
        <v>253</v>
      </c>
    </row>
    <row r="924" spans="1:5" x14ac:dyDescent="0.2">
      <c r="A924" s="244" t="s">
        <v>89</v>
      </c>
      <c r="B924" s="244" t="s">
        <v>66</v>
      </c>
      <c r="C924" s="244" t="s">
        <v>205</v>
      </c>
      <c r="D924" s="244">
        <v>6.0166000000000004</v>
      </c>
      <c r="E924" s="244" t="s">
        <v>253</v>
      </c>
    </row>
    <row r="925" spans="1:5" x14ac:dyDescent="0.2">
      <c r="A925" s="244" t="s">
        <v>88</v>
      </c>
      <c r="B925" s="244" t="s">
        <v>66</v>
      </c>
      <c r="C925" s="244" t="s">
        <v>205</v>
      </c>
      <c r="D925" s="244">
        <v>6.0366</v>
      </c>
      <c r="E925" s="244" t="s">
        <v>253</v>
      </c>
    </row>
    <row r="926" spans="1:5" x14ac:dyDescent="0.2">
      <c r="A926" s="244" t="s">
        <v>87</v>
      </c>
      <c r="B926" s="244" t="s">
        <v>66</v>
      </c>
      <c r="C926" s="244" t="s">
        <v>205</v>
      </c>
      <c r="D926" s="244">
        <v>6.5686</v>
      </c>
      <c r="E926" s="244" t="s">
        <v>253</v>
      </c>
    </row>
    <row r="927" spans="1:5" x14ac:dyDescent="0.2">
      <c r="A927" s="244" t="s">
        <v>86</v>
      </c>
      <c r="B927" s="244" t="s">
        <v>66</v>
      </c>
      <c r="C927" s="244" t="s">
        <v>205</v>
      </c>
      <c r="D927" s="244">
        <v>6.5133000000000001</v>
      </c>
      <c r="E927" s="244" t="s">
        <v>253</v>
      </c>
    </row>
    <row r="928" spans="1:5" x14ac:dyDescent="0.2">
      <c r="A928" s="244" t="s">
        <v>85</v>
      </c>
      <c r="B928" s="244" t="s">
        <v>66</v>
      </c>
      <c r="C928" s="244" t="s">
        <v>205</v>
      </c>
      <c r="D928" s="244">
        <v>6.7557999999999998</v>
      </c>
      <c r="E928" s="244" t="s">
        <v>253</v>
      </c>
    </row>
    <row r="929" spans="1:5" x14ac:dyDescent="0.2">
      <c r="A929" s="244" t="s">
        <v>84</v>
      </c>
      <c r="B929" s="244" t="s">
        <v>66</v>
      </c>
      <c r="C929" s="244" t="s">
        <v>205</v>
      </c>
      <c r="D929" s="244">
        <v>7.1409000000000002</v>
      </c>
      <c r="E929" s="244" t="s">
        <v>253</v>
      </c>
    </row>
    <row r="930" spans="1:5" x14ac:dyDescent="0.2">
      <c r="A930" s="244" t="s">
        <v>168</v>
      </c>
      <c r="B930" s="244" t="s">
        <v>66</v>
      </c>
      <c r="C930" s="244" t="s">
        <v>205</v>
      </c>
      <c r="D930" s="244">
        <v>7.1292999999999997</v>
      </c>
      <c r="E930" s="244" t="s">
        <v>253</v>
      </c>
    </row>
    <row r="931" spans="1:5" x14ac:dyDescent="0.2">
      <c r="A931" s="244" t="s">
        <v>203</v>
      </c>
      <c r="B931" s="244" t="s">
        <v>66</v>
      </c>
      <c r="C931" s="244" t="s">
        <v>205</v>
      </c>
      <c r="D931" s="244">
        <v>7.2347999999999999</v>
      </c>
      <c r="E931" s="244" t="s">
        <v>253</v>
      </c>
    </row>
    <row r="932" spans="1:5" x14ac:dyDescent="0.2">
      <c r="A932" s="244" t="s">
        <v>221</v>
      </c>
      <c r="B932" s="244" t="s">
        <v>66</v>
      </c>
      <c r="C932" s="244" t="s">
        <v>205</v>
      </c>
      <c r="D932" s="244">
        <v>7.6528</v>
      </c>
      <c r="E932" s="244" t="s">
        <v>253</v>
      </c>
    </row>
    <row r="933" spans="1:5" x14ac:dyDescent="0.2">
      <c r="A933" s="244" t="s">
        <v>233</v>
      </c>
      <c r="B933" s="244" t="s">
        <v>66</v>
      </c>
      <c r="C933" s="244" t="s">
        <v>205</v>
      </c>
      <c r="D933" s="244">
        <v>7.8783000000000003</v>
      </c>
      <c r="E933" s="244" t="s">
        <v>176</v>
      </c>
    </row>
    <row r="934" spans="1:5" x14ac:dyDescent="0.2">
      <c r="A934" s="244" t="s">
        <v>102</v>
      </c>
      <c r="B934" s="244" t="s">
        <v>45</v>
      </c>
      <c r="C934" s="244" t="s">
        <v>205</v>
      </c>
      <c r="D934" s="244">
        <v>0.82969999999999999</v>
      </c>
      <c r="E934" s="244" t="s">
        <v>171</v>
      </c>
    </row>
    <row r="935" spans="1:5" x14ac:dyDescent="0.2">
      <c r="A935" s="244" t="s">
        <v>101</v>
      </c>
      <c r="B935" s="244" t="s">
        <v>45</v>
      </c>
      <c r="C935" s="244" t="s">
        <v>205</v>
      </c>
      <c r="D935" s="244">
        <v>0.86240000000000006</v>
      </c>
      <c r="E935" s="244" t="s">
        <v>171</v>
      </c>
    </row>
    <row r="936" spans="1:5" x14ac:dyDescent="0.2">
      <c r="A936" s="244" t="s">
        <v>100</v>
      </c>
      <c r="B936" s="244" t="s">
        <v>45</v>
      </c>
      <c r="C936" s="244" t="s">
        <v>205</v>
      </c>
      <c r="D936" s="244">
        <v>0.82430000000000003</v>
      </c>
      <c r="E936" s="244" t="s">
        <v>171</v>
      </c>
    </row>
    <row r="937" spans="1:5" x14ac:dyDescent="0.2">
      <c r="A937" s="244" t="s">
        <v>99</v>
      </c>
      <c r="B937" s="244" t="s">
        <v>45</v>
      </c>
      <c r="C937" s="244" t="s">
        <v>205</v>
      </c>
      <c r="D937" s="244">
        <v>0.96140000000000003</v>
      </c>
      <c r="E937" s="244" t="s">
        <v>171</v>
      </c>
    </row>
    <row r="938" spans="1:5" x14ac:dyDescent="0.2">
      <c r="A938" s="244" t="s">
        <v>98</v>
      </c>
      <c r="B938" s="244" t="s">
        <v>45</v>
      </c>
      <c r="C938" s="244" t="s">
        <v>205</v>
      </c>
      <c r="D938" s="244">
        <v>0.90349999999999997</v>
      </c>
      <c r="E938" s="244" t="s">
        <v>171</v>
      </c>
    </row>
    <row r="939" spans="1:5" x14ac:dyDescent="0.2">
      <c r="A939" s="244" t="s">
        <v>97</v>
      </c>
      <c r="B939" s="244" t="s">
        <v>45</v>
      </c>
      <c r="C939" s="244" t="s">
        <v>205</v>
      </c>
      <c r="D939" s="244">
        <v>0.92749999999999999</v>
      </c>
      <c r="E939" s="244" t="s">
        <v>171</v>
      </c>
    </row>
    <row r="940" spans="1:5" x14ac:dyDescent="0.2">
      <c r="A940" s="244" t="s">
        <v>96</v>
      </c>
      <c r="B940" s="244" t="s">
        <v>45</v>
      </c>
      <c r="C940" s="244" t="s">
        <v>205</v>
      </c>
      <c r="D940" s="244">
        <v>0.98170000000000002</v>
      </c>
      <c r="E940" s="244" t="s">
        <v>171</v>
      </c>
    </row>
    <row r="941" spans="1:5" x14ac:dyDescent="0.2">
      <c r="A941" s="244" t="s">
        <v>95</v>
      </c>
      <c r="B941" s="244" t="s">
        <v>45</v>
      </c>
      <c r="C941" s="244" t="s">
        <v>205</v>
      </c>
      <c r="D941" s="244">
        <v>0.89610000000000001</v>
      </c>
      <c r="E941" s="244" t="s">
        <v>171</v>
      </c>
    </row>
    <row r="942" spans="1:5" x14ac:dyDescent="0.2">
      <c r="A942" s="244" t="s">
        <v>94</v>
      </c>
      <c r="B942" s="244" t="s">
        <v>45</v>
      </c>
      <c r="C942" s="244" t="s">
        <v>205</v>
      </c>
      <c r="D942" s="244">
        <v>0.61729999999999996</v>
      </c>
      <c r="E942" s="244" t="s">
        <v>253</v>
      </c>
    </row>
    <row r="943" spans="1:5" x14ac:dyDescent="0.2">
      <c r="A943" s="244" t="s">
        <v>93</v>
      </c>
      <c r="B943" s="244" t="s">
        <v>45</v>
      </c>
      <c r="C943" s="244" t="s">
        <v>205</v>
      </c>
      <c r="D943" s="244">
        <v>0.77010000000000001</v>
      </c>
      <c r="E943" s="244" t="s">
        <v>253</v>
      </c>
    </row>
    <row r="944" spans="1:5" x14ac:dyDescent="0.2">
      <c r="A944" s="244" t="s">
        <v>92</v>
      </c>
      <c r="B944" s="244" t="s">
        <v>45</v>
      </c>
      <c r="C944" s="244" t="s">
        <v>205</v>
      </c>
      <c r="D944" s="244">
        <v>0.84560000000000002</v>
      </c>
      <c r="E944" s="244" t="s">
        <v>253</v>
      </c>
    </row>
    <row r="945" spans="1:5" x14ac:dyDescent="0.2">
      <c r="A945" s="244" t="s">
        <v>91</v>
      </c>
      <c r="B945" s="244" t="s">
        <v>45</v>
      </c>
      <c r="C945" s="244" t="s">
        <v>205</v>
      </c>
      <c r="D945" s="244">
        <v>0.86499999999999999</v>
      </c>
      <c r="E945" s="244" t="s">
        <v>253</v>
      </c>
    </row>
    <row r="946" spans="1:5" x14ac:dyDescent="0.2">
      <c r="A946" s="244" t="s">
        <v>90</v>
      </c>
      <c r="B946" s="244" t="s">
        <v>45</v>
      </c>
      <c r="C946" s="244" t="s">
        <v>205</v>
      </c>
      <c r="D946" s="244">
        <v>1.1384000000000001</v>
      </c>
      <c r="E946" s="244" t="s">
        <v>253</v>
      </c>
    </row>
    <row r="947" spans="1:5" x14ac:dyDescent="0.2">
      <c r="A947" s="244" t="s">
        <v>89</v>
      </c>
      <c r="B947" s="244" t="s">
        <v>45</v>
      </c>
      <c r="C947" s="244" t="s">
        <v>205</v>
      </c>
      <c r="D947" s="244">
        <v>1.4731000000000001</v>
      </c>
      <c r="E947" s="244" t="s">
        <v>253</v>
      </c>
    </row>
    <row r="948" spans="1:5" x14ac:dyDescent="0.2">
      <c r="A948" s="244" t="s">
        <v>88</v>
      </c>
      <c r="B948" s="244" t="s">
        <v>45</v>
      </c>
      <c r="C948" s="244" t="s">
        <v>205</v>
      </c>
      <c r="D948" s="244">
        <v>1.4573</v>
      </c>
      <c r="E948" s="244" t="s">
        <v>253</v>
      </c>
    </row>
    <row r="949" spans="1:5" x14ac:dyDescent="0.2">
      <c r="A949" s="244" t="s">
        <v>87</v>
      </c>
      <c r="B949" s="244" t="s">
        <v>45</v>
      </c>
      <c r="C949" s="244" t="s">
        <v>205</v>
      </c>
      <c r="D949" s="244">
        <v>1.4997</v>
      </c>
      <c r="E949" s="244" t="s">
        <v>253</v>
      </c>
    </row>
    <row r="950" spans="1:5" x14ac:dyDescent="0.2">
      <c r="A950" s="244" t="s">
        <v>86</v>
      </c>
      <c r="B950" s="244" t="s">
        <v>45</v>
      </c>
      <c r="C950" s="244" t="s">
        <v>205</v>
      </c>
      <c r="D950" s="244">
        <v>1.4369000000000001</v>
      </c>
      <c r="E950" s="244" t="s">
        <v>253</v>
      </c>
    </row>
    <row r="951" spans="1:5" x14ac:dyDescent="0.2">
      <c r="A951" s="244" t="s">
        <v>85</v>
      </c>
      <c r="B951" s="244" t="s">
        <v>45</v>
      </c>
      <c r="C951" s="244" t="s">
        <v>205</v>
      </c>
      <c r="D951" s="244">
        <v>1.2815000000000001</v>
      </c>
      <c r="E951" s="244" t="s">
        <v>253</v>
      </c>
    </row>
    <row r="952" spans="1:5" x14ac:dyDescent="0.2">
      <c r="A952" s="244" t="s">
        <v>84</v>
      </c>
      <c r="B952" s="244" t="s">
        <v>45</v>
      </c>
      <c r="C952" s="244" t="s">
        <v>205</v>
      </c>
      <c r="D952" s="244">
        <v>1.3594999999999999</v>
      </c>
      <c r="E952" s="244" t="s">
        <v>253</v>
      </c>
    </row>
    <row r="953" spans="1:5" x14ac:dyDescent="0.2">
      <c r="A953" s="244" t="s">
        <v>168</v>
      </c>
      <c r="B953" s="244" t="s">
        <v>45</v>
      </c>
      <c r="C953" s="244" t="s">
        <v>205</v>
      </c>
      <c r="D953" s="244">
        <v>1.3320000000000001</v>
      </c>
      <c r="E953" s="244" t="s">
        <v>253</v>
      </c>
    </row>
    <row r="954" spans="1:5" x14ac:dyDescent="0.2">
      <c r="A954" s="244" t="s">
        <v>203</v>
      </c>
      <c r="B954" s="244" t="s">
        <v>45</v>
      </c>
      <c r="C954" s="244" t="s">
        <v>205</v>
      </c>
      <c r="D954" s="244">
        <v>1.3385</v>
      </c>
      <c r="E954" s="244" t="s">
        <v>253</v>
      </c>
    </row>
    <row r="955" spans="1:5" x14ac:dyDescent="0.2">
      <c r="A955" s="244" t="s">
        <v>221</v>
      </c>
      <c r="B955" s="244" t="s">
        <v>45</v>
      </c>
      <c r="C955" s="244" t="s">
        <v>205</v>
      </c>
      <c r="D955" s="244">
        <v>1.3611</v>
      </c>
      <c r="E955" s="244" t="s">
        <v>253</v>
      </c>
    </row>
    <row r="956" spans="1:5" x14ac:dyDescent="0.2">
      <c r="A956" s="244" t="s">
        <v>233</v>
      </c>
      <c r="B956" s="244" t="s">
        <v>45</v>
      </c>
      <c r="C956" s="244" t="s">
        <v>205</v>
      </c>
      <c r="D956" s="244">
        <v>1.4493</v>
      </c>
      <c r="E956" s="244" t="s">
        <v>253</v>
      </c>
    </row>
    <row r="957" spans="1:5" x14ac:dyDescent="0.2">
      <c r="A957" s="244" t="s">
        <v>251</v>
      </c>
      <c r="B957" s="244" t="s">
        <v>45</v>
      </c>
      <c r="C957" s="244" t="s">
        <v>205</v>
      </c>
      <c r="D957" s="244">
        <v>1.3609</v>
      </c>
      <c r="E957" s="244" t="s">
        <v>171</v>
      </c>
    </row>
    <row r="958" spans="1:5" x14ac:dyDescent="0.2">
      <c r="A958" s="244" t="s">
        <v>102</v>
      </c>
      <c r="B958" s="244" t="s">
        <v>35</v>
      </c>
      <c r="C958" s="244" t="s">
        <v>205</v>
      </c>
      <c r="D958" s="244">
        <v>0.63290000000000002</v>
      </c>
      <c r="E958" s="244" t="s">
        <v>253</v>
      </c>
    </row>
    <row r="959" spans="1:5" x14ac:dyDescent="0.2">
      <c r="A959" s="244" t="s">
        <v>101</v>
      </c>
      <c r="B959" s="244" t="s">
        <v>35</v>
      </c>
      <c r="C959" s="244" t="s">
        <v>205</v>
      </c>
      <c r="D959" s="244">
        <v>0.6452</v>
      </c>
      <c r="E959" s="244" t="s">
        <v>253</v>
      </c>
    </row>
    <row r="960" spans="1:5" x14ac:dyDescent="0.2">
      <c r="A960" s="244" t="s">
        <v>100</v>
      </c>
      <c r="B960" s="244" t="s">
        <v>35</v>
      </c>
      <c r="C960" s="244" t="s">
        <v>205</v>
      </c>
      <c r="D960" s="244">
        <v>0.68679999999999997</v>
      </c>
      <c r="E960" s="244" t="s">
        <v>253</v>
      </c>
    </row>
    <row r="961" spans="1:5" x14ac:dyDescent="0.2">
      <c r="A961" s="244" t="s">
        <v>99</v>
      </c>
      <c r="B961" s="244" t="s">
        <v>35</v>
      </c>
      <c r="C961" s="244" t="s">
        <v>205</v>
      </c>
      <c r="D961" s="244">
        <v>0.69179999999999997</v>
      </c>
      <c r="E961" s="244" t="s">
        <v>253</v>
      </c>
    </row>
    <row r="962" spans="1:5" x14ac:dyDescent="0.2">
      <c r="A962" s="244" t="s">
        <v>98</v>
      </c>
      <c r="B962" s="244" t="s">
        <v>35</v>
      </c>
      <c r="C962" s="244" t="s">
        <v>205</v>
      </c>
      <c r="D962" s="244">
        <v>0.68300000000000005</v>
      </c>
      <c r="E962" s="244" t="s">
        <v>253</v>
      </c>
    </row>
    <row r="963" spans="1:5" x14ac:dyDescent="0.2">
      <c r="A963" s="244" t="s">
        <v>97</v>
      </c>
      <c r="B963" s="244" t="s">
        <v>35</v>
      </c>
      <c r="C963" s="244" t="s">
        <v>205</v>
      </c>
      <c r="D963" s="244">
        <v>0.73399999999999999</v>
      </c>
      <c r="E963" s="244" t="s">
        <v>253</v>
      </c>
    </row>
    <row r="964" spans="1:5" x14ac:dyDescent="0.2">
      <c r="A964" s="244" t="s">
        <v>96</v>
      </c>
      <c r="B964" s="244" t="s">
        <v>35</v>
      </c>
      <c r="C964" s="244" t="s">
        <v>205</v>
      </c>
      <c r="D964" s="244">
        <v>0.75970000000000004</v>
      </c>
      <c r="E964" s="244" t="s">
        <v>253</v>
      </c>
    </row>
    <row r="965" spans="1:5" x14ac:dyDescent="0.2">
      <c r="A965" s="244" t="s">
        <v>95</v>
      </c>
      <c r="B965" s="244" t="s">
        <v>35</v>
      </c>
      <c r="C965" s="244" t="s">
        <v>205</v>
      </c>
      <c r="D965" s="244">
        <v>0.79049999999999998</v>
      </c>
      <c r="E965" s="244" t="s">
        <v>253</v>
      </c>
    </row>
    <row r="966" spans="1:5" x14ac:dyDescent="0.2">
      <c r="A966" s="244" t="s">
        <v>94</v>
      </c>
      <c r="B966" s="244" t="s">
        <v>35</v>
      </c>
      <c r="C966" s="244" t="s">
        <v>205</v>
      </c>
      <c r="D966" s="244">
        <v>0.8246</v>
      </c>
      <c r="E966" s="244" t="s">
        <v>253</v>
      </c>
    </row>
    <row r="967" spans="1:5" x14ac:dyDescent="0.2">
      <c r="A967" s="244" t="s">
        <v>93</v>
      </c>
      <c r="B967" s="244" t="s">
        <v>35</v>
      </c>
      <c r="C967" s="244" t="s">
        <v>205</v>
      </c>
      <c r="D967" s="244">
        <v>0.86140000000000005</v>
      </c>
      <c r="E967" s="244" t="s">
        <v>253</v>
      </c>
    </row>
    <row r="968" spans="1:5" x14ac:dyDescent="0.2">
      <c r="A968" s="244" t="s">
        <v>92</v>
      </c>
      <c r="B968" s="244" t="s">
        <v>35</v>
      </c>
      <c r="C968" s="244" t="s">
        <v>205</v>
      </c>
      <c r="D968" s="244">
        <v>0.92900000000000005</v>
      </c>
      <c r="E968" s="244" t="s">
        <v>253</v>
      </c>
    </row>
    <row r="969" spans="1:5" x14ac:dyDescent="0.2">
      <c r="A969" s="244" t="s">
        <v>91</v>
      </c>
      <c r="B969" s="244" t="s">
        <v>35</v>
      </c>
      <c r="C969" s="244" t="s">
        <v>205</v>
      </c>
      <c r="D969" s="244">
        <v>0.89559999999999995</v>
      </c>
      <c r="E969" s="244" t="s">
        <v>253</v>
      </c>
    </row>
    <row r="970" spans="1:5" x14ac:dyDescent="0.2">
      <c r="A970" s="244" t="s">
        <v>90</v>
      </c>
      <c r="B970" s="244" t="s">
        <v>35</v>
      </c>
      <c r="C970" s="244" t="s">
        <v>205</v>
      </c>
      <c r="D970" s="244">
        <v>0.99909999999999999</v>
      </c>
      <c r="E970" s="244" t="s">
        <v>253</v>
      </c>
    </row>
    <row r="971" spans="1:5" x14ac:dyDescent="0.2">
      <c r="A971" s="244" t="s">
        <v>89</v>
      </c>
      <c r="B971" s="244" t="s">
        <v>35</v>
      </c>
      <c r="C971" s="244" t="s">
        <v>205</v>
      </c>
      <c r="D971" s="244">
        <v>1.0143</v>
      </c>
      <c r="E971" s="244" t="s">
        <v>253</v>
      </c>
    </row>
    <row r="972" spans="1:5" x14ac:dyDescent="0.2">
      <c r="A972" s="244" t="s">
        <v>88</v>
      </c>
      <c r="B972" s="244" t="s">
        <v>35</v>
      </c>
      <c r="C972" s="244" t="s">
        <v>205</v>
      </c>
      <c r="D972" s="244">
        <v>1.0032000000000001</v>
      </c>
      <c r="E972" s="244" t="s">
        <v>253</v>
      </c>
    </row>
    <row r="973" spans="1:5" x14ac:dyDescent="0.2">
      <c r="A973" s="244" t="s">
        <v>87</v>
      </c>
      <c r="B973" s="244" t="s">
        <v>35</v>
      </c>
      <c r="C973" s="244" t="s">
        <v>205</v>
      </c>
      <c r="D973" s="244">
        <v>1.0142</v>
      </c>
      <c r="E973" s="244" t="s">
        <v>253</v>
      </c>
    </row>
    <row r="974" spans="1:5" x14ac:dyDescent="0.2">
      <c r="A974" s="244" t="s">
        <v>86</v>
      </c>
      <c r="B974" s="244" t="s">
        <v>35</v>
      </c>
      <c r="C974" s="244" t="s">
        <v>205</v>
      </c>
      <c r="D974" s="244">
        <v>1.0542</v>
      </c>
      <c r="E974" s="244" t="s">
        <v>253</v>
      </c>
    </row>
    <row r="975" spans="1:5" x14ac:dyDescent="0.2">
      <c r="A975" s="244" t="s">
        <v>85</v>
      </c>
      <c r="B975" s="244" t="s">
        <v>35</v>
      </c>
      <c r="C975" s="244" t="s">
        <v>205</v>
      </c>
      <c r="D975" s="244">
        <v>1.0923</v>
      </c>
      <c r="E975" s="244" t="s">
        <v>253</v>
      </c>
    </row>
    <row r="976" spans="1:5" x14ac:dyDescent="0.2">
      <c r="A976" s="244" t="s">
        <v>84</v>
      </c>
      <c r="B976" s="244" t="s">
        <v>35</v>
      </c>
      <c r="C976" s="244" t="s">
        <v>205</v>
      </c>
      <c r="D976" s="244">
        <v>1.1094999999999999</v>
      </c>
      <c r="E976" s="244" t="s">
        <v>253</v>
      </c>
    </row>
    <row r="977" spans="1:5" x14ac:dyDescent="0.2">
      <c r="A977" s="244" t="s">
        <v>168</v>
      </c>
      <c r="B977" s="244" t="s">
        <v>35</v>
      </c>
      <c r="C977" s="244" t="s">
        <v>205</v>
      </c>
      <c r="D977" s="244">
        <v>1.1328</v>
      </c>
      <c r="E977" s="244" t="s">
        <v>253</v>
      </c>
    </row>
    <row r="978" spans="1:5" x14ac:dyDescent="0.2">
      <c r="A978" s="244" t="s">
        <v>203</v>
      </c>
      <c r="B978" s="244" t="s">
        <v>35</v>
      </c>
      <c r="C978" s="244" t="s">
        <v>205</v>
      </c>
      <c r="D978" s="244">
        <v>1.1558999999999999</v>
      </c>
      <c r="E978" s="244" t="s">
        <v>253</v>
      </c>
    </row>
    <row r="979" spans="1:5" x14ac:dyDescent="0.2">
      <c r="A979" s="244" t="s">
        <v>221</v>
      </c>
      <c r="B979" s="244" t="s">
        <v>35</v>
      </c>
      <c r="C979" s="244" t="s">
        <v>205</v>
      </c>
      <c r="D979" s="244">
        <v>1.1414</v>
      </c>
      <c r="E979" s="244" t="s">
        <v>253</v>
      </c>
    </row>
    <row r="980" spans="1:5" x14ac:dyDescent="0.2">
      <c r="A980" s="244" t="s">
        <v>233</v>
      </c>
      <c r="B980" s="244" t="s">
        <v>35</v>
      </c>
      <c r="C980" s="244" t="s">
        <v>205</v>
      </c>
      <c r="D980" s="244">
        <v>1.1591</v>
      </c>
      <c r="E980" s="244" t="s">
        <v>253</v>
      </c>
    </row>
    <row r="981" spans="1:5" x14ac:dyDescent="0.2">
      <c r="A981" s="244" t="s">
        <v>251</v>
      </c>
      <c r="B981" s="244" t="s">
        <v>35</v>
      </c>
      <c r="C981" s="244" t="s">
        <v>205</v>
      </c>
      <c r="D981" s="244">
        <v>1.1920999999999999</v>
      </c>
      <c r="E981" s="244" t="s">
        <v>171</v>
      </c>
    </row>
    <row r="982" spans="1:5" x14ac:dyDescent="0.2">
      <c r="A982" s="244" t="s">
        <v>102</v>
      </c>
      <c r="B982" s="244" t="s">
        <v>37</v>
      </c>
      <c r="C982" s="244" t="s">
        <v>205</v>
      </c>
      <c r="D982" s="244">
        <v>1.7817000000000001</v>
      </c>
      <c r="E982" s="244" t="s">
        <v>253</v>
      </c>
    </row>
    <row r="983" spans="1:5" x14ac:dyDescent="0.2">
      <c r="A983" s="244" t="s">
        <v>101</v>
      </c>
      <c r="B983" s="244" t="s">
        <v>37</v>
      </c>
      <c r="C983" s="244" t="s">
        <v>205</v>
      </c>
      <c r="D983" s="244">
        <v>1.9144000000000001</v>
      </c>
      <c r="E983" s="244" t="s">
        <v>253</v>
      </c>
    </row>
    <row r="984" spans="1:5" x14ac:dyDescent="0.2">
      <c r="A984" s="244" t="s">
        <v>100</v>
      </c>
      <c r="B984" s="244" t="s">
        <v>37</v>
      </c>
      <c r="C984" s="244" t="s">
        <v>205</v>
      </c>
      <c r="D984" s="244">
        <v>1.9547000000000001</v>
      </c>
      <c r="E984" s="244" t="s">
        <v>253</v>
      </c>
    </row>
    <row r="985" spans="1:5" x14ac:dyDescent="0.2">
      <c r="A985" s="244" t="s">
        <v>99</v>
      </c>
      <c r="B985" s="244" t="s">
        <v>37</v>
      </c>
      <c r="C985" s="244" t="s">
        <v>205</v>
      </c>
      <c r="D985" s="244">
        <v>1.9663999999999999</v>
      </c>
      <c r="E985" s="244" t="s">
        <v>253</v>
      </c>
    </row>
    <row r="986" spans="1:5" x14ac:dyDescent="0.2">
      <c r="A986" s="244" t="s">
        <v>98</v>
      </c>
      <c r="B986" s="244" t="s">
        <v>37</v>
      </c>
      <c r="C986" s="244" t="s">
        <v>205</v>
      </c>
      <c r="D986" s="244">
        <v>1.9781</v>
      </c>
      <c r="E986" s="244" t="s">
        <v>253</v>
      </c>
    </row>
    <row r="987" spans="1:5" x14ac:dyDescent="0.2">
      <c r="A987" s="244" t="s">
        <v>97</v>
      </c>
      <c r="B987" s="244" t="s">
        <v>37</v>
      </c>
      <c r="C987" s="244" t="s">
        <v>205</v>
      </c>
      <c r="D987" s="244">
        <v>2.0451000000000001</v>
      </c>
      <c r="E987" s="244" t="s">
        <v>253</v>
      </c>
    </row>
    <row r="988" spans="1:5" x14ac:dyDescent="0.2">
      <c r="A988" s="244" t="s">
        <v>96</v>
      </c>
      <c r="B988" s="244" t="s">
        <v>37</v>
      </c>
      <c r="C988" s="244" t="s">
        <v>205</v>
      </c>
      <c r="D988" s="244">
        <v>2.0663</v>
      </c>
      <c r="E988" s="244" t="s">
        <v>253</v>
      </c>
    </row>
    <row r="989" spans="1:5" x14ac:dyDescent="0.2">
      <c r="A989" s="244" t="s">
        <v>95</v>
      </c>
      <c r="B989" s="244" t="s">
        <v>37</v>
      </c>
      <c r="C989" s="244" t="s">
        <v>205</v>
      </c>
      <c r="D989" s="244">
        <v>2.1387</v>
      </c>
      <c r="E989" s="244" t="s">
        <v>253</v>
      </c>
    </row>
    <row r="990" spans="1:5" x14ac:dyDescent="0.2">
      <c r="A990" s="244" t="s">
        <v>94</v>
      </c>
      <c r="B990" s="244" t="s">
        <v>37</v>
      </c>
      <c r="C990" s="244" t="s">
        <v>205</v>
      </c>
      <c r="D990" s="244">
        <v>2.1898</v>
      </c>
      <c r="E990" s="244" t="s">
        <v>253</v>
      </c>
    </row>
    <row r="991" spans="1:5" x14ac:dyDescent="0.2">
      <c r="A991" s="244" t="s">
        <v>93</v>
      </c>
      <c r="B991" s="244" t="s">
        <v>37</v>
      </c>
      <c r="C991" s="244" t="s">
        <v>205</v>
      </c>
      <c r="D991" s="244">
        <v>2.1716000000000002</v>
      </c>
      <c r="E991" s="244" t="s">
        <v>253</v>
      </c>
    </row>
    <row r="992" spans="1:5" x14ac:dyDescent="0.2">
      <c r="A992" s="244" t="s">
        <v>92</v>
      </c>
      <c r="B992" s="244" t="s">
        <v>37</v>
      </c>
      <c r="C992" s="244" t="s">
        <v>205</v>
      </c>
      <c r="D992" s="244">
        <v>2.2462</v>
      </c>
      <c r="E992" s="244" t="s">
        <v>253</v>
      </c>
    </row>
    <row r="993" spans="1:5" x14ac:dyDescent="0.2">
      <c r="A993" s="244" t="s">
        <v>91</v>
      </c>
      <c r="B993" s="244" t="s">
        <v>37</v>
      </c>
      <c r="C993" s="244" t="s">
        <v>205</v>
      </c>
      <c r="D993" s="244">
        <v>2.1867999999999999</v>
      </c>
      <c r="E993" s="244" t="s">
        <v>253</v>
      </c>
    </row>
    <row r="994" spans="1:5" x14ac:dyDescent="0.2">
      <c r="A994" s="244" t="s">
        <v>90</v>
      </c>
      <c r="B994" s="244" t="s">
        <v>37</v>
      </c>
      <c r="C994" s="244" t="s">
        <v>205</v>
      </c>
      <c r="D994" s="244">
        <v>2.2747999999999999</v>
      </c>
      <c r="E994" s="244" t="s">
        <v>253</v>
      </c>
    </row>
    <row r="995" spans="1:5" x14ac:dyDescent="0.2">
      <c r="A995" s="244" t="s">
        <v>89</v>
      </c>
      <c r="B995" s="244" t="s">
        <v>37</v>
      </c>
      <c r="C995" s="244" t="s">
        <v>205</v>
      </c>
      <c r="D995" s="244">
        <v>2.2837000000000001</v>
      </c>
      <c r="E995" s="244" t="s">
        <v>253</v>
      </c>
    </row>
    <row r="996" spans="1:5" x14ac:dyDescent="0.2">
      <c r="A996" s="244" t="s">
        <v>88</v>
      </c>
      <c r="B996" s="244" t="s">
        <v>37</v>
      </c>
      <c r="C996" s="244" t="s">
        <v>205</v>
      </c>
      <c r="D996" s="244">
        <v>2.3123999999999998</v>
      </c>
      <c r="E996" s="244" t="s">
        <v>253</v>
      </c>
    </row>
    <row r="997" spans="1:5" x14ac:dyDescent="0.2">
      <c r="A997" s="244" t="s">
        <v>87</v>
      </c>
      <c r="B997" s="244" t="s">
        <v>37</v>
      </c>
      <c r="C997" s="244" t="s">
        <v>205</v>
      </c>
      <c r="D997" s="244">
        <v>2.4224999999999999</v>
      </c>
      <c r="E997" s="244" t="s">
        <v>253</v>
      </c>
    </row>
    <row r="998" spans="1:5" x14ac:dyDescent="0.2">
      <c r="A998" s="244" t="s">
        <v>86</v>
      </c>
      <c r="B998" s="244" t="s">
        <v>37</v>
      </c>
      <c r="C998" s="244" t="s">
        <v>205</v>
      </c>
      <c r="D998" s="244">
        <v>2.4466000000000001</v>
      </c>
      <c r="E998" s="244" t="s">
        <v>253</v>
      </c>
    </row>
    <row r="999" spans="1:5" x14ac:dyDescent="0.2">
      <c r="A999" s="244" t="s">
        <v>85</v>
      </c>
      <c r="B999" s="244" t="s">
        <v>37</v>
      </c>
      <c r="C999" s="244" t="s">
        <v>205</v>
      </c>
      <c r="D999" s="244">
        <v>2.4775999999999998</v>
      </c>
      <c r="E999" s="244" t="s">
        <v>253</v>
      </c>
    </row>
    <row r="1000" spans="1:5" x14ac:dyDescent="0.2">
      <c r="A1000" s="244" t="s">
        <v>84</v>
      </c>
      <c r="B1000" s="244" t="s">
        <v>37</v>
      </c>
      <c r="C1000" s="244" t="s">
        <v>205</v>
      </c>
      <c r="D1000" s="244">
        <v>2.5867</v>
      </c>
      <c r="E1000" s="244" t="s">
        <v>253</v>
      </c>
    </row>
    <row r="1001" spans="1:5" x14ac:dyDescent="0.2">
      <c r="A1001" s="244" t="s">
        <v>168</v>
      </c>
      <c r="B1001" s="244" t="s">
        <v>37</v>
      </c>
      <c r="C1001" s="244" t="s">
        <v>205</v>
      </c>
      <c r="D1001" s="244">
        <v>2.7054999999999998</v>
      </c>
      <c r="E1001" s="244" t="s">
        <v>253</v>
      </c>
    </row>
    <row r="1002" spans="1:5" x14ac:dyDescent="0.2">
      <c r="A1002" s="244" t="s">
        <v>203</v>
      </c>
      <c r="B1002" s="244" t="s">
        <v>37</v>
      </c>
      <c r="C1002" s="244" t="s">
        <v>205</v>
      </c>
      <c r="D1002" s="244">
        <v>2.6840000000000002</v>
      </c>
      <c r="E1002" s="244" t="s">
        <v>253</v>
      </c>
    </row>
    <row r="1003" spans="1:5" x14ac:dyDescent="0.2">
      <c r="A1003" s="244" t="s">
        <v>221</v>
      </c>
      <c r="B1003" s="244" t="s">
        <v>37</v>
      </c>
      <c r="C1003" s="244" t="s">
        <v>205</v>
      </c>
      <c r="D1003" s="244">
        <v>2.6899000000000002</v>
      </c>
      <c r="E1003" s="244" t="s">
        <v>253</v>
      </c>
    </row>
    <row r="1004" spans="1:5" x14ac:dyDescent="0.2">
      <c r="A1004" s="244" t="s">
        <v>233</v>
      </c>
      <c r="B1004" s="244" t="s">
        <v>37</v>
      </c>
      <c r="C1004" s="244" t="s">
        <v>205</v>
      </c>
      <c r="D1004" s="244">
        <v>2.8645</v>
      </c>
      <c r="E1004" s="244" t="s">
        <v>253</v>
      </c>
    </row>
    <row r="1005" spans="1:5" x14ac:dyDescent="0.2">
      <c r="A1005" s="244" t="s">
        <v>251</v>
      </c>
      <c r="B1005" s="244" t="s">
        <v>37</v>
      </c>
      <c r="C1005" s="244" t="s">
        <v>205</v>
      </c>
      <c r="D1005" s="244">
        <v>3.0421</v>
      </c>
      <c r="E1005" s="244" t="s">
        <v>171</v>
      </c>
    </row>
    <row r="1006" spans="1:5" x14ac:dyDescent="0.2">
      <c r="A1006" s="244" t="s">
        <v>102</v>
      </c>
      <c r="B1006" s="244" t="s">
        <v>36</v>
      </c>
      <c r="C1006" s="244" t="s">
        <v>205</v>
      </c>
      <c r="D1006" s="244">
        <v>1.7316</v>
      </c>
      <c r="E1006" s="244" t="s">
        <v>253</v>
      </c>
    </row>
    <row r="1007" spans="1:5" x14ac:dyDescent="0.2">
      <c r="A1007" s="244" t="s">
        <v>101</v>
      </c>
      <c r="B1007" s="244" t="s">
        <v>36</v>
      </c>
      <c r="C1007" s="244" t="s">
        <v>205</v>
      </c>
      <c r="D1007" s="244">
        <v>1.7788999999999999</v>
      </c>
      <c r="E1007" s="244" t="s">
        <v>253</v>
      </c>
    </row>
    <row r="1008" spans="1:5" x14ac:dyDescent="0.2">
      <c r="A1008" s="244" t="s">
        <v>100</v>
      </c>
      <c r="B1008" s="244" t="s">
        <v>36</v>
      </c>
      <c r="C1008" s="244" t="s">
        <v>205</v>
      </c>
      <c r="D1008" s="244">
        <v>1.8662000000000001</v>
      </c>
      <c r="E1008" s="244" t="s">
        <v>253</v>
      </c>
    </row>
    <row r="1009" spans="1:5" x14ac:dyDescent="0.2">
      <c r="A1009" s="244" t="s">
        <v>99</v>
      </c>
      <c r="B1009" s="244" t="s">
        <v>36</v>
      </c>
      <c r="C1009" s="244" t="s">
        <v>205</v>
      </c>
      <c r="D1009" s="244">
        <v>1.8208</v>
      </c>
      <c r="E1009" s="244" t="s">
        <v>253</v>
      </c>
    </row>
    <row r="1010" spans="1:5" x14ac:dyDescent="0.2">
      <c r="A1010" s="244" t="s">
        <v>98</v>
      </c>
      <c r="B1010" s="244" t="s">
        <v>36</v>
      </c>
      <c r="C1010" s="244" t="s">
        <v>205</v>
      </c>
      <c r="D1010" s="244">
        <v>1.7766999999999999</v>
      </c>
      <c r="E1010" s="244" t="s">
        <v>253</v>
      </c>
    </row>
    <row r="1011" spans="1:5" x14ac:dyDescent="0.2">
      <c r="A1011" s="244" t="s">
        <v>97</v>
      </c>
      <c r="B1011" s="244" t="s">
        <v>36</v>
      </c>
      <c r="C1011" s="244" t="s">
        <v>205</v>
      </c>
      <c r="D1011" s="244">
        <v>1.677</v>
      </c>
      <c r="E1011" s="244" t="s">
        <v>253</v>
      </c>
    </row>
    <row r="1012" spans="1:5" x14ac:dyDescent="0.2">
      <c r="A1012" s="244" t="s">
        <v>96</v>
      </c>
      <c r="B1012" s="244" t="s">
        <v>36</v>
      </c>
      <c r="C1012" s="244" t="s">
        <v>205</v>
      </c>
      <c r="D1012" s="244">
        <v>1.6382000000000001</v>
      </c>
      <c r="E1012" s="244" t="s">
        <v>253</v>
      </c>
    </row>
    <row r="1013" spans="1:5" x14ac:dyDescent="0.2">
      <c r="A1013" s="244" t="s">
        <v>95</v>
      </c>
      <c r="B1013" s="244" t="s">
        <v>36</v>
      </c>
      <c r="C1013" s="244" t="s">
        <v>205</v>
      </c>
      <c r="D1013" s="244">
        <v>1.7056</v>
      </c>
      <c r="E1013" s="244" t="s">
        <v>253</v>
      </c>
    </row>
    <row r="1014" spans="1:5" x14ac:dyDescent="0.2">
      <c r="A1014" s="244" t="s">
        <v>94</v>
      </c>
      <c r="B1014" s="244" t="s">
        <v>36</v>
      </c>
      <c r="C1014" s="244" t="s">
        <v>205</v>
      </c>
      <c r="D1014" s="244">
        <v>1.7703</v>
      </c>
      <c r="E1014" s="244" t="s">
        <v>253</v>
      </c>
    </row>
    <row r="1015" spans="1:5" x14ac:dyDescent="0.2">
      <c r="A1015" s="244" t="s">
        <v>93</v>
      </c>
      <c r="B1015" s="244" t="s">
        <v>36</v>
      </c>
      <c r="C1015" s="244" t="s">
        <v>205</v>
      </c>
      <c r="D1015" s="244">
        <v>2.0017999999999998</v>
      </c>
      <c r="E1015" s="244" t="s">
        <v>253</v>
      </c>
    </row>
    <row r="1016" spans="1:5" x14ac:dyDescent="0.2">
      <c r="A1016" s="244" t="s">
        <v>92</v>
      </c>
      <c r="B1016" s="244" t="s">
        <v>36</v>
      </c>
      <c r="C1016" s="244" t="s">
        <v>205</v>
      </c>
      <c r="D1016" s="244">
        <v>2.1753999999999998</v>
      </c>
      <c r="E1016" s="244" t="s">
        <v>253</v>
      </c>
    </row>
    <row r="1017" spans="1:5" x14ac:dyDescent="0.2">
      <c r="A1017" s="244" t="s">
        <v>91</v>
      </c>
      <c r="B1017" s="244" t="s">
        <v>36</v>
      </c>
      <c r="C1017" s="244" t="s">
        <v>205</v>
      </c>
      <c r="D1017" s="244">
        <v>1.9781</v>
      </c>
      <c r="E1017" s="244" t="s">
        <v>253</v>
      </c>
    </row>
    <row r="1018" spans="1:5" x14ac:dyDescent="0.2">
      <c r="A1018" s="244" t="s">
        <v>90</v>
      </c>
      <c r="B1018" s="244" t="s">
        <v>36</v>
      </c>
      <c r="C1018" s="244" t="s">
        <v>205</v>
      </c>
      <c r="D1018" s="244">
        <v>1.9746999999999999</v>
      </c>
      <c r="E1018" s="244" t="s">
        <v>253</v>
      </c>
    </row>
    <row r="1019" spans="1:5" x14ac:dyDescent="0.2">
      <c r="A1019" s="244" t="s">
        <v>89</v>
      </c>
      <c r="B1019" s="244" t="s">
        <v>36</v>
      </c>
      <c r="C1019" s="244" t="s">
        <v>205</v>
      </c>
      <c r="D1019" s="244">
        <v>2.1105999999999998</v>
      </c>
      <c r="E1019" s="244" t="s">
        <v>253</v>
      </c>
    </row>
    <row r="1020" spans="1:5" x14ac:dyDescent="0.2">
      <c r="A1020" s="244" t="s">
        <v>88</v>
      </c>
      <c r="B1020" s="244" t="s">
        <v>36</v>
      </c>
      <c r="C1020" s="244" t="s">
        <v>205</v>
      </c>
      <c r="D1020" s="244">
        <v>2.1343000000000001</v>
      </c>
      <c r="E1020" s="244" t="s">
        <v>253</v>
      </c>
    </row>
    <row r="1021" spans="1:5" x14ac:dyDescent="0.2">
      <c r="A1021" s="244" t="s">
        <v>87</v>
      </c>
      <c r="B1021" s="244" t="s">
        <v>36</v>
      </c>
      <c r="C1021" s="244" t="s">
        <v>205</v>
      </c>
      <c r="D1021" s="244">
        <v>2.0988000000000002</v>
      </c>
      <c r="E1021" s="244" t="s">
        <v>253</v>
      </c>
    </row>
    <row r="1022" spans="1:5" x14ac:dyDescent="0.2">
      <c r="A1022" s="244" t="s">
        <v>86</v>
      </c>
      <c r="B1022" s="244" t="s">
        <v>36</v>
      </c>
      <c r="C1022" s="244" t="s">
        <v>205</v>
      </c>
      <c r="D1022" s="244">
        <v>2.1046</v>
      </c>
      <c r="E1022" s="244" t="s">
        <v>253</v>
      </c>
    </row>
    <row r="1023" spans="1:5" x14ac:dyDescent="0.2">
      <c r="A1023" s="244" t="s">
        <v>85</v>
      </c>
      <c r="B1023" s="244" t="s">
        <v>36</v>
      </c>
      <c r="C1023" s="244" t="s">
        <v>205</v>
      </c>
      <c r="D1023" s="244">
        <v>2.0880999999999998</v>
      </c>
      <c r="E1023" s="244" t="s">
        <v>253</v>
      </c>
    </row>
    <row r="1024" spans="1:5" x14ac:dyDescent="0.2">
      <c r="A1024" s="244" t="s">
        <v>84</v>
      </c>
      <c r="B1024" s="244" t="s">
        <v>36</v>
      </c>
      <c r="C1024" s="244" t="s">
        <v>205</v>
      </c>
      <c r="D1024" s="244">
        <v>2.1214</v>
      </c>
      <c r="E1024" s="244" t="s">
        <v>253</v>
      </c>
    </row>
    <row r="1025" spans="1:5" x14ac:dyDescent="0.2">
      <c r="A1025" s="244" t="s">
        <v>168</v>
      </c>
      <c r="B1025" s="244" t="s">
        <v>36</v>
      </c>
      <c r="C1025" s="244" t="s">
        <v>205</v>
      </c>
      <c r="D1025" s="244">
        <v>2.1309</v>
      </c>
      <c r="E1025" s="244" t="s">
        <v>253</v>
      </c>
    </row>
    <row r="1026" spans="1:5" x14ac:dyDescent="0.2">
      <c r="A1026" s="244" t="s">
        <v>203</v>
      </c>
      <c r="B1026" s="244" t="s">
        <v>36</v>
      </c>
      <c r="C1026" s="244" t="s">
        <v>205</v>
      </c>
      <c r="D1026" s="244">
        <v>2.1366000000000001</v>
      </c>
      <c r="E1026" s="244" t="s">
        <v>253</v>
      </c>
    </row>
    <row r="1027" spans="1:5" x14ac:dyDescent="0.2">
      <c r="A1027" s="244" t="s">
        <v>221</v>
      </c>
      <c r="B1027" s="244" t="s">
        <v>36</v>
      </c>
      <c r="C1027" s="244" t="s">
        <v>205</v>
      </c>
      <c r="D1027" s="244">
        <v>2.1877</v>
      </c>
      <c r="E1027" s="244" t="s">
        <v>253</v>
      </c>
    </row>
    <row r="1028" spans="1:5" x14ac:dyDescent="0.2">
      <c r="A1028" s="244" t="s">
        <v>233</v>
      </c>
      <c r="B1028" s="244" t="s">
        <v>36</v>
      </c>
      <c r="C1028" s="244" t="s">
        <v>205</v>
      </c>
      <c r="D1028" s="244">
        <v>2.1585999999999999</v>
      </c>
      <c r="E1028" s="244" t="s">
        <v>253</v>
      </c>
    </row>
    <row r="1029" spans="1:5" x14ac:dyDescent="0.2">
      <c r="A1029" s="244" t="s">
        <v>251</v>
      </c>
      <c r="B1029" s="244" t="s">
        <v>36</v>
      </c>
      <c r="C1029" s="244" t="s">
        <v>205</v>
      </c>
      <c r="D1029" s="244">
        <v>2.3466</v>
      </c>
      <c r="E1029" s="244" t="s">
        <v>171</v>
      </c>
    </row>
    <row r="1030" spans="1:5" x14ac:dyDescent="0.2">
      <c r="A1030" s="244" t="s">
        <v>102</v>
      </c>
      <c r="B1030" s="244" t="s">
        <v>38</v>
      </c>
      <c r="C1030" s="244" t="s">
        <v>205</v>
      </c>
      <c r="D1030" s="244">
        <v>0.57769999999999999</v>
      </c>
      <c r="E1030" s="244" t="s">
        <v>253</v>
      </c>
    </row>
    <row r="1031" spans="1:5" x14ac:dyDescent="0.2">
      <c r="A1031" s="244" t="s">
        <v>101</v>
      </c>
      <c r="B1031" s="244" t="s">
        <v>38</v>
      </c>
      <c r="C1031" s="244" t="s">
        <v>205</v>
      </c>
      <c r="D1031" s="244">
        <v>0.60199999999999998</v>
      </c>
      <c r="E1031" s="244" t="s">
        <v>253</v>
      </c>
    </row>
    <row r="1032" spans="1:5" x14ac:dyDescent="0.2">
      <c r="A1032" s="244" t="s">
        <v>100</v>
      </c>
      <c r="B1032" s="244" t="s">
        <v>38</v>
      </c>
      <c r="C1032" s="244" t="s">
        <v>205</v>
      </c>
      <c r="D1032" s="244">
        <v>0.58450000000000002</v>
      </c>
      <c r="E1032" s="244" t="s">
        <v>253</v>
      </c>
    </row>
    <row r="1033" spans="1:5" x14ac:dyDescent="0.2">
      <c r="A1033" s="244" t="s">
        <v>99</v>
      </c>
      <c r="B1033" s="244" t="s">
        <v>38</v>
      </c>
      <c r="C1033" s="244" t="s">
        <v>205</v>
      </c>
      <c r="D1033" s="244">
        <v>0.4829</v>
      </c>
      <c r="E1033" s="244" t="s">
        <v>253</v>
      </c>
    </row>
    <row r="1034" spans="1:5" x14ac:dyDescent="0.2">
      <c r="A1034" s="244" t="s">
        <v>98</v>
      </c>
      <c r="B1034" s="244" t="s">
        <v>38</v>
      </c>
      <c r="C1034" s="244" t="s">
        <v>205</v>
      </c>
      <c r="D1034" s="244">
        <v>0.54</v>
      </c>
      <c r="E1034" s="244" t="s">
        <v>253</v>
      </c>
    </row>
    <row r="1035" spans="1:5" x14ac:dyDescent="0.2">
      <c r="A1035" s="244" t="s">
        <v>97</v>
      </c>
      <c r="B1035" s="244" t="s">
        <v>38</v>
      </c>
      <c r="C1035" s="244" t="s">
        <v>205</v>
      </c>
      <c r="D1035" s="244">
        <v>0.57740000000000002</v>
      </c>
      <c r="E1035" s="244" t="s">
        <v>253</v>
      </c>
    </row>
    <row r="1036" spans="1:5" x14ac:dyDescent="0.2">
      <c r="A1036" s="244" t="s">
        <v>96</v>
      </c>
      <c r="B1036" s="244" t="s">
        <v>38</v>
      </c>
      <c r="C1036" s="244" t="s">
        <v>205</v>
      </c>
      <c r="D1036" s="244">
        <v>0.5978</v>
      </c>
      <c r="E1036" s="244" t="s">
        <v>253</v>
      </c>
    </row>
    <row r="1037" spans="1:5" x14ac:dyDescent="0.2">
      <c r="A1037" s="244" t="s">
        <v>95</v>
      </c>
      <c r="B1037" s="244" t="s">
        <v>38</v>
      </c>
      <c r="C1037" s="244" t="s">
        <v>205</v>
      </c>
      <c r="D1037" s="244">
        <v>0.54449999999999998</v>
      </c>
      <c r="E1037" s="244" t="s">
        <v>253</v>
      </c>
    </row>
    <row r="1038" spans="1:5" x14ac:dyDescent="0.2">
      <c r="A1038" s="244" t="s">
        <v>94</v>
      </c>
      <c r="B1038" s="244" t="s">
        <v>38</v>
      </c>
      <c r="C1038" s="244" t="s">
        <v>205</v>
      </c>
      <c r="D1038" s="244">
        <v>0.59109999999999996</v>
      </c>
      <c r="E1038" s="244" t="s">
        <v>253</v>
      </c>
    </row>
    <row r="1039" spans="1:5" x14ac:dyDescent="0.2">
      <c r="A1039" s="244" t="s">
        <v>93</v>
      </c>
      <c r="B1039" s="244" t="s">
        <v>38</v>
      </c>
      <c r="C1039" s="244" t="s">
        <v>205</v>
      </c>
      <c r="D1039" s="244">
        <v>0.52210000000000001</v>
      </c>
      <c r="E1039" s="244" t="s">
        <v>253</v>
      </c>
    </row>
    <row r="1040" spans="1:5" x14ac:dyDescent="0.2">
      <c r="A1040" s="244" t="s">
        <v>92</v>
      </c>
      <c r="B1040" s="244" t="s">
        <v>38</v>
      </c>
      <c r="C1040" s="244" t="s">
        <v>205</v>
      </c>
      <c r="D1040" s="244">
        <v>0.54020000000000001</v>
      </c>
      <c r="E1040" s="244" t="s">
        <v>253</v>
      </c>
    </row>
    <row r="1041" spans="1:5" x14ac:dyDescent="0.2">
      <c r="A1041" s="244" t="s">
        <v>91</v>
      </c>
      <c r="B1041" s="244" t="s">
        <v>38</v>
      </c>
      <c r="C1041" s="244" t="s">
        <v>205</v>
      </c>
      <c r="D1041" s="244">
        <v>0.53749999999999998</v>
      </c>
      <c r="E1041" s="244" t="s">
        <v>253</v>
      </c>
    </row>
    <row r="1042" spans="1:5" x14ac:dyDescent="0.2">
      <c r="A1042" s="244" t="s">
        <v>90</v>
      </c>
      <c r="B1042" s="244" t="s">
        <v>38</v>
      </c>
      <c r="C1042" s="244" t="s">
        <v>205</v>
      </c>
      <c r="D1042" s="244">
        <v>0.5464</v>
      </c>
      <c r="E1042" s="244" t="s">
        <v>253</v>
      </c>
    </row>
    <row r="1043" spans="1:5" x14ac:dyDescent="0.2">
      <c r="A1043" s="244" t="s">
        <v>89</v>
      </c>
      <c r="B1043" s="244" t="s">
        <v>38</v>
      </c>
      <c r="C1043" s="244" t="s">
        <v>205</v>
      </c>
      <c r="D1043" s="244">
        <v>0.52439999999999998</v>
      </c>
      <c r="E1043" s="244" t="s">
        <v>253</v>
      </c>
    </row>
    <row r="1044" spans="1:5" x14ac:dyDescent="0.2">
      <c r="A1044" s="244" t="s">
        <v>88</v>
      </c>
      <c r="B1044" s="244" t="s">
        <v>38</v>
      </c>
      <c r="C1044" s="244" t="s">
        <v>205</v>
      </c>
      <c r="D1044" s="244">
        <v>0.56769999999999998</v>
      </c>
      <c r="E1044" s="244" t="s">
        <v>253</v>
      </c>
    </row>
    <row r="1045" spans="1:5" x14ac:dyDescent="0.2">
      <c r="A1045" s="244" t="s">
        <v>87</v>
      </c>
      <c r="B1045" s="244" t="s">
        <v>38</v>
      </c>
      <c r="C1045" s="244" t="s">
        <v>205</v>
      </c>
      <c r="D1045" s="244">
        <v>0.58350000000000002</v>
      </c>
      <c r="E1045" s="244" t="s">
        <v>253</v>
      </c>
    </row>
    <row r="1046" spans="1:5" x14ac:dyDescent="0.2">
      <c r="A1046" s="244" t="s">
        <v>86</v>
      </c>
      <c r="B1046" s="244" t="s">
        <v>38</v>
      </c>
      <c r="C1046" s="244" t="s">
        <v>205</v>
      </c>
      <c r="D1046" s="244">
        <v>0.62239999999999995</v>
      </c>
      <c r="E1046" s="244" t="s">
        <v>253</v>
      </c>
    </row>
    <row r="1047" spans="1:5" x14ac:dyDescent="0.2">
      <c r="A1047" s="244" t="s">
        <v>85</v>
      </c>
      <c r="B1047" s="244" t="s">
        <v>38</v>
      </c>
      <c r="C1047" s="244" t="s">
        <v>205</v>
      </c>
      <c r="D1047" s="244">
        <v>0.55489999999999995</v>
      </c>
      <c r="E1047" s="244" t="s">
        <v>253</v>
      </c>
    </row>
    <row r="1048" spans="1:5" x14ac:dyDescent="0.2">
      <c r="A1048" s="244" t="s">
        <v>84</v>
      </c>
      <c r="B1048" s="244" t="s">
        <v>38</v>
      </c>
      <c r="C1048" s="244" t="s">
        <v>205</v>
      </c>
      <c r="D1048" s="244">
        <v>0.55489999999999995</v>
      </c>
      <c r="E1048" s="244" t="s">
        <v>253</v>
      </c>
    </row>
    <row r="1049" spans="1:5" x14ac:dyDescent="0.2">
      <c r="A1049" s="244" t="s">
        <v>168</v>
      </c>
      <c r="B1049" s="244" t="s">
        <v>38</v>
      </c>
      <c r="C1049" s="244" t="s">
        <v>205</v>
      </c>
      <c r="D1049" s="244">
        <v>0.64059999999999995</v>
      </c>
      <c r="E1049" s="244" t="s">
        <v>253</v>
      </c>
    </row>
    <row r="1050" spans="1:5" x14ac:dyDescent="0.2">
      <c r="A1050" s="244" t="s">
        <v>203</v>
      </c>
      <c r="B1050" s="244" t="s">
        <v>38</v>
      </c>
      <c r="C1050" s="244" t="s">
        <v>205</v>
      </c>
      <c r="D1050" s="244">
        <v>0.66400000000000003</v>
      </c>
      <c r="E1050" s="244" t="s">
        <v>253</v>
      </c>
    </row>
    <row r="1051" spans="1:5" x14ac:dyDescent="0.2">
      <c r="A1051" s="244" t="s">
        <v>221</v>
      </c>
      <c r="B1051" s="244" t="s">
        <v>38</v>
      </c>
      <c r="C1051" s="244" t="s">
        <v>205</v>
      </c>
      <c r="D1051" s="244">
        <v>0.74029999999999996</v>
      </c>
      <c r="E1051" s="244" t="s">
        <v>253</v>
      </c>
    </row>
    <row r="1052" spans="1:5" x14ac:dyDescent="0.2">
      <c r="A1052" s="244" t="s">
        <v>233</v>
      </c>
      <c r="B1052" s="244" t="s">
        <v>38</v>
      </c>
      <c r="C1052" s="244" t="s">
        <v>205</v>
      </c>
      <c r="D1052" s="244">
        <v>0.69720000000000004</v>
      </c>
      <c r="E1052" s="244" t="s">
        <v>253</v>
      </c>
    </row>
    <row r="1053" spans="1:5" x14ac:dyDescent="0.2">
      <c r="A1053" s="244" t="s">
        <v>251</v>
      </c>
      <c r="B1053" s="244" t="s">
        <v>38</v>
      </c>
      <c r="C1053" s="244" t="s">
        <v>205</v>
      </c>
      <c r="D1053" s="244">
        <v>0.63719999999999999</v>
      </c>
      <c r="E1053" s="244" t="s">
        <v>171</v>
      </c>
    </row>
    <row r="1054" spans="1:5" x14ac:dyDescent="0.2">
      <c r="A1054" s="244" t="s">
        <v>102</v>
      </c>
      <c r="B1054" s="244" t="s">
        <v>40</v>
      </c>
      <c r="C1054" s="244" t="s">
        <v>205</v>
      </c>
      <c r="D1054" s="244">
        <v>1.1296999999999999</v>
      </c>
      <c r="E1054" s="244" t="s">
        <v>171</v>
      </c>
    </row>
    <row r="1055" spans="1:5" x14ac:dyDescent="0.2">
      <c r="A1055" s="244" t="s">
        <v>101</v>
      </c>
      <c r="B1055" s="244" t="s">
        <v>40</v>
      </c>
      <c r="C1055" s="244" t="s">
        <v>205</v>
      </c>
      <c r="D1055" s="244">
        <v>1.111</v>
      </c>
      <c r="E1055" s="244" t="s">
        <v>171</v>
      </c>
    </row>
    <row r="1056" spans="1:5" x14ac:dyDescent="0.2">
      <c r="A1056" s="244" t="s">
        <v>100</v>
      </c>
      <c r="B1056" s="244" t="s">
        <v>40</v>
      </c>
      <c r="C1056" s="244" t="s">
        <v>205</v>
      </c>
      <c r="D1056" s="244">
        <v>1.1254</v>
      </c>
      <c r="E1056" s="244" t="s">
        <v>171</v>
      </c>
    </row>
    <row r="1057" spans="1:5" x14ac:dyDescent="0.2">
      <c r="A1057" s="244" t="s">
        <v>99</v>
      </c>
      <c r="B1057" s="244" t="s">
        <v>40</v>
      </c>
      <c r="C1057" s="244" t="s">
        <v>205</v>
      </c>
      <c r="D1057" s="244">
        <v>1.0851</v>
      </c>
      <c r="E1057" s="244" t="s">
        <v>171</v>
      </c>
    </row>
    <row r="1058" spans="1:5" x14ac:dyDescent="0.2">
      <c r="A1058" s="244" t="s">
        <v>98</v>
      </c>
      <c r="B1058" s="244" t="s">
        <v>40</v>
      </c>
      <c r="C1058" s="244" t="s">
        <v>205</v>
      </c>
      <c r="D1058" s="244">
        <v>1.1606000000000001</v>
      </c>
      <c r="E1058" s="244" t="s">
        <v>171</v>
      </c>
    </row>
    <row r="1059" spans="1:5" x14ac:dyDescent="0.2">
      <c r="A1059" s="244" t="s">
        <v>97</v>
      </c>
      <c r="B1059" s="244" t="s">
        <v>40</v>
      </c>
      <c r="C1059" s="244" t="s">
        <v>205</v>
      </c>
      <c r="D1059" s="244">
        <v>1.1676</v>
      </c>
      <c r="E1059" s="244" t="s">
        <v>171</v>
      </c>
    </row>
    <row r="1060" spans="1:5" x14ac:dyDescent="0.2">
      <c r="A1060" s="244" t="s">
        <v>96</v>
      </c>
      <c r="B1060" s="244" t="s">
        <v>40</v>
      </c>
      <c r="C1060" s="244" t="s">
        <v>205</v>
      </c>
      <c r="D1060" s="244">
        <v>1.2557</v>
      </c>
      <c r="E1060" s="244" t="s">
        <v>171</v>
      </c>
    </row>
    <row r="1061" spans="1:5" x14ac:dyDescent="0.2">
      <c r="A1061" s="244" t="s">
        <v>95</v>
      </c>
      <c r="B1061" s="244" t="s">
        <v>40</v>
      </c>
      <c r="C1061" s="244" t="s">
        <v>205</v>
      </c>
      <c r="D1061" s="244">
        <v>0.94779999999999998</v>
      </c>
      <c r="E1061" s="244" t="s">
        <v>171</v>
      </c>
    </row>
    <row r="1062" spans="1:5" x14ac:dyDescent="0.2">
      <c r="A1062" s="244" t="s">
        <v>94</v>
      </c>
      <c r="B1062" s="244" t="s">
        <v>40</v>
      </c>
      <c r="C1062" s="244" t="s">
        <v>205</v>
      </c>
      <c r="D1062" s="244">
        <v>0.9526</v>
      </c>
      <c r="E1062" s="244" t="s">
        <v>253</v>
      </c>
    </row>
    <row r="1063" spans="1:5" x14ac:dyDescent="0.2">
      <c r="A1063" s="244" t="s">
        <v>93</v>
      </c>
      <c r="B1063" s="244" t="s">
        <v>40</v>
      </c>
      <c r="C1063" s="244" t="s">
        <v>205</v>
      </c>
      <c r="D1063" s="244">
        <v>1.0575000000000001</v>
      </c>
      <c r="E1063" s="244" t="s">
        <v>253</v>
      </c>
    </row>
    <row r="1064" spans="1:5" x14ac:dyDescent="0.2">
      <c r="A1064" s="244" t="s">
        <v>92</v>
      </c>
      <c r="B1064" s="244" t="s">
        <v>40</v>
      </c>
      <c r="C1064" s="244" t="s">
        <v>205</v>
      </c>
      <c r="D1064" s="244">
        <v>1.1411</v>
      </c>
      <c r="E1064" s="244" t="s">
        <v>253</v>
      </c>
    </row>
    <row r="1065" spans="1:5" x14ac:dyDescent="0.2">
      <c r="A1065" s="244" t="s">
        <v>91</v>
      </c>
      <c r="B1065" s="244" t="s">
        <v>40</v>
      </c>
      <c r="C1065" s="244" t="s">
        <v>205</v>
      </c>
      <c r="D1065" s="244">
        <v>1.1249</v>
      </c>
      <c r="E1065" s="244" t="s">
        <v>253</v>
      </c>
    </row>
    <row r="1066" spans="1:5" x14ac:dyDescent="0.2">
      <c r="A1066" s="244" t="s">
        <v>90</v>
      </c>
      <c r="B1066" s="244" t="s">
        <v>40</v>
      </c>
      <c r="C1066" s="244" t="s">
        <v>205</v>
      </c>
      <c r="D1066" s="244">
        <v>1.1342000000000001</v>
      </c>
      <c r="E1066" s="244" t="s">
        <v>253</v>
      </c>
    </row>
    <row r="1067" spans="1:5" x14ac:dyDescent="0.2">
      <c r="A1067" s="244" t="s">
        <v>89</v>
      </c>
      <c r="B1067" s="244" t="s">
        <v>40</v>
      </c>
      <c r="C1067" s="244" t="s">
        <v>205</v>
      </c>
      <c r="D1067" s="244">
        <v>1.1910000000000001</v>
      </c>
      <c r="E1067" s="244" t="s">
        <v>253</v>
      </c>
    </row>
    <row r="1068" spans="1:5" x14ac:dyDescent="0.2">
      <c r="A1068" s="244" t="s">
        <v>88</v>
      </c>
      <c r="B1068" s="244" t="s">
        <v>40</v>
      </c>
      <c r="C1068" s="244" t="s">
        <v>205</v>
      </c>
      <c r="D1068" s="244">
        <v>1.163</v>
      </c>
      <c r="E1068" s="244" t="s">
        <v>253</v>
      </c>
    </row>
    <row r="1069" spans="1:5" x14ac:dyDescent="0.2">
      <c r="A1069" s="244" t="s">
        <v>87</v>
      </c>
      <c r="B1069" s="244" t="s">
        <v>40</v>
      </c>
      <c r="C1069" s="244" t="s">
        <v>205</v>
      </c>
      <c r="D1069" s="244">
        <v>1.2181999999999999</v>
      </c>
      <c r="E1069" s="244" t="s">
        <v>253</v>
      </c>
    </row>
    <row r="1070" spans="1:5" x14ac:dyDescent="0.2">
      <c r="A1070" s="244" t="s">
        <v>86</v>
      </c>
      <c r="B1070" s="244" t="s">
        <v>40</v>
      </c>
      <c r="C1070" s="244" t="s">
        <v>205</v>
      </c>
      <c r="D1070" s="244">
        <v>1.2839</v>
      </c>
      <c r="E1070" s="244" t="s">
        <v>253</v>
      </c>
    </row>
    <row r="1071" spans="1:5" x14ac:dyDescent="0.2">
      <c r="A1071" s="244" t="s">
        <v>85</v>
      </c>
      <c r="B1071" s="244" t="s">
        <v>40</v>
      </c>
      <c r="C1071" s="244" t="s">
        <v>205</v>
      </c>
      <c r="D1071" s="244">
        <v>1.3152999999999999</v>
      </c>
      <c r="E1071" s="244" t="s">
        <v>253</v>
      </c>
    </row>
    <row r="1072" spans="1:5" x14ac:dyDescent="0.2">
      <c r="A1072" s="244" t="s">
        <v>84</v>
      </c>
      <c r="B1072" s="244" t="s">
        <v>40</v>
      </c>
      <c r="C1072" s="244" t="s">
        <v>205</v>
      </c>
      <c r="D1072" s="244">
        <v>1.3757999999999999</v>
      </c>
      <c r="E1072" s="244" t="s">
        <v>253</v>
      </c>
    </row>
    <row r="1073" spans="1:5" x14ac:dyDescent="0.2">
      <c r="A1073" s="244" t="s">
        <v>168</v>
      </c>
      <c r="B1073" s="244" t="s">
        <v>40</v>
      </c>
      <c r="C1073" s="244" t="s">
        <v>205</v>
      </c>
      <c r="D1073" s="244">
        <v>1.4764999999999999</v>
      </c>
      <c r="E1073" s="244" t="s">
        <v>253</v>
      </c>
    </row>
    <row r="1074" spans="1:5" x14ac:dyDescent="0.2">
      <c r="A1074" s="244" t="s">
        <v>203</v>
      </c>
      <c r="B1074" s="244" t="s">
        <v>40</v>
      </c>
      <c r="C1074" s="244" t="s">
        <v>205</v>
      </c>
      <c r="D1074" s="244">
        <v>1.5230999999999999</v>
      </c>
      <c r="E1074" s="244" t="s">
        <v>253</v>
      </c>
    </row>
    <row r="1075" spans="1:5" x14ac:dyDescent="0.2">
      <c r="A1075" s="244" t="s">
        <v>221</v>
      </c>
      <c r="B1075" s="244" t="s">
        <v>40</v>
      </c>
      <c r="C1075" s="244" t="s">
        <v>205</v>
      </c>
      <c r="D1075" s="244">
        <v>1.6194</v>
      </c>
      <c r="E1075" s="244" t="s">
        <v>174</v>
      </c>
    </row>
    <row r="1076" spans="1:5" x14ac:dyDescent="0.2">
      <c r="A1076" s="244" t="s">
        <v>233</v>
      </c>
      <c r="B1076" s="244" t="s">
        <v>40</v>
      </c>
      <c r="C1076" s="244" t="s">
        <v>205</v>
      </c>
      <c r="D1076" s="244">
        <v>1.6782999999999999</v>
      </c>
      <c r="E1076" s="244" t="s">
        <v>253</v>
      </c>
    </row>
    <row r="1077" spans="1:5" x14ac:dyDescent="0.2">
      <c r="A1077" s="244" t="s">
        <v>251</v>
      </c>
      <c r="B1077" s="244" t="s">
        <v>40</v>
      </c>
      <c r="C1077" s="244" t="s">
        <v>205</v>
      </c>
      <c r="D1077" s="244">
        <v>1.7108000000000001</v>
      </c>
      <c r="E1077" s="244" t="s">
        <v>171</v>
      </c>
    </row>
    <row r="1078" spans="1:5" x14ac:dyDescent="0.2">
      <c r="A1078" s="244" t="s">
        <v>102</v>
      </c>
      <c r="B1078" s="244" t="s">
        <v>41</v>
      </c>
      <c r="C1078" s="244" t="s">
        <v>205</v>
      </c>
      <c r="D1078" s="244">
        <v>1.2685999999999999</v>
      </c>
      <c r="E1078" s="244" t="s">
        <v>253</v>
      </c>
    </row>
    <row r="1079" spans="1:5" x14ac:dyDescent="0.2">
      <c r="A1079" s="244" t="s">
        <v>101</v>
      </c>
      <c r="B1079" s="244" t="s">
        <v>41</v>
      </c>
      <c r="C1079" s="244" t="s">
        <v>205</v>
      </c>
      <c r="D1079" s="244">
        <v>1.2806</v>
      </c>
      <c r="E1079" s="244" t="s">
        <v>253</v>
      </c>
    </row>
    <row r="1080" spans="1:5" x14ac:dyDescent="0.2">
      <c r="A1080" s="244" t="s">
        <v>100</v>
      </c>
      <c r="B1080" s="244" t="s">
        <v>41</v>
      </c>
      <c r="C1080" s="244" t="s">
        <v>205</v>
      </c>
      <c r="D1080" s="244">
        <v>1.2074</v>
      </c>
      <c r="E1080" s="244" t="s">
        <v>253</v>
      </c>
    </row>
    <row r="1081" spans="1:5" x14ac:dyDescent="0.2">
      <c r="A1081" s="244" t="s">
        <v>99</v>
      </c>
      <c r="B1081" s="244" t="s">
        <v>41</v>
      </c>
      <c r="C1081" s="244" t="s">
        <v>205</v>
      </c>
      <c r="D1081" s="244">
        <v>1.1777</v>
      </c>
      <c r="E1081" s="244" t="s">
        <v>253</v>
      </c>
    </row>
    <row r="1082" spans="1:5" x14ac:dyDescent="0.2">
      <c r="A1082" s="244" t="s">
        <v>98</v>
      </c>
      <c r="B1082" s="244" t="s">
        <v>41</v>
      </c>
      <c r="C1082" s="244" t="s">
        <v>205</v>
      </c>
      <c r="D1082" s="244">
        <v>1.1797</v>
      </c>
      <c r="E1082" s="244" t="s">
        <v>253</v>
      </c>
    </row>
    <row r="1083" spans="1:5" x14ac:dyDescent="0.2">
      <c r="A1083" s="244" t="s">
        <v>97</v>
      </c>
      <c r="B1083" s="244" t="s">
        <v>41</v>
      </c>
      <c r="C1083" s="244" t="s">
        <v>205</v>
      </c>
      <c r="D1083" s="244">
        <v>1.1848000000000001</v>
      </c>
      <c r="E1083" s="244" t="s">
        <v>253</v>
      </c>
    </row>
    <row r="1084" spans="1:5" x14ac:dyDescent="0.2">
      <c r="A1084" s="244" t="s">
        <v>96</v>
      </c>
      <c r="B1084" s="244" t="s">
        <v>41</v>
      </c>
      <c r="C1084" s="244" t="s">
        <v>205</v>
      </c>
      <c r="D1084" s="244">
        <v>1.1772</v>
      </c>
      <c r="E1084" s="244" t="s">
        <v>253</v>
      </c>
    </row>
    <row r="1085" spans="1:5" x14ac:dyDescent="0.2">
      <c r="A1085" s="244" t="s">
        <v>95</v>
      </c>
      <c r="B1085" s="244" t="s">
        <v>41</v>
      </c>
      <c r="C1085" s="244" t="s">
        <v>205</v>
      </c>
      <c r="D1085" s="244">
        <v>1.1908000000000001</v>
      </c>
      <c r="E1085" s="244" t="s">
        <v>253</v>
      </c>
    </row>
    <row r="1086" spans="1:5" x14ac:dyDescent="0.2">
      <c r="A1086" s="244" t="s">
        <v>94</v>
      </c>
      <c r="B1086" s="244" t="s">
        <v>41</v>
      </c>
      <c r="C1086" s="244" t="s">
        <v>205</v>
      </c>
      <c r="D1086" s="244">
        <v>1.3786</v>
      </c>
      <c r="E1086" s="244" t="s">
        <v>174</v>
      </c>
    </row>
    <row r="1087" spans="1:5" x14ac:dyDescent="0.2">
      <c r="A1087" s="244" t="s">
        <v>93</v>
      </c>
      <c r="B1087" s="244" t="s">
        <v>41</v>
      </c>
      <c r="C1087" s="244" t="s">
        <v>205</v>
      </c>
      <c r="D1087" s="244">
        <v>1.6254</v>
      </c>
      <c r="E1087" s="244" t="s">
        <v>253</v>
      </c>
    </row>
    <row r="1088" spans="1:5" x14ac:dyDescent="0.2">
      <c r="A1088" s="244" t="s">
        <v>92</v>
      </c>
      <c r="B1088" s="244" t="s">
        <v>41</v>
      </c>
      <c r="C1088" s="244" t="s">
        <v>205</v>
      </c>
      <c r="D1088" s="244">
        <v>1.833</v>
      </c>
      <c r="E1088" s="244" t="s">
        <v>253</v>
      </c>
    </row>
    <row r="1089" spans="1:5" x14ac:dyDescent="0.2">
      <c r="A1089" s="244" t="s">
        <v>91</v>
      </c>
      <c r="B1089" s="244" t="s">
        <v>41</v>
      </c>
      <c r="C1089" s="244" t="s">
        <v>205</v>
      </c>
      <c r="D1089" s="244">
        <v>2.0602999999999998</v>
      </c>
      <c r="E1089" s="244" t="s">
        <v>253</v>
      </c>
    </row>
    <row r="1090" spans="1:5" x14ac:dyDescent="0.2">
      <c r="A1090" s="244" t="s">
        <v>90</v>
      </c>
      <c r="B1090" s="244" t="s">
        <v>41</v>
      </c>
      <c r="C1090" s="244" t="s">
        <v>205</v>
      </c>
      <c r="D1090" s="244">
        <v>2.5129000000000001</v>
      </c>
      <c r="E1090" s="244" t="s">
        <v>253</v>
      </c>
    </row>
    <row r="1091" spans="1:5" x14ac:dyDescent="0.2">
      <c r="A1091" s="244" t="s">
        <v>89</v>
      </c>
      <c r="B1091" s="244" t="s">
        <v>41</v>
      </c>
      <c r="C1091" s="244" t="s">
        <v>205</v>
      </c>
      <c r="D1091" s="244">
        <v>2.6389</v>
      </c>
      <c r="E1091" s="244" t="s">
        <v>253</v>
      </c>
    </row>
    <row r="1092" spans="1:5" x14ac:dyDescent="0.2">
      <c r="A1092" s="244" t="s">
        <v>88</v>
      </c>
      <c r="B1092" s="244" t="s">
        <v>41</v>
      </c>
      <c r="C1092" s="244" t="s">
        <v>205</v>
      </c>
      <c r="D1092" s="244">
        <v>2.6488999999999998</v>
      </c>
      <c r="E1092" s="244" t="s">
        <v>253</v>
      </c>
    </row>
    <row r="1093" spans="1:5" x14ac:dyDescent="0.2">
      <c r="A1093" s="244" t="s">
        <v>87</v>
      </c>
      <c r="B1093" s="244" t="s">
        <v>41</v>
      </c>
      <c r="C1093" s="244" t="s">
        <v>205</v>
      </c>
      <c r="D1093" s="244">
        <v>2.6311</v>
      </c>
      <c r="E1093" s="244" t="s">
        <v>253</v>
      </c>
    </row>
    <row r="1094" spans="1:5" x14ac:dyDescent="0.2">
      <c r="A1094" s="244" t="s">
        <v>86</v>
      </c>
      <c r="B1094" s="244" t="s">
        <v>41</v>
      </c>
      <c r="C1094" s="244" t="s">
        <v>205</v>
      </c>
      <c r="D1094" s="244">
        <v>2.7776000000000001</v>
      </c>
      <c r="E1094" s="244" t="s">
        <v>253</v>
      </c>
    </row>
    <row r="1095" spans="1:5" x14ac:dyDescent="0.2">
      <c r="A1095" s="244" t="s">
        <v>85</v>
      </c>
      <c r="B1095" s="244" t="s">
        <v>41</v>
      </c>
      <c r="C1095" s="244" t="s">
        <v>205</v>
      </c>
      <c r="D1095" s="244">
        <v>2.8016000000000001</v>
      </c>
      <c r="E1095" s="244" t="s">
        <v>253</v>
      </c>
    </row>
    <row r="1096" spans="1:5" x14ac:dyDescent="0.2">
      <c r="A1096" s="244" t="s">
        <v>84</v>
      </c>
      <c r="B1096" s="244" t="s">
        <v>41</v>
      </c>
      <c r="C1096" s="244" t="s">
        <v>205</v>
      </c>
      <c r="D1096" s="244">
        <v>2.6257999999999999</v>
      </c>
      <c r="E1096" s="244" t="s">
        <v>253</v>
      </c>
    </row>
    <row r="1097" spans="1:5" x14ac:dyDescent="0.2">
      <c r="A1097" s="244" t="s">
        <v>168</v>
      </c>
      <c r="B1097" s="244" t="s">
        <v>41</v>
      </c>
      <c r="C1097" s="244" t="s">
        <v>205</v>
      </c>
      <c r="D1097" s="244">
        <v>2.7341000000000002</v>
      </c>
      <c r="E1097" s="244" t="s">
        <v>253</v>
      </c>
    </row>
    <row r="1098" spans="1:5" x14ac:dyDescent="0.2">
      <c r="A1098" s="244" t="s">
        <v>203</v>
      </c>
      <c r="B1098" s="244" t="s">
        <v>41</v>
      </c>
      <c r="C1098" s="244" t="s">
        <v>205</v>
      </c>
      <c r="D1098" s="244">
        <v>2.4935999999999998</v>
      </c>
      <c r="E1098" s="244" t="s">
        <v>253</v>
      </c>
    </row>
    <row r="1099" spans="1:5" x14ac:dyDescent="0.2">
      <c r="A1099" s="244" t="s">
        <v>221</v>
      </c>
      <c r="B1099" s="244" t="s">
        <v>41</v>
      </c>
      <c r="C1099" s="244" t="s">
        <v>205</v>
      </c>
      <c r="D1099" s="244">
        <v>2.5720000000000001</v>
      </c>
      <c r="E1099" s="244" t="s">
        <v>253</v>
      </c>
    </row>
    <row r="1100" spans="1:5" x14ac:dyDescent="0.2">
      <c r="A1100" s="244" t="s">
        <v>233</v>
      </c>
      <c r="B1100" s="244" t="s">
        <v>41</v>
      </c>
      <c r="C1100" s="244" t="s">
        <v>205</v>
      </c>
      <c r="D1100" s="244">
        <v>2.8456000000000001</v>
      </c>
      <c r="E1100" s="244" t="s">
        <v>253</v>
      </c>
    </row>
    <row r="1101" spans="1:5" x14ac:dyDescent="0.2">
      <c r="A1101" s="244" t="s">
        <v>251</v>
      </c>
      <c r="B1101" s="244" t="s">
        <v>41</v>
      </c>
      <c r="C1101" s="244" t="s">
        <v>205</v>
      </c>
      <c r="D1101" s="244">
        <v>3.1286999999999998</v>
      </c>
      <c r="E1101" s="244" t="s">
        <v>171</v>
      </c>
    </row>
    <row r="1102" spans="1:5" x14ac:dyDescent="0.2">
      <c r="A1102" s="244" t="s">
        <v>102</v>
      </c>
      <c r="B1102" s="244" t="s">
        <v>135</v>
      </c>
      <c r="C1102" s="244" t="s">
        <v>205</v>
      </c>
      <c r="D1102" s="244">
        <v>1.5448</v>
      </c>
      <c r="E1102" s="244" t="s">
        <v>171</v>
      </c>
    </row>
    <row r="1103" spans="1:5" x14ac:dyDescent="0.2">
      <c r="A1103" s="244" t="s">
        <v>101</v>
      </c>
      <c r="B1103" s="244" t="s">
        <v>135</v>
      </c>
      <c r="C1103" s="244" t="s">
        <v>205</v>
      </c>
      <c r="D1103" s="244">
        <v>1.5717000000000001</v>
      </c>
      <c r="E1103" s="244" t="s">
        <v>171</v>
      </c>
    </row>
    <row r="1104" spans="1:5" x14ac:dyDescent="0.2">
      <c r="A1104" s="244" t="s">
        <v>100</v>
      </c>
      <c r="B1104" s="244" t="s">
        <v>135</v>
      </c>
      <c r="C1104" s="244" t="s">
        <v>205</v>
      </c>
      <c r="D1104" s="244">
        <v>1.571</v>
      </c>
      <c r="E1104" s="244" t="s">
        <v>171</v>
      </c>
    </row>
    <row r="1105" spans="1:5" x14ac:dyDescent="0.2">
      <c r="A1105" s="244" t="s">
        <v>99</v>
      </c>
      <c r="B1105" s="244" t="s">
        <v>135</v>
      </c>
      <c r="C1105" s="244" t="s">
        <v>205</v>
      </c>
      <c r="D1105" s="244">
        <v>1.5697000000000001</v>
      </c>
      <c r="E1105" s="244" t="s">
        <v>171</v>
      </c>
    </row>
    <row r="1106" spans="1:5" x14ac:dyDescent="0.2">
      <c r="A1106" s="244" t="s">
        <v>98</v>
      </c>
      <c r="B1106" s="244" t="s">
        <v>135</v>
      </c>
      <c r="C1106" s="244" t="s">
        <v>205</v>
      </c>
      <c r="D1106" s="244">
        <v>1.5408999999999999</v>
      </c>
      <c r="E1106" s="244" t="s">
        <v>171</v>
      </c>
    </row>
    <row r="1107" spans="1:5" x14ac:dyDescent="0.2">
      <c r="A1107" s="244" t="s">
        <v>97</v>
      </c>
      <c r="B1107" s="244" t="s">
        <v>135</v>
      </c>
      <c r="C1107" s="244" t="s">
        <v>205</v>
      </c>
      <c r="D1107" s="244">
        <v>1.5532999999999999</v>
      </c>
      <c r="E1107" s="244" t="s">
        <v>171</v>
      </c>
    </row>
    <row r="1108" spans="1:5" x14ac:dyDescent="0.2">
      <c r="A1108" s="244" t="s">
        <v>96</v>
      </c>
      <c r="B1108" s="244" t="s">
        <v>135</v>
      </c>
      <c r="C1108" s="244" t="s">
        <v>205</v>
      </c>
      <c r="D1108" s="244">
        <v>1.5699000000000001</v>
      </c>
      <c r="E1108" s="244" t="s">
        <v>171</v>
      </c>
    </row>
    <row r="1109" spans="1:5" x14ac:dyDescent="0.2">
      <c r="A1109" s="244" t="s">
        <v>95</v>
      </c>
      <c r="B1109" s="244" t="s">
        <v>135</v>
      </c>
      <c r="C1109" s="244" t="s">
        <v>205</v>
      </c>
      <c r="D1109" s="244">
        <v>1.5613999999999999</v>
      </c>
      <c r="E1109" s="244" t="s">
        <v>171</v>
      </c>
    </row>
    <row r="1110" spans="1:5" x14ac:dyDescent="0.2">
      <c r="A1110" s="244" t="s">
        <v>94</v>
      </c>
      <c r="B1110" s="244" t="s">
        <v>135</v>
      </c>
      <c r="C1110" s="244" t="s">
        <v>205</v>
      </c>
      <c r="D1110" s="244">
        <v>1.6005</v>
      </c>
      <c r="E1110" s="244" t="s">
        <v>253</v>
      </c>
    </row>
    <row r="1111" spans="1:5" x14ac:dyDescent="0.2">
      <c r="A1111" s="244" t="s">
        <v>93</v>
      </c>
      <c r="B1111" s="244" t="s">
        <v>135</v>
      </c>
      <c r="C1111" s="244" t="s">
        <v>205</v>
      </c>
      <c r="D1111" s="244">
        <v>1.7426999999999999</v>
      </c>
      <c r="E1111" s="244" t="s">
        <v>171</v>
      </c>
    </row>
    <row r="1112" spans="1:5" x14ac:dyDescent="0.2">
      <c r="A1112" s="244" t="s">
        <v>92</v>
      </c>
      <c r="B1112" s="244" t="s">
        <v>135</v>
      </c>
      <c r="C1112" s="244" t="s">
        <v>205</v>
      </c>
      <c r="D1112" s="244">
        <v>1.8187</v>
      </c>
      <c r="E1112" s="244" t="s">
        <v>171</v>
      </c>
    </row>
    <row r="1113" spans="1:5" x14ac:dyDescent="0.2">
      <c r="A1113" s="244" t="s">
        <v>91</v>
      </c>
      <c r="B1113" s="244" t="s">
        <v>135</v>
      </c>
      <c r="C1113" s="244" t="s">
        <v>205</v>
      </c>
      <c r="D1113" s="244">
        <v>1.7634000000000001</v>
      </c>
      <c r="E1113" s="244" t="s">
        <v>171</v>
      </c>
    </row>
    <row r="1114" spans="1:5" x14ac:dyDescent="0.2">
      <c r="A1114" s="244" t="s">
        <v>90</v>
      </c>
      <c r="B1114" s="244" t="s">
        <v>135</v>
      </c>
      <c r="C1114" s="244" t="s">
        <v>205</v>
      </c>
      <c r="D1114" s="244">
        <v>1.8977999999999999</v>
      </c>
      <c r="E1114" s="244" t="s">
        <v>171</v>
      </c>
    </row>
    <row r="1115" spans="1:5" x14ac:dyDescent="0.2">
      <c r="A1115" s="244" t="s">
        <v>89</v>
      </c>
      <c r="B1115" s="244" t="s">
        <v>135</v>
      </c>
      <c r="C1115" s="244" t="s">
        <v>205</v>
      </c>
      <c r="D1115" s="244">
        <v>1.9423999999999999</v>
      </c>
      <c r="E1115" s="244" t="s">
        <v>171</v>
      </c>
    </row>
    <row r="1116" spans="1:5" x14ac:dyDescent="0.2">
      <c r="A1116" s="244" t="s">
        <v>88</v>
      </c>
      <c r="B1116" s="244" t="s">
        <v>135</v>
      </c>
      <c r="C1116" s="244" t="s">
        <v>205</v>
      </c>
      <c r="D1116" s="244">
        <v>1.9523999999999999</v>
      </c>
      <c r="E1116" s="244" t="s">
        <v>171</v>
      </c>
    </row>
    <row r="1117" spans="1:5" x14ac:dyDescent="0.2">
      <c r="A1117" s="244" t="s">
        <v>87</v>
      </c>
      <c r="B1117" s="244" t="s">
        <v>135</v>
      </c>
      <c r="C1117" s="244" t="s">
        <v>205</v>
      </c>
      <c r="D1117" s="244">
        <v>1.9897</v>
      </c>
      <c r="E1117" s="244" t="s">
        <v>171</v>
      </c>
    </row>
    <row r="1118" spans="1:5" x14ac:dyDescent="0.2">
      <c r="A1118" s="244" t="s">
        <v>86</v>
      </c>
      <c r="B1118" s="244" t="s">
        <v>135</v>
      </c>
      <c r="C1118" s="244" t="s">
        <v>205</v>
      </c>
      <c r="D1118" s="244">
        <v>2.0347</v>
      </c>
      <c r="E1118" s="244" t="s">
        <v>171</v>
      </c>
    </row>
    <row r="1119" spans="1:5" x14ac:dyDescent="0.2">
      <c r="A1119" s="244" t="s">
        <v>85</v>
      </c>
      <c r="B1119" s="244" t="s">
        <v>135</v>
      </c>
      <c r="C1119" s="244" t="s">
        <v>205</v>
      </c>
      <c r="D1119" s="244">
        <v>2.0394999999999999</v>
      </c>
      <c r="E1119" s="244" t="s">
        <v>171</v>
      </c>
    </row>
    <row r="1120" spans="1:5" x14ac:dyDescent="0.2">
      <c r="A1120" s="244" t="s">
        <v>84</v>
      </c>
      <c r="B1120" s="244" t="s">
        <v>135</v>
      </c>
      <c r="C1120" s="244" t="s">
        <v>205</v>
      </c>
      <c r="D1120" s="244">
        <v>2.0405000000000002</v>
      </c>
      <c r="E1120" s="244" t="s">
        <v>171</v>
      </c>
    </row>
    <row r="1121" spans="1:5" x14ac:dyDescent="0.2">
      <c r="A1121" s="244" t="s">
        <v>168</v>
      </c>
      <c r="B1121" s="244" t="s">
        <v>135</v>
      </c>
      <c r="C1121" s="244" t="s">
        <v>205</v>
      </c>
      <c r="D1121" s="244">
        <v>2.0674999999999999</v>
      </c>
      <c r="E1121" s="244" t="s">
        <v>171</v>
      </c>
    </row>
    <row r="1122" spans="1:5" x14ac:dyDescent="0.2">
      <c r="A1122" s="244" t="s">
        <v>203</v>
      </c>
      <c r="B1122" s="244" t="s">
        <v>135</v>
      </c>
      <c r="C1122" s="244" t="s">
        <v>205</v>
      </c>
      <c r="D1122" s="244">
        <v>2.0377000000000001</v>
      </c>
      <c r="E1122" s="244" t="s">
        <v>253</v>
      </c>
    </row>
    <row r="1123" spans="1:5" x14ac:dyDescent="0.2">
      <c r="A1123" s="244" t="s">
        <v>221</v>
      </c>
      <c r="B1123" s="244" t="s">
        <v>135</v>
      </c>
      <c r="C1123" s="244" t="s">
        <v>205</v>
      </c>
      <c r="D1123" s="244">
        <v>2.0707</v>
      </c>
      <c r="E1123" s="244" t="s">
        <v>253</v>
      </c>
    </row>
    <row r="1124" spans="1:5" x14ac:dyDescent="0.2">
      <c r="A1124" s="244" t="s">
        <v>233</v>
      </c>
      <c r="B1124" s="244" t="s">
        <v>135</v>
      </c>
      <c r="C1124" s="244" t="s">
        <v>205</v>
      </c>
      <c r="D1124" s="244">
        <v>2.1623999999999999</v>
      </c>
      <c r="E1124" s="244" t="s">
        <v>253</v>
      </c>
    </row>
    <row r="1125" spans="1:5" x14ac:dyDescent="0.2">
      <c r="A1125" s="244" t="s">
        <v>251</v>
      </c>
      <c r="B1125" s="244" t="s">
        <v>135</v>
      </c>
      <c r="C1125" s="244" t="s">
        <v>205</v>
      </c>
      <c r="D1125" s="244">
        <v>2.2231999999999998</v>
      </c>
      <c r="E1125" s="244" t="s">
        <v>171</v>
      </c>
    </row>
    <row r="1126" spans="1:5" x14ac:dyDescent="0.2">
      <c r="A1126" s="244" t="s">
        <v>102</v>
      </c>
      <c r="B1126" s="244" t="s">
        <v>56</v>
      </c>
      <c r="C1126" s="244" t="s">
        <v>205</v>
      </c>
      <c r="D1126" s="244">
        <v>1.0123</v>
      </c>
      <c r="E1126" s="244" t="s">
        <v>253</v>
      </c>
    </row>
    <row r="1127" spans="1:5" x14ac:dyDescent="0.2">
      <c r="A1127" s="244" t="s">
        <v>101</v>
      </c>
      <c r="B1127" s="244" t="s">
        <v>56</v>
      </c>
      <c r="C1127" s="244" t="s">
        <v>205</v>
      </c>
      <c r="D1127" s="244">
        <v>1.0176000000000001</v>
      </c>
      <c r="E1127" s="244" t="s">
        <v>253</v>
      </c>
    </row>
    <row r="1128" spans="1:5" x14ac:dyDescent="0.2">
      <c r="A1128" s="244" t="s">
        <v>100</v>
      </c>
      <c r="B1128" s="244" t="s">
        <v>56</v>
      </c>
      <c r="C1128" s="244" t="s">
        <v>205</v>
      </c>
      <c r="D1128" s="244">
        <v>1.0326</v>
      </c>
      <c r="E1128" s="244" t="s">
        <v>253</v>
      </c>
    </row>
    <row r="1129" spans="1:5" x14ac:dyDescent="0.2">
      <c r="A1129" s="244" t="s">
        <v>99</v>
      </c>
      <c r="B1129" s="244" t="s">
        <v>56</v>
      </c>
      <c r="C1129" s="244" t="s">
        <v>205</v>
      </c>
      <c r="D1129" s="244">
        <v>1.006</v>
      </c>
      <c r="E1129" s="244" t="s">
        <v>253</v>
      </c>
    </row>
    <row r="1130" spans="1:5" x14ac:dyDescent="0.2">
      <c r="A1130" s="244" t="s">
        <v>98</v>
      </c>
      <c r="B1130" s="244" t="s">
        <v>56</v>
      </c>
      <c r="C1130" s="244" t="s">
        <v>205</v>
      </c>
      <c r="D1130" s="244">
        <v>1.0355000000000001</v>
      </c>
      <c r="E1130" s="244" t="s">
        <v>253</v>
      </c>
    </row>
    <row r="1131" spans="1:5" x14ac:dyDescent="0.2">
      <c r="A1131" s="244" t="s">
        <v>97</v>
      </c>
      <c r="B1131" s="244" t="s">
        <v>56</v>
      </c>
      <c r="C1131" s="244" t="s">
        <v>205</v>
      </c>
      <c r="D1131" s="244">
        <v>1.0455000000000001</v>
      </c>
      <c r="E1131" s="244" t="s">
        <v>253</v>
      </c>
    </row>
    <row r="1132" spans="1:5" x14ac:dyDescent="0.2">
      <c r="A1132" s="244" t="s">
        <v>96</v>
      </c>
      <c r="B1132" s="244" t="s">
        <v>56</v>
      </c>
      <c r="C1132" s="244" t="s">
        <v>205</v>
      </c>
      <c r="D1132" s="244">
        <v>1.0402</v>
      </c>
      <c r="E1132" s="244" t="s">
        <v>253</v>
      </c>
    </row>
    <row r="1133" spans="1:5" x14ac:dyDescent="0.2">
      <c r="A1133" s="244" t="s">
        <v>95</v>
      </c>
      <c r="B1133" s="244" t="s">
        <v>56</v>
      </c>
      <c r="C1133" s="244" t="s">
        <v>205</v>
      </c>
      <c r="D1133" s="244">
        <v>1.0749</v>
      </c>
      <c r="E1133" s="244" t="s">
        <v>253</v>
      </c>
    </row>
    <row r="1134" spans="1:5" x14ac:dyDescent="0.2">
      <c r="A1134" s="244" t="s">
        <v>94</v>
      </c>
      <c r="B1134" s="244" t="s">
        <v>56</v>
      </c>
      <c r="C1134" s="244" t="s">
        <v>205</v>
      </c>
      <c r="D1134" s="244">
        <v>1.07</v>
      </c>
      <c r="E1134" s="244" t="s">
        <v>253</v>
      </c>
    </row>
    <row r="1135" spans="1:5" x14ac:dyDescent="0.2">
      <c r="A1135" s="244" t="s">
        <v>93</v>
      </c>
      <c r="B1135" s="244" t="s">
        <v>56</v>
      </c>
      <c r="C1135" s="244" t="s">
        <v>205</v>
      </c>
      <c r="D1135" s="244">
        <v>1.1935</v>
      </c>
      <c r="E1135" s="244" t="s">
        <v>253</v>
      </c>
    </row>
    <row r="1136" spans="1:5" x14ac:dyDescent="0.2">
      <c r="A1136" s="244" t="s">
        <v>92</v>
      </c>
      <c r="B1136" s="244" t="s">
        <v>56</v>
      </c>
      <c r="C1136" s="244" t="s">
        <v>205</v>
      </c>
      <c r="D1136" s="244">
        <v>0.87970000000000004</v>
      </c>
      <c r="E1136" s="244" t="s">
        <v>253</v>
      </c>
    </row>
    <row r="1137" spans="1:5" x14ac:dyDescent="0.2">
      <c r="A1137" s="244" t="s">
        <v>91</v>
      </c>
      <c r="B1137" s="244" t="s">
        <v>56</v>
      </c>
      <c r="C1137" s="244" t="s">
        <v>205</v>
      </c>
      <c r="D1137" s="244">
        <v>0.92020000000000002</v>
      </c>
      <c r="E1137" s="244" t="s">
        <v>253</v>
      </c>
    </row>
    <row r="1138" spans="1:5" x14ac:dyDescent="0.2">
      <c r="A1138" s="244" t="s">
        <v>90</v>
      </c>
      <c r="B1138" s="244" t="s">
        <v>56</v>
      </c>
      <c r="C1138" s="244" t="s">
        <v>205</v>
      </c>
      <c r="D1138" s="244">
        <v>0.91439999999999999</v>
      </c>
      <c r="E1138" s="244" t="s">
        <v>253</v>
      </c>
    </row>
    <row r="1139" spans="1:5" x14ac:dyDescent="0.2">
      <c r="A1139" s="244" t="s">
        <v>89</v>
      </c>
      <c r="B1139" s="244" t="s">
        <v>56</v>
      </c>
      <c r="C1139" s="244" t="s">
        <v>205</v>
      </c>
      <c r="D1139" s="244">
        <v>0.79820000000000002</v>
      </c>
      <c r="E1139" s="244" t="s">
        <v>253</v>
      </c>
    </row>
    <row r="1140" spans="1:5" x14ac:dyDescent="0.2">
      <c r="A1140" s="244" t="s">
        <v>88</v>
      </c>
      <c r="B1140" s="244" t="s">
        <v>56</v>
      </c>
      <c r="C1140" s="244" t="s">
        <v>205</v>
      </c>
      <c r="D1140" s="244">
        <v>0.91269999999999996</v>
      </c>
      <c r="E1140" s="244" t="s">
        <v>253</v>
      </c>
    </row>
    <row r="1141" spans="1:5" x14ac:dyDescent="0.2">
      <c r="A1141" s="244" t="s">
        <v>87</v>
      </c>
      <c r="B1141" s="244" t="s">
        <v>56</v>
      </c>
      <c r="C1141" s="244" t="s">
        <v>205</v>
      </c>
      <c r="D1141" s="244">
        <v>0.94159999999999999</v>
      </c>
      <c r="E1141" s="244" t="s">
        <v>253</v>
      </c>
    </row>
    <row r="1142" spans="1:5" x14ac:dyDescent="0.2">
      <c r="A1142" s="244" t="s">
        <v>86</v>
      </c>
      <c r="B1142" s="244" t="s">
        <v>56</v>
      </c>
      <c r="C1142" s="244" t="s">
        <v>205</v>
      </c>
      <c r="D1142" s="244">
        <v>0.89670000000000005</v>
      </c>
      <c r="E1142" s="244" t="s">
        <v>253</v>
      </c>
    </row>
    <row r="1143" spans="1:5" x14ac:dyDescent="0.2">
      <c r="A1143" s="244" t="s">
        <v>85</v>
      </c>
      <c r="B1143" s="244" t="s">
        <v>56</v>
      </c>
      <c r="C1143" s="244" t="s">
        <v>205</v>
      </c>
      <c r="D1143" s="244">
        <v>0.95760000000000001</v>
      </c>
      <c r="E1143" s="244" t="s">
        <v>253</v>
      </c>
    </row>
    <row r="1144" spans="1:5" x14ac:dyDescent="0.2">
      <c r="A1144" s="244" t="s">
        <v>84</v>
      </c>
      <c r="B1144" s="244" t="s">
        <v>56</v>
      </c>
      <c r="C1144" s="244" t="s">
        <v>205</v>
      </c>
      <c r="D1144" s="244">
        <v>0.87250000000000005</v>
      </c>
      <c r="E1144" s="244" t="s">
        <v>253</v>
      </c>
    </row>
    <row r="1145" spans="1:5" x14ac:dyDescent="0.2">
      <c r="A1145" s="244" t="s">
        <v>168</v>
      </c>
      <c r="B1145" s="244" t="s">
        <v>56</v>
      </c>
      <c r="C1145" s="244" t="s">
        <v>205</v>
      </c>
      <c r="D1145" s="244">
        <v>0.92779999999999996</v>
      </c>
      <c r="E1145" s="244" t="s">
        <v>253</v>
      </c>
    </row>
    <row r="1146" spans="1:5" x14ac:dyDescent="0.2">
      <c r="A1146" s="244" t="s">
        <v>203</v>
      </c>
      <c r="B1146" s="244" t="s">
        <v>56</v>
      </c>
      <c r="C1146" s="244" t="s">
        <v>205</v>
      </c>
      <c r="D1146" s="244">
        <v>0.90129999999999999</v>
      </c>
      <c r="E1146" s="244" t="s">
        <v>253</v>
      </c>
    </row>
    <row r="1147" spans="1:5" x14ac:dyDescent="0.2">
      <c r="A1147" s="244" t="s">
        <v>221</v>
      </c>
      <c r="B1147" s="244" t="s">
        <v>56</v>
      </c>
      <c r="C1147" s="244" t="s">
        <v>205</v>
      </c>
      <c r="D1147" s="244">
        <v>0.94140000000000001</v>
      </c>
      <c r="E1147" s="244" t="s">
        <v>253</v>
      </c>
    </row>
    <row r="1148" spans="1:5" x14ac:dyDescent="0.2">
      <c r="A1148" s="244" t="s">
        <v>233</v>
      </c>
      <c r="B1148" s="244" t="s">
        <v>56</v>
      </c>
      <c r="C1148" s="244" t="s">
        <v>205</v>
      </c>
      <c r="D1148" s="244">
        <v>0.90839999999999999</v>
      </c>
      <c r="E1148" s="244" t="s">
        <v>253</v>
      </c>
    </row>
    <row r="1149" spans="1:5" x14ac:dyDescent="0.2">
      <c r="A1149" s="244" t="s">
        <v>251</v>
      </c>
      <c r="B1149" s="244" t="s">
        <v>56</v>
      </c>
      <c r="C1149" s="244" t="s">
        <v>205</v>
      </c>
      <c r="D1149" s="244">
        <v>0.97870000000000001</v>
      </c>
      <c r="E1149" s="244" t="s">
        <v>171</v>
      </c>
    </row>
    <row r="1150" spans="1:5" x14ac:dyDescent="0.2">
      <c r="A1150" s="244" t="s">
        <v>102</v>
      </c>
      <c r="B1150" s="244" t="s">
        <v>42</v>
      </c>
      <c r="C1150" s="244" t="s">
        <v>205</v>
      </c>
      <c r="D1150" s="244">
        <v>2.0848</v>
      </c>
      <c r="E1150" s="244" t="s">
        <v>253</v>
      </c>
    </row>
    <row r="1151" spans="1:5" x14ac:dyDescent="0.2">
      <c r="A1151" s="244" t="s">
        <v>101</v>
      </c>
      <c r="B1151" s="244" t="s">
        <v>42</v>
      </c>
      <c r="C1151" s="244" t="s">
        <v>205</v>
      </c>
      <c r="D1151" s="244">
        <v>2.2069000000000001</v>
      </c>
      <c r="E1151" s="244" t="s">
        <v>253</v>
      </c>
    </row>
    <row r="1152" spans="1:5" x14ac:dyDescent="0.2">
      <c r="A1152" s="244" t="s">
        <v>100</v>
      </c>
      <c r="B1152" s="244" t="s">
        <v>42</v>
      </c>
      <c r="C1152" s="244" t="s">
        <v>205</v>
      </c>
      <c r="D1152" s="244">
        <v>2.2183000000000002</v>
      </c>
      <c r="E1152" s="244" t="s">
        <v>253</v>
      </c>
    </row>
    <row r="1153" spans="1:5" x14ac:dyDescent="0.2">
      <c r="A1153" s="244" t="s">
        <v>99</v>
      </c>
      <c r="B1153" s="244" t="s">
        <v>42</v>
      </c>
      <c r="C1153" s="244" t="s">
        <v>205</v>
      </c>
      <c r="D1153" s="244">
        <v>2.3797999999999999</v>
      </c>
      <c r="E1153" s="244" t="s">
        <v>253</v>
      </c>
    </row>
    <row r="1154" spans="1:5" x14ac:dyDescent="0.2">
      <c r="A1154" s="244" t="s">
        <v>98</v>
      </c>
      <c r="B1154" s="244" t="s">
        <v>42</v>
      </c>
      <c r="C1154" s="244" t="s">
        <v>205</v>
      </c>
      <c r="D1154" s="244">
        <v>2.2248999999999999</v>
      </c>
      <c r="E1154" s="244" t="s">
        <v>253</v>
      </c>
    </row>
    <row r="1155" spans="1:5" x14ac:dyDescent="0.2">
      <c r="A1155" s="244" t="s">
        <v>97</v>
      </c>
      <c r="B1155" s="244" t="s">
        <v>42</v>
      </c>
      <c r="C1155" s="244" t="s">
        <v>205</v>
      </c>
      <c r="D1155" s="244">
        <v>2.3344</v>
      </c>
      <c r="E1155" s="244" t="s">
        <v>253</v>
      </c>
    </row>
    <row r="1156" spans="1:5" x14ac:dyDescent="0.2">
      <c r="A1156" s="244" t="s">
        <v>96</v>
      </c>
      <c r="B1156" s="244" t="s">
        <v>42</v>
      </c>
      <c r="C1156" s="244" t="s">
        <v>205</v>
      </c>
      <c r="D1156" s="244">
        <v>2.3399000000000001</v>
      </c>
      <c r="E1156" s="244" t="s">
        <v>253</v>
      </c>
    </row>
    <row r="1157" spans="1:5" x14ac:dyDescent="0.2">
      <c r="A1157" s="244" t="s">
        <v>95</v>
      </c>
      <c r="B1157" s="244" t="s">
        <v>42</v>
      </c>
      <c r="C1157" s="244" t="s">
        <v>205</v>
      </c>
      <c r="D1157" s="244">
        <v>2.3027000000000002</v>
      </c>
      <c r="E1157" s="244" t="s">
        <v>253</v>
      </c>
    </row>
    <row r="1158" spans="1:5" x14ac:dyDescent="0.2">
      <c r="A1158" s="244" t="s">
        <v>94</v>
      </c>
      <c r="B1158" s="244" t="s">
        <v>42</v>
      </c>
      <c r="C1158" s="244" t="s">
        <v>205</v>
      </c>
      <c r="D1158" s="244">
        <v>2.3582000000000001</v>
      </c>
      <c r="E1158" s="244" t="s">
        <v>253</v>
      </c>
    </row>
    <row r="1159" spans="1:5" x14ac:dyDescent="0.2">
      <c r="A1159" s="244" t="s">
        <v>93</v>
      </c>
      <c r="B1159" s="244" t="s">
        <v>42</v>
      </c>
      <c r="C1159" s="244" t="s">
        <v>205</v>
      </c>
      <c r="D1159" s="244">
        <v>2.5634000000000001</v>
      </c>
      <c r="E1159" s="244" t="s">
        <v>253</v>
      </c>
    </row>
    <row r="1160" spans="1:5" x14ac:dyDescent="0.2">
      <c r="A1160" s="244" t="s">
        <v>92</v>
      </c>
      <c r="B1160" s="244" t="s">
        <v>42</v>
      </c>
      <c r="C1160" s="244" t="s">
        <v>205</v>
      </c>
      <c r="D1160" s="244">
        <v>2.6646000000000001</v>
      </c>
      <c r="E1160" s="244" t="s">
        <v>253</v>
      </c>
    </row>
    <row r="1161" spans="1:5" x14ac:dyDescent="0.2">
      <c r="A1161" s="244" t="s">
        <v>91</v>
      </c>
      <c r="B1161" s="244" t="s">
        <v>42</v>
      </c>
      <c r="C1161" s="244" t="s">
        <v>205</v>
      </c>
      <c r="D1161" s="244">
        <v>2.6514000000000002</v>
      </c>
      <c r="E1161" s="244" t="s">
        <v>174</v>
      </c>
    </row>
    <row r="1162" spans="1:5" x14ac:dyDescent="0.2">
      <c r="A1162" s="244" t="s">
        <v>90</v>
      </c>
      <c r="B1162" s="244" t="s">
        <v>42</v>
      </c>
      <c r="C1162" s="244" t="s">
        <v>205</v>
      </c>
      <c r="D1162" s="244">
        <v>2.7208000000000001</v>
      </c>
      <c r="E1162" s="244" t="s">
        <v>253</v>
      </c>
    </row>
    <row r="1163" spans="1:5" x14ac:dyDescent="0.2">
      <c r="A1163" s="244" t="s">
        <v>89</v>
      </c>
      <c r="B1163" s="244" t="s">
        <v>42</v>
      </c>
      <c r="C1163" s="244" t="s">
        <v>205</v>
      </c>
      <c r="D1163" s="244">
        <v>2.7305999999999999</v>
      </c>
      <c r="E1163" s="244" t="s">
        <v>253</v>
      </c>
    </row>
    <row r="1164" spans="1:5" x14ac:dyDescent="0.2">
      <c r="A1164" s="244" t="s">
        <v>88</v>
      </c>
      <c r="B1164" s="244" t="s">
        <v>42</v>
      </c>
      <c r="C1164" s="244" t="s">
        <v>205</v>
      </c>
      <c r="D1164" s="244">
        <v>2.7875999999999999</v>
      </c>
      <c r="E1164" s="244" t="s">
        <v>253</v>
      </c>
    </row>
    <row r="1165" spans="1:5" x14ac:dyDescent="0.2">
      <c r="A1165" s="244" t="s">
        <v>87</v>
      </c>
      <c r="B1165" s="244" t="s">
        <v>42</v>
      </c>
      <c r="C1165" s="244" t="s">
        <v>205</v>
      </c>
      <c r="D1165" s="244">
        <v>2.9775</v>
      </c>
      <c r="E1165" s="244" t="s">
        <v>253</v>
      </c>
    </row>
    <row r="1166" spans="1:5" x14ac:dyDescent="0.2">
      <c r="A1166" s="244" t="s">
        <v>86</v>
      </c>
      <c r="B1166" s="244" t="s">
        <v>42</v>
      </c>
      <c r="C1166" s="244" t="s">
        <v>205</v>
      </c>
      <c r="D1166" s="244">
        <v>3.0539999999999998</v>
      </c>
      <c r="E1166" s="244" t="s">
        <v>253</v>
      </c>
    </row>
    <row r="1167" spans="1:5" x14ac:dyDescent="0.2">
      <c r="A1167" s="244" t="s">
        <v>85</v>
      </c>
      <c r="B1167" s="244" t="s">
        <v>42</v>
      </c>
      <c r="C1167" s="244" t="s">
        <v>205</v>
      </c>
      <c r="D1167" s="244">
        <v>2.8831000000000002</v>
      </c>
      <c r="E1167" s="244" t="s">
        <v>253</v>
      </c>
    </row>
    <row r="1168" spans="1:5" x14ac:dyDescent="0.2">
      <c r="A1168" s="244" t="s">
        <v>84</v>
      </c>
      <c r="B1168" s="244" t="s">
        <v>42</v>
      </c>
      <c r="C1168" s="244" t="s">
        <v>205</v>
      </c>
      <c r="D1168" s="244">
        <v>2.9771000000000001</v>
      </c>
      <c r="E1168" s="244" t="s">
        <v>253</v>
      </c>
    </row>
    <row r="1169" spans="1:5" x14ac:dyDescent="0.2">
      <c r="A1169" s="244" t="s">
        <v>168</v>
      </c>
      <c r="B1169" s="244" t="s">
        <v>42</v>
      </c>
      <c r="C1169" s="244" t="s">
        <v>205</v>
      </c>
      <c r="D1169" s="244">
        <v>2.9470999999999998</v>
      </c>
      <c r="E1169" s="244" t="s">
        <v>253</v>
      </c>
    </row>
    <row r="1170" spans="1:5" x14ac:dyDescent="0.2">
      <c r="A1170" s="244" t="s">
        <v>203</v>
      </c>
      <c r="B1170" s="244" t="s">
        <v>42</v>
      </c>
      <c r="C1170" s="244" t="s">
        <v>205</v>
      </c>
      <c r="D1170" s="244">
        <v>2.9948000000000001</v>
      </c>
      <c r="E1170" s="244" t="s">
        <v>253</v>
      </c>
    </row>
    <row r="1171" spans="1:5" x14ac:dyDescent="0.2">
      <c r="A1171" s="244" t="s">
        <v>221</v>
      </c>
      <c r="B1171" s="244" t="s">
        <v>42</v>
      </c>
      <c r="C1171" s="244" t="s">
        <v>205</v>
      </c>
      <c r="D1171" s="244">
        <v>2.8931</v>
      </c>
      <c r="E1171" s="244" t="s">
        <v>253</v>
      </c>
    </row>
    <row r="1172" spans="1:5" x14ac:dyDescent="0.2">
      <c r="A1172" s="244" t="s">
        <v>233</v>
      </c>
      <c r="B1172" s="244" t="s">
        <v>42</v>
      </c>
      <c r="C1172" s="244" t="s">
        <v>205</v>
      </c>
      <c r="D1172" s="244">
        <v>3.1293000000000002</v>
      </c>
      <c r="E1172" s="244" t="s">
        <v>253</v>
      </c>
    </row>
    <row r="1173" spans="1:5" x14ac:dyDescent="0.2">
      <c r="A1173" s="244" t="s">
        <v>251</v>
      </c>
      <c r="B1173" s="244" t="s">
        <v>42</v>
      </c>
      <c r="C1173" s="244" t="s">
        <v>205</v>
      </c>
      <c r="D1173" s="244">
        <v>3.1465000000000001</v>
      </c>
      <c r="E1173" s="244" t="s">
        <v>171</v>
      </c>
    </row>
    <row r="1174" spans="1:5" x14ac:dyDescent="0.2">
      <c r="A1174" s="244" t="s">
        <v>102</v>
      </c>
      <c r="B1174" s="244" t="s">
        <v>43</v>
      </c>
      <c r="C1174" s="244" t="s">
        <v>205</v>
      </c>
      <c r="D1174" s="244">
        <v>1.0262</v>
      </c>
      <c r="E1174" s="244" t="s">
        <v>171</v>
      </c>
    </row>
    <row r="1175" spans="1:5" x14ac:dyDescent="0.2">
      <c r="A1175" s="244" t="s">
        <v>101</v>
      </c>
      <c r="B1175" s="244" t="s">
        <v>43</v>
      </c>
      <c r="C1175" s="244" t="s">
        <v>205</v>
      </c>
      <c r="D1175" s="244">
        <v>0.87660000000000005</v>
      </c>
      <c r="E1175" s="244" t="s">
        <v>253</v>
      </c>
    </row>
    <row r="1176" spans="1:5" x14ac:dyDescent="0.2">
      <c r="A1176" s="244" t="s">
        <v>100</v>
      </c>
      <c r="B1176" s="244" t="s">
        <v>43</v>
      </c>
      <c r="C1176" s="244" t="s">
        <v>205</v>
      </c>
      <c r="D1176" s="244">
        <v>0.80369999999999997</v>
      </c>
      <c r="E1176" s="244" t="s">
        <v>253</v>
      </c>
    </row>
    <row r="1177" spans="1:5" x14ac:dyDescent="0.2">
      <c r="A1177" s="244" t="s">
        <v>99</v>
      </c>
      <c r="B1177" s="244" t="s">
        <v>43</v>
      </c>
      <c r="C1177" s="244" t="s">
        <v>205</v>
      </c>
      <c r="D1177" s="244">
        <v>0.79730000000000001</v>
      </c>
      <c r="E1177" s="244" t="s">
        <v>253</v>
      </c>
    </row>
    <row r="1178" spans="1:5" x14ac:dyDescent="0.2">
      <c r="A1178" s="244" t="s">
        <v>98</v>
      </c>
      <c r="B1178" s="244" t="s">
        <v>43</v>
      </c>
      <c r="C1178" s="244" t="s">
        <v>205</v>
      </c>
      <c r="D1178" s="244">
        <v>0.73499999999999999</v>
      </c>
      <c r="E1178" s="244" t="s">
        <v>253</v>
      </c>
    </row>
    <row r="1179" spans="1:5" x14ac:dyDescent="0.2">
      <c r="A1179" s="244" t="s">
        <v>97</v>
      </c>
      <c r="B1179" s="244" t="s">
        <v>43</v>
      </c>
      <c r="C1179" s="244" t="s">
        <v>205</v>
      </c>
      <c r="D1179" s="244">
        <v>0.79459999999999997</v>
      </c>
      <c r="E1179" s="244" t="s">
        <v>253</v>
      </c>
    </row>
    <row r="1180" spans="1:5" x14ac:dyDescent="0.2">
      <c r="A1180" s="244" t="s">
        <v>96</v>
      </c>
      <c r="B1180" s="244" t="s">
        <v>43</v>
      </c>
      <c r="C1180" s="244" t="s">
        <v>205</v>
      </c>
      <c r="D1180" s="244">
        <v>0.78790000000000004</v>
      </c>
      <c r="E1180" s="244" t="s">
        <v>253</v>
      </c>
    </row>
    <row r="1181" spans="1:5" x14ac:dyDescent="0.2">
      <c r="A1181" s="244" t="s">
        <v>95</v>
      </c>
      <c r="B1181" s="244" t="s">
        <v>43</v>
      </c>
      <c r="C1181" s="244" t="s">
        <v>205</v>
      </c>
      <c r="D1181" s="244">
        <v>0.82669999999999999</v>
      </c>
      <c r="E1181" s="244" t="s">
        <v>253</v>
      </c>
    </row>
    <row r="1182" spans="1:5" x14ac:dyDescent="0.2">
      <c r="A1182" s="244" t="s">
        <v>94</v>
      </c>
      <c r="B1182" s="244" t="s">
        <v>43</v>
      </c>
      <c r="C1182" s="244" t="s">
        <v>205</v>
      </c>
      <c r="D1182" s="244">
        <v>0.74439999999999995</v>
      </c>
      <c r="E1182" s="244" t="s">
        <v>253</v>
      </c>
    </row>
    <row r="1183" spans="1:5" x14ac:dyDescent="0.2">
      <c r="A1183" s="244" t="s">
        <v>93</v>
      </c>
      <c r="B1183" s="244" t="s">
        <v>43</v>
      </c>
      <c r="C1183" s="244" t="s">
        <v>205</v>
      </c>
      <c r="D1183" s="244">
        <v>0.87409999999999999</v>
      </c>
      <c r="E1183" s="244" t="s">
        <v>253</v>
      </c>
    </row>
    <row r="1184" spans="1:5" x14ac:dyDescent="0.2">
      <c r="A1184" s="244" t="s">
        <v>92</v>
      </c>
      <c r="B1184" s="244" t="s">
        <v>43</v>
      </c>
      <c r="C1184" s="244" t="s">
        <v>205</v>
      </c>
      <c r="D1184" s="244">
        <v>1.0183</v>
      </c>
      <c r="E1184" s="244" t="s">
        <v>253</v>
      </c>
    </row>
    <row r="1185" spans="1:5" x14ac:dyDescent="0.2">
      <c r="A1185" s="244" t="s">
        <v>91</v>
      </c>
      <c r="B1185" s="244" t="s">
        <v>43</v>
      </c>
      <c r="C1185" s="244" t="s">
        <v>205</v>
      </c>
      <c r="D1185" s="244">
        <v>1.0214000000000001</v>
      </c>
      <c r="E1185" s="244" t="s">
        <v>253</v>
      </c>
    </row>
    <row r="1186" spans="1:5" x14ac:dyDescent="0.2">
      <c r="A1186" s="244" t="s">
        <v>90</v>
      </c>
      <c r="B1186" s="244" t="s">
        <v>43</v>
      </c>
      <c r="C1186" s="244" t="s">
        <v>205</v>
      </c>
      <c r="D1186" s="244">
        <v>1.0851999999999999</v>
      </c>
      <c r="E1186" s="244" t="s">
        <v>253</v>
      </c>
    </row>
    <row r="1187" spans="1:5" x14ac:dyDescent="0.2">
      <c r="A1187" s="244" t="s">
        <v>89</v>
      </c>
      <c r="B1187" s="244" t="s">
        <v>43</v>
      </c>
      <c r="C1187" s="244" t="s">
        <v>205</v>
      </c>
      <c r="D1187" s="244">
        <v>1.0516000000000001</v>
      </c>
      <c r="E1187" s="244" t="s">
        <v>253</v>
      </c>
    </row>
    <row r="1188" spans="1:5" x14ac:dyDescent="0.2">
      <c r="A1188" s="244" t="s">
        <v>88</v>
      </c>
      <c r="B1188" s="244" t="s">
        <v>43</v>
      </c>
      <c r="C1188" s="244" t="s">
        <v>205</v>
      </c>
      <c r="D1188" s="244">
        <v>1.1405000000000001</v>
      </c>
      <c r="E1188" s="244" t="s">
        <v>253</v>
      </c>
    </row>
    <row r="1189" spans="1:5" x14ac:dyDescent="0.2">
      <c r="A1189" s="244" t="s">
        <v>87</v>
      </c>
      <c r="B1189" s="244" t="s">
        <v>43</v>
      </c>
      <c r="C1189" s="244" t="s">
        <v>205</v>
      </c>
      <c r="D1189" s="244">
        <v>1.1072</v>
      </c>
      <c r="E1189" s="244" t="s">
        <v>253</v>
      </c>
    </row>
    <row r="1190" spans="1:5" x14ac:dyDescent="0.2">
      <c r="A1190" s="244" t="s">
        <v>86</v>
      </c>
      <c r="B1190" s="244" t="s">
        <v>43</v>
      </c>
      <c r="C1190" s="244" t="s">
        <v>205</v>
      </c>
      <c r="D1190" s="244">
        <v>1.1203000000000001</v>
      </c>
      <c r="E1190" s="244" t="s">
        <v>253</v>
      </c>
    </row>
    <row r="1191" spans="1:5" x14ac:dyDescent="0.2">
      <c r="A1191" s="244" t="s">
        <v>85</v>
      </c>
      <c r="B1191" s="244" t="s">
        <v>43</v>
      </c>
      <c r="C1191" s="244" t="s">
        <v>205</v>
      </c>
      <c r="D1191" s="244">
        <v>1.1726000000000001</v>
      </c>
      <c r="E1191" s="244" t="s">
        <v>253</v>
      </c>
    </row>
    <row r="1192" spans="1:5" x14ac:dyDescent="0.2">
      <c r="A1192" s="244" t="s">
        <v>84</v>
      </c>
      <c r="B1192" s="244" t="s">
        <v>43</v>
      </c>
      <c r="C1192" s="244" t="s">
        <v>205</v>
      </c>
      <c r="D1192" s="244">
        <v>1.1776</v>
      </c>
      <c r="E1192" s="244" t="s">
        <v>253</v>
      </c>
    </row>
    <row r="1193" spans="1:5" x14ac:dyDescent="0.2">
      <c r="A1193" s="244" t="s">
        <v>168</v>
      </c>
      <c r="B1193" s="244" t="s">
        <v>43</v>
      </c>
      <c r="C1193" s="244" t="s">
        <v>205</v>
      </c>
      <c r="D1193" s="244">
        <v>1.1801999999999999</v>
      </c>
      <c r="E1193" s="244" t="s">
        <v>253</v>
      </c>
    </row>
    <row r="1194" spans="1:5" x14ac:dyDescent="0.2">
      <c r="A1194" s="244" t="s">
        <v>203</v>
      </c>
      <c r="B1194" s="244" t="s">
        <v>43</v>
      </c>
      <c r="C1194" s="244" t="s">
        <v>205</v>
      </c>
      <c r="D1194" s="244">
        <v>1.0625</v>
      </c>
      <c r="E1194" s="244" t="s">
        <v>253</v>
      </c>
    </row>
    <row r="1195" spans="1:5" x14ac:dyDescent="0.2">
      <c r="A1195" s="244" t="s">
        <v>221</v>
      </c>
      <c r="B1195" s="244" t="s">
        <v>43</v>
      </c>
      <c r="C1195" s="244" t="s">
        <v>205</v>
      </c>
      <c r="D1195" s="244">
        <v>1.1927000000000001</v>
      </c>
      <c r="E1195" s="244" t="s">
        <v>253</v>
      </c>
    </row>
    <row r="1196" spans="1:5" x14ac:dyDescent="0.2">
      <c r="A1196" s="244" t="s">
        <v>233</v>
      </c>
      <c r="B1196" s="244" t="s">
        <v>43</v>
      </c>
      <c r="C1196" s="244" t="s">
        <v>205</v>
      </c>
      <c r="D1196" s="244">
        <v>1.2438</v>
      </c>
      <c r="E1196" s="244" t="s">
        <v>253</v>
      </c>
    </row>
    <row r="1197" spans="1:5" x14ac:dyDescent="0.2">
      <c r="A1197" s="244" t="s">
        <v>251</v>
      </c>
      <c r="B1197" s="244" t="s">
        <v>43</v>
      </c>
      <c r="C1197" s="244" t="s">
        <v>205</v>
      </c>
      <c r="D1197" s="244">
        <v>1.2326999999999999</v>
      </c>
      <c r="E1197" s="244" t="s">
        <v>171</v>
      </c>
    </row>
    <row r="1198" spans="1:5" x14ac:dyDescent="0.2">
      <c r="A1198" s="244" t="s">
        <v>102</v>
      </c>
      <c r="B1198" s="244" t="s">
        <v>49</v>
      </c>
      <c r="C1198" s="244" t="s">
        <v>205</v>
      </c>
      <c r="D1198" s="244">
        <v>0.68079999999999996</v>
      </c>
      <c r="E1198" s="244" t="s">
        <v>253</v>
      </c>
    </row>
    <row r="1199" spans="1:5" x14ac:dyDescent="0.2">
      <c r="A1199" s="244" t="s">
        <v>101</v>
      </c>
      <c r="B1199" s="244" t="s">
        <v>49</v>
      </c>
      <c r="C1199" s="244" t="s">
        <v>205</v>
      </c>
      <c r="D1199" s="244">
        <v>0.62490000000000001</v>
      </c>
      <c r="E1199" s="244" t="s">
        <v>253</v>
      </c>
    </row>
    <row r="1200" spans="1:5" x14ac:dyDescent="0.2">
      <c r="A1200" s="244" t="s">
        <v>100</v>
      </c>
      <c r="B1200" s="244" t="s">
        <v>49</v>
      </c>
      <c r="C1200" s="244" t="s">
        <v>205</v>
      </c>
      <c r="D1200" s="244">
        <v>0.68059999999999998</v>
      </c>
      <c r="E1200" s="244" t="s">
        <v>253</v>
      </c>
    </row>
    <row r="1201" spans="1:5" x14ac:dyDescent="0.2">
      <c r="A1201" s="244" t="s">
        <v>99</v>
      </c>
      <c r="B1201" s="244" t="s">
        <v>49</v>
      </c>
      <c r="C1201" s="244" t="s">
        <v>205</v>
      </c>
      <c r="D1201" s="244">
        <v>0.69679999999999997</v>
      </c>
      <c r="E1201" s="244" t="s">
        <v>253</v>
      </c>
    </row>
    <row r="1202" spans="1:5" x14ac:dyDescent="0.2">
      <c r="A1202" s="244" t="s">
        <v>98</v>
      </c>
      <c r="B1202" s="244" t="s">
        <v>49</v>
      </c>
      <c r="C1202" s="244" t="s">
        <v>205</v>
      </c>
      <c r="D1202" s="244">
        <v>0.62339999999999995</v>
      </c>
      <c r="E1202" s="244" t="s">
        <v>253</v>
      </c>
    </row>
    <row r="1203" spans="1:5" x14ac:dyDescent="0.2">
      <c r="A1203" s="244" t="s">
        <v>97</v>
      </c>
      <c r="B1203" s="244" t="s">
        <v>49</v>
      </c>
      <c r="C1203" s="244" t="s">
        <v>205</v>
      </c>
      <c r="D1203" s="244">
        <v>0.5665</v>
      </c>
      <c r="E1203" s="244" t="s">
        <v>253</v>
      </c>
    </row>
    <row r="1204" spans="1:5" x14ac:dyDescent="0.2">
      <c r="A1204" s="244" t="s">
        <v>96</v>
      </c>
      <c r="B1204" s="244" t="s">
        <v>49</v>
      </c>
      <c r="C1204" s="244" t="s">
        <v>205</v>
      </c>
      <c r="D1204" s="244">
        <v>0.70369999999999999</v>
      </c>
      <c r="E1204" s="244" t="s">
        <v>253</v>
      </c>
    </row>
    <row r="1205" spans="1:5" x14ac:dyDescent="0.2">
      <c r="A1205" s="244" t="s">
        <v>95</v>
      </c>
      <c r="B1205" s="244" t="s">
        <v>49</v>
      </c>
      <c r="C1205" s="244" t="s">
        <v>205</v>
      </c>
      <c r="D1205" s="244">
        <v>0.90310000000000001</v>
      </c>
      <c r="E1205" s="244" t="s">
        <v>253</v>
      </c>
    </row>
    <row r="1206" spans="1:5" x14ac:dyDescent="0.2">
      <c r="A1206" s="244" t="s">
        <v>94</v>
      </c>
      <c r="B1206" s="244" t="s">
        <v>49</v>
      </c>
      <c r="C1206" s="244" t="s">
        <v>205</v>
      </c>
      <c r="D1206" s="244">
        <v>0.81310000000000004</v>
      </c>
      <c r="E1206" s="244" t="s">
        <v>253</v>
      </c>
    </row>
    <row r="1207" spans="1:5" x14ac:dyDescent="0.2">
      <c r="A1207" s="244" t="s">
        <v>93</v>
      </c>
      <c r="B1207" s="244" t="s">
        <v>49</v>
      </c>
      <c r="C1207" s="244" t="s">
        <v>205</v>
      </c>
      <c r="D1207" s="244">
        <v>0.93220000000000003</v>
      </c>
      <c r="E1207" s="244" t="s">
        <v>253</v>
      </c>
    </row>
    <row r="1208" spans="1:5" x14ac:dyDescent="0.2">
      <c r="A1208" s="244" t="s">
        <v>92</v>
      </c>
      <c r="B1208" s="244" t="s">
        <v>49</v>
      </c>
      <c r="C1208" s="244" t="s">
        <v>205</v>
      </c>
      <c r="D1208" s="244">
        <v>1.0295000000000001</v>
      </c>
      <c r="E1208" s="244" t="s">
        <v>253</v>
      </c>
    </row>
    <row r="1209" spans="1:5" x14ac:dyDescent="0.2">
      <c r="A1209" s="244" t="s">
        <v>91</v>
      </c>
      <c r="B1209" s="244" t="s">
        <v>49</v>
      </c>
      <c r="C1209" s="244" t="s">
        <v>205</v>
      </c>
      <c r="D1209" s="244">
        <v>1.0444</v>
      </c>
      <c r="E1209" s="244" t="s">
        <v>253</v>
      </c>
    </row>
    <row r="1210" spans="1:5" x14ac:dyDescent="0.2">
      <c r="A1210" s="244" t="s">
        <v>90</v>
      </c>
      <c r="B1210" s="244" t="s">
        <v>49</v>
      </c>
      <c r="C1210" s="244" t="s">
        <v>205</v>
      </c>
      <c r="D1210" s="244">
        <v>1.1774</v>
      </c>
      <c r="E1210" s="244" t="s">
        <v>253</v>
      </c>
    </row>
    <row r="1211" spans="1:5" x14ac:dyDescent="0.2">
      <c r="A1211" s="244" t="s">
        <v>89</v>
      </c>
      <c r="B1211" s="244" t="s">
        <v>49</v>
      </c>
      <c r="C1211" s="244" t="s">
        <v>205</v>
      </c>
      <c r="D1211" s="244">
        <v>1.0465</v>
      </c>
      <c r="E1211" s="244" t="s">
        <v>253</v>
      </c>
    </row>
    <row r="1212" spans="1:5" x14ac:dyDescent="0.2">
      <c r="A1212" s="244" t="s">
        <v>88</v>
      </c>
      <c r="B1212" s="244" t="s">
        <v>49</v>
      </c>
      <c r="C1212" s="244" t="s">
        <v>205</v>
      </c>
      <c r="D1212" s="244">
        <v>0.84870000000000001</v>
      </c>
      <c r="E1212" s="244" t="s">
        <v>253</v>
      </c>
    </row>
    <row r="1213" spans="1:5" x14ac:dyDescent="0.2">
      <c r="A1213" s="244" t="s">
        <v>87</v>
      </c>
      <c r="B1213" s="244" t="s">
        <v>49</v>
      </c>
      <c r="C1213" s="244" t="s">
        <v>205</v>
      </c>
      <c r="D1213" s="244">
        <v>0.89539999999999997</v>
      </c>
      <c r="E1213" s="244" t="s">
        <v>253</v>
      </c>
    </row>
    <row r="1214" spans="1:5" x14ac:dyDescent="0.2">
      <c r="A1214" s="244" t="s">
        <v>86</v>
      </c>
      <c r="B1214" s="244" t="s">
        <v>49</v>
      </c>
      <c r="C1214" s="244" t="s">
        <v>205</v>
      </c>
      <c r="D1214" s="244">
        <v>0.95579999999999998</v>
      </c>
      <c r="E1214" s="244" t="s">
        <v>253</v>
      </c>
    </row>
    <row r="1215" spans="1:5" x14ac:dyDescent="0.2">
      <c r="A1215" s="244" t="s">
        <v>85</v>
      </c>
      <c r="B1215" s="244" t="s">
        <v>49</v>
      </c>
      <c r="C1215" s="244" t="s">
        <v>205</v>
      </c>
      <c r="D1215" s="244">
        <v>0.88939999999999997</v>
      </c>
      <c r="E1215" s="244" t="s">
        <v>253</v>
      </c>
    </row>
    <row r="1216" spans="1:5" x14ac:dyDescent="0.2">
      <c r="A1216" s="244" t="s">
        <v>84</v>
      </c>
      <c r="B1216" s="244" t="s">
        <v>49</v>
      </c>
      <c r="C1216" s="244" t="s">
        <v>205</v>
      </c>
      <c r="D1216" s="244">
        <v>0.81920000000000004</v>
      </c>
      <c r="E1216" s="244" t="s">
        <v>253</v>
      </c>
    </row>
    <row r="1217" spans="1:5" x14ac:dyDescent="0.2">
      <c r="A1217" s="244" t="s">
        <v>168</v>
      </c>
      <c r="B1217" s="244" t="s">
        <v>49</v>
      </c>
      <c r="C1217" s="244" t="s">
        <v>205</v>
      </c>
      <c r="D1217" s="244">
        <v>0.82740000000000002</v>
      </c>
      <c r="E1217" s="244" t="s">
        <v>253</v>
      </c>
    </row>
    <row r="1218" spans="1:5" x14ac:dyDescent="0.2">
      <c r="A1218" s="244" t="s">
        <v>203</v>
      </c>
      <c r="B1218" s="244" t="s">
        <v>49</v>
      </c>
      <c r="C1218" s="244" t="s">
        <v>205</v>
      </c>
      <c r="D1218" s="244">
        <v>0.91420000000000001</v>
      </c>
      <c r="E1218" s="244" t="s">
        <v>253</v>
      </c>
    </row>
    <row r="1219" spans="1:5" x14ac:dyDescent="0.2">
      <c r="A1219" s="244" t="s">
        <v>221</v>
      </c>
      <c r="B1219" s="244" t="s">
        <v>49</v>
      </c>
      <c r="C1219" s="244" t="s">
        <v>205</v>
      </c>
      <c r="D1219" s="244">
        <v>0.98670000000000002</v>
      </c>
      <c r="E1219" s="244" t="s">
        <v>253</v>
      </c>
    </row>
    <row r="1220" spans="1:5" x14ac:dyDescent="0.2">
      <c r="A1220" s="244" t="s">
        <v>233</v>
      </c>
      <c r="B1220" s="244" t="s">
        <v>49</v>
      </c>
      <c r="C1220" s="244" t="s">
        <v>205</v>
      </c>
      <c r="D1220" s="244">
        <v>1.0916999999999999</v>
      </c>
      <c r="E1220" s="244" t="s">
        <v>253</v>
      </c>
    </row>
    <row r="1221" spans="1:5" x14ac:dyDescent="0.2">
      <c r="A1221" s="244" t="s">
        <v>251</v>
      </c>
      <c r="B1221" s="244" t="s">
        <v>49</v>
      </c>
      <c r="C1221" s="244" t="s">
        <v>205</v>
      </c>
      <c r="D1221" s="244">
        <v>0.95640000000000003</v>
      </c>
      <c r="E1221" s="244" t="s">
        <v>171</v>
      </c>
    </row>
    <row r="1222" spans="1:5" x14ac:dyDescent="0.2">
      <c r="A1222" s="244" t="s">
        <v>102</v>
      </c>
      <c r="B1222" s="244" t="s">
        <v>39</v>
      </c>
      <c r="C1222" s="244" t="s">
        <v>205</v>
      </c>
      <c r="D1222" s="244">
        <v>1.0633999999999999</v>
      </c>
      <c r="E1222" s="244" t="s">
        <v>253</v>
      </c>
    </row>
    <row r="1223" spans="1:5" x14ac:dyDescent="0.2">
      <c r="A1223" s="244" t="s">
        <v>101</v>
      </c>
      <c r="B1223" s="244" t="s">
        <v>39</v>
      </c>
      <c r="C1223" s="244" t="s">
        <v>205</v>
      </c>
      <c r="D1223" s="244">
        <v>1.1113</v>
      </c>
      <c r="E1223" s="244" t="s">
        <v>253</v>
      </c>
    </row>
    <row r="1224" spans="1:5" x14ac:dyDescent="0.2">
      <c r="A1224" s="244" t="s">
        <v>100</v>
      </c>
      <c r="B1224" s="244" t="s">
        <v>39</v>
      </c>
      <c r="C1224" s="244" t="s">
        <v>205</v>
      </c>
      <c r="D1224" s="244">
        <v>1.1668000000000001</v>
      </c>
      <c r="E1224" s="244" t="s">
        <v>253</v>
      </c>
    </row>
    <row r="1225" spans="1:5" x14ac:dyDescent="0.2">
      <c r="A1225" s="244" t="s">
        <v>99</v>
      </c>
      <c r="B1225" s="244" t="s">
        <v>39</v>
      </c>
      <c r="C1225" s="244" t="s">
        <v>205</v>
      </c>
      <c r="D1225" s="244">
        <v>1.0419</v>
      </c>
      <c r="E1225" s="244" t="s">
        <v>253</v>
      </c>
    </row>
    <row r="1226" spans="1:5" x14ac:dyDescent="0.2">
      <c r="A1226" s="244" t="s">
        <v>98</v>
      </c>
      <c r="B1226" s="244" t="s">
        <v>39</v>
      </c>
      <c r="C1226" s="244" t="s">
        <v>205</v>
      </c>
      <c r="D1226" s="244">
        <v>1.0498000000000001</v>
      </c>
      <c r="E1226" s="244" t="s">
        <v>253</v>
      </c>
    </row>
    <row r="1227" spans="1:5" x14ac:dyDescent="0.2">
      <c r="A1227" s="244" t="s">
        <v>97</v>
      </c>
      <c r="B1227" s="244" t="s">
        <v>39</v>
      </c>
      <c r="C1227" s="244" t="s">
        <v>205</v>
      </c>
      <c r="D1227" s="244">
        <v>1.0802</v>
      </c>
      <c r="E1227" s="244" t="s">
        <v>253</v>
      </c>
    </row>
    <row r="1228" spans="1:5" x14ac:dyDescent="0.2">
      <c r="A1228" s="244" t="s">
        <v>96</v>
      </c>
      <c r="B1228" s="244" t="s">
        <v>39</v>
      </c>
      <c r="C1228" s="244" t="s">
        <v>205</v>
      </c>
      <c r="D1228" s="244">
        <v>1.0703</v>
      </c>
      <c r="E1228" s="244" t="s">
        <v>253</v>
      </c>
    </row>
    <row r="1229" spans="1:5" x14ac:dyDescent="0.2">
      <c r="A1229" s="244" t="s">
        <v>95</v>
      </c>
      <c r="B1229" s="244" t="s">
        <v>39</v>
      </c>
      <c r="C1229" s="244" t="s">
        <v>205</v>
      </c>
      <c r="D1229" s="244">
        <v>1.1002000000000001</v>
      </c>
      <c r="E1229" s="244" t="s">
        <v>253</v>
      </c>
    </row>
    <row r="1230" spans="1:5" x14ac:dyDescent="0.2">
      <c r="A1230" s="244" t="s">
        <v>94</v>
      </c>
      <c r="B1230" s="244" t="s">
        <v>39</v>
      </c>
      <c r="C1230" s="244" t="s">
        <v>205</v>
      </c>
      <c r="D1230" s="244">
        <v>1.1873</v>
      </c>
      <c r="E1230" s="244" t="s">
        <v>253</v>
      </c>
    </row>
    <row r="1231" spans="1:5" x14ac:dyDescent="0.2">
      <c r="A1231" s="244" t="s">
        <v>93</v>
      </c>
      <c r="B1231" s="244" t="s">
        <v>39</v>
      </c>
      <c r="C1231" s="244" t="s">
        <v>205</v>
      </c>
      <c r="D1231" s="244">
        <v>1.4645999999999999</v>
      </c>
      <c r="E1231" s="244" t="s">
        <v>253</v>
      </c>
    </row>
    <row r="1232" spans="1:5" x14ac:dyDescent="0.2">
      <c r="A1232" s="244" t="s">
        <v>92</v>
      </c>
      <c r="B1232" s="244" t="s">
        <v>39</v>
      </c>
      <c r="C1232" s="244" t="s">
        <v>205</v>
      </c>
      <c r="D1232" s="244">
        <v>1.7149000000000001</v>
      </c>
      <c r="E1232" s="244" t="s">
        <v>253</v>
      </c>
    </row>
    <row r="1233" spans="1:5" x14ac:dyDescent="0.2">
      <c r="A1233" s="244" t="s">
        <v>91</v>
      </c>
      <c r="B1233" s="244" t="s">
        <v>39</v>
      </c>
      <c r="C1233" s="244" t="s">
        <v>205</v>
      </c>
      <c r="D1233" s="244">
        <v>2.0076999999999998</v>
      </c>
      <c r="E1233" s="244" t="s">
        <v>253</v>
      </c>
    </row>
    <row r="1234" spans="1:5" x14ac:dyDescent="0.2">
      <c r="A1234" s="244" t="s">
        <v>90</v>
      </c>
      <c r="B1234" s="244" t="s">
        <v>39</v>
      </c>
      <c r="C1234" s="244" t="s">
        <v>205</v>
      </c>
      <c r="D1234" s="244">
        <v>2.0019</v>
      </c>
      <c r="E1234" s="244" t="s">
        <v>253</v>
      </c>
    </row>
    <row r="1235" spans="1:5" x14ac:dyDescent="0.2">
      <c r="A1235" s="244" t="s">
        <v>89</v>
      </c>
      <c r="B1235" s="244" t="s">
        <v>39</v>
      </c>
      <c r="C1235" s="244" t="s">
        <v>205</v>
      </c>
      <c r="D1235" s="244">
        <v>1.8919999999999999</v>
      </c>
      <c r="E1235" s="244" t="s">
        <v>253</v>
      </c>
    </row>
    <row r="1236" spans="1:5" x14ac:dyDescent="0.2">
      <c r="A1236" s="244" t="s">
        <v>88</v>
      </c>
      <c r="B1236" s="244" t="s">
        <v>39</v>
      </c>
      <c r="C1236" s="244" t="s">
        <v>205</v>
      </c>
      <c r="D1236" s="244">
        <v>2.1113</v>
      </c>
      <c r="E1236" s="244" t="s">
        <v>253</v>
      </c>
    </row>
    <row r="1237" spans="1:5" x14ac:dyDescent="0.2">
      <c r="A1237" s="244" t="s">
        <v>87</v>
      </c>
      <c r="B1237" s="244" t="s">
        <v>39</v>
      </c>
      <c r="C1237" s="244" t="s">
        <v>205</v>
      </c>
      <c r="D1237" s="244">
        <v>2.5474000000000001</v>
      </c>
      <c r="E1237" s="244" t="s">
        <v>253</v>
      </c>
    </row>
    <row r="1238" spans="1:5" x14ac:dyDescent="0.2">
      <c r="A1238" s="244" t="s">
        <v>86</v>
      </c>
      <c r="B1238" s="244" t="s">
        <v>39</v>
      </c>
      <c r="C1238" s="244" t="s">
        <v>205</v>
      </c>
      <c r="D1238" s="244">
        <v>2.4266999999999999</v>
      </c>
      <c r="E1238" s="244" t="s">
        <v>253</v>
      </c>
    </row>
    <row r="1239" spans="1:5" x14ac:dyDescent="0.2">
      <c r="A1239" s="244" t="s">
        <v>85</v>
      </c>
      <c r="B1239" s="244" t="s">
        <v>39</v>
      </c>
      <c r="C1239" s="244" t="s">
        <v>205</v>
      </c>
      <c r="D1239" s="244">
        <v>2.5036</v>
      </c>
      <c r="E1239" s="244" t="s">
        <v>253</v>
      </c>
    </row>
    <row r="1240" spans="1:5" x14ac:dyDescent="0.2">
      <c r="A1240" s="244" t="s">
        <v>84</v>
      </c>
      <c r="B1240" s="244" t="s">
        <v>39</v>
      </c>
      <c r="C1240" s="244" t="s">
        <v>205</v>
      </c>
      <c r="D1240" s="244">
        <v>2.5537000000000001</v>
      </c>
      <c r="E1240" s="244" t="s">
        <v>253</v>
      </c>
    </row>
    <row r="1241" spans="1:5" x14ac:dyDescent="0.2">
      <c r="A1241" s="244" t="s">
        <v>168</v>
      </c>
      <c r="B1241" s="244" t="s">
        <v>39</v>
      </c>
      <c r="C1241" s="244" t="s">
        <v>205</v>
      </c>
      <c r="D1241" s="244">
        <v>2.6351</v>
      </c>
      <c r="E1241" s="244" t="s">
        <v>253</v>
      </c>
    </row>
    <row r="1242" spans="1:5" x14ac:dyDescent="0.2">
      <c r="A1242" s="244" t="s">
        <v>203</v>
      </c>
      <c r="B1242" s="244" t="s">
        <v>39</v>
      </c>
      <c r="C1242" s="244" t="s">
        <v>205</v>
      </c>
      <c r="D1242" s="244">
        <v>2.9775</v>
      </c>
      <c r="E1242" s="244" t="s">
        <v>253</v>
      </c>
    </row>
    <row r="1243" spans="1:5" x14ac:dyDescent="0.2">
      <c r="A1243" s="244" t="s">
        <v>221</v>
      </c>
      <c r="B1243" s="244" t="s">
        <v>39</v>
      </c>
      <c r="C1243" s="244" t="s">
        <v>205</v>
      </c>
      <c r="D1243" s="244">
        <v>3.4340999999999999</v>
      </c>
      <c r="E1243" s="244" t="s">
        <v>253</v>
      </c>
    </row>
    <row r="1244" spans="1:5" x14ac:dyDescent="0.2">
      <c r="A1244" s="244" t="s">
        <v>233</v>
      </c>
      <c r="B1244" s="244" t="s">
        <v>39</v>
      </c>
      <c r="C1244" s="244" t="s">
        <v>205</v>
      </c>
      <c r="D1244" s="244">
        <v>3.6804999999999999</v>
      </c>
      <c r="E1244" s="244" t="s">
        <v>253</v>
      </c>
    </row>
    <row r="1245" spans="1:5" x14ac:dyDescent="0.2">
      <c r="A1245" s="244" t="s">
        <v>251</v>
      </c>
      <c r="B1245" s="244" t="s">
        <v>39</v>
      </c>
      <c r="C1245" s="244" t="s">
        <v>205</v>
      </c>
      <c r="D1245" s="244">
        <v>3.9912999999999998</v>
      </c>
      <c r="E1245" s="244" t="s">
        <v>171</v>
      </c>
    </row>
    <row r="1246" spans="1:5" x14ac:dyDescent="0.2">
      <c r="A1246" s="244" t="s">
        <v>102</v>
      </c>
      <c r="B1246" s="244" t="s">
        <v>137</v>
      </c>
      <c r="C1246" s="244" t="s">
        <v>205</v>
      </c>
      <c r="D1246" s="244">
        <v>1.2145999999999999</v>
      </c>
      <c r="E1246" s="244" t="s">
        <v>174</v>
      </c>
    </row>
    <row r="1247" spans="1:5" x14ac:dyDescent="0.2">
      <c r="A1247" s="244" t="s">
        <v>101</v>
      </c>
      <c r="B1247" s="244" t="s">
        <v>137</v>
      </c>
      <c r="C1247" s="244" t="s">
        <v>205</v>
      </c>
      <c r="D1247" s="244">
        <v>1.3984000000000001</v>
      </c>
      <c r="E1247" s="244" t="s">
        <v>253</v>
      </c>
    </row>
    <row r="1248" spans="1:5" x14ac:dyDescent="0.2">
      <c r="A1248" s="244" t="s">
        <v>100</v>
      </c>
      <c r="B1248" s="244" t="s">
        <v>137</v>
      </c>
      <c r="C1248" s="244" t="s">
        <v>205</v>
      </c>
      <c r="D1248" s="244">
        <v>1.5432999999999999</v>
      </c>
      <c r="E1248" s="244" t="s">
        <v>253</v>
      </c>
    </row>
    <row r="1249" spans="1:5" x14ac:dyDescent="0.2">
      <c r="A1249" s="244" t="s">
        <v>99</v>
      </c>
      <c r="B1249" s="244" t="s">
        <v>137</v>
      </c>
      <c r="C1249" s="244" t="s">
        <v>205</v>
      </c>
      <c r="D1249" s="244">
        <v>1.4403999999999999</v>
      </c>
      <c r="E1249" s="244" t="s">
        <v>253</v>
      </c>
    </row>
    <row r="1250" spans="1:5" x14ac:dyDescent="0.2">
      <c r="A1250" s="244" t="s">
        <v>98</v>
      </c>
      <c r="B1250" s="244" t="s">
        <v>137</v>
      </c>
      <c r="C1250" s="244" t="s">
        <v>205</v>
      </c>
      <c r="D1250" s="244">
        <v>1.4269000000000001</v>
      </c>
      <c r="E1250" s="244" t="s">
        <v>253</v>
      </c>
    </row>
    <row r="1251" spans="1:5" x14ac:dyDescent="0.2">
      <c r="A1251" s="244" t="s">
        <v>97</v>
      </c>
      <c r="B1251" s="244" t="s">
        <v>137</v>
      </c>
      <c r="C1251" s="244" t="s">
        <v>205</v>
      </c>
      <c r="D1251" s="244">
        <v>1.4834000000000001</v>
      </c>
      <c r="E1251" s="244" t="s">
        <v>253</v>
      </c>
    </row>
    <row r="1252" spans="1:5" x14ac:dyDescent="0.2">
      <c r="A1252" s="244" t="s">
        <v>96</v>
      </c>
      <c r="B1252" s="244" t="s">
        <v>137</v>
      </c>
      <c r="C1252" s="244" t="s">
        <v>205</v>
      </c>
      <c r="D1252" s="244">
        <v>1.4847999999999999</v>
      </c>
      <c r="E1252" s="244" t="s">
        <v>253</v>
      </c>
    </row>
    <row r="1253" spans="1:5" x14ac:dyDescent="0.2">
      <c r="A1253" s="244" t="s">
        <v>95</v>
      </c>
      <c r="B1253" s="244" t="s">
        <v>137</v>
      </c>
      <c r="C1253" s="244" t="s">
        <v>205</v>
      </c>
      <c r="D1253" s="244">
        <v>1.6358999999999999</v>
      </c>
      <c r="E1253" s="244" t="s">
        <v>253</v>
      </c>
    </row>
    <row r="1254" spans="1:5" x14ac:dyDescent="0.2">
      <c r="A1254" s="244" t="s">
        <v>94</v>
      </c>
      <c r="B1254" s="244" t="s">
        <v>137</v>
      </c>
      <c r="C1254" s="244" t="s">
        <v>205</v>
      </c>
      <c r="D1254" s="244">
        <v>1.8037000000000001</v>
      </c>
      <c r="E1254" s="244" t="s">
        <v>253</v>
      </c>
    </row>
    <row r="1255" spans="1:5" x14ac:dyDescent="0.2">
      <c r="A1255" s="244" t="s">
        <v>93</v>
      </c>
      <c r="B1255" s="244" t="s">
        <v>137</v>
      </c>
      <c r="C1255" s="244" t="s">
        <v>205</v>
      </c>
      <c r="D1255" s="244">
        <v>2.5003000000000002</v>
      </c>
      <c r="E1255" s="244" t="s">
        <v>253</v>
      </c>
    </row>
    <row r="1256" spans="1:5" x14ac:dyDescent="0.2">
      <c r="A1256" s="244" t="s">
        <v>92</v>
      </c>
      <c r="B1256" s="244" t="s">
        <v>137</v>
      </c>
      <c r="C1256" s="244" t="s">
        <v>205</v>
      </c>
      <c r="D1256" s="244">
        <v>2.6585999999999999</v>
      </c>
      <c r="E1256" s="244" t="s">
        <v>253</v>
      </c>
    </row>
    <row r="1257" spans="1:5" x14ac:dyDescent="0.2">
      <c r="A1257" s="244" t="s">
        <v>91</v>
      </c>
      <c r="B1257" s="244" t="s">
        <v>137</v>
      </c>
      <c r="C1257" s="244" t="s">
        <v>205</v>
      </c>
      <c r="D1257" s="244">
        <v>2.8965000000000001</v>
      </c>
      <c r="E1257" s="244" t="s">
        <v>253</v>
      </c>
    </row>
    <row r="1258" spans="1:5" x14ac:dyDescent="0.2">
      <c r="A1258" s="244" t="s">
        <v>90</v>
      </c>
      <c r="B1258" s="244" t="s">
        <v>137</v>
      </c>
      <c r="C1258" s="244" t="s">
        <v>205</v>
      </c>
      <c r="D1258" s="244">
        <v>2.5781999999999998</v>
      </c>
      <c r="E1258" s="244" t="s">
        <v>253</v>
      </c>
    </row>
    <row r="1259" spans="1:5" x14ac:dyDescent="0.2">
      <c r="A1259" s="244" t="s">
        <v>89</v>
      </c>
      <c r="B1259" s="244" t="s">
        <v>137</v>
      </c>
      <c r="C1259" s="244" t="s">
        <v>205</v>
      </c>
      <c r="D1259" s="244">
        <v>2.6888000000000001</v>
      </c>
      <c r="E1259" s="244" t="s">
        <v>253</v>
      </c>
    </row>
    <row r="1260" spans="1:5" x14ac:dyDescent="0.2">
      <c r="A1260" s="244" t="s">
        <v>88</v>
      </c>
      <c r="B1260" s="244" t="s">
        <v>137</v>
      </c>
      <c r="C1260" s="244" t="s">
        <v>205</v>
      </c>
      <c r="D1260" s="244">
        <v>2.8241999999999998</v>
      </c>
      <c r="E1260" s="244" t="s">
        <v>253</v>
      </c>
    </row>
    <row r="1261" spans="1:5" x14ac:dyDescent="0.2">
      <c r="A1261" s="244" t="s">
        <v>87</v>
      </c>
      <c r="B1261" s="244" t="s">
        <v>137</v>
      </c>
      <c r="C1261" s="244" t="s">
        <v>205</v>
      </c>
      <c r="D1261" s="244">
        <v>2.6177000000000001</v>
      </c>
      <c r="E1261" s="244" t="s">
        <v>253</v>
      </c>
    </row>
    <row r="1262" spans="1:5" x14ac:dyDescent="0.2">
      <c r="A1262" s="244" t="s">
        <v>86</v>
      </c>
      <c r="B1262" s="244" t="s">
        <v>137</v>
      </c>
      <c r="C1262" s="244" t="s">
        <v>205</v>
      </c>
      <c r="D1262" s="244">
        <v>2.6067</v>
      </c>
      <c r="E1262" s="244" t="s">
        <v>253</v>
      </c>
    </row>
    <row r="1263" spans="1:5" x14ac:dyDescent="0.2">
      <c r="A1263" s="244" t="s">
        <v>85</v>
      </c>
      <c r="B1263" s="244" t="s">
        <v>137</v>
      </c>
      <c r="C1263" s="244" t="s">
        <v>205</v>
      </c>
      <c r="D1263" s="244">
        <v>2.3706999999999998</v>
      </c>
      <c r="E1263" s="244" t="s">
        <v>253</v>
      </c>
    </row>
    <row r="1264" spans="1:5" x14ac:dyDescent="0.2">
      <c r="A1264" s="244" t="s">
        <v>84</v>
      </c>
      <c r="B1264" s="244" t="s">
        <v>137</v>
      </c>
      <c r="C1264" s="244" t="s">
        <v>205</v>
      </c>
      <c r="D1264" s="244">
        <v>2.4295</v>
      </c>
      <c r="E1264" s="244" t="s">
        <v>253</v>
      </c>
    </row>
    <row r="1265" spans="1:5" x14ac:dyDescent="0.2">
      <c r="A1265" s="244" t="s">
        <v>168</v>
      </c>
      <c r="B1265" s="244" t="s">
        <v>137</v>
      </c>
      <c r="C1265" s="244" t="s">
        <v>205</v>
      </c>
      <c r="D1265" s="244">
        <v>2.8368000000000002</v>
      </c>
      <c r="E1265" s="244" t="s">
        <v>253</v>
      </c>
    </row>
    <row r="1266" spans="1:5" x14ac:dyDescent="0.2">
      <c r="A1266" s="244" t="s">
        <v>203</v>
      </c>
      <c r="B1266" s="244" t="s">
        <v>137</v>
      </c>
      <c r="C1266" s="244" t="s">
        <v>205</v>
      </c>
      <c r="D1266" s="244">
        <v>3.0548000000000002</v>
      </c>
      <c r="E1266" s="244" t="s">
        <v>253</v>
      </c>
    </row>
    <row r="1267" spans="1:5" x14ac:dyDescent="0.2">
      <c r="A1267" s="244" t="s">
        <v>221</v>
      </c>
      <c r="B1267" s="244" t="s">
        <v>137</v>
      </c>
      <c r="C1267" s="244" t="s">
        <v>205</v>
      </c>
      <c r="D1267" s="244">
        <v>2.8511000000000002</v>
      </c>
      <c r="E1267" s="244" t="s">
        <v>253</v>
      </c>
    </row>
    <row r="1268" spans="1:5" x14ac:dyDescent="0.2">
      <c r="A1268" s="244" t="s">
        <v>233</v>
      </c>
      <c r="B1268" s="244" t="s">
        <v>137</v>
      </c>
      <c r="C1268" s="244" t="s">
        <v>205</v>
      </c>
      <c r="D1268" s="244">
        <v>2.7797000000000001</v>
      </c>
      <c r="E1268" s="244" t="s">
        <v>253</v>
      </c>
    </row>
    <row r="1269" spans="1:5" x14ac:dyDescent="0.2">
      <c r="A1269" s="244" t="s">
        <v>102</v>
      </c>
      <c r="B1269" s="244" t="s">
        <v>44</v>
      </c>
      <c r="C1269" s="244" t="s">
        <v>205</v>
      </c>
      <c r="D1269" s="244">
        <v>2.2027000000000001</v>
      </c>
      <c r="E1269" s="244" t="s">
        <v>253</v>
      </c>
    </row>
    <row r="1270" spans="1:5" x14ac:dyDescent="0.2">
      <c r="A1270" s="244" t="s">
        <v>101</v>
      </c>
      <c r="B1270" s="244" t="s">
        <v>44</v>
      </c>
      <c r="C1270" s="244" t="s">
        <v>205</v>
      </c>
      <c r="D1270" s="244">
        <v>2.2111000000000001</v>
      </c>
      <c r="E1270" s="244" t="s">
        <v>253</v>
      </c>
    </row>
    <row r="1271" spans="1:5" x14ac:dyDescent="0.2">
      <c r="A1271" s="244" t="s">
        <v>100</v>
      </c>
      <c r="B1271" s="244" t="s">
        <v>44</v>
      </c>
      <c r="C1271" s="244" t="s">
        <v>205</v>
      </c>
      <c r="D1271" s="244">
        <v>2.1046999999999998</v>
      </c>
      <c r="E1271" s="244" t="s">
        <v>253</v>
      </c>
    </row>
    <row r="1272" spans="1:5" x14ac:dyDescent="0.2">
      <c r="A1272" s="244" t="s">
        <v>99</v>
      </c>
      <c r="B1272" s="244" t="s">
        <v>44</v>
      </c>
      <c r="C1272" s="244" t="s">
        <v>205</v>
      </c>
      <c r="D1272" s="244">
        <v>2.1341000000000001</v>
      </c>
      <c r="E1272" s="244" t="s">
        <v>253</v>
      </c>
    </row>
    <row r="1273" spans="1:5" x14ac:dyDescent="0.2">
      <c r="A1273" s="244" t="s">
        <v>98</v>
      </c>
      <c r="B1273" s="244" t="s">
        <v>44</v>
      </c>
      <c r="C1273" s="244" t="s">
        <v>205</v>
      </c>
      <c r="D1273" s="244">
        <v>2.0884</v>
      </c>
      <c r="E1273" s="244" t="s">
        <v>253</v>
      </c>
    </row>
    <row r="1274" spans="1:5" x14ac:dyDescent="0.2">
      <c r="A1274" s="244" t="s">
        <v>97</v>
      </c>
      <c r="B1274" s="244" t="s">
        <v>44</v>
      </c>
      <c r="C1274" s="244" t="s">
        <v>205</v>
      </c>
      <c r="D1274" s="244">
        <v>2.0893999999999999</v>
      </c>
      <c r="E1274" s="244" t="s">
        <v>253</v>
      </c>
    </row>
    <row r="1275" spans="1:5" x14ac:dyDescent="0.2">
      <c r="A1275" s="244" t="s">
        <v>96</v>
      </c>
      <c r="B1275" s="244" t="s">
        <v>44</v>
      </c>
      <c r="C1275" s="244" t="s">
        <v>205</v>
      </c>
      <c r="D1275" s="244">
        <v>2.0825999999999998</v>
      </c>
      <c r="E1275" s="244" t="s">
        <v>253</v>
      </c>
    </row>
    <row r="1276" spans="1:5" x14ac:dyDescent="0.2">
      <c r="A1276" s="244" t="s">
        <v>95</v>
      </c>
      <c r="B1276" s="244" t="s">
        <v>44</v>
      </c>
      <c r="C1276" s="244" t="s">
        <v>205</v>
      </c>
      <c r="D1276" s="244">
        <v>2.1698</v>
      </c>
      <c r="E1276" s="244" t="s">
        <v>253</v>
      </c>
    </row>
    <row r="1277" spans="1:5" x14ac:dyDescent="0.2">
      <c r="A1277" s="244" t="s">
        <v>94</v>
      </c>
      <c r="B1277" s="244" t="s">
        <v>44</v>
      </c>
      <c r="C1277" s="244" t="s">
        <v>205</v>
      </c>
      <c r="D1277" s="244">
        <v>2.2423000000000002</v>
      </c>
      <c r="E1277" s="244" t="s">
        <v>174</v>
      </c>
    </row>
    <row r="1278" spans="1:5" x14ac:dyDescent="0.2">
      <c r="A1278" s="244" t="s">
        <v>93</v>
      </c>
      <c r="B1278" s="244" t="s">
        <v>44</v>
      </c>
      <c r="C1278" s="244" t="s">
        <v>205</v>
      </c>
      <c r="D1278" s="244">
        <v>2.3773</v>
      </c>
      <c r="E1278" s="244" t="s">
        <v>253</v>
      </c>
    </row>
    <row r="1279" spans="1:5" x14ac:dyDescent="0.2">
      <c r="A1279" s="244" t="s">
        <v>92</v>
      </c>
      <c r="B1279" s="244" t="s">
        <v>44</v>
      </c>
      <c r="C1279" s="244" t="s">
        <v>205</v>
      </c>
      <c r="D1279" s="244">
        <v>2.4975000000000001</v>
      </c>
      <c r="E1279" s="244" t="s">
        <v>253</v>
      </c>
    </row>
    <row r="1280" spans="1:5" x14ac:dyDescent="0.2">
      <c r="A1280" s="244" t="s">
        <v>91</v>
      </c>
      <c r="B1280" s="244" t="s">
        <v>44</v>
      </c>
      <c r="C1280" s="244" t="s">
        <v>205</v>
      </c>
      <c r="D1280" s="244">
        <v>2.4862000000000002</v>
      </c>
      <c r="E1280" s="244" t="s">
        <v>253</v>
      </c>
    </row>
    <row r="1281" spans="1:5" x14ac:dyDescent="0.2">
      <c r="A1281" s="244" t="s">
        <v>90</v>
      </c>
      <c r="B1281" s="244" t="s">
        <v>44</v>
      </c>
      <c r="C1281" s="244" t="s">
        <v>205</v>
      </c>
      <c r="D1281" s="244">
        <v>2.827</v>
      </c>
      <c r="E1281" s="244" t="s">
        <v>253</v>
      </c>
    </row>
    <row r="1282" spans="1:5" x14ac:dyDescent="0.2">
      <c r="A1282" s="244" t="s">
        <v>89</v>
      </c>
      <c r="B1282" s="244" t="s">
        <v>44</v>
      </c>
      <c r="C1282" s="244" t="s">
        <v>205</v>
      </c>
      <c r="D1282" s="244">
        <v>3.2759</v>
      </c>
      <c r="E1282" s="244" t="s">
        <v>253</v>
      </c>
    </row>
    <row r="1283" spans="1:5" x14ac:dyDescent="0.2">
      <c r="A1283" s="244" t="s">
        <v>88</v>
      </c>
      <c r="B1283" s="244" t="s">
        <v>44</v>
      </c>
      <c r="C1283" s="244" t="s">
        <v>205</v>
      </c>
      <c r="D1283" s="244">
        <v>3.2945000000000002</v>
      </c>
      <c r="E1283" s="244" t="s">
        <v>253</v>
      </c>
    </row>
    <row r="1284" spans="1:5" x14ac:dyDescent="0.2">
      <c r="A1284" s="244" t="s">
        <v>87</v>
      </c>
      <c r="B1284" s="244" t="s">
        <v>44</v>
      </c>
      <c r="C1284" s="244" t="s">
        <v>205</v>
      </c>
      <c r="D1284" s="244">
        <v>3.4283999999999999</v>
      </c>
      <c r="E1284" s="244" t="s">
        <v>253</v>
      </c>
    </row>
    <row r="1285" spans="1:5" x14ac:dyDescent="0.2">
      <c r="A1285" s="244" t="s">
        <v>86</v>
      </c>
      <c r="B1285" s="244" t="s">
        <v>44</v>
      </c>
      <c r="C1285" s="244" t="s">
        <v>205</v>
      </c>
      <c r="D1285" s="244">
        <v>3.4605999999999999</v>
      </c>
      <c r="E1285" s="244" t="s">
        <v>253</v>
      </c>
    </row>
    <row r="1286" spans="1:5" x14ac:dyDescent="0.2">
      <c r="A1286" s="244" t="s">
        <v>85</v>
      </c>
      <c r="B1286" s="244" t="s">
        <v>44</v>
      </c>
      <c r="C1286" s="244" t="s">
        <v>205</v>
      </c>
      <c r="D1286" s="244">
        <v>3.5396999999999998</v>
      </c>
      <c r="E1286" s="244" t="s">
        <v>253</v>
      </c>
    </row>
    <row r="1287" spans="1:5" x14ac:dyDescent="0.2">
      <c r="A1287" s="244" t="s">
        <v>84</v>
      </c>
      <c r="B1287" s="244" t="s">
        <v>44</v>
      </c>
      <c r="C1287" s="244" t="s">
        <v>205</v>
      </c>
      <c r="D1287" s="244">
        <v>3.5268999999999999</v>
      </c>
      <c r="E1287" s="244" t="s">
        <v>253</v>
      </c>
    </row>
    <row r="1288" spans="1:5" x14ac:dyDescent="0.2">
      <c r="A1288" s="244" t="s">
        <v>168</v>
      </c>
      <c r="B1288" s="244" t="s">
        <v>44</v>
      </c>
      <c r="C1288" s="244" t="s">
        <v>205</v>
      </c>
      <c r="D1288" s="244">
        <v>3.4611999999999998</v>
      </c>
      <c r="E1288" s="244" t="s">
        <v>253</v>
      </c>
    </row>
    <row r="1289" spans="1:5" x14ac:dyDescent="0.2">
      <c r="A1289" s="244" t="s">
        <v>203</v>
      </c>
      <c r="B1289" s="244" t="s">
        <v>44</v>
      </c>
      <c r="C1289" s="244" t="s">
        <v>205</v>
      </c>
      <c r="D1289" s="244">
        <v>3.4285999999999999</v>
      </c>
      <c r="E1289" s="244" t="s">
        <v>253</v>
      </c>
    </row>
    <row r="1290" spans="1:5" x14ac:dyDescent="0.2">
      <c r="A1290" s="244" t="s">
        <v>221</v>
      </c>
      <c r="B1290" s="244" t="s">
        <v>44</v>
      </c>
      <c r="C1290" s="244" t="s">
        <v>205</v>
      </c>
      <c r="D1290" s="244">
        <v>3.3723999999999998</v>
      </c>
      <c r="E1290" s="244" t="s">
        <v>253</v>
      </c>
    </row>
    <row r="1291" spans="1:5" x14ac:dyDescent="0.2">
      <c r="A1291" s="244" t="s">
        <v>233</v>
      </c>
      <c r="B1291" s="244" t="s">
        <v>44</v>
      </c>
      <c r="C1291" s="244" t="s">
        <v>205</v>
      </c>
      <c r="D1291" s="244">
        <v>3.4594999999999998</v>
      </c>
      <c r="E1291" s="244" t="s">
        <v>253</v>
      </c>
    </row>
    <row r="1292" spans="1:5" x14ac:dyDescent="0.2">
      <c r="A1292" s="244" t="s">
        <v>251</v>
      </c>
      <c r="B1292" s="244" t="s">
        <v>44</v>
      </c>
      <c r="C1292" s="244" t="s">
        <v>205</v>
      </c>
      <c r="D1292" s="244">
        <v>3.5886999999999998</v>
      </c>
      <c r="E1292" s="244" t="s">
        <v>171</v>
      </c>
    </row>
    <row r="1293" spans="1:5" x14ac:dyDescent="0.2">
      <c r="A1293" s="244" t="s">
        <v>102</v>
      </c>
      <c r="B1293" s="244" t="s">
        <v>47</v>
      </c>
      <c r="C1293" s="244" t="s">
        <v>205</v>
      </c>
      <c r="D1293" s="244">
        <v>0.69450000000000001</v>
      </c>
      <c r="E1293" s="244" t="s">
        <v>253</v>
      </c>
    </row>
    <row r="1294" spans="1:5" x14ac:dyDescent="0.2">
      <c r="A1294" s="244" t="s">
        <v>101</v>
      </c>
      <c r="B1294" s="244" t="s">
        <v>47</v>
      </c>
      <c r="C1294" s="244" t="s">
        <v>205</v>
      </c>
      <c r="D1294" s="244">
        <v>0.82399999999999995</v>
      </c>
      <c r="E1294" s="244" t="s">
        <v>253</v>
      </c>
    </row>
    <row r="1295" spans="1:5" x14ac:dyDescent="0.2">
      <c r="A1295" s="244" t="s">
        <v>100</v>
      </c>
      <c r="B1295" s="244" t="s">
        <v>47</v>
      </c>
      <c r="C1295" s="244" t="s">
        <v>205</v>
      </c>
      <c r="D1295" s="244">
        <v>0.73019999999999996</v>
      </c>
      <c r="E1295" s="244" t="s">
        <v>253</v>
      </c>
    </row>
    <row r="1296" spans="1:5" x14ac:dyDescent="0.2">
      <c r="A1296" s="244" t="s">
        <v>99</v>
      </c>
      <c r="B1296" s="244" t="s">
        <v>47</v>
      </c>
      <c r="C1296" s="244" t="s">
        <v>205</v>
      </c>
      <c r="D1296" s="244">
        <v>0.68869999999999998</v>
      </c>
      <c r="E1296" s="244" t="s">
        <v>253</v>
      </c>
    </row>
    <row r="1297" spans="1:5" x14ac:dyDescent="0.2">
      <c r="A1297" s="244" t="s">
        <v>98</v>
      </c>
      <c r="B1297" s="244" t="s">
        <v>47</v>
      </c>
      <c r="C1297" s="244" t="s">
        <v>205</v>
      </c>
      <c r="D1297" s="244">
        <v>0.68689999999999996</v>
      </c>
      <c r="E1297" s="244" t="s">
        <v>253</v>
      </c>
    </row>
    <row r="1298" spans="1:5" x14ac:dyDescent="0.2">
      <c r="A1298" s="244" t="s">
        <v>97</v>
      </c>
      <c r="B1298" s="244" t="s">
        <v>47</v>
      </c>
      <c r="C1298" s="244" t="s">
        <v>205</v>
      </c>
      <c r="D1298" s="244">
        <v>0.71509999999999996</v>
      </c>
      <c r="E1298" s="244" t="s">
        <v>253</v>
      </c>
    </row>
    <row r="1299" spans="1:5" x14ac:dyDescent="0.2">
      <c r="A1299" s="244" t="s">
        <v>96</v>
      </c>
      <c r="B1299" s="244" t="s">
        <v>47</v>
      </c>
      <c r="C1299" s="244" t="s">
        <v>205</v>
      </c>
      <c r="D1299" s="244">
        <v>0.76280000000000003</v>
      </c>
      <c r="E1299" s="244" t="s">
        <v>253</v>
      </c>
    </row>
    <row r="1300" spans="1:5" x14ac:dyDescent="0.2">
      <c r="A1300" s="244" t="s">
        <v>95</v>
      </c>
      <c r="B1300" s="244" t="s">
        <v>47</v>
      </c>
      <c r="C1300" s="244" t="s">
        <v>205</v>
      </c>
      <c r="D1300" s="244">
        <v>0.71619999999999995</v>
      </c>
      <c r="E1300" s="244" t="s">
        <v>253</v>
      </c>
    </row>
    <row r="1301" spans="1:5" x14ac:dyDescent="0.2">
      <c r="A1301" s="244" t="s">
        <v>94</v>
      </c>
      <c r="B1301" s="244" t="s">
        <v>47</v>
      </c>
      <c r="C1301" s="244" t="s">
        <v>205</v>
      </c>
      <c r="D1301" s="244">
        <v>0.69169999999999998</v>
      </c>
      <c r="E1301" s="244" t="s">
        <v>253</v>
      </c>
    </row>
    <row r="1302" spans="1:5" x14ac:dyDescent="0.2">
      <c r="A1302" s="244" t="s">
        <v>93</v>
      </c>
      <c r="B1302" s="244" t="s">
        <v>47</v>
      </c>
      <c r="C1302" s="244" t="s">
        <v>205</v>
      </c>
      <c r="D1302" s="244">
        <v>0.87380000000000002</v>
      </c>
      <c r="E1302" s="244" t="s">
        <v>253</v>
      </c>
    </row>
    <row r="1303" spans="1:5" x14ac:dyDescent="0.2">
      <c r="A1303" s="244" t="s">
        <v>92</v>
      </c>
      <c r="B1303" s="244" t="s">
        <v>47</v>
      </c>
      <c r="C1303" s="244" t="s">
        <v>205</v>
      </c>
      <c r="D1303" s="244">
        <v>0.80610000000000004</v>
      </c>
      <c r="E1303" s="244" t="s">
        <v>253</v>
      </c>
    </row>
    <row r="1304" spans="1:5" x14ac:dyDescent="0.2">
      <c r="A1304" s="244" t="s">
        <v>91</v>
      </c>
      <c r="B1304" s="244" t="s">
        <v>47</v>
      </c>
      <c r="C1304" s="244" t="s">
        <v>205</v>
      </c>
      <c r="D1304" s="244">
        <v>0.78800000000000003</v>
      </c>
      <c r="E1304" s="244" t="s">
        <v>253</v>
      </c>
    </row>
    <row r="1305" spans="1:5" x14ac:dyDescent="0.2">
      <c r="A1305" s="244" t="s">
        <v>90</v>
      </c>
      <c r="B1305" s="244" t="s">
        <v>47</v>
      </c>
      <c r="C1305" s="244" t="s">
        <v>205</v>
      </c>
      <c r="D1305" s="244">
        <v>0.89180000000000004</v>
      </c>
      <c r="E1305" s="244" t="s">
        <v>253</v>
      </c>
    </row>
    <row r="1306" spans="1:5" x14ac:dyDescent="0.2">
      <c r="A1306" s="244" t="s">
        <v>89</v>
      </c>
      <c r="B1306" s="244" t="s">
        <v>47</v>
      </c>
      <c r="C1306" s="244" t="s">
        <v>205</v>
      </c>
      <c r="D1306" s="244">
        <v>0.76290000000000002</v>
      </c>
      <c r="E1306" s="244" t="s">
        <v>253</v>
      </c>
    </row>
    <row r="1307" spans="1:5" x14ac:dyDescent="0.2">
      <c r="A1307" s="244" t="s">
        <v>88</v>
      </c>
      <c r="B1307" s="244" t="s">
        <v>47</v>
      </c>
      <c r="C1307" s="244" t="s">
        <v>205</v>
      </c>
      <c r="D1307" s="244">
        <v>0.84140000000000004</v>
      </c>
      <c r="E1307" s="244" t="s">
        <v>253</v>
      </c>
    </row>
    <row r="1308" spans="1:5" x14ac:dyDescent="0.2">
      <c r="A1308" s="244" t="s">
        <v>87</v>
      </c>
      <c r="B1308" s="244" t="s">
        <v>47</v>
      </c>
      <c r="C1308" s="244" t="s">
        <v>205</v>
      </c>
      <c r="D1308" s="244">
        <v>0.85860000000000003</v>
      </c>
      <c r="E1308" s="244" t="s">
        <v>253</v>
      </c>
    </row>
    <row r="1309" spans="1:5" x14ac:dyDescent="0.2">
      <c r="A1309" s="244" t="s">
        <v>86</v>
      </c>
      <c r="B1309" s="244" t="s">
        <v>47</v>
      </c>
      <c r="C1309" s="244" t="s">
        <v>205</v>
      </c>
      <c r="D1309" s="244">
        <v>0.85009999999999997</v>
      </c>
      <c r="E1309" s="244" t="s">
        <v>253</v>
      </c>
    </row>
    <row r="1310" spans="1:5" x14ac:dyDescent="0.2">
      <c r="A1310" s="244" t="s">
        <v>85</v>
      </c>
      <c r="B1310" s="244" t="s">
        <v>47</v>
      </c>
      <c r="C1310" s="244" t="s">
        <v>205</v>
      </c>
      <c r="D1310" s="244">
        <v>0.79190000000000005</v>
      </c>
      <c r="E1310" s="244" t="s">
        <v>253</v>
      </c>
    </row>
    <row r="1311" spans="1:5" x14ac:dyDescent="0.2">
      <c r="A1311" s="244" t="s">
        <v>84</v>
      </c>
      <c r="B1311" s="244" t="s">
        <v>47</v>
      </c>
      <c r="C1311" s="244" t="s">
        <v>205</v>
      </c>
      <c r="D1311" s="244">
        <v>0.83740000000000003</v>
      </c>
      <c r="E1311" s="244" t="s">
        <v>253</v>
      </c>
    </row>
    <row r="1312" spans="1:5" x14ac:dyDescent="0.2">
      <c r="A1312" s="244" t="s">
        <v>168</v>
      </c>
      <c r="B1312" s="244" t="s">
        <v>47</v>
      </c>
      <c r="C1312" s="244" t="s">
        <v>205</v>
      </c>
      <c r="D1312" s="244">
        <v>0.82050000000000001</v>
      </c>
      <c r="E1312" s="244" t="s">
        <v>253</v>
      </c>
    </row>
    <row r="1313" spans="1:5" x14ac:dyDescent="0.2">
      <c r="A1313" s="244" t="s">
        <v>203</v>
      </c>
      <c r="B1313" s="244" t="s">
        <v>47</v>
      </c>
      <c r="C1313" s="244" t="s">
        <v>205</v>
      </c>
      <c r="D1313" s="244">
        <v>0.77559999999999996</v>
      </c>
      <c r="E1313" s="244" t="s">
        <v>253</v>
      </c>
    </row>
    <row r="1314" spans="1:5" x14ac:dyDescent="0.2">
      <c r="A1314" s="244" t="s">
        <v>221</v>
      </c>
      <c r="B1314" s="244" t="s">
        <v>47</v>
      </c>
      <c r="C1314" s="244" t="s">
        <v>205</v>
      </c>
      <c r="D1314" s="244">
        <v>0.79469999999999996</v>
      </c>
      <c r="E1314" s="244" t="s">
        <v>253</v>
      </c>
    </row>
    <row r="1315" spans="1:5" x14ac:dyDescent="0.2">
      <c r="A1315" s="244" t="s">
        <v>233</v>
      </c>
      <c r="B1315" s="244" t="s">
        <v>47</v>
      </c>
      <c r="C1315" s="244" t="s">
        <v>205</v>
      </c>
      <c r="D1315" s="244">
        <v>0.83089999999999997</v>
      </c>
      <c r="E1315" s="244" t="s">
        <v>253</v>
      </c>
    </row>
    <row r="1316" spans="1:5" x14ac:dyDescent="0.2">
      <c r="A1316" s="244" t="s">
        <v>251</v>
      </c>
      <c r="B1316" s="244" t="s">
        <v>47</v>
      </c>
      <c r="C1316" s="244" t="s">
        <v>205</v>
      </c>
      <c r="D1316" s="244">
        <v>0.79490000000000005</v>
      </c>
      <c r="E1316" s="244" t="s">
        <v>171</v>
      </c>
    </row>
    <row r="1317" spans="1:5" x14ac:dyDescent="0.2">
      <c r="A1317" s="244" t="s">
        <v>102</v>
      </c>
      <c r="B1317" s="244" t="s">
        <v>48</v>
      </c>
      <c r="C1317" s="244" t="s">
        <v>205</v>
      </c>
      <c r="D1317" s="244">
        <v>3.1206</v>
      </c>
      <c r="E1317" s="244" t="s">
        <v>253</v>
      </c>
    </row>
    <row r="1318" spans="1:5" x14ac:dyDescent="0.2">
      <c r="A1318" s="244" t="s">
        <v>101</v>
      </c>
      <c r="B1318" s="244" t="s">
        <v>48</v>
      </c>
      <c r="C1318" s="244" t="s">
        <v>205</v>
      </c>
      <c r="D1318" s="244">
        <v>3.5101</v>
      </c>
      <c r="E1318" s="244" t="s">
        <v>253</v>
      </c>
    </row>
    <row r="1319" spans="1:5" x14ac:dyDescent="0.2">
      <c r="A1319" s="244" t="s">
        <v>100</v>
      </c>
      <c r="B1319" s="244" t="s">
        <v>48</v>
      </c>
      <c r="C1319" s="244" t="s">
        <v>205</v>
      </c>
      <c r="D1319" s="244">
        <v>3.3302</v>
      </c>
      <c r="E1319" s="244" t="s">
        <v>253</v>
      </c>
    </row>
    <row r="1320" spans="1:5" x14ac:dyDescent="0.2">
      <c r="A1320" s="244" t="s">
        <v>99</v>
      </c>
      <c r="B1320" s="244" t="s">
        <v>48</v>
      </c>
      <c r="C1320" s="244" t="s">
        <v>205</v>
      </c>
      <c r="D1320" s="244">
        <v>3.33</v>
      </c>
      <c r="E1320" s="244" t="s">
        <v>253</v>
      </c>
    </row>
    <row r="1321" spans="1:5" x14ac:dyDescent="0.2">
      <c r="A1321" s="244" t="s">
        <v>98</v>
      </c>
      <c r="B1321" s="244" t="s">
        <v>48</v>
      </c>
      <c r="C1321" s="244" t="s">
        <v>205</v>
      </c>
      <c r="D1321" s="244">
        <v>3.3264999999999998</v>
      </c>
      <c r="E1321" s="244" t="s">
        <v>253</v>
      </c>
    </row>
    <row r="1322" spans="1:5" x14ac:dyDescent="0.2">
      <c r="A1322" s="244" t="s">
        <v>97</v>
      </c>
      <c r="B1322" s="244" t="s">
        <v>48</v>
      </c>
      <c r="C1322" s="244" t="s">
        <v>205</v>
      </c>
      <c r="D1322" s="244">
        <v>3.5343</v>
      </c>
      <c r="E1322" s="244" t="s">
        <v>253</v>
      </c>
    </row>
    <row r="1323" spans="1:5" x14ac:dyDescent="0.2">
      <c r="A1323" s="244" t="s">
        <v>96</v>
      </c>
      <c r="B1323" s="244" t="s">
        <v>48</v>
      </c>
      <c r="C1323" s="244" t="s">
        <v>205</v>
      </c>
      <c r="D1323" s="244">
        <v>3.3656000000000001</v>
      </c>
      <c r="E1323" s="244" t="s">
        <v>253</v>
      </c>
    </row>
    <row r="1324" spans="1:5" x14ac:dyDescent="0.2">
      <c r="A1324" s="244" t="s">
        <v>95</v>
      </c>
      <c r="B1324" s="244" t="s">
        <v>48</v>
      </c>
      <c r="C1324" s="244" t="s">
        <v>205</v>
      </c>
      <c r="D1324" s="244">
        <v>3.7347999999999999</v>
      </c>
      <c r="E1324" s="244" t="s">
        <v>253</v>
      </c>
    </row>
    <row r="1325" spans="1:5" x14ac:dyDescent="0.2">
      <c r="A1325" s="244" t="s">
        <v>94</v>
      </c>
      <c r="B1325" s="244" t="s">
        <v>48</v>
      </c>
      <c r="C1325" s="244" t="s">
        <v>205</v>
      </c>
      <c r="D1325" s="244">
        <v>4.1802000000000001</v>
      </c>
      <c r="E1325" s="244" t="s">
        <v>253</v>
      </c>
    </row>
    <row r="1326" spans="1:5" x14ac:dyDescent="0.2">
      <c r="A1326" s="244" t="s">
        <v>93</v>
      </c>
      <c r="B1326" s="244" t="s">
        <v>48</v>
      </c>
      <c r="C1326" s="244" t="s">
        <v>205</v>
      </c>
      <c r="D1326" s="244">
        <v>4.1688000000000001</v>
      </c>
      <c r="E1326" s="244" t="s">
        <v>253</v>
      </c>
    </row>
    <row r="1327" spans="1:5" x14ac:dyDescent="0.2">
      <c r="A1327" s="244" t="s">
        <v>92</v>
      </c>
      <c r="B1327" s="244" t="s">
        <v>48</v>
      </c>
      <c r="C1327" s="244" t="s">
        <v>205</v>
      </c>
      <c r="D1327" s="244">
        <v>4.2713000000000001</v>
      </c>
      <c r="E1327" s="244" t="s">
        <v>253</v>
      </c>
    </row>
    <row r="1328" spans="1:5" x14ac:dyDescent="0.2">
      <c r="A1328" s="244" t="s">
        <v>91</v>
      </c>
      <c r="B1328" s="244" t="s">
        <v>48</v>
      </c>
      <c r="C1328" s="244" t="s">
        <v>205</v>
      </c>
      <c r="D1328" s="244">
        <v>4.2560000000000002</v>
      </c>
      <c r="E1328" s="244" t="s">
        <v>253</v>
      </c>
    </row>
    <row r="1329" spans="1:5" x14ac:dyDescent="0.2">
      <c r="A1329" s="244" t="s">
        <v>90</v>
      </c>
      <c r="B1329" s="244" t="s">
        <v>48</v>
      </c>
      <c r="C1329" s="244" t="s">
        <v>205</v>
      </c>
      <c r="D1329" s="244">
        <v>4.3634000000000004</v>
      </c>
      <c r="E1329" s="244" t="s">
        <v>253</v>
      </c>
    </row>
    <row r="1330" spans="1:5" x14ac:dyDescent="0.2">
      <c r="A1330" s="244" t="s">
        <v>89</v>
      </c>
      <c r="B1330" s="244" t="s">
        <v>48</v>
      </c>
      <c r="C1330" s="244" t="s">
        <v>205</v>
      </c>
      <c r="D1330" s="244">
        <v>4.4683999999999999</v>
      </c>
      <c r="E1330" s="244" t="s">
        <v>253</v>
      </c>
    </row>
    <row r="1331" spans="1:5" x14ac:dyDescent="0.2">
      <c r="A1331" s="244" t="s">
        <v>88</v>
      </c>
      <c r="B1331" s="244" t="s">
        <v>48</v>
      </c>
      <c r="C1331" s="244" t="s">
        <v>205</v>
      </c>
      <c r="D1331" s="244">
        <v>4.3621999999999996</v>
      </c>
      <c r="E1331" s="244" t="s">
        <v>253</v>
      </c>
    </row>
    <row r="1332" spans="1:5" x14ac:dyDescent="0.2">
      <c r="A1332" s="244" t="s">
        <v>87</v>
      </c>
      <c r="B1332" s="244" t="s">
        <v>48</v>
      </c>
      <c r="C1332" s="244" t="s">
        <v>205</v>
      </c>
      <c r="D1332" s="244">
        <v>3.8923000000000001</v>
      </c>
      <c r="E1332" s="244" t="s">
        <v>253</v>
      </c>
    </row>
    <row r="1333" spans="1:5" x14ac:dyDescent="0.2">
      <c r="A1333" s="244" t="s">
        <v>86</v>
      </c>
      <c r="B1333" s="244" t="s">
        <v>48</v>
      </c>
      <c r="C1333" s="244" t="s">
        <v>205</v>
      </c>
      <c r="D1333" s="244">
        <v>4.0552000000000001</v>
      </c>
      <c r="E1333" s="244" t="s">
        <v>253</v>
      </c>
    </row>
    <row r="1334" spans="1:5" x14ac:dyDescent="0.2">
      <c r="A1334" s="244" t="s">
        <v>85</v>
      </c>
      <c r="B1334" s="244" t="s">
        <v>48</v>
      </c>
      <c r="C1334" s="244" t="s">
        <v>205</v>
      </c>
      <c r="D1334" s="244">
        <v>3.8776999999999999</v>
      </c>
      <c r="E1334" s="244" t="s">
        <v>253</v>
      </c>
    </row>
    <row r="1335" spans="1:5" x14ac:dyDescent="0.2">
      <c r="A1335" s="244" t="s">
        <v>84</v>
      </c>
      <c r="B1335" s="244" t="s">
        <v>48</v>
      </c>
      <c r="C1335" s="244" t="s">
        <v>205</v>
      </c>
      <c r="D1335" s="244">
        <v>4.1608000000000001</v>
      </c>
      <c r="E1335" s="244" t="s">
        <v>253</v>
      </c>
    </row>
    <row r="1336" spans="1:5" x14ac:dyDescent="0.2">
      <c r="A1336" s="244" t="s">
        <v>168</v>
      </c>
      <c r="B1336" s="244" t="s">
        <v>48</v>
      </c>
      <c r="C1336" s="244" t="s">
        <v>205</v>
      </c>
      <c r="D1336" s="244">
        <v>4.2287999999999997</v>
      </c>
      <c r="E1336" s="244" t="s">
        <v>253</v>
      </c>
    </row>
    <row r="1337" spans="1:5" x14ac:dyDescent="0.2">
      <c r="A1337" s="244" t="s">
        <v>203</v>
      </c>
      <c r="B1337" s="244" t="s">
        <v>48</v>
      </c>
      <c r="C1337" s="244" t="s">
        <v>205</v>
      </c>
      <c r="D1337" s="244">
        <v>4.0842999999999998</v>
      </c>
      <c r="E1337" s="244" t="s">
        <v>253</v>
      </c>
    </row>
    <row r="1338" spans="1:5" x14ac:dyDescent="0.2">
      <c r="A1338" s="244" t="s">
        <v>221</v>
      </c>
      <c r="B1338" s="244" t="s">
        <v>48</v>
      </c>
      <c r="C1338" s="244" t="s">
        <v>205</v>
      </c>
      <c r="D1338" s="244">
        <v>4.0327000000000002</v>
      </c>
      <c r="E1338" s="244" t="s">
        <v>253</v>
      </c>
    </row>
    <row r="1339" spans="1:5" x14ac:dyDescent="0.2">
      <c r="A1339" s="244" t="s">
        <v>233</v>
      </c>
      <c r="B1339" s="244" t="s">
        <v>48</v>
      </c>
      <c r="C1339" s="244" t="s">
        <v>205</v>
      </c>
      <c r="D1339" s="244">
        <v>4.3122999999999996</v>
      </c>
      <c r="E1339" s="244" t="s">
        <v>253</v>
      </c>
    </row>
    <row r="1340" spans="1:5" x14ac:dyDescent="0.2">
      <c r="A1340" s="244" t="s">
        <v>251</v>
      </c>
      <c r="B1340" s="244" t="s">
        <v>48</v>
      </c>
      <c r="C1340" s="244" t="s">
        <v>205</v>
      </c>
      <c r="D1340" s="244">
        <v>4.5347999999999997</v>
      </c>
      <c r="E1340" s="244" t="s">
        <v>253</v>
      </c>
    </row>
    <row r="1341" spans="1:5" x14ac:dyDescent="0.2">
      <c r="A1341" s="244" t="s">
        <v>102</v>
      </c>
      <c r="B1341" s="244" t="s">
        <v>46</v>
      </c>
      <c r="C1341" s="244" t="s">
        <v>205</v>
      </c>
      <c r="D1341" s="244">
        <v>0.93940000000000001</v>
      </c>
      <c r="E1341" s="244" t="s">
        <v>253</v>
      </c>
    </row>
    <row r="1342" spans="1:5" x14ac:dyDescent="0.2">
      <c r="A1342" s="244" t="s">
        <v>101</v>
      </c>
      <c r="B1342" s="244" t="s">
        <v>46</v>
      </c>
      <c r="C1342" s="244" t="s">
        <v>205</v>
      </c>
      <c r="D1342" s="244">
        <v>0.95730000000000004</v>
      </c>
      <c r="E1342" s="244" t="s">
        <v>253</v>
      </c>
    </row>
    <row r="1343" spans="1:5" x14ac:dyDescent="0.2">
      <c r="A1343" s="244" t="s">
        <v>100</v>
      </c>
      <c r="B1343" s="244" t="s">
        <v>46</v>
      </c>
      <c r="C1343" s="244" t="s">
        <v>205</v>
      </c>
      <c r="D1343" s="244">
        <v>0.92479999999999996</v>
      </c>
      <c r="E1343" s="244" t="s">
        <v>253</v>
      </c>
    </row>
    <row r="1344" spans="1:5" x14ac:dyDescent="0.2">
      <c r="A1344" s="244" t="s">
        <v>99</v>
      </c>
      <c r="B1344" s="244" t="s">
        <v>46</v>
      </c>
      <c r="C1344" s="244" t="s">
        <v>205</v>
      </c>
      <c r="D1344" s="244">
        <v>0.91969999999999996</v>
      </c>
      <c r="E1344" s="244" t="s">
        <v>253</v>
      </c>
    </row>
    <row r="1345" spans="1:5" x14ac:dyDescent="0.2">
      <c r="A1345" s="244" t="s">
        <v>98</v>
      </c>
      <c r="B1345" s="244" t="s">
        <v>46</v>
      </c>
      <c r="C1345" s="244" t="s">
        <v>205</v>
      </c>
      <c r="D1345" s="244">
        <v>0.88019999999999998</v>
      </c>
      <c r="E1345" s="244" t="s">
        <v>253</v>
      </c>
    </row>
    <row r="1346" spans="1:5" x14ac:dyDescent="0.2">
      <c r="A1346" s="244" t="s">
        <v>97</v>
      </c>
      <c r="B1346" s="244" t="s">
        <v>46</v>
      </c>
      <c r="C1346" s="244" t="s">
        <v>205</v>
      </c>
      <c r="D1346" s="244">
        <v>0.84740000000000004</v>
      </c>
      <c r="E1346" s="244" t="s">
        <v>253</v>
      </c>
    </row>
    <row r="1347" spans="1:5" x14ac:dyDescent="0.2">
      <c r="A1347" s="244" t="s">
        <v>96</v>
      </c>
      <c r="B1347" s="244" t="s">
        <v>46</v>
      </c>
      <c r="C1347" s="244" t="s">
        <v>205</v>
      </c>
      <c r="D1347" s="244">
        <v>0.84099999999999997</v>
      </c>
      <c r="E1347" s="244" t="s">
        <v>253</v>
      </c>
    </row>
    <row r="1348" spans="1:5" x14ac:dyDescent="0.2">
      <c r="A1348" s="244" t="s">
        <v>95</v>
      </c>
      <c r="B1348" s="244" t="s">
        <v>46</v>
      </c>
      <c r="C1348" s="244" t="s">
        <v>205</v>
      </c>
      <c r="D1348" s="244">
        <v>0.79410000000000003</v>
      </c>
      <c r="E1348" s="244" t="s">
        <v>253</v>
      </c>
    </row>
    <row r="1349" spans="1:5" x14ac:dyDescent="0.2">
      <c r="A1349" s="244" t="s">
        <v>94</v>
      </c>
      <c r="B1349" s="244" t="s">
        <v>46</v>
      </c>
      <c r="C1349" s="244" t="s">
        <v>205</v>
      </c>
      <c r="D1349" s="244">
        <v>0.85860000000000003</v>
      </c>
      <c r="E1349" s="244" t="s">
        <v>253</v>
      </c>
    </row>
    <row r="1350" spans="1:5" x14ac:dyDescent="0.2">
      <c r="A1350" s="244" t="s">
        <v>93</v>
      </c>
      <c r="B1350" s="244" t="s">
        <v>46</v>
      </c>
      <c r="C1350" s="244" t="s">
        <v>205</v>
      </c>
      <c r="D1350" s="244">
        <v>1.2419</v>
      </c>
      <c r="E1350" s="244" t="s">
        <v>253</v>
      </c>
    </row>
    <row r="1351" spans="1:5" x14ac:dyDescent="0.2">
      <c r="A1351" s="244" t="s">
        <v>92</v>
      </c>
      <c r="B1351" s="244" t="s">
        <v>46</v>
      </c>
      <c r="C1351" s="244" t="s">
        <v>205</v>
      </c>
      <c r="D1351" s="244">
        <v>1.0379</v>
      </c>
      <c r="E1351" s="244" t="s">
        <v>253</v>
      </c>
    </row>
    <row r="1352" spans="1:5" x14ac:dyDescent="0.2">
      <c r="A1352" s="244" t="s">
        <v>91</v>
      </c>
      <c r="B1352" s="244" t="s">
        <v>46</v>
      </c>
      <c r="C1352" s="244" t="s">
        <v>205</v>
      </c>
      <c r="D1352" s="244">
        <v>0.92090000000000005</v>
      </c>
      <c r="E1352" s="244" t="s">
        <v>253</v>
      </c>
    </row>
    <row r="1353" spans="1:5" x14ac:dyDescent="0.2">
      <c r="A1353" s="244" t="s">
        <v>90</v>
      </c>
      <c r="B1353" s="244" t="s">
        <v>46</v>
      </c>
      <c r="C1353" s="244" t="s">
        <v>205</v>
      </c>
      <c r="D1353" s="244">
        <v>0.98119999999999996</v>
      </c>
      <c r="E1353" s="244" t="s">
        <v>253</v>
      </c>
    </row>
    <row r="1354" spans="1:5" x14ac:dyDescent="0.2">
      <c r="A1354" s="244" t="s">
        <v>89</v>
      </c>
      <c r="B1354" s="244" t="s">
        <v>46</v>
      </c>
      <c r="C1354" s="244" t="s">
        <v>205</v>
      </c>
      <c r="D1354" s="244">
        <v>0.92649999999999999</v>
      </c>
      <c r="E1354" s="244" t="s">
        <v>253</v>
      </c>
    </row>
    <row r="1355" spans="1:5" x14ac:dyDescent="0.2">
      <c r="A1355" s="244" t="s">
        <v>88</v>
      </c>
      <c r="B1355" s="244" t="s">
        <v>46</v>
      </c>
      <c r="C1355" s="244" t="s">
        <v>205</v>
      </c>
      <c r="D1355" s="244">
        <v>0.98809999999999998</v>
      </c>
      <c r="E1355" s="244" t="s">
        <v>253</v>
      </c>
    </row>
    <row r="1356" spans="1:5" x14ac:dyDescent="0.2">
      <c r="A1356" s="244" t="s">
        <v>87</v>
      </c>
      <c r="B1356" s="244" t="s">
        <v>46</v>
      </c>
      <c r="C1356" s="244" t="s">
        <v>205</v>
      </c>
      <c r="D1356" s="244">
        <v>0.95979999999999999</v>
      </c>
      <c r="E1356" s="244" t="s">
        <v>253</v>
      </c>
    </row>
    <row r="1357" spans="1:5" x14ac:dyDescent="0.2">
      <c r="A1357" s="244" t="s">
        <v>86</v>
      </c>
      <c r="B1357" s="244" t="s">
        <v>46</v>
      </c>
      <c r="C1357" s="244" t="s">
        <v>205</v>
      </c>
      <c r="D1357" s="244">
        <v>1.0949</v>
      </c>
      <c r="E1357" s="244" t="s">
        <v>253</v>
      </c>
    </row>
    <row r="1358" spans="1:5" x14ac:dyDescent="0.2">
      <c r="A1358" s="244" t="s">
        <v>85</v>
      </c>
      <c r="B1358" s="244" t="s">
        <v>46</v>
      </c>
      <c r="C1358" s="244" t="s">
        <v>205</v>
      </c>
      <c r="D1358" s="244">
        <v>1.0106999999999999</v>
      </c>
      <c r="E1358" s="244" t="s">
        <v>253</v>
      </c>
    </row>
    <row r="1359" spans="1:5" x14ac:dyDescent="0.2">
      <c r="A1359" s="244" t="s">
        <v>84</v>
      </c>
      <c r="B1359" s="244" t="s">
        <v>46</v>
      </c>
      <c r="C1359" s="244" t="s">
        <v>205</v>
      </c>
      <c r="D1359" s="244">
        <v>0.9647</v>
      </c>
      <c r="E1359" s="244" t="s">
        <v>253</v>
      </c>
    </row>
    <row r="1360" spans="1:5" x14ac:dyDescent="0.2">
      <c r="A1360" s="244" t="s">
        <v>168</v>
      </c>
      <c r="B1360" s="244" t="s">
        <v>46</v>
      </c>
      <c r="C1360" s="244" t="s">
        <v>205</v>
      </c>
      <c r="D1360" s="244">
        <v>0.96840000000000004</v>
      </c>
      <c r="E1360" s="244" t="s">
        <v>253</v>
      </c>
    </row>
    <row r="1361" spans="1:5" x14ac:dyDescent="0.2">
      <c r="A1361" s="244" t="s">
        <v>203</v>
      </c>
      <c r="B1361" s="244" t="s">
        <v>46</v>
      </c>
      <c r="C1361" s="244" t="s">
        <v>205</v>
      </c>
      <c r="D1361" s="244">
        <v>0.93100000000000005</v>
      </c>
      <c r="E1361" s="244" t="s">
        <v>253</v>
      </c>
    </row>
    <row r="1362" spans="1:5" x14ac:dyDescent="0.2">
      <c r="A1362" s="244" t="s">
        <v>221</v>
      </c>
      <c r="B1362" s="244" t="s">
        <v>46</v>
      </c>
      <c r="C1362" s="244" t="s">
        <v>205</v>
      </c>
      <c r="D1362" s="244">
        <v>0.92159999999999997</v>
      </c>
      <c r="E1362" s="244" t="s">
        <v>253</v>
      </c>
    </row>
    <row r="1363" spans="1:5" x14ac:dyDescent="0.2">
      <c r="A1363" s="244" t="s">
        <v>233</v>
      </c>
      <c r="B1363" s="244" t="s">
        <v>46</v>
      </c>
      <c r="C1363" s="244" t="s">
        <v>205</v>
      </c>
      <c r="D1363" s="244">
        <v>0.94310000000000005</v>
      </c>
      <c r="E1363" s="244" t="s">
        <v>253</v>
      </c>
    </row>
    <row r="1364" spans="1:5" x14ac:dyDescent="0.2">
      <c r="A1364" s="244" t="s">
        <v>251</v>
      </c>
      <c r="B1364" s="244" t="s">
        <v>46</v>
      </c>
      <c r="C1364" s="244" t="s">
        <v>205</v>
      </c>
      <c r="D1364" s="244">
        <v>0.89649999999999996</v>
      </c>
      <c r="E1364" s="244" t="s">
        <v>171</v>
      </c>
    </row>
    <row r="1365" spans="1:5" x14ac:dyDescent="0.2">
      <c r="A1365" s="244" t="s">
        <v>92</v>
      </c>
      <c r="B1365" s="244" t="s">
        <v>67</v>
      </c>
      <c r="C1365" s="244" t="s">
        <v>205</v>
      </c>
      <c r="D1365" s="244">
        <v>0.37709999999999999</v>
      </c>
      <c r="E1365" s="244" t="s">
        <v>253</v>
      </c>
    </row>
    <row r="1366" spans="1:5" x14ac:dyDescent="0.2">
      <c r="A1366" s="244" t="s">
        <v>91</v>
      </c>
      <c r="B1366" s="244" t="s">
        <v>67</v>
      </c>
      <c r="C1366" s="244" t="s">
        <v>205</v>
      </c>
      <c r="D1366" s="244">
        <v>0.35539999999999999</v>
      </c>
      <c r="E1366" s="244" t="s">
        <v>253</v>
      </c>
    </row>
    <row r="1367" spans="1:5" x14ac:dyDescent="0.2">
      <c r="A1367" s="244" t="s">
        <v>90</v>
      </c>
      <c r="B1367" s="244" t="s">
        <v>67</v>
      </c>
      <c r="C1367" s="244" t="s">
        <v>205</v>
      </c>
      <c r="D1367" s="244">
        <v>0.36599999999999999</v>
      </c>
      <c r="E1367" s="244" t="s">
        <v>253</v>
      </c>
    </row>
    <row r="1368" spans="1:5" x14ac:dyDescent="0.2">
      <c r="A1368" s="244" t="s">
        <v>89</v>
      </c>
      <c r="B1368" s="244" t="s">
        <v>67</v>
      </c>
      <c r="C1368" s="244" t="s">
        <v>205</v>
      </c>
      <c r="D1368" s="244">
        <v>0.38240000000000002</v>
      </c>
      <c r="E1368" s="244" t="s">
        <v>253</v>
      </c>
    </row>
    <row r="1369" spans="1:5" x14ac:dyDescent="0.2">
      <c r="A1369" s="244" t="s">
        <v>88</v>
      </c>
      <c r="B1369" s="244" t="s">
        <v>67</v>
      </c>
      <c r="C1369" s="244" t="s">
        <v>205</v>
      </c>
      <c r="D1369" s="244">
        <v>0.39479999999999998</v>
      </c>
      <c r="E1369" s="244" t="s">
        <v>253</v>
      </c>
    </row>
    <row r="1370" spans="1:5" x14ac:dyDescent="0.2">
      <c r="A1370" s="244" t="s">
        <v>87</v>
      </c>
      <c r="B1370" s="244" t="s">
        <v>67</v>
      </c>
      <c r="C1370" s="244" t="s">
        <v>205</v>
      </c>
      <c r="D1370" s="244">
        <v>0.40629999999999999</v>
      </c>
      <c r="E1370" s="244" t="s">
        <v>253</v>
      </c>
    </row>
    <row r="1371" spans="1:5" x14ac:dyDescent="0.2">
      <c r="A1371" s="244" t="s">
        <v>86</v>
      </c>
      <c r="B1371" s="244" t="s">
        <v>67</v>
      </c>
      <c r="C1371" s="244" t="s">
        <v>205</v>
      </c>
      <c r="D1371" s="244">
        <v>0.42670000000000002</v>
      </c>
      <c r="E1371" s="244" t="s">
        <v>253</v>
      </c>
    </row>
    <row r="1372" spans="1:5" x14ac:dyDescent="0.2">
      <c r="A1372" s="244" t="s">
        <v>85</v>
      </c>
      <c r="B1372" s="244" t="s">
        <v>67</v>
      </c>
      <c r="C1372" s="244" t="s">
        <v>205</v>
      </c>
      <c r="D1372" s="244">
        <v>0.45710000000000001</v>
      </c>
      <c r="E1372" s="244" t="s">
        <v>253</v>
      </c>
    </row>
    <row r="1373" spans="1:5" x14ac:dyDescent="0.2">
      <c r="A1373" s="244" t="s">
        <v>84</v>
      </c>
      <c r="B1373" s="244" t="s">
        <v>67</v>
      </c>
      <c r="C1373" s="244" t="s">
        <v>205</v>
      </c>
      <c r="D1373" s="244">
        <v>0.46750000000000003</v>
      </c>
      <c r="E1373" s="244" t="s">
        <v>253</v>
      </c>
    </row>
    <row r="1374" spans="1:5" x14ac:dyDescent="0.2">
      <c r="A1374" s="244" t="s">
        <v>168</v>
      </c>
      <c r="B1374" s="244" t="s">
        <v>67</v>
      </c>
      <c r="C1374" s="244" t="s">
        <v>205</v>
      </c>
      <c r="D1374" s="244">
        <v>0.45140000000000002</v>
      </c>
      <c r="E1374" s="244" t="s">
        <v>253</v>
      </c>
    </row>
    <row r="1375" spans="1:5" x14ac:dyDescent="0.2">
      <c r="A1375" s="244" t="s">
        <v>203</v>
      </c>
      <c r="B1375" s="244" t="s">
        <v>67</v>
      </c>
      <c r="C1375" s="244" t="s">
        <v>205</v>
      </c>
      <c r="D1375" s="244">
        <v>0.43709999999999999</v>
      </c>
      <c r="E1375" s="244" t="s">
        <v>253</v>
      </c>
    </row>
    <row r="1376" spans="1:5" x14ac:dyDescent="0.2">
      <c r="A1376" s="244" t="s">
        <v>221</v>
      </c>
      <c r="B1376" s="244" t="s">
        <v>67</v>
      </c>
      <c r="C1376" s="244" t="s">
        <v>205</v>
      </c>
      <c r="D1376" s="244">
        <v>0.50419999999999998</v>
      </c>
      <c r="E1376" s="244" t="s">
        <v>253</v>
      </c>
    </row>
    <row r="1377" spans="1:5" x14ac:dyDescent="0.2">
      <c r="A1377" s="244" t="s">
        <v>233</v>
      </c>
      <c r="B1377" s="244" t="s">
        <v>67</v>
      </c>
      <c r="C1377" s="244" t="s">
        <v>205</v>
      </c>
      <c r="D1377" s="244">
        <v>0.51339999999999997</v>
      </c>
      <c r="E1377" s="244" t="s">
        <v>253</v>
      </c>
    </row>
    <row r="1378" spans="1:5" x14ac:dyDescent="0.2">
      <c r="A1378" s="244" t="s">
        <v>102</v>
      </c>
      <c r="B1378" s="244" t="s">
        <v>50</v>
      </c>
      <c r="C1378" s="244" t="s">
        <v>205</v>
      </c>
      <c r="D1378" s="244">
        <v>1.6556</v>
      </c>
      <c r="E1378" s="244" t="s">
        <v>253</v>
      </c>
    </row>
    <row r="1379" spans="1:5" x14ac:dyDescent="0.2">
      <c r="A1379" s="244" t="s">
        <v>101</v>
      </c>
      <c r="B1379" s="244" t="s">
        <v>50</v>
      </c>
      <c r="C1379" s="244" t="s">
        <v>205</v>
      </c>
      <c r="D1379" s="244">
        <v>1.6976</v>
      </c>
      <c r="E1379" s="244" t="s">
        <v>253</v>
      </c>
    </row>
    <row r="1380" spans="1:5" x14ac:dyDescent="0.2">
      <c r="A1380" s="244" t="s">
        <v>100</v>
      </c>
      <c r="B1380" s="244" t="s">
        <v>50</v>
      </c>
      <c r="C1380" s="244" t="s">
        <v>205</v>
      </c>
      <c r="D1380" s="244">
        <v>1.8088</v>
      </c>
      <c r="E1380" s="244" t="s">
        <v>253</v>
      </c>
    </row>
    <row r="1381" spans="1:5" x14ac:dyDescent="0.2">
      <c r="A1381" s="244" t="s">
        <v>99</v>
      </c>
      <c r="B1381" s="244" t="s">
        <v>50</v>
      </c>
      <c r="C1381" s="244" t="s">
        <v>205</v>
      </c>
      <c r="D1381" s="244">
        <v>1.5781000000000001</v>
      </c>
      <c r="E1381" s="244" t="s">
        <v>253</v>
      </c>
    </row>
    <row r="1382" spans="1:5" x14ac:dyDescent="0.2">
      <c r="A1382" s="244" t="s">
        <v>98</v>
      </c>
      <c r="B1382" s="244" t="s">
        <v>50</v>
      </c>
      <c r="C1382" s="244" t="s">
        <v>205</v>
      </c>
      <c r="D1382" s="244">
        <v>1.5584</v>
      </c>
      <c r="E1382" s="244" t="s">
        <v>253</v>
      </c>
    </row>
    <row r="1383" spans="1:5" x14ac:dyDescent="0.2">
      <c r="A1383" s="244" t="s">
        <v>97</v>
      </c>
      <c r="B1383" s="244" t="s">
        <v>50</v>
      </c>
      <c r="C1383" s="244" t="s">
        <v>205</v>
      </c>
      <c r="D1383" s="244">
        <v>1.8429</v>
      </c>
      <c r="E1383" s="244" t="s">
        <v>253</v>
      </c>
    </row>
    <row r="1384" spans="1:5" x14ac:dyDescent="0.2">
      <c r="A1384" s="244" t="s">
        <v>96</v>
      </c>
      <c r="B1384" s="244" t="s">
        <v>50</v>
      </c>
      <c r="C1384" s="244" t="s">
        <v>205</v>
      </c>
      <c r="D1384" s="244">
        <v>1.5468</v>
      </c>
      <c r="E1384" s="244" t="s">
        <v>253</v>
      </c>
    </row>
    <row r="1385" spans="1:5" x14ac:dyDescent="0.2">
      <c r="A1385" s="244" t="s">
        <v>95</v>
      </c>
      <c r="B1385" s="244" t="s">
        <v>50</v>
      </c>
      <c r="C1385" s="244" t="s">
        <v>205</v>
      </c>
      <c r="D1385" s="244">
        <v>1.9568000000000001</v>
      </c>
      <c r="E1385" s="244" t="s">
        <v>253</v>
      </c>
    </row>
    <row r="1386" spans="1:5" x14ac:dyDescent="0.2">
      <c r="A1386" s="244" t="s">
        <v>94</v>
      </c>
      <c r="B1386" s="244" t="s">
        <v>50</v>
      </c>
      <c r="C1386" s="244" t="s">
        <v>205</v>
      </c>
      <c r="D1386" s="244">
        <v>2.2763</v>
      </c>
      <c r="E1386" s="244" t="s">
        <v>253</v>
      </c>
    </row>
    <row r="1387" spans="1:5" x14ac:dyDescent="0.2">
      <c r="A1387" s="244" t="s">
        <v>93</v>
      </c>
      <c r="B1387" s="244" t="s">
        <v>50</v>
      </c>
      <c r="C1387" s="244" t="s">
        <v>205</v>
      </c>
      <c r="D1387" s="244">
        <v>2.1212</v>
      </c>
      <c r="E1387" s="244" t="s">
        <v>253</v>
      </c>
    </row>
    <row r="1388" spans="1:5" x14ac:dyDescent="0.2">
      <c r="A1388" s="244" t="s">
        <v>92</v>
      </c>
      <c r="B1388" s="244" t="s">
        <v>50</v>
      </c>
      <c r="C1388" s="244" t="s">
        <v>205</v>
      </c>
      <c r="D1388" s="244">
        <v>2.5857000000000001</v>
      </c>
      <c r="E1388" s="244" t="s">
        <v>253</v>
      </c>
    </row>
    <row r="1389" spans="1:5" x14ac:dyDescent="0.2">
      <c r="A1389" s="244" t="s">
        <v>91</v>
      </c>
      <c r="B1389" s="244" t="s">
        <v>50</v>
      </c>
      <c r="C1389" s="244" t="s">
        <v>205</v>
      </c>
      <c r="D1389" s="244">
        <v>1.9716</v>
      </c>
      <c r="E1389" s="244" t="s">
        <v>253</v>
      </c>
    </row>
    <row r="1390" spans="1:5" x14ac:dyDescent="0.2">
      <c r="A1390" s="244" t="s">
        <v>90</v>
      </c>
      <c r="B1390" s="244" t="s">
        <v>50</v>
      </c>
      <c r="C1390" s="244" t="s">
        <v>205</v>
      </c>
      <c r="D1390" s="244">
        <v>1.8024</v>
      </c>
      <c r="E1390" s="244" t="s">
        <v>253</v>
      </c>
    </row>
    <row r="1391" spans="1:5" x14ac:dyDescent="0.2">
      <c r="A1391" s="244" t="s">
        <v>89</v>
      </c>
      <c r="B1391" s="244" t="s">
        <v>50</v>
      </c>
      <c r="C1391" s="244" t="s">
        <v>205</v>
      </c>
      <c r="D1391" s="244">
        <v>2.2766000000000002</v>
      </c>
      <c r="E1391" s="244" t="s">
        <v>253</v>
      </c>
    </row>
    <row r="1392" spans="1:5" x14ac:dyDescent="0.2">
      <c r="A1392" s="244" t="s">
        <v>88</v>
      </c>
      <c r="B1392" s="244" t="s">
        <v>50</v>
      </c>
      <c r="C1392" s="244" t="s">
        <v>205</v>
      </c>
      <c r="D1392" s="244">
        <v>1.7686999999999999</v>
      </c>
      <c r="E1392" s="244" t="s">
        <v>253</v>
      </c>
    </row>
    <row r="1393" spans="1:5" x14ac:dyDescent="0.2">
      <c r="A1393" s="244" t="s">
        <v>87</v>
      </c>
      <c r="B1393" s="244" t="s">
        <v>50</v>
      </c>
      <c r="C1393" s="244" t="s">
        <v>205</v>
      </c>
      <c r="D1393" s="244">
        <v>1.627</v>
      </c>
      <c r="E1393" s="244" t="s">
        <v>253</v>
      </c>
    </row>
    <row r="1394" spans="1:5" x14ac:dyDescent="0.2">
      <c r="A1394" s="244" t="s">
        <v>86</v>
      </c>
      <c r="B1394" s="244" t="s">
        <v>50</v>
      </c>
      <c r="C1394" s="244" t="s">
        <v>205</v>
      </c>
      <c r="D1394" s="244">
        <v>1.671</v>
      </c>
      <c r="E1394" s="244" t="s">
        <v>253</v>
      </c>
    </row>
    <row r="1395" spans="1:5" x14ac:dyDescent="0.2">
      <c r="A1395" s="244" t="s">
        <v>85</v>
      </c>
      <c r="B1395" s="244" t="s">
        <v>50</v>
      </c>
      <c r="C1395" s="244" t="s">
        <v>205</v>
      </c>
      <c r="D1395" s="244">
        <v>2.1501000000000001</v>
      </c>
      <c r="E1395" s="244" t="s">
        <v>253</v>
      </c>
    </row>
    <row r="1396" spans="1:5" x14ac:dyDescent="0.2">
      <c r="A1396" s="244" t="s">
        <v>84</v>
      </c>
      <c r="B1396" s="244" t="s">
        <v>50</v>
      </c>
      <c r="C1396" s="244" t="s">
        <v>205</v>
      </c>
      <c r="D1396" s="244">
        <v>1.9567000000000001</v>
      </c>
      <c r="E1396" s="244" t="s">
        <v>253</v>
      </c>
    </row>
    <row r="1397" spans="1:5" x14ac:dyDescent="0.2">
      <c r="A1397" s="244" t="s">
        <v>168</v>
      </c>
      <c r="B1397" s="244" t="s">
        <v>50</v>
      </c>
      <c r="C1397" s="244" t="s">
        <v>205</v>
      </c>
      <c r="D1397" s="244">
        <v>2.2004000000000001</v>
      </c>
      <c r="E1397" s="244" t="s">
        <v>253</v>
      </c>
    </row>
    <row r="1398" spans="1:5" x14ac:dyDescent="0.2">
      <c r="A1398" s="244" t="s">
        <v>203</v>
      </c>
      <c r="B1398" s="244" t="s">
        <v>50</v>
      </c>
      <c r="C1398" s="244" t="s">
        <v>205</v>
      </c>
      <c r="D1398" s="244">
        <v>1.8367</v>
      </c>
      <c r="E1398" s="244" t="s">
        <v>253</v>
      </c>
    </row>
    <row r="1399" spans="1:5" x14ac:dyDescent="0.2">
      <c r="A1399" s="244" t="s">
        <v>221</v>
      </c>
      <c r="B1399" s="244" t="s">
        <v>50</v>
      </c>
      <c r="C1399" s="244" t="s">
        <v>205</v>
      </c>
      <c r="D1399" s="244">
        <v>2.3393999999999999</v>
      </c>
      <c r="E1399" s="244" t="s">
        <v>253</v>
      </c>
    </row>
    <row r="1400" spans="1:5" x14ac:dyDescent="0.2">
      <c r="A1400" s="244" t="s">
        <v>233</v>
      </c>
      <c r="B1400" s="244" t="s">
        <v>50</v>
      </c>
      <c r="C1400" s="244" t="s">
        <v>205</v>
      </c>
      <c r="D1400" s="244">
        <v>2.7351000000000001</v>
      </c>
      <c r="E1400" s="244" t="s">
        <v>253</v>
      </c>
    </row>
    <row r="1401" spans="1:5" x14ac:dyDescent="0.2">
      <c r="A1401" s="244" t="s">
        <v>251</v>
      </c>
      <c r="B1401" s="244" t="s">
        <v>50</v>
      </c>
      <c r="C1401" s="244" t="s">
        <v>205</v>
      </c>
      <c r="D1401" s="244">
        <v>2.8235000000000001</v>
      </c>
      <c r="E1401" s="244" t="s">
        <v>171</v>
      </c>
    </row>
    <row r="1402" spans="1:5" x14ac:dyDescent="0.2">
      <c r="A1402" s="244" t="s">
        <v>102</v>
      </c>
      <c r="B1402" s="244" t="s">
        <v>51</v>
      </c>
      <c r="C1402" s="244" t="s">
        <v>205</v>
      </c>
      <c r="D1402" s="244">
        <v>2.9352999999999998</v>
      </c>
      <c r="E1402" s="244" t="s">
        <v>253</v>
      </c>
    </row>
    <row r="1403" spans="1:5" x14ac:dyDescent="0.2">
      <c r="A1403" s="244" t="s">
        <v>101</v>
      </c>
      <c r="B1403" s="244" t="s">
        <v>51</v>
      </c>
      <c r="C1403" s="244" t="s">
        <v>205</v>
      </c>
      <c r="D1403" s="244">
        <v>3.0247999999999999</v>
      </c>
      <c r="E1403" s="244" t="s">
        <v>253</v>
      </c>
    </row>
    <row r="1404" spans="1:5" x14ac:dyDescent="0.2">
      <c r="A1404" s="244" t="s">
        <v>100</v>
      </c>
      <c r="B1404" s="244" t="s">
        <v>51</v>
      </c>
      <c r="C1404" s="244" t="s">
        <v>205</v>
      </c>
      <c r="D1404" s="244">
        <v>3.3996</v>
      </c>
      <c r="E1404" s="244" t="s">
        <v>253</v>
      </c>
    </row>
    <row r="1405" spans="1:5" x14ac:dyDescent="0.2">
      <c r="A1405" s="244" t="s">
        <v>99</v>
      </c>
      <c r="B1405" s="244" t="s">
        <v>51</v>
      </c>
      <c r="C1405" s="244" t="s">
        <v>205</v>
      </c>
      <c r="D1405" s="244">
        <v>3.4935999999999998</v>
      </c>
      <c r="E1405" s="244" t="s">
        <v>253</v>
      </c>
    </row>
    <row r="1406" spans="1:5" x14ac:dyDescent="0.2">
      <c r="A1406" s="244" t="s">
        <v>98</v>
      </c>
      <c r="B1406" s="244" t="s">
        <v>51</v>
      </c>
      <c r="C1406" s="244" t="s">
        <v>205</v>
      </c>
      <c r="D1406" s="244">
        <v>3.3488000000000002</v>
      </c>
      <c r="E1406" s="244" t="s">
        <v>253</v>
      </c>
    </row>
    <row r="1407" spans="1:5" x14ac:dyDescent="0.2">
      <c r="A1407" s="244" t="s">
        <v>97</v>
      </c>
      <c r="B1407" s="244" t="s">
        <v>51</v>
      </c>
      <c r="C1407" s="244" t="s">
        <v>205</v>
      </c>
      <c r="D1407" s="244">
        <v>3.4836999999999998</v>
      </c>
      <c r="E1407" s="244" t="s">
        <v>253</v>
      </c>
    </row>
    <row r="1408" spans="1:5" x14ac:dyDescent="0.2">
      <c r="A1408" s="244" t="s">
        <v>96</v>
      </c>
      <c r="B1408" s="244" t="s">
        <v>51</v>
      </c>
      <c r="C1408" s="244" t="s">
        <v>205</v>
      </c>
      <c r="D1408" s="244">
        <v>3.5207999999999999</v>
      </c>
      <c r="E1408" s="244" t="s">
        <v>253</v>
      </c>
    </row>
    <row r="1409" spans="1:5" x14ac:dyDescent="0.2">
      <c r="A1409" s="244" t="s">
        <v>95</v>
      </c>
      <c r="B1409" s="244" t="s">
        <v>51</v>
      </c>
      <c r="C1409" s="244" t="s">
        <v>205</v>
      </c>
      <c r="D1409" s="244">
        <v>3.4956</v>
      </c>
      <c r="E1409" s="244" t="s">
        <v>253</v>
      </c>
    </row>
    <row r="1410" spans="1:5" x14ac:dyDescent="0.2">
      <c r="A1410" s="244" t="s">
        <v>94</v>
      </c>
      <c r="B1410" s="244" t="s">
        <v>51</v>
      </c>
      <c r="C1410" s="244" t="s">
        <v>205</v>
      </c>
      <c r="D1410" s="244">
        <v>3.3793000000000002</v>
      </c>
      <c r="E1410" s="244" t="s">
        <v>253</v>
      </c>
    </row>
    <row r="1411" spans="1:5" x14ac:dyDescent="0.2">
      <c r="A1411" s="244" t="s">
        <v>93</v>
      </c>
      <c r="B1411" s="244" t="s">
        <v>51</v>
      </c>
      <c r="C1411" s="244" t="s">
        <v>205</v>
      </c>
      <c r="D1411" s="244">
        <v>3.4813000000000001</v>
      </c>
      <c r="E1411" s="244" t="s">
        <v>253</v>
      </c>
    </row>
    <row r="1412" spans="1:5" x14ac:dyDescent="0.2">
      <c r="A1412" s="244" t="s">
        <v>92</v>
      </c>
      <c r="B1412" s="244" t="s">
        <v>51</v>
      </c>
      <c r="C1412" s="244" t="s">
        <v>205</v>
      </c>
      <c r="D1412" s="244">
        <v>3.5242</v>
      </c>
      <c r="E1412" s="244" t="s">
        <v>253</v>
      </c>
    </row>
    <row r="1413" spans="1:5" x14ac:dyDescent="0.2">
      <c r="A1413" s="244" t="s">
        <v>91</v>
      </c>
      <c r="B1413" s="244" t="s">
        <v>51</v>
      </c>
      <c r="C1413" s="244" t="s">
        <v>205</v>
      </c>
      <c r="D1413" s="244">
        <v>3.6009000000000002</v>
      </c>
      <c r="E1413" s="244" t="s">
        <v>253</v>
      </c>
    </row>
    <row r="1414" spans="1:5" x14ac:dyDescent="0.2">
      <c r="A1414" s="244" t="s">
        <v>90</v>
      </c>
      <c r="B1414" s="244" t="s">
        <v>51</v>
      </c>
      <c r="C1414" s="244" t="s">
        <v>205</v>
      </c>
      <c r="D1414" s="244">
        <v>3.6962000000000002</v>
      </c>
      <c r="E1414" s="244" t="s">
        <v>253</v>
      </c>
    </row>
    <row r="1415" spans="1:5" x14ac:dyDescent="0.2">
      <c r="A1415" s="244" t="s">
        <v>89</v>
      </c>
      <c r="B1415" s="244" t="s">
        <v>51</v>
      </c>
      <c r="C1415" s="244" t="s">
        <v>205</v>
      </c>
      <c r="D1415" s="244">
        <v>3.8786</v>
      </c>
      <c r="E1415" s="244" t="s">
        <v>176</v>
      </c>
    </row>
    <row r="1416" spans="1:5" x14ac:dyDescent="0.2">
      <c r="A1416" s="244" t="s">
        <v>88</v>
      </c>
      <c r="B1416" s="244" t="s">
        <v>51</v>
      </c>
      <c r="C1416" s="244" t="s">
        <v>205</v>
      </c>
      <c r="D1416" s="244">
        <v>3.8586999999999998</v>
      </c>
      <c r="E1416" s="244" t="s">
        <v>253</v>
      </c>
    </row>
    <row r="1417" spans="1:5" x14ac:dyDescent="0.2">
      <c r="A1417" s="244" t="s">
        <v>87</v>
      </c>
      <c r="B1417" s="244" t="s">
        <v>51</v>
      </c>
      <c r="C1417" s="244" t="s">
        <v>205</v>
      </c>
      <c r="D1417" s="244">
        <v>3.8464999999999998</v>
      </c>
      <c r="E1417" s="244" t="s">
        <v>176</v>
      </c>
    </row>
    <row r="1418" spans="1:5" x14ac:dyDescent="0.2">
      <c r="A1418" s="244" t="s">
        <v>86</v>
      </c>
      <c r="B1418" s="244" t="s">
        <v>51</v>
      </c>
      <c r="C1418" s="244" t="s">
        <v>205</v>
      </c>
      <c r="D1418" s="244">
        <v>4.2781000000000002</v>
      </c>
      <c r="E1418" s="244" t="s">
        <v>253</v>
      </c>
    </row>
    <row r="1419" spans="1:5" x14ac:dyDescent="0.2">
      <c r="A1419" s="244" t="s">
        <v>85</v>
      </c>
      <c r="B1419" s="244" t="s">
        <v>51</v>
      </c>
      <c r="C1419" s="244" t="s">
        <v>205</v>
      </c>
      <c r="D1419" s="244">
        <v>3.9725000000000001</v>
      </c>
      <c r="E1419" s="244" t="s">
        <v>176</v>
      </c>
    </row>
    <row r="1420" spans="1:5" x14ac:dyDescent="0.2">
      <c r="A1420" s="244" t="s">
        <v>84</v>
      </c>
      <c r="B1420" s="244" t="s">
        <v>51</v>
      </c>
      <c r="C1420" s="244" t="s">
        <v>205</v>
      </c>
      <c r="D1420" s="244">
        <v>3.8677999999999999</v>
      </c>
      <c r="E1420" s="244" t="s">
        <v>253</v>
      </c>
    </row>
    <row r="1421" spans="1:5" x14ac:dyDescent="0.2">
      <c r="A1421" s="244" t="s">
        <v>168</v>
      </c>
      <c r="B1421" s="244" t="s">
        <v>51</v>
      </c>
      <c r="C1421" s="244" t="s">
        <v>205</v>
      </c>
      <c r="D1421" s="244">
        <v>4.0545999999999998</v>
      </c>
      <c r="E1421" s="244" t="s">
        <v>176</v>
      </c>
    </row>
    <row r="1422" spans="1:5" x14ac:dyDescent="0.2">
      <c r="A1422" s="244" t="s">
        <v>203</v>
      </c>
      <c r="B1422" s="244" t="s">
        <v>51</v>
      </c>
      <c r="C1422" s="244" t="s">
        <v>205</v>
      </c>
      <c r="D1422" s="244">
        <v>4.2699999999999996</v>
      </c>
      <c r="E1422" s="244" t="s">
        <v>253</v>
      </c>
    </row>
    <row r="1423" spans="1:5" x14ac:dyDescent="0.2">
      <c r="A1423" s="244" t="s">
        <v>221</v>
      </c>
      <c r="B1423" s="244" t="s">
        <v>51</v>
      </c>
      <c r="C1423" s="244" t="s">
        <v>205</v>
      </c>
      <c r="D1423" s="244">
        <v>4.7679999999999998</v>
      </c>
      <c r="E1423" s="244" t="s">
        <v>253</v>
      </c>
    </row>
    <row r="1424" spans="1:5" x14ac:dyDescent="0.2">
      <c r="A1424" s="244" t="s">
        <v>233</v>
      </c>
      <c r="B1424" s="244" t="s">
        <v>51</v>
      </c>
      <c r="C1424" s="244" t="s">
        <v>205</v>
      </c>
      <c r="D1424" s="244">
        <v>4.5625999999999998</v>
      </c>
      <c r="E1424" s="244" t="s">
        <v>253</v>
      </c>
    </row>
    <row r="1425" spans="1:5" x14ac:dyDescent="0.2">
      <c r="A1425" s="244" t="s">
        <v>251</v>
      </c>
      <c r="B1425" s="244" t="s">
        <v>51</v>
      </c>
      <c r="C1425" s="244" t="s">
        <v>205</v>
      </c>
      <c r="D1425" s="244">
        <v>5.3360000000000003</v>
      </c>
      <c r="E1425" s="244" t="s">
        <v>171</v>
      </c>
    </row>
    <row r="1426" spans="1:5" x14ac:dyDescent="0.2">
      <c r="A1426" s="244" t="s">
        <v>102</v>
      </c>
      <c r="B1426" s="244" t="s">
        <v>65</v>
      </c>
      <c r="C1426" s="244" t="s">
        <v>205</v>
      </c>
      <c r="D1426" s="244">
        <v>3.5364</v>
      </c>
      <c r="E1426" s="244" t="s">
        <v>171</v>
      </c>
    </row>
    <row r="1427" spans="1:5" x14ac:dyDescent="0.2">
      <c r="A1427" s="244" t="s">
        <v>101</v>
      </c>
      <c r="B1427" s="244" t="s">
        <v>65</v>
      </c>
      <c r="C1427" s="244" t="s">
        <v>205</v>
      </c>
      <c r="D1427" s="244">
        <v>3.8675999999999999</v>
      </c>
      <c r="E1427" s="244" t="s">
        <v>171</v>
      </c>
    </row>
    <row r="1428" spans="1:5" x14ac:dyDescent="0.2">
      <c r="A1428" s="244" t="s">
        <v>100</v>
      </c>
      <c r="B1428" s="244" t="s">
        <v>65</v>
      </c>
      <c r="C1428" s="244" t="s">
        <v>205</v>
      </c>
      <c r="D1428" s="244">
        <v>4.0514000000000001</v>
      </c>
      <c r="E1428" s="244" t="s">
        <v>171</v>
      </c>
    </row>
    <row r="1429" spans="1:5" x14ac:dyDescent="0.2">
      <c r="A1429" s="244" t="s">
        <v>99</v>
      </c>
      <c r="B1429" s="244" t="s">
        <v>65</v>
      </c>
      <c r="C1429" s="244" t="s">
        <v>205</v>
      </c>
      <c r="D1429" s="244">
        <v>3.7584</v>
      </c>
      <c r="E1429" s="244" t="s">
        <v>171</v>
      </c>
    </row>
    <row r="1430" spans="1:5" x14ac:dyDescent="0.2">
      <c r="A1430" s="244" t="s">
        <v>98</v>
      </c>
      <c r="B1430" s="244" t="s">
        <v>65</v>
      </c>
      <c r="C1430" s="244" t="s">
        <v>205</v>
      </c>
      <c r="D1430" s="244">
        <v>3.6128</v>
      </c>
      <c r="E1430" s="244" t="s">
        <v>171</v>
      </c>
    </row>
    <row r="1431" spans="1:5" x14ac:dyDescent="0.2">
      <c r="A1431" s="244" t="s">
        <v>97</v>
      </c>
      <c r="B1431" s="244" t="s">
        <v>65</v>
      </c>
      <c r="C1431" s="244" t="s">
        <v>205</v>
      </c>
      <c r="D1431" s="244">
        <v>3.5771999999999999</v>
      </c>
      <c r="E1431" s="244" t="s">
        <v>171</v>
      </c>
    </row>
    <row r="1432" spans="1:5" x14ac:dyDescent="0.2">
      <c r="A1432" s="244" t="s">
        <v>96</v>
      </c>
      <c r="B1432" s="244" t="s">
        <v>65</v>
      </c>
      <c r="C1432" s="244" t="s">
        <v>205</v>
      </c>
      <c r="D1432" s="244">
        <v>2.8613</v>
      </c>
      <c r="E1432" s="244" t="s">
        <v>253</v>
      </c>
    </row>
    <row r="1433" spans="1:5" x14ac:dyDescent="0.2">
      <c r="A1433" s="244" t="s">
        <v>95</v>
      </c>
      <c r="B1433" s="244" t="s">
        <v>65</v>
      </c>
      <c r="C1433" s="244" t="s">
        <v>205</v>
      </c>
      <c r="D1433" s="244">
        <v>2.9519000000000002</v>
      </c>
      <c r="E1433" s="244" t="s">
        <v>253</v>
      </c>
    </row>
    <row r="1434" spans="1:5" x14ac:dyDescent="0.2">
      <c r="A1434" s="244" t="s">
        <v>94</v>
      </c>
      <c r="B1434" s="244" t="s">
        <v>65</v>
      </c>
      <c r="C1434" s="244" t="s">
        <v>205</v>
      </c>
      <c r="D1434" s="244">
        <v>2.5068999999999999</v>
      </c>
      <c r="E1434" s="244" t="s">
        <v>253</v>
      </c>
    </row>
    <row r="1435" spans="1:5" x14ac:dyDescent="0.2">
      <c r="A1435" s="244" t="s">
        <v>93</v>
      </c>
      <c r="B1435" s="244" t="s">
        <v>65</v>
      </c>
      <c r="C1435" s="244" t="s">
        <v>205</v>
      </c>
      <c r="D1435" s="244">
        <v>2.6547999999999998</v>
      </c>
      <c r="E1435" s="244" t="s">
        <v>253</v>
      </c>
    </row>
    <row r="1436" spans="1:5" x14ac:dyDescent="0.2">
      <c r="A1436" s="244" t="s">
        <v>92</v>
      </c>
      <c r="B1436" s="244" t="s">
        <v>65</v>
      </c>
      <c r="C1436" s="244" t="s">
        <v>205</v>
      </c>
      <c r="D1436" s="244">
        <v>2.5272000000000001</v>
      </c>
      <c r="E1436" s="244" t="s">
        <v>253</v>
      </c>
    </row>
    <row r="1437" spans="1:5" x14ac:dyDescent="0.2">
      <c r="A1437" s="244" t="s">
        <v>91</v>
      </c>
      <c r="B1437" s="244" t="s">
        <v>65</v>
      </c>
      <c r="C1437" s="244" t="s">
        <v>205</v>
      </c>
      <c r="D1437" s="244">
        <v>2.5042</v>
      </c>
      <c r="E1437" s="244" t="s">
        <v>253</v>
      </c>
    </row>
    <row r="1438" spans="1:5" x14ac:dyDescent="0.2">
      <c r="A1438" s="244" t="s">
        <v>90</v>
      </c>
      <c r="B1438" s="244" t="s">
        <v>65</v>
      </c>
      <c r="C1438" s="244" t="s">
        <v>205</v>
      </c>
      <c r="D1438" s="244">
        <v>2.4241000000000001</v>
      </c>
      <c r="E1438" s="244" t="s">
        <v>253</v>
      </c>
    </row>
    <row r="1439" spans="1:5" x14ac:dyDescent="0.2">
      <c r="A1439" s="244" t="s">
        <v>89</v>
      </c>
      <c r="B1439" s="244" t="s">
        <v>65</v>
      </c>
      <c r="C1439" s="244" t="s">
        <v>205</v>
      </c>
      <c r="D1439" s="244">
        <v>2.4434</v>
      </c>
      <c r="E1439" s="244" t="s">
        <v>253</v>
      </c>
    </row>
    <row r="1440" spans="1:5" x14ac:dyDescent="0.2">
      <c r="A1440" s="244" t="s">
        <v>88</v>
      </c>
      <c r="B1440" s="244" t="s">
        <v>65</v>
      </c>
      <c r="C1440" s="244" t="s">
        <v>205</v>
      </c>
      <c r="D1440" s="244">
        <v>2.5596000000000001</v>
      </c>
      <c r="E1440" s="244" t="s">
        <v>253</v>
      </c>
    </row>
    <row r="1441" spans="1:5" x14ac:dyDescent="0.2">
      <c r="A1441" s="244" t="s">
        <v>87</v>
      </c>
      <c r="B1441" s="244" t="s">
        <v>65</v>
      </c>
      <c r="C1441" s="244" t="s">
        <v>205</v>
      </c>
      <c r="D1441" s="244">
        <v>2.2477</v>
      </c>
      <c r="E1441" s="244" t="s">
        <v>253</v>
      </c>
    </row>
    <row r="1442" spans="1:5" x14ac:dyDescent="0.2">
      <c r="A1442" s="244" t="s">
        <v>86</v>
      </c>
      <c r="B1442" s="244" t="s">
        <v>65</v>
      </c>
      <c r="C1442" s="244" t="s">
        <v>205</v>
      </c>
      <c r="D1442" s="244">
        <v>2.7635000000000001</v>
      </c>
      <c r="E1442" s="244" t="s">
        <v>253</v>
      </c>
    </row>
    <row r="1443" spans="1:5" x14ac:dyDescent="0.2">
      <c r="A1443" s="244" t="s">
        <v>85</v>
      </c>
      <c r="B1443" s="244" t="s">
        <v>65</v>
      </c>
      <c r="C1443" s="244" t="s">
        <v>205</v>
      </c>
      <c r="D1443" s="244">
        <v>2.8805000000000001</v>
      </c>
      <c r="E1443" s="244" t="s">
        <v>253</v>
      </c>
    </row>
    <row r="1444" spans="1:5" x14ac:dyDescent="0.2">
      <c r="A1444" s="244" t="s">
        <v>84</v>
      </c>
      <c r="B1444" s="244" t="s">
        <v>65</v>
      </c>
      <c r="C1444" s="244" t="s">
        <v>205</v>
      </c>
      <c r="D1444" s="244">
        <v>2.6274999999999999</v>
      </c>
      <c r="E1444" s="244" t="s">
        <v>253</v>
      </c>
    </row>
    <row r="1445" spans="1:5" x14ac:dyDescent="0.2">
      <c r="A1445" s="244" t="s">
        <v>168</v>
      </c>
      <c r="B1445" s="244" t="s">
        <v>65</v>
      </c>
      <c r="C1445" s="244" t="s">
        <v>205</v>
      </c>
      <c r="D1445" s="244">
        <v>2.6686000000000001</v>
      </c>
      <c r="E1445" s="244" t="s">
        <v>253</v>
      </c>
    </row>
    <row r="1446" spans="1:5" x14ac:dyDescent="0.2">
      <c r="A1446" s="244" t="s">
        <v>203</v>
      </c>
      <c r="B1446" s="244" t="s">
        <v>65</v>
      </c>
      <c r="C1446" s="244" t="s">
        <v>205</v>
      </c>
      <c r="D1446" s="244">
        <v>2.8641999999999999</v>
      </c>
      <c r="E1446" s="244" t="s">
        <v>253</v>
      </c>
    </row>
    <row r="1447" spans="1:5" x14ac:dyDescent="0.2">
      <c r="A1447" s="244" t="s">
        <v>221</v>
      </c>
      <c r="B1447" s="244" t="s">
        <v>65</v>
      </c>
      <c r="C1447" s="244" t="s">
        <v>205</v>
      </c>
      <c r="D1447" s="244">
        <v>3.1751</v>
      </c>
      <c r="E1447" s="244" t="s">
        <v>253</v>
      </c>
    </row>
    <row r="1448" spans="1:5" x14ac:dyDescent="0.2">
      <c r="A1448" s="244" t="s">
        <v>233</v>
      </c>
      <c r="B1448" s="244" t="s">
        <v>65</v>
      </c>
      <c r="C1448" s="244" t="s">
        <v>205</v>
      </c>
      <c r="D1448" s="244">
        <v>3.2176</v>
      </c>
      <c r="E1448" s="244" t="s">
        <v>253</v>
      </c>
    </row>
    <row r="1449" spans="1:5" x14ac:dyDescent="0.2">
      <c r="A1449" s="244" t="s">
        <v>102</v>
      </c>
      <c r="B1449" s="244" t="s">
        <v>62</v>
      </c>
      <c r="C1449" s="244" t="s">
        <v>205</v>
      </c>
      <c r="D1449" s="244">
        <v>0.4849</v>
      </c>
      <c r="E1449" s="244" t="s">
        <v>253</v>
      </c>
    </row>
    <row r="1450" spans="1:5" x14ac:dyDescent="0.2">
      <c r="A1450" s="244" t="s">
        <v>101</v>
      </c>
      <c r="B1450" s="244" t="s">
        <v>62</v>
      </c>
      <c r="C1450" s="244" t="s">
        <v>205</v>
      </c>
      <c r="D1450" s="244">
        <v>0.51359999999999995</v>
      </c>
      <c r="E1450" s="244" t="s">
        <v>253</v>
      </c>
    </row>
    <row r="1451" spans="1:5" x14ac:dyDescent="0.2">
      <c r="A1451" s="244" t="s">
        <v>100</v>
      </c>
      <c r="B1451" s="244" t="s">
        <v>62</v>
      </c>
      <c r="C1451" s="244" t="s">
        <v>205</v>
      </c>
      <c r="D1451" s="244">
        <v>0.53879999999999995</v>
      </c>
      <c r="E1451" s="244" t="s">
        <v>253</v>
      </c>
    </row>
    <row r="1452" spans="1:5" x14ac:dyDescent="0.2">
      <c r="A1452" s="244" t="s">
        <v>99</v>
      </c>
      <c r="B1452" s="244" t="s">
        <v>62</v>
      </c>
      <c r="C1452" s="244" t="s">
        <v>205</v>
      </c>
      <c r="D1452" s="244">
        <v>0.54659999999999997</v>
      </c>
      <c r="E1452" s="244" t="s">
        <v>253</v>
      </c>
    </row>
    <row r="1453" spans="1:5" x14ac:dyDescent="0.2">
      <c r="A1453" s="244" t="s">
        <v>98</v>
      </c>
      <c r="B1453" s="244" t="s">
        <v>62</v>
      </c>
      <c r="C1453" s="244" t="s">
        <v>205</v>
      </c>
      <c r="D1453" s="244">
        <v>0.5413</v>
      </c>
      <c r="E1453" s="244" t="s">
        <v>253</v>
      </c>
    </row>
    <row r="1454" spans="1:5" x14ac:dyDescent="0.2">
      <c r="A1454" s="244" t="s">
        <v>97</v>
      </c>
      <c r="B1454" s="244" t="s">
        <v>62</v>
      </c>
      <c r="C1454" s="244" t="s">
        <v>205</v>
      </c>
      <c r="D1454" s="244">
        <v>0.55149999999999999</v>
      </c>
      <c r="E1454" s="244" t="s">
        <v>253</v>
      </c>
    </row>
    <row r="1455" spans="1:5" x14ac:dyDescent="0.2">
      <c r="A1455" s="244" t="s">
        <v>96</v>
      </c>
      <c r="B1455" s="244" t="s">
        <v>62</v>
      </c>
      <c r="C1455" s="244" t="s">
        <v>205</v>
      </c>
      <c r="D1455" s="244">
        <v>0.57069999999999999</v>
      </c>
      <c r="E1455" s="244" t="s">
        <v>253</v>
      </c>
    </row>
    <row r="1456" spans="1:5" x14ac:dyDescent="0.2">
      <c r="A1456" s="244" t="s">
        <v>95</v>
      </c>
      <c r="B1456" s="244" t="s">
        <v>62</v>
      </c>
      <c r="C1456" s="244" t="s">
        <v>205</v>
      </c>
      <c r="D1456" s="244">
        <v>0.5514</v>
      </c>
      <c r="E1456" s="244" t="s">
        <v>253</v>
      </c>
    </row>
    <row r="1457" spans="1:5" x14ac:dyDescent="0.2">
      <c r="A1457" s="244" t="s">
        <v>94</v>
      </c>
      <c r="B1457" s="244" t="s">
        <v>62</v>
      </c>
      <c r="C1457" s="244" t="s">
        <v>205</v>
      </c>
      <c r="D1457" s="244">
        <v>0.5585</v>
      </c>
      <c r="E1457" s="244" t="s">
        <v>253</v>
      </c>
    </row>
    <row r="1458" spans="1:5" x14ac:dyDescent="0.2">
      <c r="A1458" s="244" t="s">
        <v>93</v>
      </c>
      <c r="B1458" s="244" t="s">
        <v>62</v>
      </c>
      <c r="C1458" s="244" t="s">
        <v>205</v>
      </c>
      <c r="D1458" s="244">
        <v>0.59940000000000004</v>
      </c>
      <c r="E1458" s="244" t="s">
        <v>253</v>
      </c>
    </row>
    <row r="1459" spans="1:5" x14ac:dyDescent="0.2">
      <c r="A1459" s="244" t="s">
        <v>92</v>
      </c>
      <c r="B1459" s="244" t="s">
        <v>62</v>
      </c>
      <c r="C1459" s="244" t="s">
        <v>205</v>
      </c>
      <c r="D1459" s="244">
        <v>0.58730000000000004</v>
      </c>
      <c r="E1459" s="244" t="s">
        <v>253</v>
      </c>
    </row>
    <row r="1460" spans="1:5" x14ac:dyDescent="0.2">
      <c r="A1460" s="244" t="s">
        <v>91</v>
      </c>
      <c r="B1460" s="244" t="s">
        <v>62</v>
      </c>
      <c r="C1460" s="244" t="s">
        <v>205</v>
      </c>
      <c r="D1460" s="244">
        <v>0.498</v>
      </c>
      <c r="E1460" s="244" t="s">
        <v>253</v>
      </c>
    </row>
    <row r="1461" spans="1:5" x14ac:dyDescent="0.2">
      <c r="A1461" s="244" t="s">
        <v>90</v>
      </c>
      <c r="B1461" s="244" t="s">
        <v>62</v>
      </c>
      <c r="C1461" s="244" t="s">
        <v>205</v>
      </c>
      <c r="D1461" s="244">
        <v>0.58960000000000001</v>
      </c>
      <c r="E1461" s="244" t="s">
        <v>253</v>
      </c>
    </row>
    <row r="1462" spans="1:5" x14ac:dyDescent="0.2">
      <c r="A1462" s="244" t="s">
        <v>89</v>
      </c>
      <c r="B1462" s="244" t="s">
        <v>62</v>
      </c>
      <c r="C1462" s="244" t="s">
        <v>205</v>
      </c>
      <c r="D1462" s="244">
        <v>0.62360000000000004</v>
      </c>
      <c r="E1462" s="244" t="s">
        <v>253</v>
      </c>
    </row>
    <row r="1463" spans="1:5" x14ac:dyDescent="0.2">
      <c r="A1463" s="244" t="s">
        <v>88</v>
      </c>
      <c r="B1463" s="244" t="s">
        <v>62</v>
      </c>
      <c r="C1463" s="244" t="s">
        <v>205</v>
      </c>
      <c r="D1463" s="244">
        <v>0.65339999999999998</v>
      </c>
      <c r="E1463" s="244" t="s">
        <v>253</v>
      </c>
    </row>
    <row r="1464" spans="1:5" x14ac:dyDescent="0.2">
      <c r="A1464" s="244" t="s">
        <v>87</v>
      </c>
      <c r="B1464" s="244" t="s">
        <v>62</v>
      </c>
      <c r="C1464" s="244" t="s">
        <v>205</v>
      </c>
      <c r="D1464" s="244">
        <v>0.68720000000000003</v>
      </c>
      <c r="E1464" s="244" t="s">
        <v>253</v>
      </c>
    </row>
    <row r="1465" spans="1:5" x14ac:dyDescent="0.2">
      <c r="A1465" s="244" t="s">
        <v>86</v>
      </c>
      <c r="B1465" s="244" t="s">
        <v>62</v>
      </c>
      <c r="C1465" s="244" t="s">
        <v>205</v>
      </c>
      <c r="D1465" s="244">
        <v>0.68889999999999996</v>
      </c>
      <c r="E1465" s="244" t="s">
        <v>253</v>
      </c>
    </row>
    <row r="1466" spans="1:5" x14ac:dyDescent="0.2">
      <c r="A1466" s="244" t="s">
        <v>85</v>
      </c>
      <c r="B1466" s="244" t="s">
        <v>62</v>
      </c>
      <c r="C1466" s="244" t="s">
        <v>205</v>
      </c>
      <c r="D1466" s="244">
        <v>0.68049999999999999</v>
      </c>
      <c r="E1466" s="244" t="s">
        <v>253</v>
      </c>
    </row>
    <row r="1467" spans="1:5" x14ac:dyDescent="0.2">
      <c r="A1467" s="244" t="s">
        <v>84</v>
      </c>
      <c r="B1467" s="244" t="s">
        <v>62</v>
      </c>
      <c r="C1467" s="244" t="s">
        <v>205</v>
      </c>
      <c r="D1467" s="244">
        <v>0.70269999999999999</v>
      </c>
      <c r="E1467" s="244" t="s">
        <v>253</v>
      </c>
    </row>
    <row r="1468" spans="1:5" x14ac:dyDescent="0.2">
      <c r="A1468" s="244" t="s">
        <v>168</v>
      </c>
      <c r="B1468" s="244" t="s">
        <v>62</v>
      </c>
      <c r="C1468" s="244" t="s">
        <v>205</v>
      </c>
      <c r="D1468" s="244">
        <v>0.77110000000000001</v>
      </c>
      <c r="E1468" s="244" t="s">
        <v>253</v>
      </c>
    </row>
    <row r="1469" spans="1:5" x14ac:dyDescent="0.2">
      <c r="A1469" s="244" t="s">
        <v>203</v>
      </c>
      <c r="B1469" s="244" t="s">
        <v>62</v>
      </c>
      <c r="C1469" s="244" t="s">
        <v>205</v>
      </c>
      <c r="D1469" s="244">
        <v>0.76490000000000002</v>
      </c>
      <c r="E1469" s="244" t="s">
        <v>253</v>
      </c>
    </row>
    <row r="1470" spans="1:5" x14ac:dyDescent="0.2">
      <c r="A1470" s="244" t="s">
        <v>221</v>
      </c>
      <c r="B1470" s="244" t="s">
        <v>62</v>
      </c>
      <c r="C1470" s="244" t="s">
        <v>205</v>
      </c>
      <c r="D1470" s="244">
        <v>0.79920000000000002</v>
      </c>
      <c r="E1470" s="244" t="s">
        <v>253</v>
      </c>
    </row>
    <row r="1471" spans="1:5" x14ac:dyDescent="0.2">
      <c r="A1471" s="244" t="s">
        <v>233</v>
      </c>
      <c r="B1471" s="244" t="s">
        <v>62</v>
      </c>
      <c r="C1471" s="244" t="s">
        <v>205</v>
      </c>
      <c r="D1471" s="244">
        <v>0.84530000000000005</v>
      </c>
      <c r="E1471" s="244" t="s">
        <v>253</v>
      </c>
    </row>
    <row r="1472" spans="1:5" x14ac:dyDescent="0.2">
      <c r="A1472" s="244" t="s">
        <v>251</v>
      </c>
      <c r="B1472" s="244" t="s">
        <v>62</v>
      </c>
      <c r="C1472" s="244" t="s">
        <v>205</v>
      </c>
      <c r="D1472" s="244">
        <v>0.86299999999999999</v>
      </c>
      <c r="E1472" s="244" t="s">
        <v>171</v>
      </c>
    </row>
    <row r="1473" spans="1:5" x14ac:dyDescent="0.2">
      <c r="A1473" s="244" t="s">
        <v>102</v>
      </c>
      <c r="B1473" s="244" t="s">
        <v>53</v>
      </c>
      <c r="C1473" s="244" t="s">
        <v>205</v>
      </c>
      <c r="D1473" s="244">
        <v>0.86140000000000005</v>
      </c>
      <c r="E1473" s="244" t="s">
        <v>253</v>
      </c>
    </row>
    <row r="1474" spans="1:5" x14ac:dyDescent="0.2">
      <c r="A1474" s="244" t="s">
        <v>101</v>
      </c>
      <c r="B1474" s="244" t="s">
        <v>53</v>
      </c>
      <c r="C1474" s="244" t="s">
        <v>205</v>
      </c>
      <c r="D1474" s="244">
        <v>0.83799999999999997</v>
      </c>
      <c r="E1474" s="244" t="s">
        <v>253</v>
      </c>
    </row>
    <row r="1475" spans="1:5" x14ac:dyDescent="0.2">
      <c r="A1475" s="244" t="s">
        <v>100</v>
      </c>
      <c r="B1475" s="244" t="s">
        <v>53</v>
      </c>
      <c r="C1475" s="244" t="s">
        <v>205</v>
      </c>
      <c r="D1475" s="244">
        <v>0.87039999999999995</v>
      </c>
      <c r="E1475" s="244" t="s">
        <v>253</v>
      </c>
    </row>
    <row r="1476" spans="1:5" x14ac:dyDescent="0.2">
      <c r="A1476" s="244" t="s">
        <v>99</v>
      </c>
      <c r="B1476" s="244" t="s">
        <v>53</v>
      </c>
      <c r="C1476" s="244" t="s">
        <v>205</v>
      </c>
      <c r="D1476" s="244">
        <v>0.97689999999999999</v>
      </c>
      <c r="E1476" s="244" t="s">
        <v>253</v>
      </c>
    </row>
    <row r="1477" spans="1:5" x14ac:dyDescent="0.2">
      <c r="A1477" s="244" t="s">
        <v>98</v>
      </c>
      <c r="B1477" s="244" t="s">
        <v>53</v>
      </c>
      <c r="C1477" s="244" t="s">
        <v>205</v>
      </c>
      <c r="D1477" s="244">
        <v>0.91569999999999996</v>
      </c>
      <c r="E1477" s="244" t="s">
        <v>253</v>
      </c>
    </row>
    <row r="1478" spans="1:5" x14ac:dyDescent="0.2">
      <c r="A1478" s="244" t="s">
        <v>97</v>
      </c>
      <c r="B1478" s="244" t="s">
        <v>53</v>
      </c>
      <c r="C1478" s="244" t="s">
        <v>205</v>
      </c>
      <c r="D1478" s="244">
        <v>0.92689999999999995</v>
      </c>
      <c r="E1478" s="244" t="s">
        <v>253</v>
      </c>
    </row>
    <row r="1479" spans="1:5" x14ac:dyDescent="0.2">
      <c r="A1479" s="244" t="s">
        <v>96</v>
      </c>
      <c r="B1479" s="244" t="s">
        <v>53</v>
      </c>
      <c r="C1479" s="244" t="s">
        <v>205</v>
      </c>
      <c r="D1479" s="244">
        <v>0.83040000000000003</v>
      </c>
      <c r="E1479" s="244" t="s">
        <v>253</v>
      </c>
    </row>
    <row r="1480" spans="1:5" x14ac:dyDescent="0.2">
      <c r="A1480" s="244" t="s">
        <v>95</v>
      </c>
      <c r="B1480" s="244" t="s">
        <v>53</v>
      </c>
      <c r="C1480" s="244" t="s">
        <v>205</v>
      </c>
      <c r="D1480" s="244">
        <v>0.82</v>
      </c>
      <c r="E1480" s="244" t="s">
        <v>253</v>
      </c>
    </row>
    <row r="1481" spans="1:5" x14ac:dyDescent="0.2">
      <c r="A1481" s="244" t="s">
        <v>94</v>
      </c>
      <c r="B1481" s="244" t="s">
        <v>53</v>
      </c>
      <c r="C1481" s="244" t="s">
        <v>205</v>
      </c>
      <c r="D1481" s="244">
        <v>0.78700000000000003</v>
      </c>
      <c r="E1481" s="244" t="s">
        <v>253</v>
      </c>
    </row>
    <row r="1482" spans="1:5" x14ac:dyDescent="0.2">
      <c r="A1482" s="244" t="s">
        <v>93</v>
      </c>
      <c r="B1482" s="244" t="s">
        <v>53</v>
      </c>
      <c r="C1482" s="244" t="s">
        <v>205</v>
      </c>
      <c r="D1482" s="244">
        <v>0.8448</v>
      </c>
      <c r="E1482" s="244" t="s">
        <v>253</v>
      </c>
    </row>
    <row r="1483" spans="1:5" x14ac:dyDescent="0.2">
      <c r="A1483" s="244" t="s">
        <v>92</v>
      </c>
      <c r="B1483" s="244" t="s">
        <v>53</v>
      </c>
      <c r="C1483" s="244" t="s">
        <v>205</v>
      </c>
      <c r="D1483" s="244">
        <v>0.92290000000000005</v>
      </c>
      <c r="E1483" s="244" t="s">
        <v>253</v>
      </c>
    </row>
    <row r="1484" spans="1:5" x14ac:dyDescent="0.2">
      <c r="A1484" s="244" t="s">
        <v>91</v>
      </c>
      <c r="B1484" s="244" t="s">
        <v>53</v>
      </c>
      <c r="C1484" s="244" t="s">
        <v>205</v>
      </c>
      <c r="D1484" s="244">
        <v>0.97929999999999995</v>
      </c>
      <c r="E1484" s="244" t="s">
        <v>253</v>
      </c>
    </row>
    <row r="1485" spans="1:5" x14ac:dyDescent="0.2">
      <c r="A1485" s="244" t="s">
        <v>90</v>
      </c>
      <c r="B1485" s="244" t="s">
        <v>53</v>
      </c>
      <c r="C1485" s="244" t="s">
        <v>205</v>
      </c>
      <c r="D1485" s="244">
        <v>1.0243</v>
      </c>
      <c r="E1485" s="244" t="s">
        <v>253</v>
      </c>
    </row>
    <row r="1486" spans="1:5" x14ac:dyDescent="0.2">
      <c r="A1486" s="244" t="s">
        <v>89</v>
      </c>
      <c r="B1486" s="244" t="s">
        <v>53</v>
      </c>
      <c r="C1486" s="244" t="s">
        <v>205</v>
      </c>
      <c r="D1486" s="244">
        <v>1.1931</v>
      </c>
      <c r="E1486" s="244" t="s">
        <v>253</v>
      </c>
    </row>
    <row r="1487" spans="1:5" x14ac:dyDescent="0.2">
      <c r="A1487" s="244" t="s">
        <v>88</v>
      </c>
      <c r="B1487" s="244" t="s">
        <v>53</v>
      </c>
      <c r="C1487" s="244" t="s">
        <v>205</v>
      </c>
      <c r="D1487" s="244">
        <v>1.0931999999999999</v>
      </c>
      <c r="E1487" s="244" t="s">
        <v>253</v>
      </c>
    </row>
    <row r="1488" spans="1:5" x14ac:dyDescent="0.2">
      <c r="A1488" s="244" t="s">
        <v>87</v>
      </c>
      <c r="B1488" s="244" t="s">
        <v>53</v>
      </c>
      <c r="C1488" s="244" t="s">
        <v>205</v>
      </c>
      <c r="D1488" s="244">
        <v>1.1097999999999999</v>
      </c>
      <c r="E1488" s="244" t="s">
        <v>253</v>
      </c>
    </row>
    <row r="1489" spans="1:5" x14ac:dyDescent="0.2">
      <c r="A1489" s="244" t="s">
        <v>86</v>
      </c>
      <c r="B1489" s="244" t="s">
        <v>53</v>
      </c>
      <c r="C1489" s="244" t="s">
        <v>205</v>
      </c>
      <c r="D1489" s="244">
        <v>1.1846000000000001</v>
      </c>
      <c r="E1489" s="244" t="s">
        <v>253</v>
      </c>
    </row>
    <row r="1490" spans="1:5" x14ac:dyDescent="0.2">
      <c r="A1490" s="244" t="s">
        <v>85</v>
      </c>
      <c r="B1490" s="244" t="s">
        <v>53</v>
      </c>
      <c r="C1490" s="244" t="s">
        <v>205</v>
      </c>
      <c r="D1490" s="244">
        <v>1.1186</v>
      </c>
      <c r="E1490" s="244" t="s">
        <v>253</v>
      </c>
    </row>
    <row r="1491" spans="1:5" x14ac:dyDescent="0.2">
      <c r="A1491" s="244" t="s">
        <v>84</v>
      </c>
      <c r="B1491" s="244" t="s">
        <v>53</v>
      </c>
      <c r="C1491" s="244" t="s">
        <v>205</v>
      </c>
      <c r="D1491" s="244">
        <v>1.1556</v>
      </c>
      <c r="E1491" s="244" t="s">
        <v>253</v>
      </c>
    </row>
    <row r="1492" spans="1:5" x14ac:dyDescent="0.2">
      <c r="A1492" s="244" t="s">
        <v>168</v>
      </c>
      <c r="B1492" s="244" t="s">
        <v>53</v>
      </c>
      <c r="C1492" s="244" t="s">
        <v>205</v>
      </c>
      <c r="D1492" s="244">
        <v>1.1740999999999999</v>
      </c>
      <c r="E1492" s="244" t="s">
        <v>253</v>
      </c>
    </row>
    <row r="1493" spans="1:5" x14ac:dyDescent="0.2">
      <c r="A1493" s="244" t="s">
        <v>203</v>
      </c>
      <c r="B1493" s="244" t="s">
        <v>53</v>
      </c>
      <c r="C1493" s="244" t="s">
        <v>205</v>
      </c>
      <c r="D1493" s="244">
        <v>1.1983999999999999</v>
      </c>
      <c r="E1493" s="244" t="s">
        <v>253</v>
      </c>
    </row>
    <row r="1494" spans="1:5" x14ac:dyDescent="0.2">
      <c r="A1494" s="244" t="s">
        <v>221</v>
      </c>
      <c r="B1494" s="244" t="s">
        <v>53</v>
      </c>
      <c r="C1494" s="244" t="s">
        <v>205</v>
      </c>
      <c r="D1494" s="244">
        <v>1.0693999999999999</v>
      </c>
      <c r="E1494" s="244" t="s">
        <v>253</v>
      </c>
    </row>
    <row r="1495" spans="1:5" x14ac:dyDescent="0.2">
      <c r="A1495" s="244" t="s">
        <v>233</v>
      </c>
      <c r="B1495" s="244" t="s">
        <v>53</v>
      </c>
      <c r="C1495" s="244" t="s">
        <v>205</v>
      </c>
      <c r="D1495" s="244">
        <v>1.2758</v>
      </c>
      <c r="E1495" s="244" t="s">
        <v>253</v>
      </c>
    </row>
    <row r="1496" spans="1:5" x14ac:dyDescent="0.2">
      <c r="A1496" s="244" t="s">
        <v>251</v>
      </c>
      <c r="B1496" s="244" t="s">
        <v>53</v>
      </c>
      <c r="C1496" s="244" t="s">
        <v>205</v>
      </c>
      <c r="D1496" s="244">
        <v>1.2699</v>
      </c>
      <c r="E1496" s="244" t="s">
        <v>171</v>
      </c>
    </row>
    <row r="1497" spans="1:5" x14ac:dyDescent="0.2">
      <c r="A1497" s="244" t="s">
        <v>102</v>
      </c>
      <c r="B1497" s="244" t="s">
        <v>54</v>
      </c>
      <c r="C1497" s="244" t="s">
        <v>205</v>
      </c>
      <c r="D1497" s="244">
        <v>0.54169999999999996</v>
      </c>
      <c r="E1497" s="244" t="s">
        <v>253</v>
      </c>
    </row>
    <row r="1498" spans="1:5" x14ac:dyDescent="0.2">
      <c r="A1498" s="244" t="s">
        <v>101</v>
      </c>
      <c r="B1498" s="244" t="s">
        <v>54</v>
      </c>
      <c r="C1498" s="244" t="s">
        <v>205</v>
      </c>
      <c r="D1498" s="244">
        <v>0.35749999999999998</v>
      </c>
      <c r="E1498" s="244" t="s">
        <v>253</v>
      </c>
    </row>
    <row r="1499" spans="1:5" x14ac:dyDescent="0.2">
      <c r="A1499" s="244" t="s">
        <v>100</v>
      </c>
      <c r="B1499" s="244" t="s">
        <v>54</v>
      </c>
      <c r="C1499" s="244" t="s">
        <v>205</v>
      </c>
      <c r="D1499" s="244">
        <v>0.39539999999999997</v>
      </c>
      <c r="E1499" s="244" t="s">
        <v>253</v>
      </c>
    </row>
    <row r="1500" spans="1:5" x14ac:dyDescent="0.2">
      <c r="A1500" s="244" t="s">
        <v>99</v>
      </c>
      <c r="B1500" s="244" t="s">
        <v>54</v>
      </c>
      <c r="C1500" s="244" t="s">
        <v>205</v>
      </c>
      <c r="D1500" s="244">
        <v>0.3715</v>
      </c>
      <c r="E1500" s="244" t="s">
        <v>253</v>
      </c>
    </row>
    <row r="1501" spans="1:5" x14ac:dyDescent="0.2">
      <c r="A1501" s="244" t="s">
        <v>98</v>
      </c>
      <c r="B1501" s="244" t="s">
        <v>54</v>
      </c>
      <c r="C1501" s="244" t="s">
        <v>205</v>
      </c>
      <c r="D1501" s="244">
        <v>0.3805</v>
      </c>
      <c r="E1501" s="244" t="s">
        <v>253</v>
      </c>
    </row>
    <row r="1502" spans="1:5" x14ac:dyDescent="0.2">
      <c r="A1502" s="244" t="s">
        <v>97</v>
      </c>
      <c r="B1502" s="244" t="s">
        <v>54</v>
      </c>
      <c r="C1502" s="244" t="s">
        <v>205</v>
      </c>
      <c r="D1502" s="244">
        <v>0.36459999999999998</v>
      </c>
      <c r="E1502" s="244" t="s">
        <v>253</v>
      </c>
    </row>
    <row r="1503" spans="1:5" x14ac:dyDescent="0.2">
      <c r="A1503" s="244" t="s">
        <v>96</v>
      </c>
      <c r="B1503" s="244" t="s">
        <v>54</v>
      </c>
      <c r="C1503" s="244" t="s">
        <v>205</v>
      </c>
      <c r="D1503" s="244">
        <v>0.36649999999999999</v>
      </c>
      <c r="E1503" s="244" t="s">
        <v>253</v>
      </c>
    </row>
    <row r="1504" spans="1:5" x14ac:dyDescent="0.2">
      <c r="A1504" s="244" t="s">
        <v>95</v>
      </c>
      <c r="B1504" s="244" t="s">
        <v>54</v>
      </c>
      <c r="C1504" s="244" t="s">
        <v>205</v>
      </c>
      <c r="D1504" s="244">
        <v>0.3296</v>
      </c>
      <c r="E1504" s="244" t="s">
        <v>253</v>
      </c>
    </row>
    <row r="1505" spans="1:5" x14ac:dyDescent="0.2">
      <c r="A1505" s="244" t="s">
        <v>94</v>
      </c>
      <c r="B1505" s="244" t="s">
        <v>54</v>
      </c>
      <c r="C1505" s="244" t="s">
        <v>205</v>
      </c>
      <c r="D1505" s="244">
        <v>0.33879999999999999</v>
      </c>
      <c r="E1505" s="244" t="s">
        <v>253</v>
      </c>
    </row>
    <row r="1506" spans="1:5" x14ac:dyDescent="0.2">
      <c r="A1506" s="244" t="s">
        <v>93</v>
      </c>
      <c r="B1506" s="244" t="s">
        <v>54</v>
      </c>
      <c r="C1506" s="244" t="s">
        <v>205</v>
      </c>
      <c r="D1506" s="244">
        <v>0.41220000000000001</v>
      </c>
      <c r="E1506" s="244" t="s">
        <v>171</v>
      </c>
    </row>
    <row r="1507" spans="1:5" x14ac:dyDescent="0.2">
      <c r="A1507" s="244" t="s">
        <v>92</v>
      </c>
      <c r="B1507" s="244" t="s">
        <v>54</v>
      </c>
      <c r="C1507" s="244" t="s">
        <v>205</v>
      </c>
      <c r="D1507" s="244">
        <v>0.50819999999999999</v>
      </c>
      <c r="E1507" s="244" t="s">
        <v>171</v>
      </c>
    </row>
    <row r="1508" spans="1:5" x14ac:dyDescent="0.2">
      <c r="A1508" s="244" t="s">
        <v>91</v>
      </c>
      <c r="B1508" s="244" t="s">
        <v>54</v>
      </c>
      <c r="C1508" s="244" t="s">
        <v>205</v>
      </c>
      <c r="D1508" s="244">
        <v>0.38300000000000001</v>
      </c>
      <c r="E1508" s="244" t="s">
        <v>171</v>
      </c>
    </row>
    <row r="1509" spans="1:5" x14ac:dyDescent="0.2">
      <c r="A1509" s="244" t="s">
        <v>90</v>
      </c>
      <c r="B1509" s="244" t="s">
        <v>54</v>
      </c>
      <c r="C1509" s="244" t="s">
        <v>205</v>
      </c>
      <c r="D1509" s="244">
        <v>0.4143</v>
      </c>
      <c r="E1509" s="244" t="s">
        <v>171</v>
      </c>
    </row>
    <row r="1510" spans="1:5" x14ac:dyDescent="0.2">
      <c r="A1510" s="244" t="s">
        <v>89</v>
      </c>
      <c r="B1510" s="244" t="s">
        <v>54</v>
      </c>
      <c r="C1510" s="244" t="s">
        <v>205</v>
      </c>
      <c r="D1510" s="244">
        <v>0.41710000000000003</v>
      </c>
      <c r="E1510" s="244" t="s">
        <v>171</v>
      </c>
    </row>
    <row r="1511" spans="1:5" x14ac:dyDescent="0.2">
      <c r="A1511" s="244" t="s">
        <v>88</v>
      </c>
      <c r="B1511" s="244" t="s">
        <v>54</v>
      </c>
      <c r="C1511" s="244" t="s">
        <v>205</v>
      </c>
      <c r="D1511" s="244">
        <v>0.41770000000000002</v>
      </c>
      <c r="E1511" s="244" t="s">
        <v>171</v>
      </c>
    </row>
    <row r="1512" spans="1:5" x14ac:dyDescent="0.2">
      <c r="A1512" s="244" t="s">
        <v>87</v>
      </c>
      <c r="B1512" s="244" t="s">
        <v>54</v>
      </c>
      <c r="C1512" s="244" t="s">
        <v>205</v>
      </c>
      <c r="D1512" s="244">
        <v>0.36099999999999999</v>
      </c>
      <c r="E1512" s="244" t="s">
        <v>171</v>
      </c>
    </row>
    <row r="1513" spans="1:5" x14ac:dyDescent="0.2">
      <c r="A1513" s="244" t="s">
        <v>86</v>
      </c>
      <c r="B1513" s="244" t="s">
        <v>54</v>
      </c>
      <c r="C1513" s="244" t="s">
        <v>205</v>
      </c>
      <c r="D1513" s="244">
        <v>0.36680000000000001</v>
      </c>
      <c r="E1513" s="244" t="s">
        <v>171</v>
      </c>
    </row>
    <row r="1514" spans="1:5" x14ac:dyDescent="0.2">
      <c r="A1514" s="244" t="s">
        <v>85</v>
      </c>
      <c r="B1514" s="244" t="s">
        <v>54</v>
      </c>
      <c r="C1514" s="244" t="s">
        <v>205</v>
      </c>
      <c r="D1514" s="244">
        <v>0.42920000000000003</v>
      </c>
      <c r="E1514" s="244" t="s">
        <v>171</v>
      </c>
    </row>
    <row r="1515" spans="1:5" x14ac:dyDescent="0.2">
      <c r="A1515" s="244" t="s">
        <v>84</v>
      </c>
      <c r="B1515" s="244" t="s">
        <v>54</v>
      </c>
      <c r="C1515" s="244" t="s">
        <v>205</v>
      </c>
      <c r="D1515" s="244">
        <v>0.4224</v>
      </c>
      <c r="E1515" s="244" t="s">
        <v>171</v>
      </c>
    </row>
    <row r="1516" spans="1:5" x14ac:dyDescent="0.2">
      <c r="A1516" s="244" t="s">
        <v>168</v>
      </c>
      <c r="B1516" s="244" t="s">
        <v>54</v>
      </c>
      <c r="C1516" s="244" t="s">
        <v>205</v>
      </c>
      <c r="D1516" s="244">
        <v>0.36840000000000001</v>
      </c>
      <c r="E1516" s="244" t="s">
        <v>171</v>
      </c>
    </row>
    <row r="1517" spans="1:5" x14ac:dyDescent="0.2">
      <c r="A1517" s="244" t="s">
        <v>203</v>
      </c>
      <c r="B1517" s="244" t="s">
        <v>54</v>
      </c>
      <c r="C1517" s="244" t="s">
        <v>205</v>
      </c>
      <c r="D1517" s="244">
        <v>0.3448</v>
      </c>
      <c r="E1517" s="244" t="s">
        <v>253</v>
      </c>
    </row>
    <row r="1518" spans="1:5" x14ac:dyDescent="0.2">
      <c r="A1518" s="244" t="s">
        <v>221</v>
      </c>
      <c r="B1518" s="244" t="s">
        <v>54</v>
      </c>
      <c r="C1518" s="244" t="s">
        <v>205</v>
      </c>
      <c r="D1518" s="244">
        <v>0.35589999999999999</v>
      </c>
      <c r="E1518" s="244" t="s">
        <v>253</v>
      </c>
    </row>
    <row r="1519" spans="1:5" x14ac:dyDescent="0.2">
      <c r="A1519" s="244" t="s">
        <v>233</v>
      </c>
      <c r="B1519" s="244" t="s">
        <v>54</v>
      </c>
      <c r="C1519" s="244" t="s">
        <v>205</v>
      </c>
      <c r="D1519" s="244">
        <v>0.37480000000000002</v>
      </c>
      <c r="E1519" s="244" t="s">
        <v>253</v>
      </c>
    </row>
    <row r="1520" spans="1:5" x14ac:dyDescent="0.2">
      <c r="A1520" s="244" t="s">
        <v>251</v>
      </c>
      <c r="B1520" s="244" t="s">
        <v>54</v>
      </c>
      <c r="C1520" s="244" t="s">
        <v>205</v>
      </c>
      <c r="D1520" s="244">
        <v>0.34610000000000002</v>
      </c>
      <c r="E1520" s="244" t="s">
        <v>171</v>
      </c>
    </row>
    <row r="1521" spans="1:5" x14ac:dyDescent="0.2">
      <c r="A1521" s="244" t="s">
        <v>101</v>
      </c>
      <c r="B1521" s="244" t="s">
        <v>68</v>
      </c>
      <c r="C1521" s="244" t="s">
        <v>205</v>
      </c>
      <c r="D1521" s="244">
        <v>0.23749999999999999</v>
      </c>
      <c r="E1521" s="244" t="s">
        <v>253</v>
      </c>
    </row>
    <row r="1522" spans="1:5" x14ac:dyDescent="0.2">
      <c r="A1522" s="244" t="s">
        <v>100</v>
      </c>
      <c r="B1522" s="244" t="s">
        <v>68</v>
      </c>
      <c r="C1522" s="244" t="s">
        <v>205</v>
      </c>
      <c r="D1522" s="244">
        <v>0.23719999999999999</v>
      </c>
      <c r="E1522" s="244" t="s">
        <v>253</v>
      </c>
    </row>
    <row r="1523" spans="1:5" x14ac:dyDescent="0.2">
      <c r="A1523" s="244" t="s">
        <v>99</v>
      </c>
      <c r="B1523" s="244" t="s">
        <v>68</v>
      </c>
      <c r="C1523" s="244" t="s">
        <v>205</v>
      </c>
      <c r="D1523" s="244">
        <v>0.2646</v>
      </c>
      <c r="E1523" s="244" t="s">
        <v>253</v>
      </c>
    </row>
    <row r="1524" spans="1:5" x14ac:dyDescent="0.2">
      <c r="A1524" s="244" t="s">
        <v>98</v>
      </c>
      <c r="B1524" s="244" t="s">
        <v>68</v>
      </c>
      <c r="C1524" s="244" t="s">
        <v>205</v>
      </c>
      <c r="D1524" s="244">
        <v>0.25719999999999998</v>
      </c>
      <c r="E1524" s="244" t="s">
        <v>253</v>
      </c>
    </row>
    <row r="1525" spans="1:5" x14ac:dyDescent="0.2">
      <c r="A1525" s="244" t="s">
        <v>97</v>
      </c>
      <c r="B1525" s="244" t="s">
        <v>68</v>
      </c>
      <c r="C1525" s="244" t="s">
        <v>205</v>
      </c>
      <c r="D1525" s="244">
        <v>0.26850000000000002</v>
      </c>
      <c r="E1525" s="244" t="s">
        <v>253</v>
      </c>
    </row>
    <row r="1526" spans="1:5" x14ac:dyDescent="0.2">
      <c r="A1526" s="244" t="s">
        <v>96</v>
      </c>
      <c r="B1526" s="244" t="s">
        <v>68</v>
      </c>
      <c r="C1526" s="244" t="s">
        <v>205</v>
      </c>
      <c r="D1526" s="244">
        <v>0.27539999999999998</v>
      </c>
      <c r="E1526" s="244" t="s">
        <v>253</v>
      </c>
    </row>
    <row r="1527" spans="1:5" x14ac:dyDescent="0.2">
      <c r="A1527" s="244" t="s">
        <v>95</v>
      </c>
      <c r="B1527" s="244" t="s">
        <v>68</v>
      </c>
      <c r="C1527" s="244" t="s">
        <v>205</v>
      </c>
      <c r="D1527" s="244">
        <v>0.3085</v>
      </c>
      <c r="E1527" s="244" t="s">
        <v>253</v>
      </c>
    </row>
    <row r="1528" spans="1:5" x14ac:dyDescent="0.2">
      <c r="A1528" s="244" t="s">
        <v>94</v>
      </c>
      <c r="B1528" s="244" t="s">
        <v>68</v>
      </c>
      <c r="C1528" s="244" t="s">
        <v>205</v>
      </c>
      <c r="D1528" s="244">
        <v>0.30730000000000002</v>
      </c>
      <c r="E1528" s="244" t="s">
        <v>174</v>
      </c>
    </row>
    <row r="1529" spans="1:5" x14ac:dyDescent="0.2">
      <c r="A1529" s="244" t="s">
        <v>93</v>
      </c>
      <c r="B1529" s="244" t="s">
        <v>68</v>
      </c>
      <c r="C1529" s="244" t="s">
        <v>205</v>
      </c>
      <c r="D1529" s="244">
        <v>0.3281</v>
      </c>
      <c r="E1529" s="244" t="s">
        <v>253</v>
      </c>
    </row>
    <row r="1530" spans="1:5" x14ac:dyDescent="0.2">
      <c r="A1530" s="244" t="s">
        <v>92</v>
      </c>
      <c r="B1530" s="244" t="s">
        <v>68</v>
      </c>
      <c r="C1530" s="244" t="s">
        <v>205</v>
      </c>
      <c r="D1530" s="244">
        <v>0.31130000000000002</v>
      </c>
      <c r="E1530" s="244" t="s">
        <v>253</v>
      </c>
    </row>
    <row r="1531" spans="1:5" x14ac:dyDescent="0.2">
      <c r="A1531" s="244" t="s">
        <v>91</v>
      </c>
      <c r="B1531" s="244" t="s">
        <v>68</v>
      </c>
      <c r="C1531" s="244" t="s">
        <v>205</v>
      </c>
      <c r="D1531" s="244">
        <v>0.31490000000000001</v>
      </c>
      <c r="E1531" s="244" t="s">
        <v>253</v>
      </c>
    </row>
    <row r="1532" spans="1:5" x14ac:dyDescent="0.2">
      <c r="A1532" s="244" t="s">
        <v>90</v>
      </c>
      <c r="B1532" s="244" t="s">
        <v>68</v>
      </c>
      <c r="C1532" s="244" t="s">
        <v>205</v>
      </c>
      <c r="D1532" s="244">
        <v>0.34549999999999997</v>
      </c>
      <c r="E1532" s="244" t="s">
        <v>253</v>
      </c>
    </row>
    <row r="1533" spans="1:5" x14ac:dyDescent="0.2">
      <c r="A1533" s="244" t="s">
        <v>89</v>
      </c>
      <c r="B1533" s="244" t="s">
        <v>68</v>
      </c>
      <c r="C1533" s="244" t="s">
        <v>205</v>
      </c>
      <c r="D1533" s="244">
        <v>0.32829999999999998</v>
      </c>
      <c r="E1533" s="244" t="s">
        <v>253</v>
      </c>
    </row>
    <row r="1534" spans="1:5" x14ac:dyDescent="0.2">
      <c r="A1534" s="244" t="s">
        <v>88</v>
      </c>
      <c r="B1534" s="244" t="s">
        <v>68</v>
      </c>
      <c r="C1534" s="244" t="s">
        <v>205</v>
      </c>
      <c r="D1534" s="244">
        <v>0.34250000000000003</v>
      </c>
      <c r="E1534" s="244" t="s">
        <v>253</v>
      </c>
    </row>
    <row r="1535" spans="1:5" x14ac:dyDescent="0.2">
      <c r="A1535" s="244" t="s">
        <v>87</v>
      </c>
      <c r="B1535" s="244" t="s">
        <v>68</v>
      </c>
      <c r="C1535" s="244" t="s">
        <v>205</v>
      </c>
      <c r="D1535" s="244">
        <v>0.32779999999999998</v>
      </c>
      <c r="E1535" s="244" t="s">
        <v>253</v>
      </c>
    </row>
    <row r="1536" spans="1:5" x14ac:dyDescent="0.2">
      <c r="A1536" s="244" t="s">
        <v>86</v>
      </c>
      <c r="B1536" s="244" t="s">
        <v>68</v>
      </c>
      <c r="C1536" s="244" t="s">
        <v>205</v>
      </c>
      <c r="D1536" s="244">
        <v>0.31090000000000001</v>
      </c>
      <c r="E1536" s="244" t="s">
        <v>253</v>
      </c>
    </row>
    <row r="1537" spans="1:5" x14ac:dyDescent="0.2">
      <c r="A1537" s="244" t="s">
        <v>85</v>
      </c>
      <c r="B1537" s="244" t="s">
        <v>68</v>
      </c>
      <c r="C1537" s="244" t="s">
        <v>205</v>
      </c>
      <c r="D1537" s="244">
        <v>0.33229999999999998</v>
      </c>
      <c r="E1537" s="244" t="s">
        <v>253</v>
      </c>
    </row>
    <row r="1538" spans="1:5" x14ac:dyDescent="0.2">
      <c r="A1538" s="244" t="s">
        <v>84</v>
      </c>
      <c r="B1538" s="244" t="s">
        <v>68</v>
      </c>
      <c r="C1538" s="244" t="s">
        <v>205</v>
      </c>
      <c r="D1538" s="244">
        <v>0.33339999999999997</v>
      </c>
      <c r="E1538" s="244" t="s">
        <v>253</v>
      </c>
    </row>
    <row r="1539" spans="1:5" x14ac:dyDescent="0.2">
      <c r="A1539" s="244" t="s">
        <v>168</v>
      </c>
      <c r="B1539" s="244" t="s">
        <v>68</v>
      </c>
      <c r="C1539" s="244" t="s">
        <v>205</v>
      </c>
      <c r="D1539" s="244">
        <v>0.32669999999999999</v>
      </c>
      <c r="E1539" s="244" t="s">
        <v>253</v>
      </c>
    </row>
    <row r="1540" spans="1:5" x14ac:dyDescent="0.2">
      <c r="A1540" s="244" t="s">
        <v>203</v>
      </c>
      <c r="B1540" s="244" t="s">
        <v>68</v>
      </c>
      <c r="C1540" s="244" t="s">
        <v>205</v>
      </c>
      <c r="D1540" s="244">
        <v>0.31009999999999999</v>
      </c>
      <c r="E1540" s="244" t="s">
        <v>253</v>
      </c>
    </row>
    <row r="1541" spans="1:5" x14ac:dyDescent="0.2">
      <c r="A1541" s="244" t="s">
        <v>221</v>
      </c>
      <c r="B1541" s="244" t="s">
        <v>68</v>
      </c>
      <c r="C1541" s="244" t="s">
        <v>205</v>
      </c>
      <c r="D1541" s="244">
        <v>0.32990000000000003</v>
      </c>
      <c r="E1541" s="244" t="s">
        <v>253</v>
      </c>
    </row>
    <row r="1542" spans="1:5" x14ac:dyDescent="0.2">
      <c r="A1542" s="244" t="s">
        <v>102</v>
      </c>
      <c r="B1542" s="244" t="s">
        <v>57</v>
      </c>
      <c r="C1542" s="244" t="s">
        <v>205</v>
      </c>
      <c r="D1542" s="244">
        <v>1.8492999999999999</v>
      </c>
      <c r="E1542" s="244" t="s">
        <v>253</v>
      </c>
    </row>
    <row r="1543" spans="1:5" x14ac:dyDescent="0.2">
      <c r="A1543" s="244" t="s">
        <v>101</v>
      </c>
      <c r="B1543" s="244" t="s">
        <v>57</v>
      </c>
      <c r="C1543" s="244" t="s">
        <v>205</v>
      </c>
      <c r="D1543" s="244">
        <v>1.9053</v>
      </c>
      <c r="E1543" s="244" t="s">
        <v>253</v>
      </c>
    </row>
    <row r="1544" spans="1:5" x14ac:dyDescent="0.2">
      <c r="A1544" s="244" t="s">
        <v>100</v>
      </c>
      <c r="B1544" s="244" t="s">
        <v>57</v>
      </c>
      <c r="C1544" s="244" t="s">
        <v>205</v>
      </c>
      <c r="D1544" s="244">
        <v>1.9132</v>
      </c>
      <c r="E1544" s="244" t="s">
        <v>253</v>
      </c>
    </row>
    <row r="1545" spans="1:5" x14ac:dyDescent="0.2">
      <c r="A1545" s="244" t="s">
        <v>99</v>
      </c>
      <c r="B1545" s="244" t="s">
        <v>57</v>
      </c>
      <c r="C1545" s="244" t="s">
        <v>205</v>
      </c>
      <c r="D1545" s="244">
        <v>1.931</v>
      </c>
      <c r="E1545" s="244" t="s">
        <v>253</v>
      </c>
    </row>
    <row r="1546" spans="1:5" x14ac:dyDescent="0.2">
      <c r="A1546" s="244" t="s">
        <v>98</v>
      </c>
      <c r="B1546" s="244" t="s">
        <v>57</v>
      </c>
      <c r="C1546" s="244" t="s">
        <v>205</v>
      </c>
      <c r="D1546" s="244">
        <v>1.9492</v>
      </c>
      <c r="E1546" s="244" t="s">
        <v>253</v>
      </c>
    </row>
    <row r="1547" spans="1:5" x14ac:dyDescent="0.2">
      <c r="A1547" s="244" t="s">
        <v>97</v>
      </c>
      <c r="B1547" s="244" t="s">
        <v>57</v>
      </c>
      <c r="C1547" s="244" t="s">
        <v>205</v>
      </c>
      <c r="D1547" s="244">
        <v>1.8469</v>
      </c>
      <c r="E1547" s="244" t="s">
        <v>253</v>
      </c>
    </row>
    <row r="1548" spans="1:5" x14ac:dyDescent="0.2">
      <c r="A1548" s="244" t="s">
        <v>96</v>
      </c>
      <c r="B1548" s="244" t="s">
        <v>57</v>
      </c>
      <c r="C1548" s="244" t="s">
        <v>205</v>
      </c>
      <c r="D1548" s="244">
        <v>2.0630999999999999</v>
      </c>
      <c r="E1548" s="244" t="s">
        <v>253</v>
      </c>
    </row>
    <row r="1549" spans="1:5" x14ac:dyDescent="0.2">
      <c r="A1549" s="244" t="s">
        <v>95</v>
      </c>
      <c r="B1549" s="244" t="s">
        <v>57</v>
      </c>
      <c r="C1549" s="244" t="s">
        <v>205</v>
      </c>
      <c r="D1549" s="244">
        <v>1.9396</v>
      </c>
      <c r="E1549" s="244" t="s">
        <v>253</v>
      </c>
    </row>
    <row r="1550" spans="1:5" x14ac:dyDescent="0.2">
      <c r="A1550" s="244" t="s">
        <v>94</v>
      </c>
      <c r="B1550" s="244" t="s">
        <v>57</v>
      </c>
      <c r="C1550" s="244" t="s">
        <v>205</v>
      </c>
      <c r="D1550" s="244">
        <v>1.9332</v>
      </c>
      <c r="E1550" s="244" t="s">
        <v>253</v>
      </c>
    </row>
    <row r="1551" spans="1:5" x14ac:dyDescent="0.2">
      <c r="A1551" s="244" t="s">
        <v>93</v>
      </c>
      <c r="B1551" s="244" t="s">
        <v>57</v>
      </c>
      <c r="C1551" s="244" t="s">
        <v>205</v>
      </c>
      <c r="D1551" s="244">
        <v>2.1305999999999998</v>
      </c>
      <c r="E1551" s="244" t="s">
        <v>253</v>
      </c>
    </row>
    <row r="1552" spans="1:5" x14ac:dyDescent="0.2">
      <c r="A1552" s="244" t="s">
        <v>92</v>
      </c>
      <c r="B1552" s="244" t="s">
        <v>57</v>
      </c>
      <c r="C1552" s="244" t="s">
        <v>205</v>
      </c>
      <c r="D1552" s="244">
        <v>1.9827999999999999</v>
      </c>
      <c r="E1552" s="244" t="s">
        <v>253</v>
      </c>
    </row>
    <row r="1553" spans="1:5" x14ac:dyDescent="0.2">
      <c r="A1553" s="244" t="s">
        <v>91</v>
      </c>
      <c r="B1553" s="244" t="s">
        <v>57</v>
      </c>
      <c r="C1553" s="244" t="s">
        <v>205</v>
      </c>
      <c r="D1553" s="244">
        <v>1.9406000000000001</v>
      </c>
      <c r="E1553" s="244" t="s">
        <v>253</v>
      </c>
    </row>
    <row r="1554" spans="1:5" x14ac:dyDescent="0.2">
      <c r="A1554" s="244" t="s">
        <v>90</v>
      </c>
      <c r="B1554" s="244" t="s">
        <v>57</v>
      </c>
      <c r="C1554" s="244" t="s">
        <v>205</v>
      </c>
      <c r="D1554" s="244">
        <v>1.9404999999999999</v>
      </c>
      <c r="E1554" s="244" t="s">
        <v>253</v>
      </c>
    </row>
    <row r="1555" spans="1:5" x14ac:dyDescent="0.2">
      <c r="A1555" s="244" t="s">
        <v>89</v>
      </c>
      <c r="B1555" s="244" t="s">
        <v>57</v>
      </c>
      <c r="C1555" s="244" t="s">
        <v>205</v>
      </c>
      <c r="D1555" s="244">
        <v>1.9071</v>
      </c>
      <c r="E1555" s="244" t="s">
        <v>253</v>
      </c>
    </row>
    <row r="1556" spans="1:5" x14ac:dyDescent="0.2">
      <c r="A1556" s="244" t="s">
        <v>88</v>
      </c>
      <c r="B1556" s="244" t="s">
        <v>57</v>
      </c>
      <c r="C1556" s="244" t="s">
        <v>205</v>
      </c>
      <c r="D1556" s="244">
        <v>1.9057999999999999</v>
      </c>
      <c r="E1556" s="244" t="s">
        <v>253</v>
      </c>
    </row>
    <row r="1557" spans="1:5" x14ac:dyDescent="0.2">
      <c r="A1557" s="244" t="s">
        <v>87</v>
      </c>
      <c r="B1557" s="244" t="s">
        <v>57</v>
      </c>
      <c r="C1557" s="244" t="s">
        <v>205</v>
      </c>
      <c r="D1557" s="244">
        <v>2.0114000000000001</v>
      </c>
      <c r="E1557" s="244" t="s">
        <v>253</v>
      </c>
    </row>
    <row r="1558" spans="1:5" x14ac:dyDescent="0.2">
      <c r="A1558" s="244" t="s">
        <v>86</v>
      </c>
      <c r="B1558" s="244" t="s">
        <v>57</v>
      </c>
      <c r="C1558" s="244" t="s">
        <v>205</v>
      </c>
      <c r="D1558" s="244">
        <v>2.0141</v>
      </c>
      <c r="E1558" s="244" t="s">
        <v>253</v>
      </c>
    </row>
    <row r="1559" spans="1:5" x14ac:dyDescent="0.2">
      <c r="A1559" s="244" t="s">
        <v>85</v>
      </c>
      <c r="B1559" s="244" t="s">
        <v>57</v>
      </c>
      <c r="C1559" s="244" t="s">
        <v>205</v>
      </c>
      <c r="D1559" s="244">
        <v>1.9456</v>
      </c>
      <c r="E1559" s="244" t="s">
        <v>253</v>
      </c>
    </row>
    <row r="1560" spans="1:5" x14ac:dyDescent="0.2">
      <c r="A1560" s="244" t="s">
        <v>84</v>
      </c>
      <c r="B1560" s="244" t="s">
        <v>57</v>
      </c>
      <c r="C1560" s="244" t="s">
        <v>205</v>
      </c>
      <c r="D1560" s="244">
        <v>1.9154</v>
      </c>
      <c r="E1560" s="244" t="s">
        <v>253</v>
      </c>
    </row>
    <row r="1561" spans="1:5" x14ac:dyDescent="0.2">
      <c r="A1561" s="244" t="s">
        <v>168</v>
      </c>
      <c r="B1561" s="244" t="s">
        <v>57</v>
      </c>
      <c r="C1561" s="244" t="s">
        <v>205</v>
      </c>
      <c r="D1561" s="244">
        <v>1.8713</v>
      </c>
      <c r="E1561" s="244" t="s">
        <v>253</v>
      </c>
    </row>
    <row r="1562" spans="1:5" x14ac:dyDescent="0.2">
      <c r="A1562" s="244" t="s">
        <v>203</v>
      </c>
      <c r="B1562" s="244" t="s">
        <v>57</v>
      </c>
      <c r="C1562" s="244" t="s">
        <v>205</v>
      </c>
      <c r="D1562" s="244">
        <v>1.9179999999999999</v>
      </c>
      <c r="E1562" s="244" t="s">
        <v>253</v>
      </c>
    </row>
    <row r="1563" spans="1:5" x14ac:dyDescent="0.2">
      <c r="A1563" s="244" t="s">
        <v>221</v>
      </c>
      <c r="B1563" s="244" t="s">
        <v>57</v>
      </c>
      <c r="C1563" s="244" t="s">
        <v>205</v>
      </c>
      <c r="D1563" s="244">
        <v>1.9813000000000001</v>
      </c>
      <c r="E1563" s="244" t="s">
        <v>253</v>
      </c>
    </row>
    <row r="1564" spans="1:5" x14ac:dyDescent="0.2">
      <c r="A1564" s="244" t="s">
        <v>233</v>
      </c>
      <c r="B1564" s="244" t="s">
        <v>57</v>
      </c>
      <c r="C1564" s="244" t="s">
        <v>205</v>
      </c>
      <c r="D1564" s="244">
        <v>2.0257000000000001</v>
      </c>
      <c r="E1564" s="244" t="s">
        <v>253</v>
      </c>
    </row>
    <row r="1565" spans="1:5" x14ac:dyDescent="0.2">
      <c r="A1565" s="244" t="s">
        <v>251</v>
      </c>
      <c r="B1565" s="244" t="s">
        <v>57</v>
      </c>
      <c r="C1565" s="244" t="s">
        <v>205</v>
      </c>
      <c r="D1565" s="244">
        <v>2.1861999999999999</v>
      </c>
      <c r="E1565" s="244" t="s">
        <v>171</v>
      </c>
    </row>
    <row r="1566" spans="1:5" x14ac:dyDescent="0.2">
      <c r="A1566" s="244" t="s">
        <v>102</v>
      </c>
      <c r="B1566" s="244" t="s">
        <v>55</v>
      </c>
      <c r="C1566" s="244" t="s">
        <v>205</v>
      </c>
      <c r="D1566" s="244">
        <v>0.8518</v>
      </c>
      <c r="E1566" s="244" t="s">
        <v>253</v>
      </c>
    </row>
    <row r="1567" spans="1:5" x14ac:dyDescent="0.2">
      <c r="A1567" s="244" t="s">
        <v>101</v>
      </c>
      <c r="B1567" s="244" t="s">
        <v>55</v>
      </c>
      <c r="C1567" s="244" t="s">
        <v>205</v>
      </c>
      <c r="D1567" s="244">
        <v>0.89439999999999997</v>
      </c>
      <c r="E1567" s="244" t="s">
        <v>253</v>
      </c>
    </row>
    <row r="1568" spans="1:5" x14ac:dyDescent="0.2">
      <c r="A1568" s="244" t="s">
        <v>100</v>
      </c>
      <c r="B1568" s="244" t="s">
        <v>55</v>
      </c>
      <c r="C1568" s="244" t="s">
        <v>205</v>
      </c>
      <c r="D1568" s="244">
        <v>0.89219999999999999</v>
      </c>
      <c r="E1568" s="244" t="s">
        <v>253</v>
      </c>
    </row>
    <row r="1569" spans="1:5" x14ac:dyDescent="0.2">
      <c r="A1569" s="244" t="s">
        <v>99</v>
      </c>
      <c r="B1569" s="244" t="s">
        <v>55</v>
      </c>
      <c r="C1569" s="244" t="s">
        <v>205</v>
      </c>
      <c r="D1569" s="244">
        <v>0.84919999999999995</v>
      </c>
      <c r="E1569" s="244" t="s">
        <v>253</v>
      </c>
    </row>
    <row r="1570" spans="1:5" x14ac:dyDescent="0.2">
      <c r="A1570" s="244" t="s">
        <v>98</v>
      </c>
      <c r="B1570" s="244" t="s">
        <v>55</v>
      </c>
      <c r="C1570" s="244" t="s">
        <v>205</v>
      </c>
      <c r="D1570" s="244">
        <v>0.87680000000000002</v>
      </c>
      <c r="E1570" s="244" t="s">
        <v>253</v>
      </c>
    </row>
    <row r="1571" spans="1:5" x14ac:dyDescent="0.2">
      <c r="A1571" s="244" t="s">
        <v>97</v>
      </c>
      <c r="B1571" s="244" t="s">
        <v>55</v>
      </c>
      <c r="C1571" s="244" t="s">
        <v>205</v>
      </c>
      <c r="D1571" s="244">
        <v>0.93869999999999998</v>
      </c>
      <c r="E1571" s="244" t="s">
        <v>253</v>
      </c>
    </row>
    <row r="1572" spans="1:5" x14ac:dyDescent="0.2">
      <c r="A1572" s="244" t="s">
        <v>96</v>
      </c>
      <c r="B1572" s="244" t="s">
        <v>55</v>
      </c>
      <c r="C1572" s="244" t="s">
        <v>205</v>
      </c>
      <c r="D1572" s="244">
        <v>0.85089999999999999</v>
      </c>
      <c r="E1572" s="244" t="s">
        <v>253</v>
      </c>
    </row>
    <row r="1573" spans="1:5" x14ac:dyDescent="0.2">
      <c r="A1573" s="244" t="s">
        <v>95</v>
      </c>
      <c r="B1573" s="244" t="s">
        <v>55</v>
      </c>
      <c r="C1573" s="244" t="s">
        <v>205</v>
      </c>
      <c r="D1573" s="244">
        <v>0.82220000000000004</v>
      </c>
      <c r="E1573" s="244" t="s">
        <v>253</v>
      </c>
    </row>
    <row r="1574" spans="1:5" x14ac:dyDescent="0.2">
      <c r="A1574" s="244" t="s">
        <v>94</v>
      </c>
      <c r="B1574" s="244" t="s">
        <v>55</v>
      </c>
      <c r="C1574" s="244" t="s">
        <v>205</v>
      </c>
      <c r="D1574" s="244">
        <v>0.96719999999999995</v>
      </c>
      <c r="E1574" s="244" t="s">
        <v>253</v>
      </c>
    </row>
    <row r="1575" spans="1:5" x14ac:dyDescent="0.2">
      <c r="A1575" s="244" t="s">
        <v>93</v>
      </c>
      <c r="B1575" s="244" t="s">
        <v>55</v>
      </c>
      <c r="C1575" s="244" t="s">
        <v>205</v>
      </c>
      <c r="D1575" s="244">
        <v>1.0820000000000001</v>
      </c>
      <c r="E1575" s="244" t="s">
        <v>253</v>
      </c>
    </row>
    <row r="1576" spans="1:5" x14ac:dyDescent="0.2">
      <c r="A1576" s="244" t="s">
        <v>92</v>
      </c>
      <c r="B1576" s="244" t="s">
        <v>55</v>
      </c>
      <c r="C1576" s="244" t="s">
        <v>205</v>
      </c>
      <c r="D1576" s="244">
        <v>1.1600999999999999</v>
      </c>
      <c r="E1576" s="244" t="s">
        <v>253</v>
      </c>
    </row>
    <row r="1577" spans="1:5" x14ac:dyDescent="0.2">
      <c r="A1577" s="244" t="s">
        <v>91</v>
      </c>
      <c r="B1577" s="244" t="s">
        <v>55</v>
      </c>
      <c r="C1577" s="244" t="s">
        <v>205</v>
      </c>
      <c r="D1577" s="244">
        <v>1.2995000000000001</v>
      </c>
      <c r="E1577" s="244" t="s">
        <v>253</v>
      </c>
    </row>
    <row r="1578" spans="1:5" x14ac:dyDescent="0.2">
      <c r="A1578" s="244" t="s">
        <v>90</v>
      </c>
      <c r="B1578" s="244" t="s">
        <v>55</v>
      </c>
      <c r="C1578" s="244" t="s">
        <v>205</v>
      </c>
      <c r="D1578" s="244">
        <v>1.4568000000000001</v>
      </c>
      <c r="E1578" s="244" t="s">
        <v>253</v>
      </c>
    </row>
    <row r="1579" spans="1:5" x14ac:dyDescent="0.2">
      <c r="A1579" s="244" t="s">
        <v>89</v>
      </c>
      <c r="B1579" s="244" t="s">
        <v>55</v>
      </c>
      <c r="C1579" s="244" t="s">
        <v>205</v>
      </c>
      <c r="D1579" s="244">
        <v>1.4702</v>
      </c>
      <c r="E1579" s="244" t="s">
        <v>253</v>
      </c>
    </row>
    <row r="1580" spans="1:5" x14ac:dyDescent="0.2">
      <c r="A1580" s="244" t="s">
        <v>88</v>
      </c>
      <c r="B1580" s="244" t="s">
        <v>55</v>
      </c>
      <c r="C1580" s="244" t="s">
        <v>205</v>
      </c>
      <c r="D1580" s="244">
        <v>1.4047000000000001</v>
      </c>
      <c r="E1580" s="244" t="s">
        <v>253</v>
      </c>
    </row>
    <row r="1581" spans="1:5" x14ac:dyDescent="0.2">
      <c r="A1581" s="244" t="s">
        <v>87</v>
      </c>
      <c r="B1581" s="244" t="s">
        <v>55</v>
      </c>
      <c r="C1581" s="244" t="s">
        <v>205</v>
      </c>
      <c r="D1581" s="244">
        <v>1.4151</v>
      </c>
      <c r="E1581" s="244" t="s">
        <v>253</v>
      </c>
    </row>
    <row r="1582" spans="1:5" x14ac:dyDescent="0.2">
      <c r="A1582" s="244" t="s">
        <v>86</v>
      </c>
      <c r="B1582" s="244" t="s">
        <v>55</v>
      </c>
      <c r="C1582" s="244" t="s">
        <v>205</v>
      </c>
      <c r="D1582" s="244">
        <v>1.5128999999999999</v>
      </c>
      <c r="E1582" s="244" t="s">
        <v>253</v>
      </c>
    </row>
    <row r="1583" spans="1:5" x14ac:dyDescent="0.2">
      <c r="A1583" s="244" t="s">
        <v>85</v>
      </c>
      <c r="B1583" s="244" t="s">
        <v>55</v>
      </c>
      <c r="C1583" s="244" t="s">
        <v>205</v>
      </c>
      <c r="D1583" s="244">
        <v>1.5517000000000001</v>
      </c>
      <c r="E1583" s="244" t="s">
        <v>253</v>
      </c>
    </row>
    <row r="1584" spans="1:5" x14ac:dyDescent="0.2">
      <c r="A1584" s="244" t="s">
        <v>84</v>
      </c>
      <c r="B1584" s="244" t="s">
        <v>55</v>
      </c>
      <c r="C1584" s="244" t="s">
        <v>205</v>
      </c>
      <c r="D1584" s="244">
        <v>1.4702</v>
      </c>
      <c r="E1584" s="244" t="s">
        <v>253</v>
      </c>
    </row>
    <row r="1585" spans="1:5" x14ac:dyDescent="0.2">
      <c r="A1585" s="244" t="s">
        <v>168</v>
      </c>
      <c r="B1585" s="244" t="s">
        <v>55</v>
      </c>
      <c r="C1585" s="244" t="s">
        <v>205</v>
      </c>
      <c r="D1585" s="244">
        <v>1.6073999999999999</v>
      </c>
      <c r="E1585" s="244" t="s">
        <v>253</v>
      </c>
    </row>
    <row r="1586" spans="1:5" x14ac:dyDescent="0.2">
      <c r="A1586" s="244" t="s">
        <v>203</v>
      </c>
      <c r="B1586" s="244" t="s">
        <v>55</v>
      </c>
      <c r="C1586" s="244" t="s">
        <v>205</v>
      </c>
      <c r="D1586" s="244">
        <v>1.5808</v>
      </c>
      <c r="E1586" s="244" t="s">
        <v>253</v>
      </c>
    </row>
    <row r="1587" spans="1:5" x14ac:dyDescent="0.2">
      <c r="A1587" s="244" t="s">
        <v>221</v>
      </c>
      <c r="B1587" s="244" t="s">
        <v>55</v>
      </c>
      <c r="C1587" s="244" t="s">
        <v>205</v>
      </c>
      <c r="D1587" s="244">
        <v>1.5821000000000001</v>
      </c>
      <c r="E1587" s="244" t="s">
        <v>253</v>
      </c>
    </row>
    <row r="1588" spans="1:5" x14ac:dyDescent="0.2">
      <c r="A1588" s="244" t="s">
        <v>233</v>
      </c>
      <c r="B1588" s="244" t="s">
        <v>55</v>
      </c>
      <c r="C1588" s="244" t="s">
        <v>205</v>
      </c>
      <c r="D1588" s="244">
        <v>1.5579000000000001</v>
      </c>
      <c r="E1588" s="244" t="s">
        <v>253</v>
      </c>
    </row>
    <row r="1589" spans="1:5" x14ac:dyDescent="0.2">
      <c r="A1589" s="244" t="s">
        <v>251</v>
      </c>
      <c r="B1589" s="244" t="s">
        <v>55</v>
      </c>
      <c r="C1589" s="244" t="s">
        <v>205</v>
      </c>
      <c r="D1589" s="244">
        <v>1.3809</v>
      </c>
      <c r="E1589" s="244" t="s">
        <v>171</v>
      </c>
    </row>
    <row r="1590" spans="1:5" x14ac:dyDescent="0.2">
      <c r="A1590" s="244" t="s">
        <v>102</v>
      </c>
      <c r="B1590" s="244" t="s">
        <v>63</v>
      </c>
      <c r="C1590" s="244" t="s">
        <v>205</v>
      </c>
      <c r="D1590" s="244">
        <v>0.79779999999999995</v>
      </c>
      <c r="E1590" s="244" t="s">
        <v>253</v>
      </c>
    </row>
    <row r="1591" spans="1:5" x14ac:dyDescent="0.2">
      <c r="A1591" s="244" t="s">
        <v>101</v>
      </c>
      <c r="B1591" s="244" t="s">
        <v>63</v>
      </c>
      <c r="C1591" s="244" t="s">
        <v>205</v>
      </c>
      <c r="D1591" s="244">
        <v>0.77180000000000004</v>
      </c>
      <c r="E1591" s="244" t="s">
        <v>253</v>
      </c>
    </row>
    <row r="1592" spans="1:5" x14ac:dyDescent="0.2">
      <c r="A1592" s="244" t="s">
        <v>100</v>
      </c>
      <c r="B1592" s="244" t="s">
        <v>63</v>
      </c>
      <c r="C1592" s="244" t="s">
        <v>205</v>
      </c>
      <c r="D1592" s="244">
        <v>0.77280000000000004</v>
      </c>
      <c r="E1592" s="244" t="s">
        <v>253</v>
      </c>
    </row>
    <row r="1593" spans="1:5" x14ac:dyDescent="0.2">
      <c r="A1593" s="244" t="s">
        <v>99</v>
      </c>
      <c r="B1593" s="244" t="s">
        <v>63</v>
      </c>
      <c r="C1593" s="244" t="s">
        <v>205</v>
      </c>
      <c r="D1593" s="244">
        <v>0.8357</v>
      </c>
      <c r="E1593" s="244" t="s">
        <v>253</v>
      </c>
    </row>
    <row r="1594" spans="1:5" x14ac:dyDescent="0.2">
      <c r="A1594" s="244" t="s">
        <v>98</v>
      </c>
      <c r="B1594" s="244" t="s">
        <v>63</v>
      </c>
      <c r="C1594" s="244" t="s">
        <v>205</v>
      </c>
      <c r="D1594" s="244">
        <v>0.76470000000000005</v>
      </c>
      <c r="E1594" s="244" t="s">
        <v>253</v>
      </c>
    </row>
    <row r="1595" spans="1:5" x14ac:dyDescent="0.2">
      <c r="A1595" s="244" t="s">
        <v>97</v>
      </c>
      <c r="B1595" s="244" t="s">
        <v>63</v>
      </c>
      <c r="C1595" s="244" t="s">
        <v>205</v>
      </c>
      <c r="D1595" s="244">
        <v>0.7379</v>
      </c>
      <c r="E1595" s="244" t="s">
        <v>253</v>
      </c>
    </row>
    <row r="1596" spans="1:5" x14ac:dyDescent="0.2">
      <c r="A1596" s="244" t="s">
        <v>96</v>
      </c>
      <c r="B1596" s="244" t="s">
        <v>63</v>
      </c>
      <c r="C1596" s="244" t="s">
        <v>205</v>
      </c>
      <c r="D1596" s="244">
        <v>0.80789999999999995</v>
      </c>
      <c r="E1596" s="244" t="s">
        <v>253</v>
      </c>
    </row>
    <row r="1597" spans="1:5" x14ac:dyDescent="0.2">
      <c r="A1597" s="244" t="s">
        <v>95</v>
      </c>
      <c r="B1597" s="244" t="s">
        <v>63</v>
      </c>
      <c r="C1597" s="244" t="s">
        <v>205</v>
      </c>
      <c r="D1597" s="244">
        <v>0.87539999999999996</v>
      </c>
      <c r="E1597" s="244" t="s">
        <v>253</v>
      </c>
    </row>
    <row r="1598" spans="1:5" x14ac:dyDescent="0.2">
      <c r="A1598" s="244" t="s">
        <v>94</v>
      </c>
      <c r="B1598" s="244" t="s">
        <v>63</v>
      </c>
      <c r="C1598" s="244" t="s">
        <v>205</v>
      </c>
      <c r="D1598" s="244">
        <v>0.82789999999999997</v>
      </c>
      <c r="E1598" s="244" t="s">
        <v>253</v>
      </c>
    </row>
    <row r="1599" spans="1:5" x14ac:dyDescent="0.2">
      <c r="A1599" s="244" t="s">
        <v>93</v>
      </c>
      <c r="B1599" s="244" t="s">
        <v>63</v>
      </c>
      <c r="C1599" s="244" t="s">
        <v>205</v>
      </c>
      <c r="D1599" s="244">
        <v>0.90790000000000004</v>
      </c>
      <c r="E1599" s="244" t="s">
        <v>253</v>
      </c>
    </row>
    <row r="1600" spans="1:5" x14ac:dyDescent="0.2">
      <c r="A1600" s="244" t="s">
        <v>92</v>
      </c>
      <c r="B1600" s="244" t="s">
        <v>63</v>
      </c>
      <c r="C1600" s="244" t="s">
        <v>205</v>
      </c>
      <c r="D1600" s="244">
        <v>0.98750000000000004</v>
      </c>
      <c r="E1600" s="244" t="s">
        <v>253</v>
      </c>
    </row>
    <row r="1601" spans="1:5" x14ac:dyDescent="0.2">
      <c r="A1601" s="244" t="s">
        <v>91</v>
      </c>
      <c r="B1601" s="244" t="s">
        <v>63</v>
      </c>
      <c r="C1601" s="244" t="s">
        <v>205</v>
      </c>
      <c r="D1601" s="244">
        <v>1.0016</v>
      </c>
      <c r="E1601" s="244" t="s">
        <v>253</v>
      </c>
    </row>
    <row r="1602" spans="1:5" x14ac:dyDescent="0.2">
      <c r="A1602" s="244" t="s">
        <v>90</v>
      </c>
      <c r="B1602" s="244" t="s">
        <v>63</v>
      </c>
      <c r="C1602" s="244" t="s">
        <v>205</v>
      </c>
      <c r="D1602" s="244">
        <v>1.1495</v>
      </c>
      <c r="E1602" s="244" t="s">
        <v>253</v>
      </c>
    </row>
    <row r="1603" spans="1:5" x14ac:dyDescent="0.2">
      <c r="A1603" s="244" t="s">
        <v>89</v>
      </c>
      <c r="B1603" s="244" t="s">
        <v>63</v>
      </c>
      <c r="C1603" s="244" t="s">
        <v>205</v>
      </c>
      <c r="D1603" s="244">
        <v>1.2014</v>
      </c>
      <c r="E1603" s="244" t="s">
        <v>253</v>
      </c>
    </row>
    <row r="1604" spans="1:5" x14ac:dyDescent="0.2">
      <c r="A1604" s="244" t="s">
        <v>88</v>
      </c>
      <c r="B1604" s="244" t="s">
        <v>63</v>
      </c>
      <c r="C1604" s="244" t="s">
        <v>205</v>
      </c>
      <c r="D1604" s="244">
        <v>1.1218999999999999</v>
      </c>
      <c r="E1604" s="244" t="s">
        <v>253</v>
      </c>
    </row>
    <row r="1605" spans="1:5" x14ac:dyDescent="0.2">
      <c r="A1605" s="244" t="s">
        <v>87</v>
      </c>
      <c r="B1605" s="244" t="s">
        <v>63</v>
      </c>
      <c r="C1605" s="244" t="s">
        <v>205</v>
      </c>
      <c r="D1605" s="244">
        <v>1.1835</v>
      </c>
      <c r="E1605" s="244" t="s">
        <v>253</v>
      </c>
    </row>
    <row r="1606" spans="1:5" x14ac:dyDescent="0.2">
      <c r="A1606" s="244" t="s">
        <v>86</v>
      </c>
      <c r="B1606" s="244" t="s">
        <v>63</v>
      </c>
      <c r="C1606" s="244" t="s">
        <v>205</v>
      </c>
      <c r="D1606" s="244">
        <v>1.2133</v>
      </c>
      <c r="E1606" s="244" t="s">
        <v>253</v>
      </c>
    </row>
    <row r="1607" spans="1:5" x14ac:dyDescent="0.2">
      <c r="A1607" s="244" t="s">
        <v>85</v>
      </c>
      <c r="B1607" s="244" t="s">
        <v>63</v>
      </c>
      <c r="C1607" s="244" t="s">
        <v>205</v>
      </c>
      <c r="D1607" s="244">
        <v>1.2091000000000001</v>
      </c>
      <c r="E1607" s="244" t="s">
        <v>253</v>
      </c>
    </row>
    <row r="1608" spans="1:5" x14ac:dyDescent="0.2">
      <c r="A1608" s="244" t="s">
        <v>84</v>
      </c>
      <c r="B1608" s="244" t="s">
        <v>63</v>
      </c>
      <c r="C1608" s="244" t="s">
        <v>205</v>
      </c>
      <c r="D1608" s="244">
        <v>1.1894</v>
      </c>
      <c r="E1608" s="244" t="s">
        <v>253</v>
      </c>
    </row>
    <row r="1609" spans="1:5" x14ac:dyDescent="0.2">
      <c r="A1609" s="244" t="s">
        <v>168</v>
      </c>
      <c r="B1609" s="244" t="s">
        <v>63</v>
      </c>
      <c r="C1609" s="244" t="s">
        <v>205</v>
      </c>
      <c r="D1609" s="244">
        <v>1.3387</v>
      </c>
      <c r="E1609" s="244" t="s">
        <v>253</v>
      </c>
    </row>
    <row r="1610" spans="1:5" x14ac:dyDescent="0.2">
      <c r="A1610" s="244" t="s">
        <v>203</v>
      </c>
      <c r="B1610" s="244" t="s">
        <v>63</v>
      </c>
      <c r="C1610" s="244" t="s">
        <v>205</v>
      </c>
      <c r="D1610" s="244">
        <v>1.3376999999999999</v>
      </c>
      <c r="E1610" s="244" t="s">
        <v>253</v>
      </c>
    </row>
    <row r="1611" spans="1:5" x14ac:dyDescent="0.2">
      <c r="A1611" s="244" t="s">
        <v>221</v>
      </c>
      <c r="B1611" s="244" t="s">
        <v>63</v>
      </c>
      <c r="C1611" s="244" t="s">
        <v>205</v>
      </c>
      <c r="D1611" s="244">
        <v>1.3851</v>
      </c>
      <c r="E1611" s="244" t="s">
        <v>253</v>
      </c>
    </row>
    <row r="1612" spans="1:5" x14ac:dyDescent="0.2">
      <c r="A1612" s="244" t="s">
        <v>233</v>
      </c>
      <c r="B1612" s="244" t="s">
        <v>63</v>
      </c>
      <c r="C1612" s="244" t="s">
        <v>205</v>
      </c>
      <c r="D1612" s="244">
        <v>1.506</v>
      </c>
      <c r="E1612" s="244" t="s">
        <v>253</v>
      </c>
    </row>
    <row r="1613" spans="1:5" x14ac:dyDescent="0.2">
      <c r="A1613" s="244" t="s">
        <v>251</v>
      </c>
      <c r="B1613" s="244" t="s">
        <v>63</v>
      </c>
      <c r="C1613" s="244" t="s">
        <v>205</v>
      </c>
      <c r="D1613" s="244">
        <v>1.5286999999999999</v>
      </c>
      <c r="E1613" s="244" t="s">
        <v>171</v>
      </c>
    </row>
    <row r="1614" spans="1:5" x14ac:dyDescent="0.2">
      <c r="A1614" s="244" t="s">
        <v>102</v>
      </c>
      <c r="B1614" s="244" t="s">
        <v>69</v>
      </c>
      <c r="C1614" s="244" t="s">
        <v>205</v>
      </c>
      <c r="D1614" s="244">
        <v>0.59040000000000004</v>
      </c>
      <c r="E1614" s="244" t="s">
        <v>253</v>
      </c>
    </row>
    <row r="1615" spans="1:5" x14ac:dyDescent="0.2">
      <c r="A1615" s="244" t="s">
        <v>101</v>
      </c>
      <c r="B1615" s="244" t="s">
        <v>69</v>
      </c>
      <c r="C1615" s="244" t="s">
        <v>205</v>
      </c>
      <c r="D1615" s="244">
        <v>0.66700000000000004</v>
      </c>
      <c r="E1615" s="244" t="s">
        <v>253</v>
      </c>
    </row>
    <row r="1616" spans="1:5" x14ac:dyDescent="0.2">
      <c r="A1616" s="244" t="s">
        <v>100</v>
      </c>
      <c r="B1616" s="244" t="s">
        <v>69</v>
      </c>
      <c r="C1616" s="244" t="s">
        <v>205</v>
      </c>
      <c r="D1616" s="244">
        <v>0.68820000000000003</v>
      </c>
      <c r="E1616" s="244" t="s">
        <v>253</v>
      </c>
    </row>
    <row r="1617" spans="1:5" x14ac:dyDescent="0.2">
      <c r="A1617" s="244" t="s">
        <v>99</v>
      </c>
      <c r="B1617" s="244" t="s">
        <v>69</v>
      </c>
      <c r="C1617" s="244" t="s">
        <v>205</v>
      </c>
      <c r="D1617" s="244">
        <v>0.70020000000000004</v>
      </c>
      <c r="E1617" s="244" t="s">
        <v>253</v>
      </c>
    </row>
    <row r="1618" spans="1:5" x14ac:dyDescent="0.2">
      <c r="A1618" s="244" t="s">
        <v>98</v>
      </c>
      <c r="B1618" s="244" t="s">
        <v>69</v>
      </c>
      <c r="C1618" s="244" t="s">
        <v>205</v>
      </c>
      <c r="D1618" s="244">
        <v>0.73450000000000004</v>
      </c>
      <c r="E1618" s="244" t="s">
        <v>253</v>
      </c>
    </row>
    <row r="1619" spans="1:5" x14ac:dyDescent="0.2">
      <c r="A1619" s="244" t="s">
        <v>97</v>
      </c>
      <c r="B1619" s="244" t="s">
        <v>69</v>
      </c>
      <c r="C1619" s="244" t="s">
        <v>205</v>
      </c>
      <c r="D1619" s="244">
        <v>0.67789999999999995</v>
      </c>
      <c r="E1619" s="244" t="s">
        <v>253</v>
      </c>
    </row>
    <row r="1620" spans="1:5" x14ac:dyDescent="0.2">
      <c r="A1620" s="244" t="s">
        <v>96</v>
      </c>
      <c r="B1620" s="244" t="s">
        <v>69</v>
      </c>
      <c r="C1620" s="244" t="s">
        <v>205</v>
      </c>
      <c r="D1620" s="244">
        <v>0.63429999999999997</v>
      </c>
      <c r="E1620" s="244" t="s">
        <v>253</v>
      </c>
    </row>
    <row r="1621" spans="1:5" x14ac:dyDescent="0.2">
      <c r="A1621" s="244" t="s">
        <v>95</v>
      </c>
      <c r="B1621" s="244" t="s">
        <v>69</v>
      </c>
      <c r="C1621" s="244" t="s">
        <v>205</v>
      </c>
      <c r="D1621" s="244">
        <v>0.65290000000000004</v>
      </c>
      <c r="E1621" s="244" t="s">
        <v>253</v>
      </c>
    </row>
    <row r="1622" spans="1:5" x14ac:dyDescent="0.2">
      <c r="A1622" s="244" t="s">
        <v>94</v>
      </c>
      <c r="B1622" s="244" t="s">
        <v>69</v>
      </c>
      <c r="C1622" s="244" t="s">
        <v>205</v>
      </c>
      <c r="D1622" s="244">
        <v>0.66290000000000004</v>
      </c>
      <c r="E1622" s="244" t="s">
        <v>253</v>
      </c>
    </row>
    <row r="1623" spans="1:5" x14ac:dyDescent="0.2">
      <c r="A1623" s="244" t="s">
        <v>93</v>
      </c>
      <c r="B1623" s="244" t="s">
        <v>69</v>
      </c>
      <c r="C1623" s="244" t="s">
        <v>205</v>
      </c>
      <c r="D1623" s="244">
        <v>0.64729999999999999</v>
      </c>
      <c r="E1623" s="244" t="s">
        <v>253</v>
      </c>
    </row>
    <row r="1624" spans="1:5" x14ac:dyDescent="0.2">
      <c r="A1624" s="244" t="s">
        <v>92</v>
      </c>
      <c r="B1624" s="244" t="s">
        <v>69</v>
      </c>
      <c r="C1624" s="244" t="s">
        <v>205</v>
      </c>
      <c r="D1624" s="244">
        <v>0.58509999999999995</v>
      </c>
      <c r="E1624" s="244" t="s">
        <v>253</v>
      </c>
    </row>
    <row r="1625" spans="1:5" x14ac:dyDescent="0.2">
      <c r="A1625" s="244" t="s">
        <v>91</v>
      </c>
      <c r="B1625" s="244" t="s">
        <v>69</v>
      </c>
      <c r="C1625" s="244" t="s">
        <v>205</v>
      </c>
      <c r="D1625" s="244">
        <v>0.61519999999999997</v>
      </c>
      <c r="E1625" s="244" t="s">
        <v>253</v>
      </c>
    </row>
    <row r="1626" spans="1:5" x14ac:dyDescent="0.2">
      <c r="A1626" s="244" t="s">
        <v>90</v>
      </c>
      <c r="B1626" s="244" t="s">
        <v>69</v>
      </c>
      <c r="C1626" s="244" t="s">
        <v>205</v>
      </c>
      <c r="D1626" s="244">
        <v>0.72160000000000002</v>
      </c>
      <c r="E1626" s="244" t="s">
        <v>253</v>
      </c>
    </row>
    <row r="1627" spans="1:5" x14ac:dyDescent="0.2">
      <c r="A1627" s="244" t="s">
        <v>89</v>
      </c>
      <c r="B1627" s="244" t="s">
        <v>69</v>
      </c>
      <c r="C1627" s="244" t="s">
        <v>205</v>
      </c>
      <c r="D1627" s="244">
        <v>0.77800000000000002</v>
      </c>
      <c r="E1627" s="244" t="s">
        <v>253</v>
      </c>
    </row>
    <row r="1628" spans="1:5" x14ac:dyDescent="0.2">
      <c r="A1628" s="244" t="s">
        <v>88</v>
      </c>
      <c r="B1628" s="244" t="s">
        <v>69</v>
      </c>
      <c r="C1628" s="244" t="s">
        <v>205</v>
      </c>
      <c r="D1628" s="244">
        <v>0.78590000000000004</v>
      </c>
      <c r="E1628" s="244" t="s">
        <v>253</v>
      </c>
    </row>
    <row r="1629" spans="1:5" x14ac:dyDescent="0.2">
      <c r="A1629" s="244" t="s">
        <v>87</v>
      </c>
      <c r="B1629" s="244" t="s">
        <v>69</v>
      </c>
      <c r="C1629" s="244" t="s">
        <v>205</v>
      </c>
      <c r="D1629" s="244">
        <v>0.7732</v>
      </c>
      <c r="E1629" s="244" t="s">
        <v>253</v>
      </c>
    </row>
    <row r="1630" spans="1:5" x14ac:dyDescent="0.2">
      <c r="A1630" s="244" t="s">
        <v>86</v>
      </c>
      <c r="B1630" s="244" t="s">
        <v>69</v>
      </c>
      <c r="C1630" s="244" t="s">
        <v>205</v>
      </c>
      <c r="D1630" s="244">
        <v>0.78510000000000002</v>
      </c>
      <c r="E1630" s="244" t="s">
        <v>253</v>
      </c>
    </row>
    <row r="1631" spans="1:5" x14ac:dyDescent="0.2">
      <c r="A1631" s="244" t="s">
        <v>85</v>
      </c>
      <c r="B1631" s="244" t="s">
        <v>69</v>
      </c>
      <c r="C1631" s="244" t="s">
        <v>205</v>
      </c>
      <c r="D1631" s="244">
        <v>0.80249999999999999</v>
      </c>
      <c r="E1631" s="244" t="s">
        <v>253</v>
      </c>
    </row>
    <row r="1632" spans="1:5" x14ac:dyDescent="0.2">
      <c r="A1632" s="244" t="s">
        <v>84</v>
      </c>
      <c r="B1632" s="244" t="s">
        <v>69</v>
      </c>
      <c r="C1632" s="244" t="s">
        <v>205</v>
      </c>
      <c r="D1632" s="244">
        <v>0.89859999999999995</v>
      </c>
      <c r="E1632" s="244" t="s">
        <v>253</v>
      </c>
    </row>
    <row r="1633" spans="1:5" x14ac:dyDescent="0.2">
      <c r="A1633" s="244" t="s">
        <v>168</v>
      </c>
      <c r="B1633" s="244" t="s">
        <v>69</v>
      </c>
      <c r="C1633" s="244" t="s">
        <v>205</v>
      </c>
      <c r="D1633" s="244">
        <v>1.0186999999999999</v>
      </c>
      <c r="E1633" s="244" t="s">
        <v>253</v>
      </c>
    </row>
    <row r="1634" spans="1:5" x14ac:dyDescent="0.2">
      <c r="A1634" s="244" t="s">
        <v>203</v>
      </c>
      <c r="B1634" s="244" t="s">
        <v>69</v>
      </c>
      <c r="C1634" s="244" t="s">
        <v>205</v>
      </c>
      <c r="D1634" s="244">
        <v>0.96009999999999995</v>
      </c>
      <c r="E1634" s="244" t="s">
        <v>253</v>
      </c>
    </row>
    <row r="1635" spans="1:5" x14ac:dyDescent="0.2">
      <c r="A1635" s="244" t="s">
        <v>221</v>
      </c>
      <c r="B1635" s="244" t="s">
        <v>69</v>
      </c>
      <c r="C1635" s="244" t="s">
        <v>205</v>
      </c>
      <c r="D1635" s="244">
        <v>1.0487</v>
      </c>
      <c r="E1635" s="244" t="s">
        <v>253</v>
      </c>
    </row>
    <row r="1636" spans="1:5" x14ac:dyDescent="0.2">
      <c r="A1636" s="244" t="s">
        <v>233</v>
      </c>
      <c r="B1636" s="244" t="s">
        <v>69</v>
      </c>
      <c r="C1636" s="244" t="s">
        <v>205</v>
      </c>
      <c r="D1636" s="244">
        <v>1.0885</v>
      </c>
      <c r="E1636" s="244" t="s">
        <v>253</v>
      </c>
    </row>
    <row r="1637" spans="1:5" x14ac:dyDescent="0.2">
      <c r="A1637" s="244" t="s">
        <v>102</v>
      </c>
      <c r="B1637" s="244" t="s">
        <v>52</v>
      </c>
      <c r="C1637" s="244" t="s">
        <v>173</v>
      </c>
      <c r="D1637" s="244">
        <v>100</v>
      </c>
      <c r="E1637" s="244" t="s">
        <v>253</v>
      </c>
    </row>
    <row r="1638" spans="1:5" x14ac:dyDescent="0.2">
      <c r="A1638" s="244" t="s">
        <v>101</v>
      </c>
      <c r="B1638" s="244" t="s">
        <v>52</v>
      </c>
      <c r="C1638" s="244" t="s">
        <v>173</v>
      </c>
      <c r="D1638" s="244">
        <v>104.134</v>
      </c>
      <c r="E1638" s="244" t="s">
        <v>174</v>
      </c>
    </row>
    <row r="1639" spans="1:5" x14ac:dyDescent="0.2">
      <c r="A1639" s="244" t="s">
        <v>100</v>
      </c>
      <c r="B1639" s="244" t="s">
        <v>52</v>
      </c>
      <c r="C1639" s="244" t="s">
        <v>173</v>
      </c>
      <c r="D1639" s="244">
        <v>99.510999999999996</v>
      </c>
      <c r="E1639" s="244" t="s">
        <v>174</v>
      </c>
    </row>
    <row r="1640" spans="1:5" x14ac:dyDescent="0.2">
      <c r="A1640" s="244" t="s">
        <v>99</v>
      </c>
      <c r="B1640" s="244" t="s">
        <v>52</v>
      </c>
      <c r="C1640" s="244" t="s">
        <v>173</v>
      </c>
      <c r="D1640" s="244">
        <v>104.417</v>
      </c>
      <c r="E1640" s="244" t="s">
        <v>174</v>
      </c>
    </row>
    <row r="1641" spans="1:5" x14ac:dyDescent="0.2">
      <c r="A1641" s="244" t="s">
        <v>98</v>
      </c>
      <c r="B1641" s="244" t="s">
        <v>52</v>
      </c>
      <c r="C1641" s="244" t="s">
        <v>173</v>
      </c>
      <c r="D1641" s="244">
        <v>102.967</v>
      </c>
      <c r="E1641" s="244" t="s">
        <v>174</v>
      </c>
    </row>
    <row r="1642" spans="1:5" x14ac:dyDescent="0.2">
      <c r="A1642" s="244" t="s">
        <v>97</v>
      </c>
      <c r="B1642" s="244" t="s">
        <v>52</v>
      </c>
      <c r="C1642" s="244" t="s">
        <v>173</v>
      </c>
      <c r="D1642" s="244">
        <v>101.958</v>
      </c>
      <c r="E1642" s="244" t="s">
        <v>174</v>
      </c>
    </row>
    <row r="1643" spans="1:5" x14ac:dyDescent="0.2">
      <c r="A1643" s="244" t="s">
        <v>96</v>
      </c>
      <c r="B1643" s="244" t="s">
        <v>52</v>
      </c>
      <c r="C1643" s="244" t="s">
        <v>173</v>
      </c>
      <c r="D1643" s="244">
        <v>103.77800000000001</v>
      </c>
      <c r="E1643" s="244" t="s">
        <v>174</v>
      </c>
    </row>
    <row r="1644" spans="1:5" x14ac:dyDescent="0.2">
      <c r="A1644" s="244" t="s">
        <v>95</v>
      </c>
      <c r="B1644" s="244" t="s">
        <v>52</v>
      </c>
      <c r="C1644" s="244" t="s">
        <v>173</v>
      </c>
      <c r="D1644" s="244">
        <v>105.988</v>
      </c>
      <c r="E1644" s="244" t="s">
        <v>174</v>
      </c>
    </row>
    <row r="1645" spans="1:5" x14ac:dyDescent="0.2">
      <c r="A1645" s="244" t="s">
        <v>94</v>
      </c>
      <c r="B1645" s="244" t="s">
        <v>52</v>
      </c>
      <c r="C1645" s="244" t="s">
        <v>173</v>
      </c>
      <c r="D1645" s="244">
        <v>110.31</v>
      </c>
      <c r="E1645" s="244" t="s">
        <v>174</v>
      </c>
    </row>
    <row r="1646" spans="1:5" x14ac:dyDescent="0.2">
      <c r="A1646" s="244" t="s">
        <v>93</v>
      </c>
      <c r="B1646" s="244" t="s">
        <v>52</v>
      </c>
      <c r="C1646" s="244" t="s">
        <v>173</v>
      </c>
      <c r="D1646" s="244">
        <v>113.71299999999999</v>
      </c>
      <c r="E1646" s="244" t="s">
        <v>174</v>
      </c>
    </row>
    <row r="1647" spans="1:5" x14ac:dyDescent="0.2">
      <c r="A1647" s="244" t="s">
        <v>92</v>
      </c>
      <c r="B1647" s="244" t="s">
        <v>52</v>
      </c>
      <c r="C1647" s="244" t="s">
        <v>173</v>
      </c>
      <c r="D1647" s="244">
        <v>115.122</v>
      </c>
      <c r="E1647" s="244" t="s">
        <v>174</v>
      </c>
    </row>
    <row r="1648" spans="1:5" x14ac:dyDescent="0.2">
      <c r="A1648" s="244" t="s">
        <v>91</v>
      </c>
      <c r="B1648" s="244" t="s">
        <v>52</v>
      </c>
      <c r="C1648" s="244" t="s">
        <v>173</v>
      </c>
      <c r="D1648" s="244">
        <v>111.795</v>
      </c>
      <c r="E1648" s="244" t="s">
        <v>174</v>
      </c>
    </row>
    <row r="1649" spans="1:5" x14ac:dyDescent="0.2">
      <c r="A1649" s="244" t="s">
        <v>90</v>
      </c>
      <c r="B1649" s="244" t="s">
        <v>52</v>
      </c>
      <c r="C1649" s="244" t="s">
        <v>173</v>
      </c>
      <c r="D1649" s="244">
        <v>118.58799999999999</v>
      </c>
      <c r="E1649" s="244" t="s">
        <v>174</v>
      </c>
    </row>
    <row r="1650" spans="1:5" x14ac:dyDescent="0.2">
      <c r="A1650" s="244" t="s">
        <v>89</v>
      </c>
      <c r="B1650" s="244" t="s">
        <v>52</v>
      </c>
      <c r="C1650" s="244" t="s">
        <v>173</v>
      </c>
      <c r="D1650" s="244">
        <v>121.17100000000001</v>
      </c>
      <c r="E1650" s="244" t="s">
        <v>174</v>
      </c>
    </row>
    <row r="1651" spans="1:5" x14ac:dyDescent="0.2">
      <c r="A1651" s="244" t="s">
        <v>88</v>
      </c>
      <c r="B1651" s="244" t="s">
        <v>52</v>
      </c>
      <c r="C1651" s="244" t="s">
        <v>173</v>
      </c>
      <c r="D1651" s="244">
        <v>119.032</v>
      </c>
      <c r="E1651" s="244" t="s">
        <v>174</v>
      </c>
    </row>
    <row r="1652" spans="1:5" x14ac:dyDescent="0.2">
      <c r="A1652" s="244" t="s">
        <v>87</v>
      </c>
      <c r="B1652" s="244" t="s">
        <v>52</v>
      </c>
      <c r="C1652" s="244" t="s">
        <v>173</v>
      </c>
      <c r="D1652" s="244">
        <v>124.471</v>
      </c>
      <c r="E1652" s="244" t="s">
        <v>174</v>
      </c>
    </row>
    <row r="1653" spans="1:5" x14ac:dyDescent="0.2">
      <c r="A1653" s="244" t="s">
        <v>86</v>
      </c>
      <c r="B1653" s="244" t="s">
        <v>52</v>
      </c>
      <c r="C1653" s="244" t="s">
        <v>173</v>
      </c>
      <c r="D1653" s="244">
        <v>124.56699999999999</v>
      </c>
      <c r="E1653" s="244" t="s">
        <v>174</v>
      </c>
    </row>
    <row r="1654" spans="1:5" x14ac:dyDescent="0.2">
      <c r="A1654" s="244" t="s">
        <v>85</v>
      </c>
      <c r="B1654" s="244" t="s">
        <v>52</v>
      </c>
      <c r="C1654" s="244" t="s">
        <v>173</v>
      </c>
      <c r="D1654" s="244">
        <v>127.01600000000001</v>
      </c>
      <c r="E1654" s="244" t="s">
        <v>174</v>
      </c>
    </row>
    <row r="1655" spans="1:5" x14ac:dyDescent="0.2">
      <c r="A1655" s="244" t="s">
        <v>84</v>
      </c>
      <c r="B1655" s="244" t="s">
        <v>52</v>
      </c>
      <c r="C1655" s="244" t="s">
        <v>173</v>
      </c>
      <c r="D1655" s="244">
        <v>129.71899999999999</v>
      </c>
      <c r="E1655" s="244" t="s">
        <v>174</v>
      </c>
    </row>
    <row r="1656" spans="1:5" x14ac:dyDescent="0.2">
      <c r="A1656" s="244" t="s">
        <v>168</v>
      </c>
      <c r="B1656" s="244" t="s">
        <v>52</v>
      </c>
      <c r="C1656" s="244" t="s">
        <v>173</v>
      </c>
      <c r="D1656" s="244">
        <v>129.35900000000001</v>
      </c>
      <c r="E1656" s="244" t="s">
        <v>174</v>
      </c>
    </row>
    <row r="1657" spans="1:5" x14ac:dyDescent="0.2">
      <c r="A1657" s="244" t="s">
        <v>203</v>
      </c>
      <c r="B1657" s="244" t="s">
        <v>52</v>
      </c>
      <c r="C1657" s="244" t="s">
        <v>173</v>
      </c>
      <c r="D1657" s="244">
        <v>119.949</v>
      </c>
      <c r="E1657" s="244" t="s">
        <v>174</v>
      </c>
    </row>
    <row r="1658" spans="1:5" x14ac:dyDescent="0.2">
      <c r="A1658" s="244" t="s">
        <v>221</v>
      </c>
      <c r="B1658" s="244" t="s">
        <v>52</v>
      </c>
      <c r="C1658" s="244" t="s">
        <v>173</v>
      </c>
      <c r="D1658" s="244">
        <v>120.744</v>
      </c>
      <c r="E1658" s="244" t="s">
        <v>174</v>
      </c>
    </row>
    <row r="1659" spans="1:5" x14ac:dyDescent="0.2">
      <c r="A1659" s="244" t="s">
        <v>233</v>
      </c>
      <c r="B1659" s="244" t="s">
        <v>52</v>
      </c>
      <c r="C1659" s="244" t="s">
        <v>173</v>
      </c>
      <c r="D1659" s="244">
        <v>135.44</v>
      </c>
      <c r="E1659" s="244" t="s">
        <v>174</v>
      </c>
    </row>
    <row r="1660" spans="1:5" x14ac:dyDescent="0.2">
      <c r="A1660" s="244" t="s">
        <v>251</v>
      </c>
      <c r="B1660" s="244" t="s">
        <v>52</v>
      </c>
      <c r="C1660" s="244" t="s">
        <v>173</v>
      </c>
      <c r="D1660" s="244">
        <v>139.69</v>
      </c>
      <c r="E1660" s="244" t="s">
        <v>171</v>
      </c>
    </row>
    <row r="1661" spans="1:5" x14ac:dyDescent="0.2">
      <c r="A1661" s="244" t="s">
        <v>102</v>
      </c>
      <c r="B1661" s="244" t="s">
        <v>33</v>
      </c>
      <c r="C1661" s="244" t="s">
        <v>173</v>
      </c>
      <c r="D1661" s="244">
        <v>100</v>
      </c>
      <c r="E1661" s="244" t="s">
        <v>253</v>
      </c>
    </row>
    <row r="1662" spans="1:5" x14ac:dyDescent="0.2">
      <c r="A1662" s="244" t="s">
        <v>101</v>
      </c>
      <c r="B1662" s="244" t="s">
        <v>33</v>
      </c>
      <c r="C1662" s="244" t="s">
        <v>173</v>
      </c>
      <c r="D1662" s="244">
        <v>87.346000000000004</v>
      </c>
      <c r="E1662" s="244" t="s">
        <v>253</v>
      </c>
    </row>
    <row r="1663" spans="1:5" x14ac:dyDescent="0.2">
      <c r="A1663" s="244" t="s">
        <v>100</v>
      </c>
      <c r="B1663" s="244" t="s">
        <v>33</v>
      </c>
      <c r="C1663" s="244" t="s">
        <v>173</v>
      </c>
      <c r="D1663" s="244">
        <v>98.950999999999993</v>
      </c>
      <c r="E1663" s="244" t="s">
        <v>253</v>
      </c>
    </row>
    <row r="1664" spans="1:5" x14ac:dyDescent="0.2">
      <c r="A1664" s="244" t="s">
        <v>99</v>
      </c>
      <c r="B1664" s="244" t="s">
        <v>33</v>
      </c>
      <c r="C1664" s="244" t="s">
        <v>173</v>
      </c>
      <c r="D1664" s="244">
        <v>101.82599999999999</v>
      </c>
      <c r="E1664" s="244" t="s">
        <v>253</v>
      </c>
    </row>
    <row r="1665" spans="1:5" x14ac:dyDescent="0.2">
      <c r="A1665" s="244" t="s">
        <v>98</v>
      </c>
      <c r="B1665" s="244" t="s">
        <v>33</v>
      </c>
      <c r="C1665" s="244" t="s">
        <v>173</v>
      </c>
      <c r="D1665" s="244">
        <v>106.384</v>
      </c>
      <c r="E1665" s="244" t="s">
        <v>253</v>
      </c>
    </row>
    <row r="1666" spans="1:5" x14ac:dyDescent="0.2">
      <c r="A1666" s="244" t="s">
        <v>97</v>
      </c>
      <c r="B1666" s="244" t="s">
        <v>33</v>
      </c>
      <c r="C1666" s="244" t="s">
        <v>173</v>
      </c>
      <c r="D1666" s="244">
        <v>113.71299999999999</v>
      </c>
      <c r="E1666" s="244" t="s">
        <v>253</v>
      </c>
    </row>
    <row r="1667" spans="1:5" x14ac:dyDescent="0.2">
      <c r="A1667" s="244" t="s">
        <v>96</v>
      </c>
      <c r="B1667" s="244" t="s">
        <v>33</v>
      </c>
      <c r="C1667" s="244" t="s">
        <v>173</v>
      </c>
      <c r="D1667" s="244">
        <v>111.92400000000001</v>
      </c>
      <c r="E1667" s="244" t="s">
        <v>253</v>
      </c>
    </row>
    <row r="1668" spans="1:5" x14ac:dyDescent="0.2">
      <c r="A1668" s="244" t="s">
        <v>95</v>
      </c>
      <c r="B1668" s="244" t="s">
        <v>33</v>
      </c>
      <c r="C1668" s="244" t="s">
        <v>173</v>
      </c>
      <c r="D1668" s="244">
        <v>108.55</v>
      </c>
      <c r="E1668" s="244" t="s">
        <v>253</v>
      </c>
    </row>
    <row r="1669" spans="1:5" x14ac:dyDescent="0.2">
      <c r="A1669" s="244" t="s">
        <v>94</v>
      </c>
      <c r="B1669" s="244" t="s">
        <v>33</v>
      </c>
      <c r="C1669" s="244" t="s">
        <v>173</v>
      </c>
      <c r="D1669" s="244">
        <v>109.732</v>
      </c>
      <c r="E1669" s="244" t="s">
        <v>253</v>
      </c>
    </row>
    <row r="1670" spans="1:5" x14ac:dyDescent="0.2">
      <c r="A1670" s="244" t="s">
        <v>93</v>
      </c>
      <c r="B1670" s="244" t="s">
        <v>33</v>
      </c>
      <c r="C1670" s="244" t="s">
        <v>173</v>
      </c>
      <c r="D1670" s="244">
        <v>118.27</v>
      </c>
      <c r="E1670" s="244" t="s">
        <v>253</v>
      </c>
    </row>
    <row r="1671" spans="1:5" x14ac:dyDescent="0.2">
      <c r="A1671" s="244" t="s">
        <v>92</v>
      </c>
      <c r="B1671" s="244" t="s">
        <v>33</v>
      </c>
      <c r="C1671" s="244" t="s">
        <v>173</v>
      </c>
      <c r="D1671" s="244">
        <v>121.94</v>
      </c>
      <c r="E1671" s="244" t="s">
        <v>253</v>
      </c>
    </row>
    <row r="1672" spans="1:5" x14ac:dyDescent="0.2">
      <c r="A1672" s="244" t="s">
        <v>91</v>
      </c>
      <c r="B1672" s="244" t="s">
        <v>33</v>
      </c>
      <c r="C1672" s="244" t="s">
        <v>173</v>
      </c>
      <c r="D1672" s="244">
        <v>115.643</v>
      </c>
      <c r="E1672" s="244" t="s">
        <v>253</v>
      </c>
    </row>
    <row r="1673" spans="1:5" x14ac:dyDescent="0.2">
      <c r="A1673" s="244" t="s">
        <v>90</v>
      </c>
      <c r="B1673" s="244" t="s">
        <v>33</v>
      </c>
      <c r="C1673" s="244" t="s">
        <v>173</v>
      </c>
      <c r="D1673" s="244">
        <v>125.92</v>
      </c>
      <c r="E1673" s="244" t="s">
        <v>253</v>
      </c>
    </row>
    <row r="1674" spans="1:5" x14ac:dyDescent="0.2">
      <c r="A1674" s="244" t="s">
        <v>89</v>
      </c>
      <c r="B1674" s="244" t="s">
        <v>33</v>
      </c>
      <c r="C1674" s="244" t="s">
        <v>173</v>
      </c>
      <c r="D1674" s="244">
        <v>128.15799999999999</v>
      </c>
      <c r="E1674" s="244" t="s">
        <v>253</v>
      </c>
    </row>
    <row r="1675" spans="1:5" x14ac:dyDescent="0.2">
      <c r="A1675" s="244" t="s">
        <v>88</v>
      </c>
      <c r="B1675" s="244" t="s">
        <v>33</v>
      </c>
      <c r="C1675" s="244" t="s">
        <v>173</v>
      </c>
      <c r="D1675" s="244">
        <v>130.47200000000001</v>
      </c>
      <c r="E1675" s="244" t="s">
        <v>253</v>
      </c>
    </row>
    <row r="1676" spans="1:5" x14ac:dyDescent="0.2">
      <c r="A1676" s="244" t="s">
        <v>87</v>
      </c>
      <c r="B1676" s="244" t="s">
        <v>33</v>
      </c>
      <c r="C1676" s="244" t="s">
        <v>173</v>
      </c>
      <c r="D1676" s="244">
        <v>134.18899999999999</v>
      </c>
      <c r="E1676" s="244" t="s">
        <v>253</v>
      </c>
    </row>
    <row r="1677" spans="1:5" x14ac:dyDescent="0.2">
      <c r="A1677" s="244" t="s">
        <v>86</v>
      </c>
      <c r="B1677" s="244" t="s">
        <v>33</v>
      </c>
      <c r="C1677" s="244" t="s">
        <v>173</v>
      </c>
      <c r="D1677" s="244">
        <v>135.893</v>
      </c>
      <c r="E1677" s="244" t="s">
        <v>253</v>
      </c>
    </row>
    <row r="1678" spans="1:5" x14ac:dyDescent="0.2">
      <c r="A1678" s="244" t="s">
        <v>85</v>
      </c>
      <c r="B1678" s="244" t="s">
        <v>33</v>
      </c>
      <c r="C1678" s="244" t="s">
        <v>173</v>
      </c>
      <c r="D1678" s="244">
        <v>135.006</v>
      </c>
      <c r="E1678" s="244" t="s">
        <v>253</v>
      </c>
    </row>
    <row r="1679" spans="1:5" x14ac:dyDescent="0.2">
      <c r="A1679" s="244" t="s">
        <v>84</v>
      </c>
      <c r="B1679" s="244" t="s">
        <v>33</v>
      </c>
      <c r="C1679" s="244" t="s">
        <v>173</v>
      </c>
      <c r="D1679" s="244">
        <v>142.773</v>
      </c>
      <c r="E1679" s="244" t="s">
        <v>253</v>
      </c>
    </row>
    <row r="1680" spans="1:5" x14ac:dyDescent="0.2">
      <c r="A1680" s="244" t="s">
        <v>168</v>
      </c>
      <c r="B1680" s="244" t="s">
        <v>33</v>
      </c>
      <c r="C1680" s="244" t="s">
        <v>173</v>
      </c>
      <c r="D1680" s="244">
        <v>140.07499999999999</v>
      </c>
      <c r="E1680" s="244" t="s">
        <v>253</v>
      </c>
    </row>
    <row r="1681" spans="1:5" x14ac:dyDescent="0.2">
      <c r="A1681" s="244" t="s">
        <v>203</v>
      </c>
      <c r="B1681" s="244" t="s">
        <v>33</v>
      </c>
      <c r="C1681" s="244" t="s">
        <v>173</v>
      </c>
      <c r="D1681" s="244">
        <v>144.803</v>
      </c>
      <c r="E1681" s="244" t="s">
        <v>253</v>
      </c>
    </row>
    <row r="1682" spans="1:5" x14ac:dyDescent="0.2">
      <c r="A1682" s="244" t="s">
        <v>221</v>
      </c>
      <c r="B1682" s="244" t="s">
        <v>33</v>
      </c>
      <c r="C1682" s="244" t="s">
        <v>173</v>
      </c>
      <c r="D1682" s="244">
        <v>157.50899999999999</v>
      </c>
      <c r="E1682" s="244" t="s">
        <v>253</v>
      </c>
    </row>
    <row r="1683" spans="1:5" x14ac:dyDescent="0.2">
      <c r="A1683" s="244" t="s">
        <v>233</v>
      </c>
      <c r="B1683" s="244" t="s">
        <v>33</v>
      </c>
      <c r="C1683" s="244" t="s">
        <v>173</v>
      </c>
      <c r="D1683" s="244">
        <v>146.60300000000001</v>
      </c>
      <c r="E1683" s="244" t="s">
        <v>253</v>
      </c>
    </row>
    <row r="1684" spans="1:5" x14ac:dyDescent="0.2">
      <c r="A1684" s="244" t="s">
        <v>251</v>
      </c>
      <c r="B1684" s="244" t="s">
        <v>33</v>
      </c>
      <c r="C1684" s="244" t="s">
        <v>173</v>
      </c>
      <c r="D1684" s="244">
        <v>133.57300000000001</v>
      </c>
      <c r="E1684" s="244" t="s">
        <v>176</v>
      </c>
    </row>
    <row r="1685" spans="1:5" x14ac:dyDescent="0.2">
      <c r="A1685" s="244" t="s">
        <v>102</v>
      </c>
      <c r="B1685" s="244" t="s">
        <v>34</v>
      </c>
      <c r="C1685" s="244" t="s">
        <v>173</v>
      </c>
      <c r="D1685" s="244">
        <v>100</v>
      </c>
      <c r="E1685" s="244" t="s">
        <v>253</v>
      </c>
    </row>
    <row r="1686" spans="1:5" x14ac:dyDescent="0.2">
      <c r="A1686" s="244" t="s">
        <v>101</v>
      </c>
      <c r="B1686" s="244" t="s">
        <v>34</v>
      </c>
      <c r="C1686" s="244" t="s">
        <v>173</v>
      </c>
      <c r="D1686" s="244">
        <v>97.197000000000003</v>
      </c>
      <c r="E1686" s="244" t="s">
        <v>176</v>
      </c>
    </row>
    <row r="1687" spans="1:5" x14ac:dyDescent="0.2">
      <c r="A1687" s="244" t="s">
        <v>100</v>
      </c>
      <c r="B1687" s="244" t="s">
        <v>34</v>
      </c>
      <c r="C1687" s="244" t="s">
        <v>173</v>
      </c>
      <c r="D1687" s="244">
        <v>100.813</v>
      </c>
      <c r="E1687" s="244" t="s">
        <v>176</v>
      </c>
    </row>
    <row r="1688" spans="1:5" x14ac:dyDescent="0.2">
      <c r="A1688" s="244" t="s">
        <v>99</v>
      </c>
      <c r="B1688" s="244" t="s">
        <v>34</v>
      </c>
      <c r="C1688" s="244" t="s">
        <v>173</v>
      </c>
      <c r="D1688" s="244">
        <v>104.90900000000001</v>
      </c>
      <c r="E1688" s="244" t="s">
        <v>176</v>
      </c>
    </row>
    <row r="1689" spans="1:5" x14ac:dyDescent="0.2">
      <c r="A1689" s="244" t="s">
        <v>98</v>
      </c>
      <c r="B1689" s="244" t="s">
        <v>34</v>
      </c>
      <c r="C1689" s="244" t="s">
        <v>173</v>
      </c>
      <c r="D1689" s="244">
        <v>99.495000000000005</v>
      </c>
      <c r="E1689" s="244" t="s">
        <v>176</v>
      </c>
    </row>
    <row r="1690" spans="1:5" x14ac:dyDescent="0.2">
      <c r="A1690" s="244" t="s">
        <v>97</v>
      </c>
      <c r="B1690" s="244" t="s">
        <v>34</v>
      </c>
      <c r="C1690" s="244" t="s">
        <v>173</v>
      </c>
      <c r="D1690" s="244">
        <v>105.09699999999999</v>
      </c>
      <c r="E1690" s="244" t="s">
        <v>176</v>
      </c>
    </row>
    <row r="1691" spans="1:5" x14ac:dyDescent="0.2">
      <c r="A1691" s="244" t="s">
        <v>96</v>
      </c>
      <c r="B1691" s="244" t="s">
        <v>34</v>
      </c>
      <c r="C1691" s="244" t="s">
        <v>173</v>
      </c>
      <c r="D1691" s="244">
        <v>103.312</v>
      </c>
      <c r="E1691" s="244" t="s">
        <v>176</v>
      </c>
    </row>
    <row r="1692" spans="1:5" x14ac:dyDescent="0.2">
      <c r="A1692" s="244" t="s">
        <v>95</v>
      </c>
      <c r="B1692" s="244" t="s">
        <v>34</v>
      </c>
      <c r="C1692" s="244" t="s">
        <v>173</v>
      </c>
      <c r="D1692" s="244">
        <v>106.685</v>
      </c>
      <c r="E1692" s="244" t="s">
        <v>176</v>
      </c>
    </row>
    <row r="1693" spans="1:5" x14ac:dyDescent="0.2">
      <c r="A1693" s="244" t="s">
        <v>94</v>
      </c>
      <c r="B1693" s="244" t="s">
        <v>34</v>
      </c>
      <c r="C1693" s="244" t="s">
        <v>173</v>
      </c>
      <c r="D1693" s="244">
        <v>105.04900000000001</v>
      </c>
      <c r="E1693" s="244" t="s">
        <v>176</v>
      </c>
    </row>
    <row r="1694" spans="1:5" x14ac:dyDescent="0.2">
      <c r="A1694" s="244" t="s">
        <v>93</v>
      </c>
      <c r="B1694" s="244" t="s">
        <v>34</v>
      </c>
      <c r="C1694" s="244" t="s">
        <v>173</v>
      </c>
      <c r="D1694" s="244">
        <v>127.069</v>
      </c>
      <c r="E1694" s="244" t="s">
        <v>176</v>
      </c>
    </row>
    <row r="1695" spans="1:5" x14ac:dyDescent="0.2">
      <c r="A1695" s="244" t="s">
        <v>92</v>
      </c>
      <c r="B1695" s="244" t="s">
        <v>34</v>
      </c>
      <c r="C1695" s="244" t="s">
        <v>173</v>
      </c>
      <c r="D1695" s="244">
        <v>130.828</v>
      </c>
      <c r="E1695" s="244" t="s">
        <v>176</v>
      </c>
    </row>
    <row r="1696" spans="1:5" x14ac:dyDescent="0.2">
      <c r="A1696" s="244" t="s">
        <v>91</v>
      </c>
      <c r="B1696" s="244" t="s">
        <v>34</v>
      </c>
      <c r="C1696" s="244" t="s">
        <v>173</v>
      </c>
      <c r="D1696" s="244">
        <v>120.60899999999999</v>
      </c>
      <c r="E1696" s="244" t="s">
        <v>176</v>
      </c>
    </row>
    <row r="1697" spans="1:5" x14ac:dyDescent="0.2">
      <c r="A1697" s="244" t="s">
        <v>90</v>
      </c>
      <c r="B1697" s="244" t="s">
        <v>34</v>
      </c>
      <c r="C1697" s="244" t="s">
        <v>173</v>
      </c>
      <c r="D1697" s="244">
        <v>126.422</v>
      </c>
      <c r="E1697" s="244" t="s">
        <v>176</v>
      </c>
    </row>
    <row r="1698" spans="1:5" x14ac:dyDescent="0.2">
      <c r="A1698" s="244" t="s">
        <v>89</v>
      </c>
      <c r="B1698" s="244" t="s">
        <v>34</v>
      </c>
      <c r="C1698" s="244" t="s">
        <v>173</v>
      </c>
      <c r="D1698" s="244">
        <v>130.233</v>
      </c>
      <c r="E1698" s="244" t="s">
        <v>176</v>
      </c>
    </row>
    <row r="1699" spans="1:5" x14ac:dyDescent="0.2">
      <c r="A1699" s="244" t="s">
        <v>88</v>
      </c>
      <c r="B1699" s="244" t="s">
        <v>34</v>
      </c>
      <c r="C1699" s="244" t="s">
        <v>173</v>
      </c>
      <c r="D1699" s="244">
        <v>119.956</v>
      </c>
      <c r="E1699" s="244" t="s">
        <v>253</v>
      </c>
    </row>
    <row r="1700" spans="1:5" x14ac:dyDescent="0.2">
      <c r="A1700" s="244" t="s">
        <v>87</v>
      </c>
      <c r="B1700" s="244" t="s">
        <v>34</v>
      </c>
      <c r="C1700" s="244" t="s">
        <v>173</v>
      </c>
      <c r="D1700" s="244">
        <v>110.322</v>
      </c>
      <c r="E1700" s="244" t="s">
        <v>253</v>
      </c>
    </row>
    <row r="1701" spans="1:5" x14ac:dyDescent="0.2">
      <c r="A1701" s="244" t="s">
        <v>86</v>
      </c>
      <c r="B1701" s="244" t="s">
        <v>34</v>
      </c>
      <c r="C1701" s="244" t="s">
        <v>173</v>
      </c>
      <c r="D1701" s="244">
        <v>128.84100000000001</v>
      </c>
      <c r="E1701" s="244" t="s">
        <v>176</v>
      </c>
    </row>
    <row r="1702" spans="1:5" x14ac:dyDescent="0.2">
      <c r="A1702" s="244" t="s">
        <v>85</v>
      </c>
      <c r="B1702" s="244" t="s">
        <v>34</v>
      </c>
      <c r="C1702" s="244" t="s">
        <v>173</v>
      </c>
      <c r="D1702" s="244">
        <v>128.27099999999999</v>
      </c>
      <c r="E1702" s="244" t="s">
        <v>253</v>
      </c>
    </row>
    <row r="1703" spans="1:5" x14ac:dyDescent="0.2">
      <c r="A1703" s="244" t="s">
        <v>84</v>
      </c>
      <c r="B1703" s="244" t="s">
        <v>34</v>
      </c>
      <c r="C1703" s="244" t="s">
        <v>173</v>
      </c>
      <c r="D1703" s="244">
        <v>128.41200000000001</v>
      </c>
      <c r="E1703" s="244" t="s">
        <v>253</v>
      </c>
    </row>
    <row r="1704" spans="1:5" x14ac:dyDescent="0.2">
      <c r="A1704" s="244" t="s">
        <v>168</v>
      </c>
      <c r="B1704" s="244" t="s">
        <v>34</v>
      </c>
      <c r="C1704" s="244" t="s">
        <v>173</v>
      </c>
      <c r="D1704" s="244">
        <v>132.54599999999999</v>
      </c>
      <c r="E1704" s="244" t="s">
        <v>253</v>
      </c>
    </row>
    <row r="1705" spans="1:5" x14ac:dyDescent="0.2">
      <c r="A1705" s="244" t="s">
        <v>203</v>
      </c>
      <c r="B1705" s="244" t="s">
        <v>34</v>
      </c>
      <c r="C1705" s="244" t="s">
        <v>173</v>
      </c>
      <c r="D1705" s="244">
        <v>129.34200000000001</v>
      </c>
      <c r="E1705" s="244" t="s">
        <v>253</v>
      </c>
    </row>
    <row r="1706" spans="1:5" x14ac:dyDescent="0.2">
      <c r="A1706" s="244" t="s">
        <v>221</v>
      </c>
      <c r="B1706" s="244" t="s">
        <v>34</v>
      </c>
      <c r="C1706" s="244" t="s">
        <v>173</v>
      </c>
      <c r="D1706" s="244">
        <v>125.86199999999999</v>
      </c>
      <c r="E1706" s="244" t="s">
        <v>253</v>
      </c>
    </row>
    <row r="1707" spans="1:5" x14ac:dyDescent="0.2">
      <c r="A1707" s="244" t="s">
        <v>233</v>
      </c>
      <c r="B1707" s="244" t="s">
        <v>34</v>
      </c>
      <c r="C1707" s="244" t="s">
        <v>173</v>
      </c>
      <c r="D1707" s="244">
        <v>126.23699999999999</v>
      </c>
      <c r="E1707" s="244" t="s">
        <v>253</v>
      </c>
    </row>
    <row r="1708" spans="1:5" x14ac:dyDescent="0.2">
      <c r="A1708" s="244" t="s">
        <v>251</v>
      </c>
      <c r="B1708" s="244" t="s">
        <v>34</v>
      </c>
      <c r="C1708" s="244" t="s">
        <v>173</v>
      </c>
      <c r="D1708" s="244">
        <v>143.108</v>
      </c>
      <c r="E1708" s="244" t="s">
        <v>171</v>
      </c>
    </row>
    <row r="1709" spans="1:5" x14ac:dyDescent="0.2">
      <c r="A1709" s="244" t="s">
        <v>102</v>
      </c>
      <c r="B1709" s="244" t="s">
        <v>66</v>
      </c>
      <c r="C1709" s="244" t="s">
        <v>173</v>
      </c>
      <c r="D1709" s="244">
        <v>100</v>
      </c>
      <c r="E1709" s="244" t="s">
        <v>253</v>
      </c>
    </row>
    <row r="1710" spans="1:5" x14ac:dyDescent="0.2">
      <c r="A1710" s="244" t="s">
        <v>101</v>
      </c>
      <c r="B1710" s="244" t="s">
        <v>66</v>
      </c>
      <c r="C1710" s="244" t="s">
        <v>173</v>
      </c>
      <c r="D1710" s="244">
        <v>101.548</v>
      </c>
      <c r="E1710" s="244" t="s">
        <v>253</v>
      </c>
    </row>
    <row r="1711" spans="1:5" x14ac:dyDescent="0.2">
      <c r="A1711" s="244" t="s">
        <v>100</v>
      </c>
      <c r="B1711" s="244" t="s">
        <v>66</v>
      </c>
      <c r="C1711" s="244" t="s">
        <v>173</v>
      </c>
      <c r="D1711" s="244">
        <v>103.523</v>
      </c>
      <c r="E1711" s="244" t="s">
        <v>174</v>
      </c>
    </row>
    <row r="1712" spans="1:5" x14ac:dyDescent="0.2">
      <c r="A1712" s="244" t="s">
        <v>99</v>
      </c>
      <c r="B1712" s="244" t="s">
        <v>66</v>
      </c>
      <c r="C1712" s="244" t="s">
        <v>173</v>
      </c>
      <c r="D1712" s="244">
        <v>107.57299999999999</v>
      </c>
      <c r="E1712" s="244" t="s">
        <v>253</v>
      </c>
    </row>
    <row r="1713" spans="1:5" x14ac:dyDescent="0.2">
      <c r="A1713" s="244" t="s">
        <v>98</v>
      </c>
      <c r="B1713" s="244" t="s">
        <v>66</v>
      </c>
      <c r="C1713" s="244" t="s">
        <v>173</v>
      </c>
      <c r="D1713" s="244">
        <v>103.015</v>
      </c>
      <c r="E1713" s="244" t="s">
        <v>253</v>
      </c>
    </row>
    <row r="1714" spans="1:5" x14ac:dyDescent="0.2">
      <c r="A1714" s="244" t="s">
        <v>97</v>
      </c>
      <c r="B1714" s="244" t="s">
        <v>66</v>
      </c>
      <c r="C1714" s="244" t="s">
        <v>173</v>
      </c>
      <c r="D1714" s="244">
        <v>104.471</v>
      </c>
      <c r="E1714" s="244" t="s">
        <v>253</v>
      </c>
    </row>
    <row r="1715" spans="1:5" x14ac:dyDescent="0.2">
      <c r="A1715" s="244" t="s">
        <v>96</v>
      </c>
      <c r="B1715" s="244" t="s">
        <v>66</v>
      </c>
      <c r="C1715" s="244" t="s">
        <v>173</v>
      </c>
      <c r="D1715" s="244">
        <v>107.38200000000001</v>
      </c>
      <c r="E1715" s="244" t="s">
        <v>253</v>
      </c>
    </row>
    <row r="1716" spans="1:5" x14ac:dyDescent="0.2">
      <c r="A1716" s="244" t="s">
        <v>95</v>
      </c>
      <c r="B1716" s="244" t="s">
        <v>66</v>
      </c>
      <c r="C1716" s="244" t="s">
        <v>173</v>
      </c>
      <c r="D1716" s="244">
        <v>111.288</v>
      </c>
      <c r="E1716" s="244" t="s">
        <v>253</v>
      </c>
    </row>
    <row r="1717" spans="1:5" x14ac:dyDescent="0.2">
      <c r="A1717" s="244" t="s">
        <v>94</v>
      </c>
      <c r="B1717" s="244" t="s">
        <v>66</v>
      </c>
      <c r="C1717" s="244" t="s">
        <v>173</v>
      </c>
      <c r="D1717" s="244">
        <v>112.80800000000001</v>
      </c>
      <c r="E1717" s="244" t="s">
        <v>253</v>
      </c>
    </row>
    <row r="1718" spans="1:5" x14ac:dyDescent="0.2">
      <c r="A1718" s="244" t="s">
        <v>93</v>
      </c>
      <c r="B1718" s="244" t="s">
        <v>66</v>
      </c>
      <c r="C1718" s="244" t="s">
        <v>173</v>
      </c>
      <c r="D1718" s="244">
        <v>110.117</v>
      </c>
      <c r="E1718" s="244" t="s">
        <v>253</v>
      </c>
    </row>
    <row r="1719" spans="1:5" x14ac:dyDescent="0.2">
      <c r="A1719" s="244" t="s">
        <v>92</v>
      </c>
      <c r="B1719" s="244" t="s">
        <v>66</v>
      </c>
      <c r="C1719" s="244" t="s">
        <v>173</v>
      </c>
      <c r="D1719" s="244">
        <v>110.873</v>
      </c>
      <c r="E1719" s="244" t="s">
        <v>253</v>
      </c>
    </row>
    <row r="1720" spans="1:5" x14ac:dyDescent="0.2">
      <c r="A1720" s="244" t="s">
        <v>91</v>
      </c>
      <c r="B1720" s="244" t="s">
        <v>66</v>
      </c>
      <c r="C1720" s="244" t="s">
        <v>173</v>
      </c>
      <c r="D1720" s="244">
        <v>110.316</v>
      </c>
      <c r="E1720" s="244" t="s">
        <v>253</v>
      </c>
    </row>
    <row r="1721" spans="1:5" x14ac:dyDescent="0.2">
      <c r="A1721" s="244" t="s">
        <v>90</v>
      </c>
      <c r="B1721" s="244" t="s">
        <v>66</v>
      </c>
      <c r="C1721" s="244" t="s">
        <v>173</v>
      </c>
      <c r="D1721" s="244">
        <v>114.593</v>
      </c>
      <c r="E1721" s="244" t="s">
        <v>253</v>
      </c>
    </row>
    <row r="1722" spans="1:5" x14ac:dyDescent="0.2">
      <c r="A1722" s="244" t="s">
        <v>89</v>
      </c>
      <c r="B1722" s="244" t="s">
        <v>66</v>
      </c>
      <c r="C1722" s="244" t="s">
        <v>173</v>
      </c>
      <c r="D1722" s="244">
        <v>114.002</v>
      </c>
      <c r="E1722" s="244" t="s">
        <v>253</v>
      </c>
    </row>
    <row r="1723" spans="1:5" x14ac:dyDescent="0.2">
      <c r="A1723" s="244" t="s">
        <v>88</v>
      </c>
      <c r="B1723" s="244" t="s">
        <v>66</v>
      </c>
      <c r="C1723" s="244" t="s">
        <v>173</v>
      </c>
      <c r="D1723" s="244">
        <v>114.38</v>
      </c>
      <c r="E1723" s="244" t="s">
        <v>253</v>
      </c>
    </row>
    <row r="1724" spans="1:5" x14ac:dyDescent="0.2">
      <c r="A1724" s="244" t="s">
        <v>87</v>
      </c>
      <c r="B1724" s="244" t="s">
        <v>66</v>
      </c>
      <c r="C1724" s="244" t="s">
        <v>173</v>
      </c>
      <c r="D1724" s="244">
        <v>124.461</v>
      </c>
      <c r="E1724" s="244" t="s">
        <v>253</v>
      </c>
    </row>
    <row r="1725" spans="1:5" x14ac:dyDescent="0.2">
      <c r="A1725" s="244" t="s">
        <v>86</v>
      </c>
      <c r="B1725" s="244" t="s">
        <v>66</v>
      </c>
      <c r="C1725" s="244" t="s">
        <v>173</v>
      </c>
      <c r="D1725" s="244">
        <v>123.413</v>
      </c>
      <c r="E1725" s="244" t="s">
        <v>253</v>
      </c>
    </row>
    <row r="1726" spans="1:5" x14ac:dyDescent="0.2">
      <c r="A1726" s="244" t="s">
        <v>85</v>
      </c>
      <c r="B1726" s="244" t="s">
        <v>66</v>
      </c>
      <c r="C1726" s="244" t="s">
        <v>173</v>
      </c>
      <c r="D1726" s="244">
        <v>128.00899999999999</v>
      </c>
      <c r="E1726" s="244" t="s">
        <v>253</v>
      </c>
    </row>
    <row r="1727" spans="1:5" x14ac:dyDescent="0.2">
      <c r="A1727" s="244" t="s">
        <v>84</v>
      </c>
      <c r="B1727" s="244" t="s">
        <v>66</v>
      </c>
      <c r="C1727" s="244" t="s">
        <v>173</v>
      </c>
      <c r="D1727" s="244">
        <v>135.30500000000001</v>
      </c>
      <c r="E1727" s="244" t="s">
        <v>253</v>
      </c>
    </row>
    <row r="1728" spans="1:5" x14ac:dyDescent="0.2">
      <c r="A1728" s="244" t="s">
        <v>168</v>
      </c>
      <c r="B1728" s="244" t="s">
        <v>66</v>
      </c>
      <c r="C1728" s="244" t="s">
        <v>173</v>
      </c>
      <c r="D1728" s="244">
        <v>135.08500000000001</v>
      </c>
      <c r="E1728" s="244" t="s">
        <v>253</v>
      </c>
    </row>
    <row r="1729" spans="1:5" x14ac:dyDescent="0.2">
      <c r="A1729" s="244" t="s">
        <v>203</v>
      </c>
      <c r="B1729" s="244" t="s">
        <v>66</v>
      </c>
      <c r="C1729" s="244" t="s">
        <v>173</v>
      </c>
      <c r="D1729" s="244">
        <v>137.084</v>
      </c>
      <c r="E1729" s="244" t="s">
        <v>253</v>
      </c>
    </row>
    <row r="1730" spans="1:5" x14ac:dyDescent="0.2">
      <c r="A1730" s="244" t="s">
        <v>221</v>
      </c>
      <c r="B1730" s="244" t="s">
        <v>66</v>
      </c>
      <c r="C1730" s="244" t="s">
        <v>173</v>
      </c>
      <c r="D1730" s="244">
        <v>145.005</v>
      </c>
      <c r="E1730" s="244" t="s">
        <v>253</v>
      </c>
    </row>
    <row r="1731" spans="1:5" x14ac:dyDescent="0.2">
      <c r="A1731" s="244" t="s">
        <v>233</v>
      </c>
      <c r="B1731" s="244" t="s">
        <v>66</v>
      </c>
      <c r="C1731" s="244" t="s">
        <v>173</v>
      </c>
      <c r="D1731" s="244">
        <v>149.27699999999999</v>
      </c>
      <c r="E1731" s="244" t="s">
        <v>176</v>
      </c>
    </row>
    <row r="1732" spans="1:5" x14ac:dyDescent="0.2">
      <c r="A1732" s="244" t="s">
        <v>102</v>
      </c>
      <c r="B1732" s="244" t="s">
        <v>45</v>
      </c>
      <c r="C1732" s="244" t="s">
        <v>173</v>
      </c>
      <c r="D1732" s="244">
        <v>100</v>
      </c>
      <c r="E1732" s="244" t="s">
        <v>253</v>
      </c>
    </row>
    <row r="1733" spans="1:5" x14ac:dyDescent="0.2">
      <c r="A1733" s="244" t="s">
        <v>101</v>
      </c>
      <c r="B1733" s="244" t="s">
        <v>45</v>
      </c>
      <c r="C1733" s="244" t="s">
        <v>173</v>
      </c>
      <c r="D1733" s="244">
        <v>103.93600000000001</v>
      </c>
      <c r="E1733" s="244" t="s">
        <v>171</v>
      </c>
    </row>
    <row r="1734" spans="1:5" x14ac:dyDescent="0.2">
      <c r="A1734" s="244" t="s">
        <v>100</v>
      </c>
      <c r="B1734" s="244" t="s">
        <v>45</v>
      </c>
      <c r="C1734" s="244" t="s">
        <v>173</v>
      </c>
      <c r="D1734" s="244">
        <v>99.344999999999999</v>
      </c>
      <c r="E1734" s="244" t="s">
        <v>171</v>
      </c>
    </row>
    <row r="1735" spans="1:5" x14ac:dyDescent="0.2">
      <c r="A1735" s="244" t="s">
        <v>99</v>
      </c>
      <c r="B1735" s="244" t="s">
        <v>45</v>
      </c>
      <c r="C1735" s="244" t="s">
        <v>173</v>
      </c>
      <c r="D1735" s="244">
        <v>115.863</v>
      </c>
      <c r="E1735" s="244" t="s">
        <v>171</v>
      </c>
    </row>
    <row r="1736" spans="1:5" x14ac:dyDescent="0.2">
      <c r="A1736" s="244" t="s">
        <v>98</v>
      </c>
      <c r="B1736" s="244" t="s">
        <v>45</v>
      </c>
      <c r="C1736" s="244" t="s">
        <v>173</v>
      </c>
      <c r="D1736" s="244">
        <v>108.889</v>
      </c>
      <c r="E1736" s="244" t="s">
        <v>171</v>
      </c>
    </row>
    <row r="1737" spans="1:5" x14ac:dyDescent="0.2">
      <c r="A1737" s="244" t="s">
        <v>97</v>
      </c>
      <c r="B1737" s="244" t="s">
        <v>45</v>
      </c>
      <c r="C1737" s="244" t="s">
        <v>173</v>
      </c>
      <c r="D1737" s="244">
        <v>111.785</v>
      </c>
      <c r="E1737" s="244" t="s">
        <v>171</v>
      </c>
    </row>
    <row r="1738" spans="1:5" x14ac:dyDescent="0.2">
      <c r="A1738" s="244" t="s">
        <v>96</v>
      </c>
      <c r="B1738" s="244" t="s">
        <v>45</v>
      </c>
      <c r="C1738" s="244" t="s">
        <v>173</v>
      </c>
      <c r="D1738" s="244">
        <v>118.31399999999999</v>
      </c>
      <c r="E1738" s="244" t="s">
        <v>171</v>
      </c>
    </row>
    <row r="1739" spans="1:5" x14ac:dyDescent="0.2">
      <c r="A1739" s="244" t="s">
        <v>95</v>
      </c>
      <c r="B1739" s="244" t="s">
        <v>45</v>
      </c>
      <c r="C1739" s="244" t="s">
        <v>173</v>
      </c>
      <c r="D1739" s="244">
        <v>108.002</v>
      </c>
      <c r="E1739" s="244" t="s">
        <v>171</v>
      </c>
    </row>
    <row r="1740" spans="1:5" x14ac:dyDescent="0.2">
      <c r="A1740" s="244" t="s">
        <v>94</v>
      </c>
      <c r="B1740" s="244" t="s">
        <v>45</v>
      </c>
      <c r="C1740" s="244" t="s">
        <v>173</v>
      </c>
      <c r="D1740" s="244">
        <v>74.393000000000001</v>
      </c>
      <c r="E1740" s="244" t="s">
        <v>171</v>
      </c>
    </row>
    <row r="1741" spans="1:5" x14ac:dyDescent="0.2">
      <c r="A1741" s="244" t="s">
        <v>93</v>
      </c>
      <c r="B1741" s="244" t="s">
        <v>45</v>
      </c>
      <c r="C1741" s="244" t="s">
        <v>173</v>
      </c>
      <c r="D1741" s="244">
        <v>92.816000000000003</v>
      </c>
      <c r="E1741" s="244" t="s">
        <v>171</v>
      </c>
    </row>
    <row r="1742" spans="1:5" x14ac:dyDescent="0.2">
      <c r="A1742" s="244" t="s">
        <v>92</v>
      </c>
      <c r="B1742" s="244" t="s">
        <v>45</v>
      </c>
      <c r="C1742" s="244" t="s">
        <v>173</v>
      </c>
      <c r="D1742" s="244">
        <v>101.91200000000001</v>
      </c>
      <c r="E1742" s="244" t="s">
        <v>171</v>
      </c>
    </row>
    <row r="1743" spans="1:5" x14ac:dyDescent="0.2">
      <c r="A1743" s="244" t="s">
        <v>91</v>
      </c>
      <c r="B1743" s="244" t="s">
        <v>45</v>
      </c>
      <c r="C1743" s="244" t="s">
        <v>173</v>
      </c>
      <c r="D1743" s="244">
        <v>104.251</v>
      </c>
      <c r="E1743" s="244" t="s">
        <v>171</v>
      </c>
    </row>
    <row r="1744" spans="1:5" x14ac:dyDescent="0.2">
      <c r="A1744" s="244" t="s">
        <v>90</v>
      </c>
      <c r="B1744" s="244" t="s">
        <v>45</v>
      </c>
      <c r="C1744" s="244" t="s">
        <v>173</v>
      </c>
      <c r="D1744" s="244">
        <v>137.19800000000001</v>
      </c>
      <c r="E1744" s="244" t="s">
        <v>171</v>
      </c>
    </row>
    <row r="1745" spans="1:5" x14ac:dyDescent="0.2">
      <c r="A1745" s="244" t="s">
        <v>89</v>
      </c>
      <c r="B1745" s="244" t="s">
        <v>45</v>
      </c>
      <c r="C1745" s="244" t="s">
        <v>173</v>
      </c>
      <c r="D1745" s="244">
        <v>177.541</v>
      </c>
      <c r="E1745" s="244" t="s">
        <v>171</v>
      </c>
    </row>
    <row r="1746" spans="1:5" x14ac:dyDescent="0.2">
      <c r="A1746" s="244" t="s">
        <v>88</v>
      </c>
      <c r="B1746" s="244" t="s">
        <v>45</v>
      </c>
      <c r="C1746" s="244" t="s">
        <v>173</v>
      </c>
      <c r="D1746" s="244">
        <v>175.64</v>
      </c>
      <c r="E1746" s="244" t="s">
        <v>171</v>
      </c>
    </row>
    <row r="1747" spans="1:5" x14ac:dyDescent="0.2">
      <c r="A1747" s="244" t="s">
        <v>87</v>
      </c>
      <c r="B1747" s="244" t="s">
        <v>45</v>
      </c>
      <c r="C1747" s="244" t="s">
        <v>173</v>
      </c>
      <c r="D1747" s="244">
        <v>180.74</v>
      </c>
      <c r="E1747" s="244" t="s">
        <v>171</v>
      </c>
    </row>
    <row r="1748" spans="1:5" x14ac:dyDescent="0.2">
      <c r="A1748" s="244" t="s">
        <v>86</v>
      </c>
      <c r="B1748" s="244" t="s">
        <v>45</v>
      </c>
      <c r="C1748" s="244" t="s">
        <v>173</v>
      </c>
      <c r="D1748" s="244">
        <v>173.17099999999999</v>
      </c>
      <c r="E1748" s="244" t="s">
        <v>171</v>
      </c>
    </row>
    <row r="1749" spans="1:5" x14ac:dyDescent="0.2">
      <c r="A1749" s="244" t="s">
        <v>85</v>
      </c>
      <c r="B1749" s="244" t="s">
        <v>45</v>
      </c>
      <c r="C1749" s="244" t="s">
        <v>173</v>
      </c>
      <c r="D1749" s="244">
        <v>154.441</v>
      </c>
      <c r="E1749" s="244" t="s">
        <v>171</v>
      </c>
    </row>
    <row r="1750" spans="1:5" x14ac:dyDescent="0.2">
      <c r="A1750" s="244" t="s">
        <v>84</v>
      </c>
      <c r="B1750" s="244" t="s">
        <v>45</v>
      </c>
      <c r="C1750" s="244" t="s">
        <v>173</v>
      </c>
      <c r="D1750" s="244">
        <v>163.84399999999999</v>
      </c>
      <c r="E1750" s="244" t="s">
        <v>171</v>
      </c>
    </row>
    <row r="1751" spans="1:5" x14ac:dyDescent="0.2">
      <c r="A1751" s="244" t="s">
        <v>168</v>
      </c>
      <c r="B1751" s="244" t="s">
        <v>45</v>
      </c>
      <c r="C1751" s="244" t="s">
        <v>173</v>
      </c>
      <c r="D1751" s="244">
        <v>160.53299999999999</v>
      </c>
      <c r="E1751" s="244" t="s">
        <v>171</v>
      </c>
    </row>
    <row r="1752" spans="1:5" x14ac:dyDescent="0.2">
      <c r="A1752" s="244" t="s">
        <v>203</v>
      </c>
      <c r="B1752" s="244" t="s">
        <v>45</v>
      </c>
      <c r="C1752" s="244" t="s">
        <v>173</v>
      </c>
      <c r="D1752" s="244">
        <v>161.32</v>
      </c>
      <c r="E1752" s="244" t="s">
        <v>171</v>
      </c>
    </row>
    <row r="1753" spans="1:5" x14ac:dyDescent="0.2">
      <c r="A1753" s="244" t="s">
        <v>221</v>
      </c>
      <c r="B1753" s="244" t="s">
        <v>45</v>
      </c>
      <c r="C1753" s="244" t="s">
        <v>173</v>
      </c>
      <c r="D1753" s="244">
        <v>164.04</v>
      </c>
      <c r="E1753" s="244" t="s">
        <v>171</v>
      </c>
    </row>
    <row r="1754" spans="1:5" x14ac:dyDescent="0.2">
      <c r="A1754" s="244" t="s">
        <v>233</v>
      </c>
      <c r="B1754" s="244" t="s">
        <v>45</v>
      </c>
      <c r="C1754" s="244" t="s">
        <v>173</v>
      </c>
      <c r="D1754" s="244">
        <v>174.67400000000001</v>
      </c>
      <c r="E1754" s="244" t="s">
        <v>171</v>
      </c>
    </row>
    <row r="1755" spans="1:5" x14ac:dyDescent="0.2">
      <c r="A1755" s="244" t="s">
        <v>251</v>
      </c>
      <c r="B1755" s="244" t="s">
        <v>45</v>
      </c>
      <c r="C1755" s="244" t="s">
        <v>173</v>
      </c>
      <c r="D1755" s="244">
        <v>164.01900000000001</v>
      </c>
      <c r="E1755" s="244" t="s">
        <v>171</v>
      </c>
    </row>
    <row r="1756" spans="1:5" x14ac:dyDescent="0.2">
      <c r="A1756" s="244" t="s">
        <v>102</v>
      </c>
      <c r="B1756" s="244" t="s">
        <v>35</v>
      </c>
      <c r="C1756" s="244" t="s">
        <v>173</v>
      </c>
      <c r="D1756" s="244">
        <v>100</v>
      </c>
      <c r="E1756" s="244" t="s">
        <v>253</v>
      </c>
    </row>
    <row r="1757" spans="1:5" x14ac:dyDescent="0.2">
      <c r="A1757" s="244" t="s">
        <v>101</v>
      </c>
      <c r="B1757" s="244" t="s">
        <v>35</v>
      </c>
      <c r="C1757" s="244" t="s">
        <v>173</v>
      </c>
      <c r="D1757" s="244">
        <v>101.938</v>
      </c>
      <c r="E1757" s="244" t="s">
        <v>253</v>
      </c>
    </row>
    <row r="1758" spans="1:5" x14ac:dyDescent="0.2">
      <c r="A1758" s="244" t="s">
        <v>100</v>
      </c>
      <c r="B1758" s="244" t="s">
        <v>35</v>
      </c>
      <c r="C1758" s="244" t="s">
        <v>173</v>
      </c>
      <c r="D1758" s="244">
        <v>108.511</v>
      </c>
      <c r="E1758" s="244" t="s">
        <v>253</v>
      </c>
    </row>
    <row r="1759" spans="1:5" x14ac:dyDescent="0.2">
      <c r="A1759" s="244" t="s">
        <v>99</v>
      </c>
      <c r="B1759" s="244" t="s">
        <v>35</v>
      </c>
      <c r="C1759" s="244" t="s">
        <v>173</v>
      </c>
      <c r="D1759" s="244">
        <v>109.29600000000001</v>
      </c>
      <c r="E1759" s="244" t="s">
        <v>253</v>
      </c>
    </row>
    <row r="1760" spans="1:5" x14ac:dyDescent="0.2">
      <c r="A1760" s="244" t="s">
        <v>98</v>
      </c>
      <c r="B1760" s="244" t="s">
        <v>35</v>
      </c>
      <c r="C1760" s="244" t="s">
        <v>173</v>
      </c>
      <c r="D1760" s="244">
        <v>107.90600000000001</v>
      </c>
      <c r="E1760" s="244" t="s">
        <v>253</v>
      </c>
    </row>
    <row r="1761" spans="1:5" x14ac:dyDescent="0.2">
      <c r="A1761" s="244" t="s">
        <v>97</v>
      </c>
      <c r="B1761" s="244" t="s">
        <v>35</v>
      </c>
      <c r="C1761" s="244" t="s">
        <v>173</v>
      </c>
      <c r="D1761" s="244">
        <v>115.962</v>
      </c>
      <c r="E1761" s="244" t="s">
        <v>253</v>
      </c>
    </row>
    <row r="1762" spans="1:5" x14ac:dyDescent="0.2">
      <c r="A1762" s="244" t="s">
        <v>96</v>
      </c>
      <c r="B1762" s="244" t="s">
        <v>35</v>
      </c>
      <c r="C1762" s="244" t="s">
        <v>173</v>
      </c>
      <c r="D1762" s="244">
        <v>120.032</v>
      </c>
      <c r="E1762" s="244" t="s">
        <v>253</v>
      </c>
    </row>
    <row r="1763" spans="1:5" x14ac:dyDescent="0.2">
      <c r="A1763" s="244" t="s">
        <v>95</v>
      </c>
      <c r="B1763" s="244" t="s">
        <v>35</v>
      </c>
      <c r="C1763" s="244" t="s">
        <v>173</v>
      </c>
      <c r="D1763" s="244">
        <v>124.89</v>
      </c>
      <c r="E1763" s="244" t="s">
        <v>253</v>
      </c>
    </row>
    <row r="1764" spans="1:5" x14ac:dyDescent="0.2">
      <c r="A1764" s="244" t="s">
        <v>94</v>
      </c>
      <c r="B1764" s="244" t="s">
        <v>35</v>
      </c>
      <c r="C1764" s="244" t="s">
        <v>173</v>
      </c>
      <c r="D1764" s="244">
        <v>130.286</v>
      </c>
      <c r="E1764" s="244" t="s">
        <v>253</v>
      </c>
    </row>
    <row r="1765" spans="1:5" x14ac:dyDescent="0.2">
      <c r="A1765" s="244" t="s">
        <v>93</v>
      </c>
      <c r="B1765" s="244" t="s">
        <v>35</v>
      </c>
      <c r="C1765" s="244" t="s">
        <v>173</v>
      </c>
      <c r="D1765" s="244">
        <v>136.09</v>
      </c>
      <c r="E1765" s="244" t="s">
        <v>253</v>
      </c>
    </row>
    <row r="1766" spans="1:5" x14ac:dyDescent="0.2">
      <c r="A1766" s="244" t="s">
        <v>92</v>
      </c>
      <c r="B1766" s="244" t="s">
        <v>35</v>
      </c>
      <c r="C1766" s="244" t="s">
        <v>173</v>
      </c>
      <c r="D1766" s="244">
        <v>146.77000000000001</v>
      </c>
      <c r="E1766" s="244" t="s">
        <v>253</v>
      </c>
    </row>
    <row r="1767" spans="1:5" x14ac:dyDescent="0.2">
      <c r="A1767" s="244" t="s">
        <v>91</v>
      </c>
      <c r="B1767" s="244" t="s">
        <v>35</v>
      </c>
      <c r="C1767" s="244" t="s">
        <v>173</v>
      </c>
      <c r="D1767" s="244">
        <v>141.49</v>
      </c>
      <c r="E1767" s="244" t="s">
        <v>253</v>
      </c>
    </row>
    <row r="1768" spans="1:5" x14ac:dyDescent="0.2">
      <c r="A1768" s="244" t="s">
        <v>90</v>
      </c>
      <c r="B1768" s="244" t="s">
        <v>35</v>
      </c>
      <c r="C1768" s="244" t="s">
        <v>173</v>
      </c>
      <c r="D1768" s="244">
        <v>157.845</v>
      </c>
      <c r="E1768" s="244" t="s">
        <v>253</v>
      </c>
    </row>
    <row r="1769" spans="1:5" x14ac:dyDescent="0.2">
      <c r="A1769" s="244" t="s">
        <v>89</v>
      </c>
      <c r="B1769" s="244" t="s">
        <v>35</v>
      </c>
      <c r="C1769" s="244" t="s">
        <v>173</v>
      </c>
      <c r="D1769" s="244">
        <v>160.256</v>
      </c>
      <c r="E1769" s="244" t="s">
        <v>253</v>
      </c>
    </row>
    <row r="1770" spans="1:5" x14ac:dyDescent="0.2">
      <c r="A1770" s="244" t="s">
        <v>88</v>
      </c>
      <c r="B1770" s="244" t="s">
        <v>35</v>
      </c>
      <c r="C1770" s="244" t="s">
        <v>173</v>
      </c>
      <c r="D1770" s="244">
        <v>158.489</v>
      </c>
      <c r="E1770" s="244" t="s">
        <v>253</v>
      </c>
    </row>
    <row r="1771" spans="1:5" x14ac:dyDescent="0.2">
      <c r="A1771" s="244" t="s">
        <v>87</v>
      </c>
      <c r="B1771" s="244" t="s">
        <v>35</v>
      </c>
      <c r="C1771" s="244" t="s">
        <v>173</v>
      </c>
      <c r="D1771" s="244">
        <v>160.23699999999999</v>
      </c>
      <c r="E1771" s="244" t="s">
        <v>253</v>
      </c>
    </row>
    <row r="1772" spans="1:5" x14ac:dyDescent="0.2">
      <c r="A1772" s="244" t="s">
        <v>86</v>
      </c>
      <c r="B1772" s="244" t="s">
        <v>35</v>
      </c>
      <c r="C1772" s="244" t="s">
        <v>173</v>
      </c>
      <c r="D1772" s="244">
        <v>166.55099999999999</v>
      </c>
      <c r="E1772" s="244" t="s">
        <v>253</v>
      </c>
    </row>
    <row r="1773" spans="1:5" x14ac:dyDescent="0.2">
      <c r="A1773" s="244" t="s">
        <v>85</v>
      </c>
      <c r="B1773" s="244" t="s">
        <v>35</v>
      </c>
      <c r="C1773" s="244" t="s">
        <v>173</v>
      </c>
      <c r="D1773" s="244">
        <v>172.57499999999999</v>
      </c>
      <c r="E1773" s="244" t="s">
        <v>253</v>
      </c>
    </row>
    <row r="1774" spans="1:5" x14ac:dyDescent="0.2">
      <c r="A1774" s="244" t="s">
        <v>84</v>
      </c>
      <c r="B1774" s="244" t="s">
        <v>35</v>
      </c>
      <c r="C1774" s="244" t="s">
        <v>173</v>
      </c>
      <c r="D1774" s="244">
        <v>175.29900000000001</v>
      </c>
      <c r="E1774" s="244" t="s">
        <v>253</v>
      </c>
    </row>
    <row r="1775" spans="1:5" x14ac:dyDescent="0.2">
      <c r="A1775" s="244" t="s">
        <v>168</v>
      </c>
      <c r="B1775" s="244" t="s">
        <v>35</v>
      </c>
      <c r="C1775" s="244" t="s">
        <v>173</v>
      </c>
      <c r="D1775" s="244">
        <v>178.96799999999999</v>
      </c>
      <c r="E1775" s="244" t="s">
        <v>253</v>
      </c>
    </row>
    <row r="1776" spans="1:5" x14ac:dyDescent="0.2">
      <c r="A1776" s="244" t="s">
        <v>203</v>
      </c>
      <c r="B1776" s="244" t="s">
        <v>35</v>
      </c>
      <c r="C1776" s="244" t="s">
        <v>173</v>
      </c>
      <c r="D1776" s="244">
        <v>182.62799999999999</v>
      </c>
      <c r="E1776" s="244" t="s">
        <v>253</v>
      </c>
    </row>
    <row r="1777" spans="1:5" x14ac:dyDescent="0.2">
      <c r="A1777" s="244" t="s">
        <v>221</v>
      </c>
      <c r="B1777" s="244" t="s">
        <v>35</v>
      </c>
      <c r="C1777" s="244" t="s">
        <v>173</v>
      </c>
      <c r="D1777" s="244">
        <v>180.33</v>
      </c>
      <c r="E1777" s="244" t="s">
        <v>253</v>
      </c>
    </row>
    <row r="1778" spans="1:5" x14ac:dyDescent="0.2">
      <c r="A1778" s="244" t="s">
        <v>233</v>
      </c>
      <c r="B1778" s="244" t="s">
        <v>35</v>
      </c>
      <c r="C1778" s="244" t="s">
        <v>173</v>
      </c>
      <c r="D1778" s="244">
        <v>183.126</v>
      </c>
      <c r="E1778" s="244" t="s">
        <v>253</v>
      </c>
    </row>
    <row r="1779" spans="1:5" x14ac:dyDescent="0.2">
      <c r="A1779" s="244" t="s">
        <v>251</v>
      </c>
      <c r="B1779" s="244" t="s">
        <v>35</v>
      </c>
      <c r="C1779" s="244" t="s">
        <v>173</v>
      </c>
      <c r="D1779" s="244">
        <v>188.34399999999999</v>
      </c>
      <c r="E1779" s="244" t="s">
        <v>171</v>
      </c>
    </row>
    <row r="1780" spans="1:5" x14ac:dyDescent="0.2">
      <c r="A1780" s="244" t="s">
        <v>102</v>
      </c>
      <c r="B1780" s="244" t="s">
        <v>37</v>
      </c>
      <c r="C1780" s="244" t="s">
        <v>173</v>
      </c>
      <c r="D1780" s="244">
        <v>100</v>
      </c>
      <c r="E1780" s="244" t="s">
        <v>253</v>
      </c>
    </row>
    <row r="1781" spans="1:5" x14ac:dyDescent="0.2">
      <c r="A1781" s="244" t="s">
        <v>101</v>
      </c>
      <c r="B1781" s="244" t="s">
        <v>37</v>
      </c>
      <c r="C1781" s="244" t="s">
        <v>173</v>
      </c>
      <c r="D1781" s="244">
        <v>107.449</v>
      </c>
      <c r="E1781" s="244" t="s">
        <v>253</v>
      </c>
    </row>
    <row r="1782" spans="1:5" x14ac:dyDescent="0.2">
      <c r="A1782" s="244" t="s">
        <v>100</v>
      </c>
      <c r="B1782" s="244" t="s">
        <v>37</v>
      </c>
      <c r="C1782" s="244" t="s">
        <v>173</v>
      </c>
      <c r="D1782" s="244">
        <v>109.708</v>
      </c>
      <c r="E1782" s="244" t="s">
        <v>253</v>
      </c>
    </row>
    <row r="1783" spans="1:5" x14ac:dyDescent="0.2">
      <c r="A1783" s="244" t="s">
        <v>99</v>
      </c>
      <c r="B1783" s="244" t="s">
        <v>37</v>
      </c>
      <c r="C1783" s="244" t="s">
        <v>173</v>
      </c>
      <c r="D1783" s="244">
        <v>110.36199999999999</v>
      </c>
      <c r="E1783" s="244" t="s">
        <v>253</v>
      </c>
    </row>
    <row r="1784" spans="1:5" x14ac:dyDescent="0.2">
      <c r="A1784" s="244" t="s">
        <v>98</v>
      </c>
      <c r="B1784" s="244" t="s">
        <v>37</v>
      </c>
      <c r="C1784" s="244" t="s">
        <v>173</v>
      </c>
      <c r="D1784" s="244">
        <v>111.02200000000001</v>
      </c>
      <c r="E1784" s="244" t="s">
        <v>253</v>
      </c>
    </row>
    <row r="1785" spans="1:5" x14ac:dyDescent="0.2">
      <c r="A1785" s="244" t="s">
        <v>97</v>
      </c>
      <c r="B1785" s="244" t="s">
        <v>37</v>
      </c>
      <c r="C1785" s="244" t="s">
        <v>173</v>
      </c>
      <c r="D1785" s="244">
        <v>114.78100000000001</v>
      </c>
      <c r="E1785" s="244" t="s">
        <v>253</v>
      </c>
    </row>
    <row r="1786" spans="1:5" x14ac:dyDescent="0.2">
      <c r="A1786" s="244" t="s">
        <v>96</v>
      </c>
      <c r="B1786" s="244" t="s">
        <v>37</v>
      </c>
      <c r="C1786" s="244" t="s">
        <v>173</v>
      </c>
      <c r="D1786" s="244">
        <v>115.971</v>
      </c>
      <c r="E1786" s="244" t="s">
        <v>253</v>
      </c>
    </row>
    <row r="1787" spans="1:5" x14ac:dyDescent="0.2">
      <c r="A1787" s="244" t="s">
        <v>95</v>
      </c>
      <c r="B1787" s="244" t="s">
        <v>37</v>
      </c>
      <c r="C1787" s="244" t="s">
        <v>173</v>
      </c>
      <c r="D1787" s="244">
        <v>120.03700000000001</v>
      </c>
      <c r="E1787" s="244" t="s">
        <v>253</v>
      </c>
    </row>
    <row r="1788" spans="1:5" x14ac:dyDescent="0.2">
      <c r="A1788" s="244" t="s">
        <v>94</v>
      </c>
      <c r="B1788" s="244" t="s">
        <v>37</v>
      </c>
      <c r="C1788" s="244" t="s">
        <v>173</v>
      </c>
      <c r="D1788" s="244">
        <v>122.901</v>
      </c>
      <c r="E1788" s="244" t="s">
        <v>253</v>
      </c>
    </row>
    <row r="1789" spans="1:5" x14ac:dyDescent="0.2">
      <c r="A1789" s="244" t="s">
        <v>93</v>
      </c>
      <c r="B1789" s="244" t="s">
        <v>37</v>
      </c>
      <c r="C1789" s="244" t="s">
        <v>173</v>
      </c>
      <c r="D1789" s="244">
        <v>121.883</v>
      </c>
      <c r="E1789" s="244" t="s">
        <v>253</v>
      </c>
    </row>
    <row r="1790" spans="1:5" x14ac:dyDescent="0.2">
      <c r="A1790" s="244" t="s">
        <v>92</v>
      </c>
      <c r="B1790" s="244" t="s">
        <v>37</v>
      </c>
      <c r="C1790" s="244" t="s">
        <v>173</v>
      </c>
      <c r="D1790" s="244">
        <v>126.066</v>
      </c>
      <c r="E1790" s="244" t="s">
        <v>253</v>
      </c>
    </row>
    <row r="1791" spans="1:5" x14ac:dyDescent="0.2">
      <c r="A1791" s="244" t="s">
        <v>91</v>
      </c>
      <c r="B1791" s="244" t="s">
        <v>37</v>
      </c>
      <c r="C1791" s="244" t="s">
        <v>173</v>
      </c>
      <c r="D1791" s="244">
        <v>122.735</v>
      </c>
      <c r="E1791" s="244" t="s">
        <v>253</v>
      </c>
    </row>
    <row r="1792" spans="1:5" x14ac:dyDescent="0.2">
      <c r="A1792" s="244" t="s">
        <v>90</v>
      </c>
      <c r="B1792" s="244" t="s">
        <v>37</v>
      </c>
      <c r="C1792" s="244" t="s">
        <v>173</v>
      </c>
      <c r="D1792" s="244">
        <v>127.672</v>
      </c>
      <c r="E1792" s="244" t="s">
        <v>253</v>
      </c>
    </row>
    <row r="1793" spans="1:5" x14ac:dyDescent="0.2">
      <c r="A1793" s="244" t="s">
        <v>89</v>
      </c>
      <c r="B1793" s="244" t="s">
        <v>37</v>
      </c>
      <c r="C1793" s="244" t="s">
        <v>173</v>
      </c>
      <c r="D1793" s="244">
        <v>128.172</v>
      </c>
      <c r="E1793" s="244" t="s">
        <v>253</v>
      </c>
    </row>
    <row r="1794" spans="1:5" x14ac:dyDescent="0.2">
      <c r="A1794" s="244" t="s">
        <v>88</v>
      </c>
      <c r="B1794" s="244" t="s">
        <v>37</v>
      </c>
      <c r="C1794" s="244" t="s">
        <v>173</v>
      </c>
      <c r="D1794" s="244">
        <v>129.78299999999999</v>
      </c>
      <c r="E1794" s="244" t="s">
        <v>253</v>
      </c>
    </row>
    <row r="1795" spans="1:5" x14ac:dyDescent="0.2">
      <c r="A1795" s="244" t="s">
        <v>87</v>
      </c>
      <c r="B1795" s="244" t="s">
        <v>37</v>
      </c>
      <c r="C1795" s="244" t="s">
        <v>173</v>
      </c>
      <c r="D1795" s="244">
        <v>135.96100000000001</v>
      </c>
      <c r="E1795" s="244" t="s">
        <v>253</v>
      </c>
    </row>
    <row r="1796" spans="1:5" x14ac:dyDescent="0.2">
      <c r="A1796" s="244" t="s">
        <v>86</v>
      </c>
      <c r="B1796" s="244" t="s">
        <v>37</v>
      </c>
      <c r="C1796" s="244" t="s">
        <v>173</v>
      </c>
      <c r="D1796" s="244">
        <v>137.31700000000001</v>
      </c>
      <c r="E1796" s="244" t="s">
        <v>253</v>
      </c>
    </row>
    <row r="1797" spans="1:5" x14ac:dyDescent="0.2">
      <c r="A1797" s="244" t="s">
        <v>85</v>
      </c>
      <c r="B1797" s="244" t="s">
        <v>37</v>
      </c>
      <c r="C1797" s="244" t="s">
        <v>173</v>
      </c>
      <c r="D1797" s="244">
        <v>139.05799999999999</v>
      </c>
      <c r="E1797" s="244" t="s">
        <v>253</v>
      </c>
    </row>
    <row r="1798" spans="1:5" x14ac:dyDescent="0.2">
      <c r="A1798" s="244" t="s">
        <v>84</v>
      </c>
      <c r="B1798" s="244" t="s">
        <v>37</v>
      </c>
      <c r="C1798" s="244" t="s">
        <v>173</v>
      </c>
      <c r="D1798" s="244">
        <v>145.179</v>
      </c>
      <c r="E1798" s="244" t="s">
        <v>253</v>
      </c>
    </row>
    <row r="1799" spans="1:5" x14ac:dyDescent="0.2">
      <c r="A1799" s="244" t="s">
        <v>168</v>
      </c>
      <c r="B1799" s="244" t="s">
        <v>37</v>
      </c>
      <c r="C1799" s="244" t="s">
        <v>173</v>
      </c>
      <c r="D1799" s="244">
        <v>151.84700000000001</v>
      </c>
      <c r="E1799" s="244" t="s">
        <v>253</v>
      </c>
    </row>
    <row r="1800" spans="1:5" x14ac:dyDescent="0.2">
      <c r="A1800" s="244" t="s">
        <v>203</v>
      </c>
      <c r="B1800" s="244" t="s">
        <v>37</v>
      </c>
      <c r="C1800" s="244" t="s">
        <v>173</v>
      </c>
      <c r="D1800" s="244">
        <v>150.63800000000001</v>
      </c>
      <c r="E1800" s="244" t="s">
        <v>253</v>
      </c>
    </row>
    <row r="1801" spans="1:5" x14ac:dyDescent="0.2">
      <c r="A1801" s="244" t="s">
        <v>221</v>
      </c>
      <c r="B1801" s="244" t="s">
        <v>37</v>
      </c>
      <c r="C1801" s="244" t="s">
        <v>173</v>
      </c>
      <c r="D1801" s="244">
        <v>150.971</v>
      </c>
      <c r="E1801" s="244" t="s">
        <v>253</v>
      </c>
    </row>
    <row r="1802" spans="1:5" x14ac:dyDescent="0.2">
      <c r="A1802" s="244" t="s">
        <v>233</v>
      </c>
      <c r="B1802" s="244" t="s">
        <v>37</v>
      </c>
      <c r="C1802" s="244" t="s">
        <v>173</v>
      </c>
      <c r="D1802" s="244">
        <v>160.768</v>
      </c>
      <c r="E1802" s="244" t="s">
        <v>253</v>
      </c>
    </row>
    <row r="1803" spans="1:5" x14ac:dyDescent="0.2">
      <c r="A1803" s="244" t="s">
        <v>251</v>
      </c>
      <c r="B1803" s="244" t="s">
        <v>37</v>
      </c>
      <c r="C1803" s="244" t="s">
        <v>173</v>
      </c>
      <c r="D1803" s="244">
        <v>170.739</v>
      </c>
      <c r="E1803" s="244" t="s">
        <v>171</v>
      </c>
    </row>
    <row r="1804" spans="1:5" x14ac:dyDescent="0.2">
      <c r="A1804" s="244" t="s">
        <v>102</v>
      </c>
      <c r="B1804" s="244" t="s">
        <v>36</v>
      </c>
      <c r="C1804" s="244" t="s">
        <v>173</v>
      </c>
      <c r="D1804" s="244">
        <v>100</v>
      </c>
      <c r="E1804" s="244" t="s">
        <v>253</v>
      </c>
    </row>
    <row r="1805" spans="1:5" x14ac:dyDescent="0.2">
      <c r="A1805" s="244" t="s">
        <v>101</v>
      </c>
      <c r="B1805" s="244" t="s">
        <v>36</v>
      </c>
      <c r="C1805" s="244" t="s">
        <v>173</v>
      </c>
      <c r="D1805" s="244">
        <v>102.732</v>
      </c>
      <c r="E1805" s="244" t="s">
        <v>253</v>
      </c>
    </row>
    <row r="1806" spans="1:5" x14ac:dyDescent="0.2">
      <c r="A1806" s="244" t="s">
        <v>100</v>
      </c>
      <c r="B1806" s="244" t="s">
        <v>36</v>
      </c>
      <c r="C1806" s="244" t="s">
        <v>173</v>
      </c>
      <c r="D1806" s="244">
        <v>107.773</v>
      </c>
      <c r="E1806" s="244" t="s">
        <v>253</v>
      </c>
    </row>
    <row r="1807" spans="1:5" x14ac:dyDescent="0.2">
      <c r="A1807" s="244" t="s">
        <v>99</v>
      </c>
      <c r="B1807" s="244" t="s">
        <v>36</v>
      </c>
      <c r="C1807" s="244" t="s">
        <v>173</v>
      </c>
      <c r="D1807" s="244">
        <v>105.15</v>
      </c>
      <c r="E1807" s="244" t="s">
        <v>253</v>
      </c>
    </row>
    <row r="1808" spans="1:5" x14ac:dyDescent="0.2">
      <c r="A1808" s="244" t="s">
        <v>98</v>
      </c>
      <c r="B1808" s="244" t="s">
        <v>36</v>
      </c>
      <c r="C1808" s="244" t="s">
        <v>173</v>
      </c>
      <c r="D1808" s="244">
        <v>102.60299999999999</v>
      </c>
      <c r="E1808" s="244" t="s">
        <v>253</v>
      </c>
    </row>
    <row r="1809" spans="1:5" x14ac:dyDescent="0.2">
      <c r="A1809" s="244" t="s">
        <v>97</v>
      </c>
      <c r="B1809" s="244" t="s">
        <v>36</v>
      </c>
      <c r="C1809" s="244" t="s">
        <v>173</v>
      </c>
      <c r="D1809" s="244">
        <v>96.847999999999999</v>
      </c>
      <c r="E1809" s="244" t="s">
        <v>253</v>
      </c>
    </row>
    <row r="1810" spans="1:5" x14ac:dyDescent="0.2">
      <c r="A1810" s="244" t="s">
        <v>96</v>
      </c>
      <c r="B1810" s="244" t="s">
        <v>36</v>
      </c>
      <c r="C1810" s="244" t="s">
        <v>173</v>
      </c>
      <c r="D1810" s="244">
        <v>94.608000000000004</v>
      </c>
      <c r="E1810" s="244" t="s">
        <v>253</v>
      </c>
    </row>
    <row r="1811" spans="1:5" x14ac:dyDescent="0.2">
      <c r="A1811" s="244" t="s">
        <v>95</v>
      </c>
      <c r="B1811" s="244" t="s">
        <v>36</v>
      </c>
      <c r="C1811" s="244" t="s">
        <v>173</v>
      </c>
      <c r="D1811" s="244">
        <v>98.495999999999995</v>
      </c>
      <c r="E1811" s="244" t="s">
        <v>253</v>
      </c>
    </row>
    <row r="1812" spans="1:5" x14ac:dyDescent="0.2">
      <c r="A1812" s="244" t="s">
        <v>94</v>
      </c>
      <c r="B1812" s="244" t="s">
        <v>36</v>
      </c>
      <c r="C1812" s="244" t="s">
        <v>173</v>
      </c>
      <c r="D1812" s="244">
        <v>102.236</v>
      </c>
      <c r="E1812" s="244" t="s">
        <v>253</v>
      </c>
    </row>
    <row r="1813" spans="1:5" x14ac:dyDescent="0.2">
      <c r="A1813" s="244" t="s">
        <v>93</v>
      </c>
      <c r="B1813" s="244" t="s">
        <v>36</v>
      </c>
      <c r="C1813" s="244" t="s">
        <v>173</v>
      </c>
      <c r="D1813" s="244">
        <v>115.60599999999999</v>
      </c>
      <c r="E1813" s="244" t="s">
        <v>253</v>
      </c>
    </row>
    <row r="1814" spans="1:5" x14ac:dyDescent="0.2">
      <c r="A1814" s="244" t="s">
        <v>92</v>
      </c>
      <c r="B1814" s="244" t="s">
        <v>36</v>
      </c>
      <c r="C1814" s="244" t="s">
        <v>173</v>
      </c>
      <c r="D1814" s="244">
        <v>125.631</v>
      </c>
      <c r="E1814" s="244" t="s">
        <v>253</v>
      </c>
    </row>
    <row r="1815" spans="1:5" x14ac:dyDescent="0.2">
      <c r="A1815" s="244" t="s">
        <v>91</v>
      </c>
      <c r="B1815" s="244" t="s">
        <v>36</v>
      </c>
      <c r="C1815" s="244" t="s">
        <v>173</v>
      </c>
      <c r="D1815" s="244">
        <v>114.233</v>
      </c>
      <c r="E1815" s="244" t="s">
        <v>253</v>
      </c>
    </row>
    <row r="1816" spans="1:5" x14ac:dyDescent="0.2">
      <c r="A1816" s="244" t="s">
        <v>90</v>
      </c>
      <c r="B1816" s="244" t="s">
        <v>36</v>
      </c>
      <c r="C1816" s="244" t="s">
        <v>173</v>
      </c>
      <c r="D1816" s="244">
        <v>114.04</v>
      </c>
      <c r="E1816" s="244" t="s">
        <v>253</v>
      </c>
    </row>
    <row r="1817" spans="1:5" x14ac:dyDescent="0.2">
      <c r="A1817" s="244" t="s">
        <v>89</v>
      </c>
      <c r="B1817" s="244" t="s">
        <v>36</v>
      </c>
      <c r="C1817" s="244" t="s">
        <v>173</v>
      </c>
      <c r="D1817" s="244">
        <v>121.889</v>
      </c>
      <c r="E1817" s="244" t="s">
        <v>253</v>
      </c>
    </row>
    <row r="1818" spans="1:5" x14ac:dyDescent="0.2">
      <c r="A1818" s="244" t="s">
        <v>88</v>
      </c>
      <c r="B1818" s="244" t="s">
        <v>36</v>
      </c>
      <c r="C1818" s="244" t="s">
        <v>173</v>
      </c>
      <c r="D1818" s="244">
        <v>123.26</v>
      </c>
      <c r="E1818" s="244" t="s">
        <v>253</v>
      </c>
    </row>
    <row r="1819" spans="1:5" x14ac:dyDescent="0.2">
      <c r="A1819" s="244" t="s">
        <v>87</v>
      </c>
      <c r="B1819" s="244" t="s">
        <v>36</v>
      </c>
      <c r="C1819" s="244" t="s">
        <v>173</v>
      </c>
      <c r="D1819" s="244">
        <v>121.20399999999999</v>
      </c>
      <c r="E1819" s="244" t="s">
        <v>253</v>
      </c>
    </row>
    <row r="1820" spans="1:5" x14ac:dyDescent="0.2">
      <c r="A1820" s="244" t="s">
        <v>86</v>
      </c>
      <c r="B1820" s="244" t="s">
        <v>36</v>
      </c>
      <c r="C1820" s="244" t="s">
        <v>173</v>
      </c>
      <c r="D1820" s="244">
        <v>121.542</v>
      </c>
      <c r="E1820" s="244" t="s">
        <v>253</v>
      </c>
    </row>
    <row r="1821" spans="1:5" x14ac:dyDescent="0.2">
      <c r="A1821" s="244" t="s">
        <v>85</v>
      </c>
      <c r="B1821" s="244" t="s">
        <v>36</v>
      </c>
      <c r="C1821" s="244" t="s">
        <v>173</v>
      </c>
      <c r="D1821" s="244">
        <v>120.59099999999999</v>
      </c>
      <c r="E1821" s="244" t="s">
        <v>253</v>
      </c>
    </row>
    <row r="1822" spans="1:5" x14ac:dyDescent="0.2">
      <c r="A1822" s="244" t="s">
        <v>84</v>
      </c>
      <c r="B1822" s="244" t="s">
        <v>36</v>
      </c>
      <c r="C1822" s="244" t="s">
        <v>173</v>
      </c>
      <c r="D1822" s="244">
        <v>122.514</v>
      </c>
      <c r="E1822" s="244" t="s">
        <v>253</v>
      </c>
    </row>
    <row r="1823" spans="1:5" x14ac:dyDescent="0.2">
      <c r="A1823" s="244" t="s">
        <v>168</v>
      </c>
      <c r="B1823" s="244" t="s">
        <v>36</v>
      </c>
      <c r="C1823" s="244" t="s">
        <v>173</v>
      </c>
      <c r="D1823" s="244">
        <v>123.059</v>
      </c>
      <c r="E1823" s="244" t="s">
        <v>253</v>
      </c>
    </row>
    <row r="1824" spans="1:5" x14ac:dyDescent="0.2">
      <c r="A1824" s="244" t="s">
        <v>203</v>
      </c>
      <c r="B1824" s="244" t="s">
        <v>36</v>
      </c>
      <c r="C1824" s="244" t="s">
        <v>173</v>
      </c>
      <c r="D1824" s="244">
        <v>123.389</v>
      </c>
      <c r="E1824" s="244" t="s">
        <v>253</v>
      </c>
    </row>
    <row r="1825" spans="1:5" x14ac:dyDescent="0.2">
      <c r="A1825" s="244" t="s">
        <v>221</v>
      </c>
      <c r="B1825" s="244" t="s">
        <v>36</v>
      </c>
      <c r="C1825" s="244" t="s">
        <v>173</v>
      </c>
      <c r="D1825" s="244">
        <v>126.342</v>
      </c>
      <c r="E1825" s="244" t="s">
        <v>253</v>
      </c>
    </row>
    <row r="1826" spans="1:5" x14ac:dyDescent="0.2">
      <c r="A1826" s="244" t="s">
        <v>233</v>
      </c>
      <c r="B1826" s="244" t="s">
        <v>36</v>
      </c>
      <c r="C1826" s="244" t="s">
        <v>173</v>
      </c>
      <c r="D1826" s="244">
        <v>124.658</v>
      </c>
      <c r="E1826" s="244" t="s">
        <v>253</v>
      </c>
    </row>
    <row r="1827" spans="1:5" x14ac:dyDescent="0.2">
      <c r="A1827" s="244" t="s">
        <v>251</v>
      </c>
      <c r="B1827" s="244" t="s">
        <v>36</v>
      </c>
      <c r="C1827" s="244" t="s">
        <v>173</v>
      </c>
      <c r="D1827" s="244">
        <v>135.517</v>
      </c>
      <c r="E1827" s="244" t="s">
        <v>171</v>
      </c>
    </row>
    <row r="1828" spans="1:5" x14ac:dyDescent="0.2">
      <c r="A1828" s="244" t="s">
        <v>102</v>
      </c>
      <c r="B1828" s="244" t="s">
        <v>38</v>
      </c>
      <c r="C1828" s="244" t="s">
        <v>173</v>
      </c>
      <c r="D1828" s="244">
        <v>100</v>
      </c>
      <c r="E1828" s="244" t="s">
        <v>253</v>
      </c>
    </row>
    <row r="1829" spans="1:5" x14ac:dyDescent="0.2">
      <c r="A1829" s="244" t="s">
        <v>101</v>
      </c>
      <c r="B1829" s="244" t="s">
        <v>38</v>
      </c>
      <c r="C1829" s="244" t="s">
        <v>173</v>
      </c>
      <c r="D1829" s="244">
        <v>104.209</v>
      </c>
      <c r="E1829" s="244" t="s">
        <v>253</v>
      </c>
    </row>
    <row r="1830" spans="1:5" x14ac:dyDescent="0.2">
      <c r="A1830" s="244" t="s">
        <v>100</v>
      </c>
      <c r="B1830" s="244" t="s">
        <v>38</v>
      </c>
      <c r="C1830" s="244" t="s">
        <v>173</v>
      </c>
      <c r="D1830" s="244">
        <v>101.18</v>
      </c>
      <c r="E1830" s="244" t="s">
        <v>253</v>
      </c>
    </row>
    <row r="1831" spans="1:5" x14ac:dyDescent="0.2">
      <c r="A1831" s="244" t="s">
        <v>99</v>
      </c>
      <c r="B1831" s="244" t="s">
        <v>38</v>
      </c>
      <c r="C1831" s="244" t="s">
        <v>173</v>
      </c>
      <c r="D1831" s="244">
        <v>83.597999999999999</v>
      </c>
      <c r="E1831" s="244" t="s">
        <v>253</v>
      </c>
    </row>
    <row r="1832" spans="1:5" x14ac:dyDescent="0.2">
      <c r="A1832" s="244" t="s">
        <v>98</v>
      </c>
      <c r="B1832" s="244" t="s">
        <v>38</v>
      </c>
      <c r="C1832" s="244" t="s">
        <v>173</v>
      </c>
      <c r="D1832" s="244">
        <v>93.480999999999995</v>
      </c>
      <c r="E1832" s="244" t="s">
        <v>253</v>
      </c>
    </row>
    <row r="1833" spans="1:5" x14ac:dyDescent="0.2">
      <c r="A1833" s="244" t="s">
        <v>97</v>
      </c>
      <c r="B1833" s="244" t="s">
        <v>38</v>
      </c>
      <c r="C1833" s="244" t="s">
        <v>173</v>
      </c>
      <c r="D1833" s="244">
        <v>99.941000000000003</v>
      </c>
      <c r="E1833" s="244" t="s">
        <v>253</v>
      </c>
    </row>
    <row r="1834" spans="1:5" x14ac:dyDescent="0.2">
      <c r="A1834" s="244" t="s">
        <v>96</v>
      </c>
      <c r="B1834" s="244" t="s">
        <v>38</v>
      </c>
      <c r="C1834" s="244" t="s">
        <v>173</v>
      </c>
      <c r="D1834" s="244">
        <v>103.486</v>
      </c>
      <c r="E1834" s="244" t="s">
        <v>253</v>
      </c>
    </row>
    <row r="1835" spans="1:5" x14ac:dyDescent="0.2">
      <c r="A1835" s="244" t="s">
        <v>95</v>
      </c>
      <c r="B1835" s="244" t="s">
        <v>38</v>
      </c>
      <c r="C1835" s="244" t="s">
        <v>173</v>
      </c>
      <c r="D1835" s="244">
        <v>94.245000000000005</v>
      </c>
      <c r="E1835" s="244" t="s">
        <v>253</v>
      </c>
    </row>
    <row r="1836" spans="1:5" x14ac:dyDescent="0.2">
      <c r="A1836" s="244" t="s">
        <v>94</v>
      </c>
      <c r="B1836" s="244" t="s">
        <v>38</v>
      </c>
      <c r="C1836" s="244" t="s">
        <v>173</v>
      </c>
      <c r="D1836" s="244">
        <v>102.327</v>
      </c>
      <c r="E1836" s="244" t="s">
        <v>253</v>
      </c>
    </row>
    <row r="1837" spans="1:5" x14ac:dyDescent="0.2">
      <c r="A1837" s="244" t="s">
        <v>93</v>
      </c>
      <c r="B1837" s="244" t="s">
        <v>38</v>
      </c>
      <c r="C1837" s="244" t="s">
        <v>173</v>
      </c>
      <c r="D1837" s="244">
        <v>90.367999999999995</v>
      </c>
      <c r="E1837" s="244" t="s">
        <v>253</v>
      </c>
    </row>
    <row r="1838" spans="1:5" x14ac:dyDescent="0.2">
      <c r="A1838" s="244" t="s">
        <v>92</v>
      </c>
      <c r="B1838" s="244" t="s">
        <v>38</v>
      </c>
      <c r="C1838" s="244" t="s">
        <v>173</v>
      </c>
      <c r="D1838" s="244">
        <v>93.516000000000005</v>
      </c>
      <c r="E1838" s="244" t="s">
        <v>253</v>
      </c>
    </row>
    <row r="1839" spans="1:5" x14ac:dyDescent="0.2">
      <c r="A1839" s="244" t="s">
        <v>91</v>
      </c>
      <c r="B1839" s="244" t="s">
        <v>38</v>
      </c>
      <c r="C1839" s="244" t="s">
        <v>173</v>
      </c>
      <c r="D1839" s="244">
        <v>93.04</v>
      </c>
      <c r="E1839" s="244" t="s">
        <v>253</v>
      </c>
    </row>
    <row r="1840" spans="1:5" x14ac:dyDescent="0.2">
      <c r="A1840" s="244" t="s">
        <v>90</v>
      </c>
      <c r="B1840" s="244" t="s">
        <v>38</v>
      </c>
      <c r="C1840" s="244" t="s">
        <v>173</v>
      </c>
      <c r="D1840" s="244">
        <v>94.58</v>
      </c>
      <c r="E1840" s="244" t="s">
        <v>253</v>
      </c>
    </row>
    <row r="1841" spans="1:5" x14ac:dyDescent="0.2">
      <c r="A1841" s="244" t="s">
        <v>89</v>
      </c>
      <c r="B1841" s="244" t="s">
        <v>38</v>
      </c>
      <c r="C1841" s="244" t="s">
        <v>173</v>
      </c>
      <c r="D1841" s="244">
        <v>90.777000000000001</v>
      </c>
      <c r="E1841" s="244" t="s">
        <v>253</v>
      </c>
    </row>
    <row r="1842" spans="1:5" x14ac:dyDescent="0.2">
      <c r="A1842" s="244" t="s">
        <v>88</v>
      </c>
      <c r="B1842" s="244" t="s">
        <v>38</v>
      </c>
      <c r="C1842" s="244" t="s">
        <v>173</v>
      </c>
      <c r="D1842" s="244">
        <v>98.263999999999996</v>
      </c>
      <c r="E1842" s="244" t="s">
        <v>253</v>
      </c>
    </row>
    <row r="1843" spans="1:5" x14ac:dyDescent="0.2">
      <c r="A1843" s="244" t="s">
        <v>87</v>
      </c>
      <c r="B1843" s="244" t="s">
        <v>38</v>
      </c>
      <c r="C1843" s="244" t="s">
        <v>173</v>
      </c>
      <c r="D1843" s="244">
        <v>101.00700000000001</v>
      </c>
      <c r="E1843" s="244" t="s">
        <v>253</v>
      </c>
    </row>
    <row r="1844" spans="1:5" x14ac:dyDescent="0.2">
      <c r="A1844" s="244" t="s">
        <v>86</v>
      </c>
      <c r="B1844" s="244" t="s">
        <v>38</v>
      </c>
      <c r="C1844" s="244" t="s">
        <v>173</v>
      </c>
      <c r="D1844" s="244">
        <v>107.741</v>
      </c>
      <c r="E1844" s="244" t="s">
        <v>253</v>
      </c>
    </row>
    <row r="1845" spans="1:5" x14ac:dyDescent="0.2">
      <c r="A1845" s="244" t="s">
        <v>85</v>
      </c>
      <c r="B1845" s="244" t="s">
        <v>38</v>
      </c>
      <c r="C1845" s="244" t="s">
        <v>173</v>
      </c>
      <c r="D1845" s="244">
        <v>96.058999999999997</v>
      </c>
      <c r="E1845" s="244" t="s">
        <v>253</v>
      </c>
    </row>
    <row r="1846" spans="1:5" x14ac:dyDescent="0.2">
      <c r="A1846" s="244" t="s">
        <v>84</v>
      </c>
      <c r="B1846" s="244" t="s">
        <v>38</v>
      </c>
      <c r="C1846" s="244" t="s">
        <v>173</v>
      </c>
      <c r="D1846" s="244">
        <v>96.055000000000007</v>
      </c>
      <c r="E1846" s="244" t="s">
        <v>253</v>
      </c>
    </row>
    <row r="1847" spans="1:5" x14ac:dyDescent="0.2">
      <c r="A1847" s="244" t="s">
        <v>168</v>
      </c>
      <c r="B1847" s="244" t="s">
        <v>38</v>
      </c>
      <c r="C1847" s="244" t="s">
        <v>173</v>
      </c>
      <c r="D1847" s="244">
        <v>110.896</v>
      </c>
      <c r="E1847" s="244" t="s">
        <v>253</v>
      </c>
    </row>
    <row r="1848" spans="1:5" x14ac:dyDescent="0.2">
      <c r="A1848" s="244" t="s">
        <v>203</v>
      </c>
      <c r="B1848" s="244" t="s">
        <v>38</v>
      </c>
      <c r="C1848" s="244" t="s">
        <v>173</v>
      </c>
      <c r="D1848" s="244">
        <v>114.943</v>
      </c>
      <c r="E1848" s="244" t="s">
        <v>253</v>
      </c>
    </row>
    <row r="1849" spans="1:5" x14ac:dyDescent="0.2">
      <c r="A1849" s="244" t="s">
        <v>221</v>
      </c>
      <c r="B1849" s="244" t="s">
        <v>38</v>
      </c>
      <c r="C1849" s="244" t="s">
        <v>173</v>
      </c>
      <c r="D1849" s="244">
        <v>128.14099999999999</v>
      </c>
      <c r="E1849" s="244" t="s">
        <v>253</v>
      </c>
    </row>
    <row r="1850" spans="1:5" x14ac:dyDescent="0.2">
      <c r="A1850" s="244" t="s">
        <v>233</v>
      </c>
      <c r="B1850" s="244" t="s">
        <v>38</v>
      </c>
      <c r="C1850" s="244" t="s">
        <v>173</v>
      </c>
      <c r="D1850" s="244">
        <v>120.69199999999999</v>
      </c>
      <c r="E1850" s="244" t="s">
        <v>253</v>
      </c>
    </row>
    <row r="1851" spans="1:5" x14ac:dyDescent="0.2">
      <c r="A1851" s="244" t="s">
        <v>251</v>
      </c>
      <c r="B1851" s="244" t="s">
        <v>38</v>
      </c>
      <c r="C1851" s="244" t="s">
        <v>173</v>
      </c>
      <c r="D1851" s="244">
        <v>110.29600000000001</v>
      </c>
      <c r="E1851" s="244" t="s">
        <v>171</v>
      </c>
    </row>
    <row r="1852" spans="1:5" x14ac:dyDescent="0.2">
      <c r="A1852" s="244" t="s">
        <v>102</v>
      </c>
      <c r="B1852" s="244" t="s">
        <v>40</v>
      </c>
      <c r="C1852" s="244" t="s">
        <v>173</v>
      </c>
      <c r="D1852" s="244">
        <v>100</v>
      </c>
      <c r="E1852" s="244" t="s">
        <v>253</v>
      </c>
    </row>
    <row r="1853" spans="1:5" x14ac:dyDescent="0.2">
      <c r="A1853" s="244" t="s">
        <v>101</v>
      </c>
      <c r="B1853" s="244" t="s">
        <v>40</v>
      </c>
      <c r="C1853" s="244" t="s">
        <v>173</v>
      </c>
      <c r="D1853" s="244">
        <v>98.346999999999994</v>
      </c>
      <c r="E1853" s="244" t="s">
        <v>171</v>
      </c>
    </row>
    <row r="1854" spans="1:5" x14ac:dyDescent="0.2">
      <c r="A1854" s="244" t="s">
        <v>100</v>
      </c>
      <c r="B1854" s="244" t="s">
        <v>40</v>
      </c>
      <c r="C1854" s="244" t="s">
        <v>173</v>
      </c>
      <c r="D1854" s="244">
        <v>99.617999999999995</v>
      </c>
      <c r="E1854" s="244" t="s">
        <v>171</v>
      </c>
    </row>
    <row r="1855" spans="1:5" x14ac:dyDescent="0.2">
      <c r="A1855" s="244" t="s">
        <v>99</v>
      </c>
      <c r="B1855" s="244" t="s">
        <v>40</v>
      </c>
      <c r="C1855" s="244" t="s">
        <v>173</v>
      </c>
      <c r="D1855" s="244">
        <v>96.055999999999997</v>
      </c>
      <c r="E1855" s="244" t="s">
        <v>171</v>
      </c>
    </row>
    <row r="1856" spans="1:5" x14ac:dyDescent="0.2">
      <c r="A1856" s="244" t="s">
        <v>98</v>
      </c>
      <c r="B1856" s="244" t="s">
        <v>40</v>
      </c>
      <c r="C1856" s="244" t="s">
        <v>173</v>
      </c>
      <c r="D1856" s="244">
        <v>102.73699999999999</v>
      </c>
      <c r="E1856" s="244" t="s">
        <v>171</v>
      </c>
    </row>
    <row r="1857" spans="1:5" x14ac:dyDescent="0.2">
      <c r="A1857" s="244" t="s">
        <v>97</v>
      </c>
      <c r="B1857" s="244" t="s">
        <v>40</v>
      </c>
      <c r="C1857" s="244" t="s">
        <v>173</v>
      </c>
      <c r="D1857" s="244">
        <v>103.36</v>
      </c>
      <c r="E1857" s="244" t="s">
        <v>171</v>
      </c>
    </row>
    <row r="1858" spans="1:5" x14ac:dyDescent="0.2">
      <c r="A1858" s="244" t="s">
        <v>96</v>
      </c>
      <c r="B1858" s="244" t="s">
        <v>40</v>
      </c>
      <c r="C1858" s="244" t="s">
        <v>173</v>
      </c>
      <c r="D1858" s="244">
        <v>111.154</v>
      </c>
      <c r="E1858" s="244" t="s">
        <v>171</v>
      </c>
    </row>
    <row r="1859" spans="1:5" x14ac:dyDescent="0.2">
      <c r="A1859" s="244" t="s">
        <v>95</v>
      </c>
      <c r="B1859" s="244" t="s">
        <v>40</v>
      </c>
      <c r="C1859" s="244" t="s">
        <v>173</v>
      </c>
      <c r="D1859" s="244">
        <v>83.897999999999996</v>
      </c>
      <c r="E1859" s="244" t="s">
        <v>171</v>
      </c>
    </row>
    <row r="1860" spans="1:5" x14ac:dyDescent="0.2">
      <c r="A1860" s="244" t="s">
        <v>94</v>
      </c>
      <c r="B1860" s="244" t="s">
        <v>40</v>
      </c>
      <c r="C1860" s="244" t="s">
        <v>173</v>
      </c>
      <c r="D1860" s="244">
        <v>84.325999999999993</v>
      </c>
      <c r="E1860" s="244" t="s">
        <v>171</v>
      </c>
    </row>
    <row r="1861" spans="1:5" x14ac:dyDescent="0.2">
      <c r="A1861" s="244" t="s">
        <v>93</v>
      </c>
      <c r="B1861" s="244" t="s">
        <v>40</v>
      </c>
      <c r="C1861" s="244" t="s">
        <v>173</v>
      </c>
      <c r="D1861" s="244">
        <v>93.608000000000004</v>
      </c>
      <c r="E1861" s="244" t="s">
        <v>171</v>
      </c>
    </row>
    <row r="1862" spans="1:5" x14ac:dyDescent="0.2">
      <c r="A1862" s="244" t="s">
        <v>92</v>
      </c>
      <c r="B1862" s="244" t="s">
        <v>40</v>
      </c>
      <c r="C1862" s="244" t="s">
        <v>173</v>
      </c>
      <c r="D1862" s="244">
        <v>101.008</v>
      </c>
      <c r="E1862" s="244" t="s">
        <v>171</v>
      </c>
    </row>
    <row r="1863" spans="1:5" x14ac:dyDescent="0.2">
      <c r="A1863" s="244" t="s">
        <v>91</v>
      </c>
      <c r="B1863" s="244" t="s">
        <v>40</v>
      </c>
      <c r="C1863" s="244" t="s">
        <v>173</v>
      </c>
      <c r="D1863" s="244">
        <v>99.578000000000003</v>
      </c>
      <c r="E1863" s="244" t="s">
        <v>171</v>
      </c>
    </row>
    <row r="1864" spans="1:5" x14ac:dyDescent="0.2">
      <c r="A1864" s="244" t="s">
        <v>90</v>
      </c>
      <c r="B1864" s="244" t="s">
        <v>40</v>
      </c>
      <c r="C1864" s="244" t="s">
        <v>173</v>
      </c>
      <c r="D1864" s="244">
        <v>100.39700000000001</v>
      </c>
      <c r="E1864" s="244" t="s">
        <v>171</v>
      </c>
    </row>
    <row r="1865" spans="1:5" x14ac:dyDescent="0.2">
      <c r="A1865" s="244" t="s">
        <v>89</v>
      </c>
      <c r="B1865" s="244" t="s">
        <v>40</v>
      </c>
      <c r="C1865" s="244" t="s">
        <v>173</v>
      </c>
      <c r="D1865" s="244">
        <v>105.43</v>
      </c>
      <c r="E1865" s="244" t="s">
        <v>171</v>
      </c>
    </row>
    <row r="1866" spans="1:5" x14ac:dyDescent="0.2">
      <c r="A1866" s="244" t="s">
        <v>88</v>
      </c>
      <c r="B1866" s="244" t="s">
        <v>40</v>
      </c>
      <c r="C1866" s="244" t="s">
        <v>173</v>
      </c>
      <c r="D1866" s="244">
        <v>102.95</v>
      </c>
      <c r="E1866" s="244" t="s">
        <v>171</v>
      </c>
    </row>
    <row r="1867" spans="1:5" x14ac:dyDescent="0.2">
      <c r="A1867" s="244" t="s">
        <v>87</v>
      </c>
      <c r="B1867" s="244" t="s">
        <v>40</v>
      </c>
      <c r="C1867" s="244" t="s">
        <v>173</v>
      </c>
      <c r="D1867" s="244">
        <v>107.831</v>
      </c>
      <c r="E1867" s="244" t="s">
        <v>171</v>
      </c>
    </row>
    <row r="1868" spans="1:5" x14ac:dyDescent="0.2">
      <c r="A1868" s="244" t="s">
        <v>86</v>
      </c>
      <c r="B1868" s="244" t="s">
        <v>40</v>
      </c>
      <c r="C1868" s="244" t="s">
        <v>173</v>
      </c>
      <c r="D1868" s="244">
        <v>113.65</v>
      </c>
      <c r="E1868" s="244" t="s">
        <v>171</v>
      </c>
    </row>
    <row r="1869" spans="1:5" x14ac:dyDescent="0.2">
      <c r="A1869" s="244" t="s">
        <v>85</v>
      </c>
      <c r="B1869" s="244" t="s">
        <v>40</v>
      </c>
      <c r="C1869" s="244" t="s">
        <v>173</v>
      </c>
      <c r="D1869" s="244">
        <v>116.431</v>
      </c>
      <c r="E1869" s="244" t="s">
        <v>171</v>
      </c>
    </row>
    <row r="1870" spans="1:5" x14ac:dyDescent="0.2">
      <c r="A1870" s="244" t="s">
        <v>84</v>
      </c>
      <c r="B1870" s="244" t="s">
        <v>40</v>
      </c>
      <c r="C1870" s="244" t="s">
        <v>173</v>
      </c>
      <c r="D1870" s="244">
        <v>121.788</v>
      </c>
      <c r="E1870" s="244" t="s">
        <v>171</v>
      </c>
    </row>
    <row r="1871" spans="1:5" x14ac:dyDescent="0.2">
      <c r="A1871" s="244" t="s">
        <v>168</v>
      </c>
      <c r="B1871" s="244" t="s">
        <v>40</v>
      </c>
      <c r="C1871" s="244" t="s">
        <v>173</v>
      </c>
      <c r="D1871" s="244">
        <v>130.703</v>
      </c>
      <c r="E1871" s="244" t="s">
        <v>171</v>
      </c>
    </row>
    <row r="1872" spans="1:5" x14ac:dyDescent="0.2">
      <c r="A1872" s="244" t="s">
        <v>203</v>
      </c>
      <c r="B1872" s="244" t="s">
        <v>40</v>
      </c>
      <c r="C1872" s="244" t="s">
        <v>173</v>
      </c>
      <c r="D1872" s="244">
        <v>134.82300000000001</v>
      </c>
      <c r="E1872" s="244" t="s">
        <v>171</v>
      </c>
    </row>
    <row r="1873" spans="1:5" x14ac:dyDescent="0.2">
      <c r="A1873" s="244" t="s">
        <v>221</v>
      </c>
      <c r="B1873" s="244" t="s">
        <v>40</v>
      </c>
      <c r="C1873" s="244" t="s">
        <v>173</v>
      </c>
      <c r="D1873" s="244">
        <v>143.352</v>
      </c>
      <c r="E1873" s="244" t="s">
        <v>175</v>
      </c>
    </row>
    <row r="1874" spans="1:5" x14ac:dyDescent="0.2">
      <c r="A1874" s="244" t="s">
        <v>233</v>
      </c>
      <c r="B1874" s="244" t="s">
        <v>40</v>
      </c>
      <c r="C1874" s="244" t="s">
        <v>173</v>
      </c>
      <c r="D1874" s="244">
        <v>148.566</v>
      </c>
      <c r="E1874" s="244" t="s">
        <v>171</v>
      </c>
    </row>
    <row r="1875" spans="1:5" x14ac:dyDescent="0.2">
      <c r="A1875" s="244" t="s">
        <v>251</v>
      </c>
      <c r="B1875" s="244" t="s">
        <v>40</v>
      </c>
      <c r="C1875" s="244" t="s">
        <v>173</v>
      </c>
      <c r="D1875" s="244">
        <v>151.44300000000001</v>
      </c>
      <c r="E1875" s="244" t="s">
        <v>171</v>
      </c>
    </row>
    <row r="1876" spans="1:5" x14ac:dyDescent="0.2">
      <c r="A1876" s="244" t="s">
        <v>102</v>
      </c>
      <c r="B1876" s="244" t="s">
        <v>41</v>
      </c>
      <c r="C1876" s="244" t="s">
        <v>173</v>
      </c>
      <c r="D1876" s="244">
        <v>100</v>
      </c>
      <c r="E1876" s="244" t="s">
        <v>253</v>
      </c>
    </row>
    <row r="1877" spans="1:5" x14ac:dyDescent="0.2">
      <c r="A1877" s="244" t="s">
        <v>101</v>
      </c>
      <c r="B1877" s="244" t="s">
        <v>41</v>
      </c>
      <c r="C1877" s="244" t="s">
        <v>173</v>
      </c>
      <c r="D1877" s="244">
        <v>100.943</v>
      </c>
      <c r="E1877" s="244" t="s">
        <v>253</v>
      </c>
    </row>
    <row r="1878" spans="1:5" x14ac:dyDescent="0.2">
      <c r="A1878" s="244" t="s">
        <v>100</v>
      </c>
      <c r="B1878" s="244" t="s">
        <v>41</v>
      </c>
      <c r="C1878" s="244" t="s">
        <v>173</v>
      </c>
      <c r="D1878" s="244">
        <v>95.174999999999997</v>
      </c>
      <c r="E1878" s="244" t="s">
        <v>253</v>
      </c>
    </row>
    <row r="1879" spans="1:5" x14ac:dyDescent="0.2">
      <c r="A1879" s="244" t="s">
        <v>99</v>
      </c>
      <c r="B1879" s="244" t="s">
        <v>41</v>
      </c>
      <c r="C1879" s="244" t="s">
        <v>173</v>
      </c>
      <c r="D1879" s="244">
        <v>92.83</v>
      </c>
      <c r="E1879" s="244" t="s">
        <v>253</v>
      </c>
    </row>
    <row r="1880" spans="1:5" x14ac:dyDescent="0.2">
      <c r="A1880" s="244" t="s">
        <v>98</v>
      </c>
      <c r="B1880" s="244" t="s">
        <v>41</v>
      </c>
      <c r="C1880" s="244" t="s">
        <v>173</v>
      </c>
      <c r="D1880" s="244">
        <v>92.992999999999995</v>
      </c>
      <c r="E1880" s="244" t="s">
        <v>253</v>
      </c>
    </row>
    <row r="1881" spans="1:5" x14ac:dyDescent="0.2">
      <c r="A1881" s="244" t="s">
        <v>97</v>
      </c>
      <c r="B1881" s="244" t="s">
        <v>41</v>
      </c>
      <c r="C1881" s="244" t="s">
        <v>173</v>
      </c>
      <c r="D1881" s="244">
        <v>93.396000000000001</v>
      </c>
      <c r="E1881" s="244" t="s">
        <v>253</v>
      </c>
    </row>
    <row r="1882" spans="1:5" x14ac:dyDescent="0.2">
      <c r="A1882" s="244" t="s">
        <v>96</v>
      </c>
      <c r="B1882" s="244" t="s">
        <v>41</v>
      </c>
      <c r="C1882" s="244" t="s">
        <v>173</v>
      </c>
      <c r="D1882" s="244">
        <v>92.790999999999997</v>
      </c>
      <c r="E1882" s="244" t="s">
        <v>253</v>
      </c>
    </row>
    <row r="1883" spans="1:5" x14ac:dyDescent="0.2">
      <c r="A1883" s="244" t="s">
        <v>95</v>
      </c>
      <c r="B1883" s="244" t="s">
        <v>41</v>
      </c>
      <c r="C1883" s="244" t="s">
        <v>173</v>
      </c>
      <c r="D1883" s="244">
        <v>93.864999999999995</v>
      </c>
      <c r="E1883" s="244" t="s">
        <v>253</v>
      </c>
    </row>
    <row r="1884" spans="1:5" x14ac:dyDescent="0.2">
      <c r="A1884" s="244" t="s">
        <v>94</v>
      </c>
      <c r="B1884" s="244" t="s">
        <v>41</v>
      </c>
      <c r="C1884" s="244" t="s">
        <v>173</v>
      </c>
      <c r="D1884" s="244">
        <v>108.669</v>
      </c>
      <c r="E1884" s="244" t="s">
        <v>174</v>
      </c>
    </row>
    <row r="1885" spans="1:5" x14ac:dyDescent="0.2">
      <c r="A1885" s="244" t="s">
        <v>93</v>
      </c>
      <c r="B1885" s="244" t="s">
        <v>41</v>
      </c>
      <c r="C1885" s="244" t="s">
        <v>173</v>
      </c>
      <c r="D1885" s="244">
        <v>128.126</v>
      </c>
      <c r="E1885" s="244" t="s">
        <v>253</v>
      </c>
    </row>
    <row r="1886" spans="1:5" x14ac:dyDescent="0.2">
      <c r="A1886" s="244" t="s">
        <v>92</v>
      </c>
      <c r="B1886" s="244" t="s">
        <v>41</v>
      </c>
      <c r="C1886" s="244" t="s">
        <v>173</v>
      </c>
      <c r="D1886" s="244">
        <v>144.48400000000001</v>
      </c>
      <c r="E1886" s="244" t="s">
        <v>253</v>
      </c>
    </row>
    <row r="1887" spans="1:5" x14ac:dyDescent="0.2">
      <c r="A1887" s="244" t="s">
        <v>91</v>
      </c>
      <c r="B1887" s="244" t="s">
        <v>41</v>
      </c>
      <c r="C1887" s="244" t="s">
        <v>173</v>
      </c>
      <c r="D1887" s="244">
        <v>162.40199999999999</v>
      </c>
      <c r="E1887" s="244" t="s">
        <v>253</v>
      </c>
    </row>
    <row r="1888" spans="1:5" x14ac:dyDescent="0.2">
      <c r="A1888" s="244" t="s">
        <v>90</v>
      </c>
      <c r="B1888" s="244" t="s">
        <v>41</v>
      </c>
      <c r="C1888" s="244" t="s">
        <v>173</v>
      </c>
      <c r="D1888" s="244">
        <v>198.084</v>
      </c>
      <c r="E1888" s="244" t="s">
        <v>253</v>
      </c>
    </row>
    <row r="1889" spans="1:5" x14ac:dyDescent="0.2">
      <c r="A1889" s="244" t="s">
        <v>89</v>
      </c>
      <c r="B1889" s="244" t="s">
        <v>41</v>
      </c>
      <c r="C1889" s="244" t="s">
        <v>173</v>
      </c>
      <c r="D1889" s="244">
        <v>208.012</v>
      </c>
      <c r="E1889" s="244" t="s">
        <v>253</v>
      </c>
    </row>
    <row r="1890" spans="1:5" x14ac:dyDescent="0.2">
      <c r="A1890" s="244" t="s">
        <v>88</v>
      </c>
      <c r="B1890" s="244" t="s">
        <v>41</v>
      </c>
      <c r="C1890" s="244" t="s">
        <v>173</v>
      </c>
      <c r="D1890" s="244">
        <v>208.8</v>
      </c>
      <c r="E1890" s="244" t="s">
        <v>253</v>
      </c>
    </row>
    <row r="1891" spans="1:5" x14ac:dyDescent="0.2">
      <c r="A1891" s="244" t="s">
        <v>87</v>
      </c>
      <c r="B1891" s="244" t="s">
        <v>41</v>
      </c>
      <c r="C1891" s="244" t="s">
        <v>173</v>
      </c>
      <c r="D1891" s="244">
        <v>207.399</v>
      </c>
      <c r="E1891" s="244" t="s">
        <v>253</v>
      </c>
    </row>
    <row r="1892" spans="1:5" x14ac:dyDescent="0.2">
      <c r="A1892" s="244" t="s">
        <v>86</v>
      </c>
      <c r="B1892" s="244" t="s">
        <v>41</v>
      </c>
      <c r="C1892" s="244" t="s">
        <v>173</v>
      </c>
      <c r="D1892" s="244">
        <v>218.94499999999999</v>
      </c>
      <c r="E1892" s="244" t="s">
        <v>253</v>
      </c>
    </row>
    <row r="1893" spans="1:5" x14ac:dyDescent="0.2">
      <c r="A1893" s="244" t="s">
        <v>85</v>
      </c>
      <c r="B1893" s="244" t="s">
        <v>41</v>
      </c>
      <c r="C1893" s="244" t="s">
        <v>173</v>
      </c>
      <c r="D1893" s="244">
        <v>220.84</v>
      </c>
      <c r="E1893" s="244" t="s">
        <v>253</v>
      </c>
    </row>
    <row r="1894" spans="1:5" x14ac:dyDescent="0.2">
      <c r="A1894" s="244" t="s">
        <v>84</v>
      </c>
      <c r="B1894" s="244" t="s">
        <v>41</v>
      </c>
      <c r="C1894" s="244" t="s">
        <v>173</v>
      </c>
      <c r="D1894" s="244">
        <v>206.97900000000001</v>
      </c>
      <c r="E1894" s="244" t="s">
        <v>253</v>
      </c>
    </row>
    <row r="1895" spans="1:5" x14ac:dyDescent="0.2">
      <c r="A1895" s="244" t="s">
        <v>168</v>
      </c>
      <c r="B1895" s="244" t="s">
        <v>41</v>
      </c>
      <c r="C1895" s="244" t="s">
        <v>173</v>
      </c>
      <c r="D1895" s="244">
        <v>215.52099999999999</v>
      </c>
      <c r="E1895" s="244" t="s">
        <v>253</v>
      </c>
    </row>
    <row r="1896" spans="1:5" x14ac:dyDescent="0.2">
      <c r="A1896" s="244" t="s">
        <v>203</v>
      </c>
      <c r="B1896" s="244" t="s">
        <v>41</v>
      </c>
      <c r="C1896" s="244" t="s">
        <v>173</v>
      </c>
      <c r="D1896" s="244">
        <v>196.559</v>
      </c>
      <c r="E1896" s="244" t="s">
        <v>253</v>
      </c>
    </row>
    <row r="1897" spans="1:5" x14ac:dyDescent="0.2">
      <c r="A1897" s="244" t="s">
        <v>221</v>
      </c>
      <c r="B1897" s="244" t="s">
        <v>41</v>
      </c>
      <c r="C1897" s="244" t="s">
        <v>173</v>
      </c>
      <c r="D1897" s="244">
        <v>202.74</v>
      </c>
      <c r="E1897" s="244" t="s">
        <v>253</v>
      </c>
    </row>
    <row r="1898" spans="1:5" x14ac:dyDescent="0.2">
      <c r="A1898" s="244" t="s">
        <v>233</v>
      </c>
      <c r="B1898" s="244" t="s">
        <v>41</v>
      </c>
      <c r="C1898" s="244" t="s">
        <v>173</v>
      </c>
      <c r="D1898" s="244">
        <v>224.30600000000001</v>
      </c>
      <c r="E1898" s="244" t="s">
        <v>253</v>
      </c>
    </row>
    <row r="1899" spans="1:5" x14ac:dyDescent="0.2">
      <c r="A1899" s="244" t="s">
        <v>251</v>
      </c>
      <c r="B1899" s="244" t="s">
        <v>41</v>
      </c>
      <c r="C1899" s="244" t="s">
        <v>173</v>
      </c>
      <c r="D1899" s="244">
        <v>246.619</v>
      </c>
      <c r="E1899" s="244" t="s">
        <v>171</v>
      </c>
    </row>
    <row r="1900" spans="1:5" x14ac:dyDescent="0.2">
      <c r="A1900" s="244" t="s">
        <v>102</v>
      </c>
      <c r="B1900" s="244" t="s">
        <v>135</v>
      </c>
      <c r="C1900" s="244" t="s">
        <v>173</v>
      </c>
      <c r="D1900" s="244">
        <v>100</v>
      </c>
      <c r="E1900" s="244" t="s">
        <v>253</v>
      </c>
    </row>
    <row r="1901" spans="1:5" x14ac:dyDescent="0.2">
      <c r="A1901" s="244" t="s">
        <v>101</v>
      </c>
      <c r="B1901" s="244" t="s">
        <v>135</v>
      </c>
      <c r="C1901" s="244" t="s">
        <v>173</v>
      </c>
      <c r="D1901" s="244">
        <v>101.742</v>
      </c>
      <c r="E1901" s="244" t="s">
        <v>171</v>
      </c>
    </row>
    <row r="1902" spans="1:5" x14ac:dyDescent="0.2">
      <c r="A1902" s="244" t="s">
        <v>100</v>
      </c>
      <c r="B1902" s="244" t="s">
        <v>135</v>
      </c>
      <c r="C1902" s="244" t="s">
        <v>173</v>
      </c>
      <c r="D1902" s="244">
        <v>101.693</v>
      </c>
      <c r="E1902" s="244" t="s">
        <v>171</v>
      </c>
    </row>
    <row r="1903" spans="1:5" x14ac:dyDescent="0.2">
      <c r="A1903" s="244" t="s">
        <v>99</v>
      </c>
      <c r="B1903" s="244" t="s">
        <v>135</v>
      </c>
      <c r="C1903" s="244" t="s">
        <v>173</v>
      </c>
      <c r="D1903" s="244">
        <v>101.61199999999999</v>
      </c>
      <c r="E1903" s="244" t="s">
        <v>171</v>
      </c>
    </row>
    <row r="1904" spans="1:5" x14ac:dyDescent="0.2">
      <c r="A1904" s="244" t="s">
        <v>98</v>
      </c>
      <c r="B1904" s="244" t="s">
        <v>135</v>
      </c>
      <c r="C1904" s="244" t="s">
        <v>173</v>
      </c>
      <c r="D1904" s="244">
        <v>99.747</v>
      </c>
      <c r="E1904" s="244" t="s">
        <v>171</v>
      </c>
    </row>
    <row r="1905" spans="1:5" x14ac:dyDescent="0.2">
      <c r="A1905" s="244" t="s">
        <v>97</v>
      </c>
      <c r="B1905" s="244" t="s">
        <v>135</v>
      </c>
      <c r="C1905" s="244" t="s">
        <v>173</v>
      </c>
      <c r="D1905" s="244">
        <v>100.551</v>
      </c>
      <c r="E1905" s="244" t="s">
        <v>171</v>
      </c>
    </row>
    <row r="1906" spans="1:5" x14ac:dyDescent="0.2">
      <c r="A1906" s="244" t="s">
        <v>96</v>
      </c>
      <c r="B1906" s="244" t="s">
        <v>135</v>
      </c>
      <c r="C1906" s="244" t="s">
        <v>173</v>
      </c>
      <c r="D1906" s="244">
        <v>101.624</v>
      </c>
      <c r="E1906" s="244" t="s">
        <v>171</v>
      </c>
    </row>
    <row r="1907" spans="1:5" x14ac:dyDescent="0.2">
      <c r="A1907" s="244" t="s">
        <v>95</v>
      </c>
      <c r="B1907" s="244" t="s">
        <v>135</v>
      </c>
      <c r="C1907" s="244" t="s">
        <v>173</v>
      </c>
      <c r="D1907" s="244">
        <v>101.071</v>
      </c>
      <c r="E1907" s="244" t="s">
        <v>171</v>
      </c>
    </row>
    <row r="1908" spans="1:5" x14ac:dyDescent="0.2">
      <c r="A1908" s="244" t="s">
        <v>94</v>
      </c>
      <c r="B1908" s="244" t="s">
        <v>135</v>
      </c>
      <c r="C1908" s="244" t="s">
        <v>173</v>
      </c>
      <c r="D1908" s="244">
        <v>103.605</v>
      </c>
      <c r="E1908" s="244" t="s">
        <v>171</v>
      </c>
    </row>
    <row r="1909" spans="1:5" x14ac:dyDescent="0.2">
      <c r="A1909" s="244" t="s">
        <v>93</v>
      </c>
      <c r="B1909" s="244" t="s">
        <v>135</v>
      </c>
      <c r="C1909" s="244" t="s">
        <v>173</v>
      </c>
      <c r="D1909" s="244">
        <v>112.81</v>
      </c>
      <c r="E1909" s="244" t="s">
        <v>171</v>
      </c>
    </row>
    <row r="1910" spans="1:5" x14ac:dyDescent="0.2">
      <c r="A1910" s="244" t="s">
        <v>92</v>
      </c>
      <c r="B1910" s="244" t="s">
        <v>135</v>
      </c>
      <c r="C1910" s="244" t="s">
        <v>173</v>
      </c>
      <c r="D1910" s="244">
        <v>117.73</v>
      </c>
      <c r="E1910" s="244" t="s">
        <v>171</v>
      </c>
    </row>
    <row r="1911" spans="1:5" x14ac:dyDescent="0.2">
      <c r="A1911" s="244" t="s">
        <v>91</v>
      </c>
      <c r="B1911" s="244" t="s">
        <v>135</v>
      </c>
      <c r="C1911" s="244" t="s">
        <v>173</v>
      </c>
      <c r="D1911" s="244">
        <v>114.152</v>
      </c>
      <c r="E1911" s="244" t="s">
        <v>171</v>
      </c>
    </row>
    <row r="1912" spans="1:5" x14ac:dyDescent="0.2">
      <c r="A1912" s="244" t="s">
        <v>90</v>
      </c>
      <c r="B1912" s="244" t="s">
        <v>135</v>
      </c>
      <c r="C1912" s="244" t="s">
        <v>173</v>
      </c>
      <c r="D1912" s="244">
        <v>122.851</v>
      </c>
      <c r="E1912" s="244" t="s">
        <v>171</v>
      </c>
    </row>
    <row r="1913" spans="1:5" x14ac:dyDescent="0.2">
      <c r="A1913" s="244" t="s">
        <v>89</v>
      </c>
      <c r="B1913" s="244" t="s">
        <v>135</v>
      </c>
      <c r="C1913" s="244" t="s">
        <v>173</v>
      </c>
      <c r="D1913" s="244">
        <v>125.73699999999999</v>
      </c>
      <c r="E1913" s="244" t="s">
        <v>171</v>
      </c>
    </row>
    <row r="1914" spans="1:5" x14ac:dyDescent="0.2">
      <c r="A1914" s="244" t="s">
        <v>88</v>
      </c>
      <c r="B1914" s="244" t="s">
        <v>135</v>
      </c>
      <c r="C1914" s="244" t="s">
        <v>173</v>
      </c>
      <c r="D1914" s="244">
        <v>126.384</v>
      </c>
      <c r="E1914" s="244" t="s">
        <v>171</v>
      </c>
    </row>
    <row r="1915" spans="1:5" x14ac:dyDescent="0.2">
      <c r="A1915" s="244" t="s">
        <v>87</v>
      </c>
      <c r="B1915" s="244" t="s">
        <v>135</v>
      </c>
      <c r="C1915" s="244" t="s">
        <v>173</v>
      </c>
      <c r="D1915" s="244">
        <v>128.80199999999999</v>
      </c>
      <c r="E1915" s="244" t="s">
        <v>171</v>
      </c>
    </row>
    <row r="1916" spans="1:5" x14ac:dyDescent="0.2">
      <c r="A1916" s="244" t="s">
        <v>86</v>
      </c>
      <c r="B1916" s="244" t="s">
        <v>135</v>
      </c>
      <c r="C1916" s="244" t="s">
        <v>173</v>
      </c>
      <c r="D1916" s="244">
        <v>131.71199999999999</v>
      </c>
      <c r="E1916" s="244" t="s">
        <v>171</v>
      </c>
    </row>
    <row r="1917" spans="1:5" x14ac:dyDescent="0.2">
      <c r="A1917" s="244" t="s">
        <v>85</v>
      </c>
      <c r="B1917" s="244" t="s">
        <v>135</v>
      </c>
      <c r="C1917" s="244" t="s">
        <v>173</v>
      </c>
      <c r="D1917" s="244">
        <v>132.02600000000001</v>
      </c>
      <c r="E1917" s="244" t="s">
        <v>171</v>
      </c>
    </row>
    <row r="1918" spans="1:5" x14ac:dyDescent="0.2">
      <c r="A1918" s="244" t="s">
        <v>84</v>
      </c>
      <c r="B1918" s="244" t="s">
        <v>135</v>
      </c>
      <c r="C1918" s="244" t="s">
        <v>173</v>
      </c>
      <c r="D1918" s="244">
        <v>132.09100000000001</v>
      </c>
      <c r="E1918" s="244" t="s">
        <v>171</v>
      </c>
    </row>
    <row r="1919" spans="1:5" x14ac:dyDescent="0.2">
      <c r="A1919" s="244" t="s">
        <v>168</v>
      </c>
      <c r="B1919" s="244" t="s">
        <v>135</v>
      </c>
      <c r="C1919" s="244" t="s">
        <v>173</v>
      </c>
      <c r="D1919" s="244">
        <v>133.83799999999999</v>
      </c>
      <c r="E1919" s="244" t="s">
        <v>171</v>
      </c>
    </row>
    <row r="1920" spans="1:5" x14ac:dyDescent="0.2">
      <c r="A1920" s="244" t="s">
        <v>203</v>
      </c>
      <c r="B1920" s="244" t="s">
        <v>135</v>
      </c>
      <c r="C1920" s="244" t="s">
        <v>173</v>
      </c>
      <c r="D1920" s="244">
        <v>131.90600000000001</v>
      </c>
      <c r="E1920" s="244" t="s">
        <v>171</v>
      </c>
    </row>
    <row r="1921" spans="1:5" x14ac:dyDescent="0.2">
      <c r="A1921" s="244" t="s">
        <v>221</v>
      </c>
      <c r="B1921" s="244" t="s">
        <v>135</v>
      </c>
      <c r="C1921" s="244" t="s">
        <v>173</v>
      </c>
      <c r="D1921" s="244">
        <v>134.04</v>
      </c>
      <c r="E1921" s="244" t="s">
        <v>171</v>
      </c>
    </row>
    <row r="1922" spans="1:5" x14ac:dyDescent="0.2">
      <c r="A1922" s="244" t="s">
        <v>233</v>
      </c>
      <c r="B1922" s="244" t="s">
        <v>135</v>
      </c>
      <c r="C1922" s="244" t="s">
        <v>173</v>
      </c>
      <c r="D1922" s="244">
        <v>139.97800000000001</v>
      </c>
      <c r="E1922" s="244" t="s">
        <v>171</v>
      </c>
    </row>
    <row r="1923" spans="1:5" x14ac:dyDescent="0.2">
      <c r="A1923" s="244" t="s">
        <v>251</v>
      </c>
      <c r="B1923" s="244" t="s">
        <v>135</v>
      </c>
      <c r="C1923" s="244" t="s">
        <v>173</v>
      </c>
      <c r="D1923" s="244">
        <v>143.91399999999999</v>
      </c>
      <c r="E1923" s="244" t="s">
        <v>171</v>
      </c>
    </row>
    <row r="1924" spans="1:5" x14ac:dyDescent="0.2">
      <c r="A1924" s="244" t="s">
        <v>102</v>
      </c>
      <c r="B1924" s="244" t="s">
        <v>56</v>
      </c>
      <c r="C1924" s="244" t="s">
        <v>173</v>
      </c>
      <c r="D1924" s="244">
        <v>100</v>
      </c>
      <c r="E1924" s="244" t="s">
        <v>253</v>
      </c>
    </row>
    <row r="1925" spans="1:5" x14ac:dyDescent="0.2">
      <c r="A1925" s="244" t="s">
        <v>101</v>
      </c>
      <c r="B1925" s="244" t="s">
        <v>56</v>
      </c>
      <c r="C1925" s="244" t="s">
        <v>173</v>
      </c>
      <c r="D1925" s="244">
        <v>100.518</v>
      </c>
      <c r="E1925" s="244" t="s">
        <v>253</v>
      </c>
    </row>
    <row r="1926" spans="1:5" x14ac:dyDescent="0.2">
      <c r="A1926" s="244" t="s">
        <v>100</v>
      </c>
      <c r="B1926" s="244" t="s">
        <v>56</v>
      </c>
      <c r="C1926" s="244" t="s">
        <v>173</v>
      </c>
      <c r="D1926" s="244">
        <v>102.005</v>
      </c>
      <c r="E1926" s="244" t="s">
        <v>253</v>
      </c>
    </row>
    <row r="1927" spans="1:5" x14ac:dyDescent="0.2">
      <c r="A1927" s="244" t="s">
        <v>99</v>
      </c>
      <c r="B1927" s="244" t="s">
        <v>56</v>
      </c>
      <c r="C1927" s="244" t="s">
        <v>173</v>
      </c>
      <c r="D1927" s="244">
        <v>99.38</v>
      </c>
      <c r="E1927" s="244" t="s">
        <v>253</v>
      </c>
    </row>
    <row r="1928" spans="1:5" x14ac:dyDescent="0.2">
      <c r="A1928" s="244" t="s">
        <v>98</v>
      </c>
      <c r="B1928" s="244" t="s">
        <v>56</v>
      </c>
      <c r="C1928" s="244" t="s">
        <v>173</v>
      </c>
      <c r="D1928" s="244">
        <v>102.286</v>
      </c>
      <c r="E1928" s="244" t="s">
        <v>253</v>
      </c>
    </row>
    <row r="1929" spans="1:5" x14ac:dyDescent="0.2">
      <c r="A1929" s="244" t="s">
        <v>97</v>
      </c>
      <c r="B1929" s="244" t="s">
        <v>56</v>
      </c>
      <c r="C1929" s="244" t="s">
        <v>173</v>
      </c>
      <c r="D1929" s="244">
        <v>103.277</v>
      </c>
      <c r="E1929" s="244" t="s">
        <v>253</v>
      </c>
    </row>
    <row r="1930" spans="1:5" x14ac:dyDescent="0.2">
      <c r="A1930" s="244" t="s">
        <v>96</v>
      </c>
      <c r="B1930" s="244" t="s">
        <v>56</v>
      </c>
      <c r="C1930" s="244" t="s">
        <v>173</v>
      </c>
      <c r="D1930" s="244">
        <v>102.75700000000001</v>
      </c>
      <c r="E1930" s="244" t="s">
        <v>253</v>
      </c>
    </row>
    <row r="1931" spans="1:5" x14ac:dyDescent="0.2">
      <c r="A1931" s="244" t="s">
        <v>95</v>
      </c>
      <c r="B1931" s="244" t="s">
        <v>56</v>
      </c>
      <c r="C1931" s="244" t="s">
        <v>173</v>
      </c>
      <c r="D1931" s="244">
        <v>106.181</v>
      </c>
      <c r="E1931" s="244" t="s">
        <v>253</v>
      </c>
    </row>
    <row r="1932" spans="1:5" x14ac:dyDescent="0.2">
      <c r="A1932" s="244" t="s">
        <v>94</v>
      </c>
      <c r="B1932" s="244" t="s">
        <v>56</v>
      </c>
      <c r="C1932" s="244" t="s">
        <v>173</v>
      </c>
      <c r="D1932" s="244">
        <v>105.702</v>
      </c>
      <c r="E1932" s="244" t="s">
        <v>253</v>
      </c>
    </row>
    <row r="1933" spans="1:5" x14ac:dyDescent="0.2">
      <c r="A1933" s="244" t="s">
        <v>93</v>
      </c>
      <c r="B1933" s="244" t="s">
        <v>56</v>
      </c>
      <c r="C1933" s="244" t="s">
        <v>173</v>
      </c>
      <c r="D1933" s="244">
        <v>117.895</v>
      </c>
      <c r="E1933" s="244" t="s">
        <v>253</v>
      </c>
    </row>
    <row r="1934" spans="1:5" x14ac:dyDescent="0.2">
      <c r="A1934" s="244" t="s">
        <v>92</v>
      </c>
      <c r="B1934" s="244" t="s">
        <v>56</v>
      </c>
      <c r="C1934" s="244" t="s">
        <v>173</v>
      </c>
      <c r="D1934" s="244">
        <v>86.899000000000001</v>
      </c>
      <c r="E1934" s="244" t="s">
        <v>253</v>
      </c>
    </row>
    <row r="1935" spans="1:5" x14ac:dyDescent="0.2">
      <c r="A1935" s="244" t="s">
        <v>91</v>
      </c>
      <c r="B1935" s="244" t="s">
        <v>56</v>
      </c>
      <c r="C1935" s="244" t="s">
        <v>173</v>
      </c>
      <c r="D1935" s="244">
        <v>90.900999999999996</v>
      </c>
      <c r="E1935" s="244" t="s">
        <v>253</v>
      </c>
    </row>
    <row r="1936" spans="1:5" x14ac:dyDescent="0.2">
      <c r="A1936" s="244" t="s">
        <v>90</v>
      </c>
      <c r="B1936" s="244" t="s">
        <v>56</v>
      </c>
      <c r="C1936" s="244" t="s">
        <v>173</v>
      </c>
      <c r="D1936" s="244">
        <v>90.325000000000003</v>
      </c>
      <c r="E1936" s="244" t="s">
        <v>253</v>
      </c>
    </row>
    <row r="1937" spans="1:5" x14ac:dyDescent="0.2">
      <c r="A1937" s="244" t="s">
        <v>89</v>
      </c>
      <c r="B1937" s="244" t="s">
        <v>56</v>
      </c>
      <c r="C1937" s="244" t="s">
        <v>173</v>
      </c>
      <c r="D1937" s="244">
        <v>78.849000000000004</v>
      </c>
      <c r="E1937" s="244" t="s">
        <v>253</v>
      </c>
    </row>
    <row r="1938" spans="1:5" x14ac:dyDescent="0.2">
      <c r="A1938" s="244" t="s">
        <v>88</v>
      </c>
      <c r="B1938" s="244" t="s">
        <v>56</v>
      </c>
      <c r="C1938" s="244" t="s">
        <v>173</v>
      </c>
      <c r="D1938" s="244">
        <v>90.158000000000001</v>
      </c>
      <c r="E1938" s="244" t="s">
        <v>253</v>
      </c>
    </row>
    <row r="1939" spans="1:5" x14ac:dyDescent="0.2">
      <c r="A1939" s="244" t="s">
        <v>87</v>
      </c>
      <c r="B1939" s="244" t="s">
        <v>56</v>
      </c>
      <c r="C1939" s="244" t="s">
        <v>173</v>
      </c>
      <c r="D1939" s="244">
        <v>93.010999999999996</v>
      </c>
      <c r="E1939" s="244" t="s">
        <v>253</v>
      </c>
    </row>
    <row r="1940" spans="1:5" x14ac:dyDescent="0.2">
      <c r="A1940" s="244" t="s">
        <v>86</v>
      </c>
      <c r="B1940" s="244" t="s">
        <v>56</v>
      </c>
      <c r="C1940" s="244" t="s">
        <v>173</v>
      </c>
      <c r="D1940" s="244">
        <v>88.578999999999994</v>
      </c>
      <c r="E1940" s="244" t="s">
        <v>253</v>
      </c>
    </row>
    <row r="1941" spans="1:5" x14ac:dyDescent="0.2">
      <c r="A1941" s="244" t="s">
        <v>85</v>
      </c>
      <c r="B1941" s="244" t="s">
        <v>56</v>
      </c>
      <c r="C1941" s="244" t="s">
        <v>173</v>
      </c>
      <c r="D1941" s="244">
        <v>94.594999999999999</v>
      </c>
      <c r="E1941" s="244" t="s">
        <v>253</v>
      </c>
    </row>
    <row r="1942" spans="1:5" x14ac:dyDescent="0.2">
      <c r="A1942" s="244" t="s">
        <v>84</v>
      </c>
      <c r="B1942" s="244" t="s">
        <v>56</v>
      </c>
      <c r="C1942" s="244" t="s">
        <v>173</v>
      </c>
      <c r="D1942" s="244">
        <v>86.188999999999993</v>
      </c>
      <c r="E1942" s="244" t="s">
        <v>253</v>
      </c>
    </row>
    <row r="1943" spans="1:5" x14ac:dyDescent="0.2">
      <c r="A1943" s="244" t="s">
        <v>168</v>
      </c>
      <c r="B1943" s="244" t="s">
        <v>56</v>
      </c>
      <c r="C1943" s="244" t="s">
        <v>173</v>
      </c>
      <c r="D1943" s="244">
        <v>91.656000000000006</v>
      </c>
      <c r="E1943" s="244" t="s">
        <v>253</v>
      </c>
    </row>
    <row r="1944" spans="1:5" x14ac:dyDescent="0.2">
      <c r="A1944" s="244" t="s">
        <v>203</v>
      </c>
      <c r="B1944" s="244" t="s">
        <v>56</v>
      </c>
      <c r="C1944" s="244" t="s">
        <v>173</v>
      </c>
      <c r="D1944" s="244">
        <v>89.037000000000006</v>
      </c>
      <c r="E1944" s="244" t="s">
        <v>253</v>
      </c>
    </row>
    <row r="1945" spans="1:5" x14ac:dyDescent="0.2">
      <c r="A1945" s="244" t="s">
        <v>221</v>
      </c>
      <c r="B1945" s="244" t="s">
        <v>56</v>
      </c>
      <c r="C1945" s="244" t="s">
        <v>173</v>
      </c>
      <c r="D1945" s="244">
        <v>92.995000000000005</v>
      </c>
      <c r="E1945" s="244" t="s">
        <v>253</v>
      </c>
    </row>
    <row r="1946" spans="1:5" x14ac:dyDescent="0.2">
      <c r="A1946" s="244" t="s">
        <v>233</v>
      </c>
      <c r="B1946" s="244" t="s">
        <v>56</v>
      </c>
      <c r="C1946" s="244" t="s">
        <v>173</v>
      </c>
      <c r="D1946" s="244">
        <v>89.734999999999999</v>
      </c>
      <c r="E1946" s="244" t="s">
        <v>253</v>
      </c>
    </row>
    <row r="1947" spans="1:5" x14ac:dyDescent="0.2">
      <c r="A1947" s="244" t="s">
        <v>251</v>
      </c>
      <c r="B1947" s="244" t="s">
        <v>56</v>
      </c>
      <c r="C1947" s="244" t="s">
        <v>173</v>
      </c>
      <c r="D1947" s="244">
        <v>96.680999999999997</v>
      </c>
      <c r="E1947" s="244" t="s">
        <v>171</v>
      </c>
    </row>
    <row r="1948" spans="1:5" x14ac:dyDescent="0.2">
      <c r="A1948" s="244" t="s">
        <v>102</v>
      </c>
      <c r="B1948" s="244" t="s">
        <v>42</v>
      </c>
      <c r="C1948" s="244" t="s">
        <v>173</v>
      </c>
      <c r="D1948" s="244">
        <v>100</v>
      </c>
      <c r="E1948" s="244" t="s">
        <v>253</v>
      </c>
    </row>
    <row r="1949" spans="1:5" x14ac:dyDescent="0.2">
      <c r="A1949" s="244" t="s">
        <v>101</v>
      </c>
      <c r="B1949" s="244" t="s">
        <v>42</v>
      </c>
      <c r="C1949" s="244" t="s">
        <v>173</v>
      </c>
      <c r="D1949" s="244">
        <v>105.85599999999999</v>
      </c>
      <c r="E1949" s="244" t="s">
        <v>253</v>
      </c>
    </row>
    <row r="1950" spans="1:5" x14ac:dyDescent="0.2">
      <c r="A1950" s="244" t="s">
        <v>100</v>
      </c>
      <c r="B1950" s="244" t="s">
        <v>42</v>
      </c>
      <c r="C1950" s="244" t="s">
        <v>173</v>
      </c>
      <c r="D1950" s="244">
        <v>106.402</v>
      </c>
      <c r="E1950" s="244" t="s">
        <v>253</v>
      </c>
    </row>
    <row r="1951" spans="1:5" x14ac:dyDescent="0.2">
      <c r="A1951" s="244" t="s">
        <v>99</v>
      </c>
      <c r="B1951" s="244" t="s">
        <v>42</v>
      </c>
      <c r="C1951" s="244" t="s">
        <v>173</v>
      </c>
      <c r="D1951" s="244">
        <v>114.15</v>
      </c>
      <c r="E1951" s="244" t="s">
        <v>253</v>
      </c>
    </row>
    <row r="1952" spans="1:5" x14ac:dyDescent="0.2">
      <c r="A1952" s="244" t="s">
        <v>98</v>
      </c>
      <c r="B1952" s="244" t="s">
        <v>42</v>
      </c>
      <c r="C1952" s="244" t="s">
        <v>173</v>
      </c>
      <c r="D1952" s="244">
        <v>106.721</v>
      </c>
      <c r="E1952" s="244" t="s">
        <v>253</v>
      </c>
    </row>
    <row r="1953" spans="1:5" x14ac:dyDescent="0.2">
      <c r="A1953" s="244" t="s">
        <v>97</v>
      </c>
      <c r="B1953" s="244" t="s">
        <v>42</v>
      </c>
      <c r="C1953" s="244" t="s">
        <v>173</v>
      </c>
      <c r="D1953" s="244">
        <v>111.976</v>
      </c>
      <c r="E1953" s="244" t="s">
        <v>253</v>
      </c>
    </row>
    <row r="1954" spans="1:5" x14ac:dyDescent="0.2">
      <c r="A1954" s="244" t="s">
        <v>96</v>
      </c>
      <c r="B1954" s="244" t="s">
        <v>42</v>
      </c>
      <c r="C1954" s="244" t="s">
        <v>173</v>
      </c>
      <c r="D1954" s="244">
        <v>112.23699999999999</v>
      </c>
      <c r="E1954" s="244" t="s">
        <v>253</v>
      </c>
    </row>
    <row r="1955" spans="1:5" x14ac:dyDescent="0.2">
      <c r="A1955" s="244" t="s">
        <v>95</v>
      </c>
      <c r="B1955" s="244" t="s">
        <v>42</v>
      </c>
      <c r="C1955" s="244" t="s">
        <v>173</v>
      </c>
      <c r="D1955" s="244">
        <v>110.45099999999999</v>
      </c>
      <c r="E1955" s="244" t="s">
        <v>253</v>
      </c>
    </row>
    <row r="1956" spans="1:5" x14ac:dyDescent="0.2">
      <c r="A1956" s="244" t="s">
        <v>94</v>
      </c>
      <c r="B1956" s="244" t="s">
        <v>42</v>
      </c>
      <c r="C1956" s="244" t="s">
        <v>173</v>
      </c>
      <c r="D1956" s="244">
        <v>113.113</v>
      </c>
      <c r="E1956" s="244" t="s">
        <v>253</v>
      </c>
    </row>
    <row r="1957" spans="1:5" x14ac:dyDescent="0.2">
      <c r="A1957" s="244" t="s">
        <v>93</v>
      </c>
      <c r="B1957" s="244" t="s">
        <v>42</v>
      </c>
      <c r="C1957" s="244" t="s">
        <v>173</v>
      </c>
      <c r="D1957" s="244">
        <v>122.95699999999999</v>
      </c>
      <c r="E1957" s="244" t="s">
        <v>253</v>
      </c>
    </row>
    <row r="1958" spans="1:5" x14ac:dyDescent="0.2">
      <c r="A1958" s="244" t="s">
        <v>92</v>
      </c>
      <c r="B1958" s="244" t="s">
        <v>42</v>
      </c>
      <c r="C1958" s="244" t="s">
        <v>173</v>
      </c>
      <c r="D1958" s="244">
        <v>127.812</v>
      </c>
      <c r="E1958" s="244" t="s">
        <v>253</v>
      </c>
    </row>
    <row r="1959" spans="1:5" x14ac:dyDescent="0.2">
      <c r="A1959" s="244" t="s">
        <v>91</v>
      </c>
      <c r="B1959" s="244" t="s">
        <v>42</v>
      </c>
      <c r="C1959" s="244" t="s">
        <v>173</v>
      </c>
      <c r="D1959" s="244">
        <v>127.179</v>
      </c>
      <c r="E1959" s="244" t="s">
        <v>174</v>
      </c>
    </row>
    <row r="1960" spans="1:5" x14ac:dyDescent="0.2">
      <c r="A1960" s="244" t="s">
        <v>90</v>
      </c>
      <c r="B1960" s="244" t="s">
        <v>42</v>
      </c>
      <c r="C1960" s="244" t="s">
        <v>173</v>
      </c>
      <c r="D1960" s="244">
        <v>130.50899999999999</v>
      </c>
      <c r="E1960" s="244" t="s">
        <v>253</v>
      </c>
    </row>
    <row r="1961" spans="1:5" x14ac:dyDescent="0.2">
      <c r="A1961" s="244" t="s">
        <v>89</v>
      </c>
      <c r="B1961" s="244" t="s">
        <v>42</v>
      </c>
      <c r="C1961" s="244" t="s">
        <v>173</v>
      </c>
      <c r="D1961" s="244">
        <v>130.97900000000001</v>
      </c>
      <c r="E1961" s="244" t="s">
        <v>253</v>
      </c>
    </row>
    <row r="1962" spans="1:5" x14ac:dyDescent="0.2">
      <c r="A1962" s="244" t="s">
        <v>88</v>
      </c>
      <c r="B1962" s="244" t="s">
        <v>42</v>
      </c>
      <c r="C1962" s="244" t="s">
        <v>173</v>
      </c>
      <c r="D1962" s="244">
        <v>133.71100000000001</v>
      </c>
      <c r="E1962" s="244" t="s">
        <v>253</v>
      </c>
    </row>
    <row r="1963" spans="1:5" x14ac:dyDescent="0.2">
      <c r="A1963" s="244" t="s">
        <v>87</v>
      </c>
      <c r="B1963" s="244" t="s">
        <v>42</v>
      </c>
      <c r="C1963" s="244" t="s">
        <v>173</v>
      </c>
      <c r="D1963" s="244">
        <v>142.82</v>
      </c>
      <c r="E1963" s="244" t="s">
        <v>253</v>
      </c>
    </row>
    <row r="1964" spans="1:5" x14ac:dyDescent="0.2">
      <c r="A1964" s="244" t="s">
        <v>86</v>
      </c>
      <c r="B1964" s="244" t="s">
        <v>42</v>
      </c>
      <c r="C1964" s="244" t="s">
        <v>173</v>
      </c>
      <c r="D1964" s="244">
        <v>146.49100000000001</v>
      </c>
      <c r="E1964" s="244" t="s">
        <v>253</v>
      </c>
    </row>
    <row r="1965" spans="1:5" x14ac:dyDescent="0.2">
      <c r="A1965" s="244" t="s">
        <v>85</v>
      </c>
      <c r="B1965" s="244" t="s">
        <v>42</v>
      </c>
      <c r="C1965" s="244" t="s">
        <v>173</v>
      </c>
      <c r="D1965" s="244">
        <v>138.292</v>
      </c>
      <c r="E1965" s="244" t="s">
        <v>253</v>
      </c>
    </row>
    <row r="1966" spans="1:5" x14ac:dyDescent="0.2">
      <c r="A1966" s="244" t="s">
        <v>84</v>
      </c>
      <c r="B1966" s="244" t="s">
        <v>42</v>
      </c>
      <c r="C1966" s="244" t="s">
        <v>173</v>
      </c>
      <c r="D1966" s="244">
        <v>142.80000000000001</v>
      </c>
      <c r="E1966" s="244" t="s">
        <v>253</v>
      </c>
    </row>
    <row r="1967" spans="1:5" x14ac:dyDescent="0.2">
      <c r="A1967" s="244" t="s">
        <v>168</v>
      </c>
      <c r="B1967" s="244" t="s">
        <v>42</v>
      </c>
      <c r="C1967" s="244" t="s">
        <v>173</v>
      </c>
      <c r="D1967" s="244">
        <v>141.364</v>
      </c>
      <c r="E1967" s="244" t="s">
        <v>253</v>
      </c>
    </row>
    <row r="1968" spans="1:5" x14ac:dyDescent="0.2">
      <c r="A1968" s="244" t="s">
        <v>203</v>
      </c>
      <c r="B1968" s="244" t="s">
        <v>42</v>
      </c>
      <c r="C1968" s="244" t="s">
        <v>173</v>
      </c>
      <c r="D1968" s="244">
        <v>143.65299999999999</v>
      </c>
      <c r="E1968" s="244" t="s">
        <v>253</v>
      </c>
    </row>
    <row r="1969" spans="1:5" x14ac:dyDescent="0.2">
      <c r="A1969" s="244" t="s">
        <v>221</v>
      </c>
      <c r="B1969" s="244" t="s">
        <v>42</v>
      </c>
      <c r="C1969" s="244" t="s">
        <v>173</v>
      </c>
      <c r="D1969" s="244">
        <v>138.77500000000001</v>
      </c>
      <c r="E1969" s="244" t="s">
        <v>253</v>
      </c>
    </row>
    <row r="1970" spans="1:5" x14ac:dyDescent="0.2">
      <c r="A1970" s="244" t="s">
        <v>233</v>
      </c>
      <c r="B1970" s="244" t="s">
        <v>42</v>
      </c>
      <c r="C1970" s="244" t="s">
        <v>173</v>
      </c>
      <c r="D1970" s="244">
        <v>150.10300000000001</v>
      </c>
      <c r="E1970" s="244" t="s">
        <v>253</v>
      </c>
    </row>
    <row r="1971" spans="1:5" x14ac:dyDescent="0.2">
      <c r="A1971" s="244" t="s">
        <v>251</v>
      </c>
      <c r="B1971" s="244" t="s">
        <v>42</v>
      </c>
      <c r="C1971" s="244" t="s">
        <v>173</v>
      </c>
      <c r="D1971" s="244">
        <v>150.928</v>
      </c>
      <c r="E1971" s="244" t="s">
        <v>171</v>
      </c>
    </row>
    <row r="1972" spans="1:5" x14ac:dyDescent="0.2">
      <c r="A1972" s="244" t="s">
        <v>102</v>
      </c>
      <c r="B1972" s="244" t="s">
        <v>43</v>
      </c>
      <c r="C1972" s="244" t="s">
        <v>173</v>
      </c>
      <c r="D1972" s="244">
        <v>100</v>
      </c>
      <c r="E1972" s="244" t="s">
        <v>253</v>
      </c>
    </row>
    <row r="1973" spans="1:5" x14ac:dyDescent="0.2">
      <c r="A1973" s="244" t="s">
        <v>101</v>
      </c>
      <c r="B1973" s="244" t="s">
        <v>43</v>
      </c>
      <c r="C1973" s="244" t="s">
        <v>173</v>
      </c>
      <c r="D1973" s="244">
        <v>85.417000000000002</v>
      </c>
      <c r="E1973" s="244" t="s">
        <v>171</v>
      </c>
    </row>
    <row r="1974" spans="1:5" x14ac:dyDescent="0.2">
      <c r="A1974" s="244" t="s">
        <v>100</v>
      </c>
      <c r="B1974" s="244" t="s">
        <v>43</v>
      </c>
      <c r="C1974" s="244" t="s">
        <v>173</v>
      </c>
      <c r="D1974" s="244">
        <v>78.320999999999998</v>
      </c>
      <c r="E1974" s="244" t="s">
        <v>171</v>
      </c>
    </row>
    <row r="1975" spans="1:5" x14ac:dyDescent="0.2">
      <c r="A1975" s="244" t="s">
        <v>99</v>
      </c>
      <c r="B1975" s="244" t="s">
        <v>43</v>
      </c>
      <c r="C1975" s="244" t="s">
        <v>173</v>
      </c>
      <c r="D1975" s="244">
        <v>77.698999999999998</v>
      </c>
      <c r="E1975" s="244" t="s">
        <v>171</v>
      </c>
    </row>
    <row r="1976" spans="1:5" x14ac:dyDescent="0.2">
      <c r="A1976" s="244" t="s">
        <v>98</v>
      </c>
      <c r="B1976" s="244" t="s">
        <v>43</v>
      </c>
      <c r="C1976" s="244" t="s">
        <v>173</v>
      </c>
      <c r="D1976" s="244">
        <v>71.623999999999995</v>
      </c>
      <c r="E1976" s="244" t="s">
        <v>171</v>
      </c>
    </row>
    <row r="1977" spans="1:5" x14ac:dyDescent="0.2">
      <c r="A1977" s="244" t="s">
        <v>97</v>
      </c>
      <c r="B1977" s="244" t="s">
        <v>43</v>
      </c>
      <c r="C1977" s="244" t="s">
        <v>173</v>
      </c>
      <c r="D1977" s="244">
        <v>77.427999999999997</v>
      </c>
      <c r="E1977" s="244" t="s">
        <v>171</v>
      </c>
    </row>
    <row r="1978" spans="1:5" x14ac:dyDescent="0.2">
      <c r="A1978" s="244" t="s">
        <v>96</v>
      </c>
      <c r="B1978" s="244" t="s">
        <v>43</v>
      </c>
      <c r="C1978" s="244" t="s">
        <v>173</v>
      </c>
      <c r="D1978" s="244">
        <v>76.78</v>
      </c>
      <c r="E1978" s="244" t="s">
        <v>171</v>
      </c>
    </row>
    <row r="1979" spans="1:5" x14ac:dyDescent="0.2">
      <c r="A1979" s="244" t="s">
        <v>95</v>
      </c>
      <c r="B1979" s="244" t="s">
        <v>43</v>
      </c>
      <c r="C1979" s="244" t="s">
        <v>173</v>
      </c>
      <c r="D1979" s="244">
        <v>80.555000000000007</v>
      </c>
      <c r="E1979" s="244" t="s">
        <v>171</v>
      </c>
    </row>
    <row r="1980" spans="1:5" x14ac:dyDescent="0.2">
      <c r="A1980" s="244" t="s">
        <v>94</v>
      </c>
      <c r="B1980" s="244" t="s">
        <v>43</v>
      </c>
      <c r="C1980" s="244" t="s">
        <v>173</v>
      </c>
      <c r="D1980" s="244">
        <v>72.536000000000001</v>
      </c>
      <c r="E1980" s="244" t="s">
        <v>171</v>
      </c>
    </row>
    <row r="1981" spans="1:5" x14ac:dyDescent="0.2">
      <c r="A1981" s="244" t="s">
        <v>93</v>
      </c>
      <c r="B1981" s="244" t="s">
        <v>43</v>
      </c>
      <c r="C1981" s="244" t="s">
        <v>173</v>
      </c>
      <c r="D1981" s="244">
        <v>85.180999999999997</v>
      </c>
      <c r="E1981" s="244" t="s">
        <v>171</v>
      </c>
    </row>
    <row r="1982" spans="1:5" x14ac:dyDescent="0.2">
      <c r="A1982" s="244" t="s">
        <v>92</v>
      </c>
      <c r="B1982" s="244" t="s">
        <v>43</v>
      </c>
      <c r="C1982" s="244" t="s">
        <v>173</v>
      </c>
      <c r="D1982" s="244">
        <v>99.233000000000004</v>
      </c>
      <c r="E1982" s="244" t="s">
        <v>171</v>
      </c>
    </row>
    <row r="1983" spans="1:5" x14ac:dyDescent="0.2">
      <c r="A1983" s="244" t="s">
        <v>91</v>
      </c>
      <c r="B1983" s="244" t="s">
        <v>43</v>
      </c>
      <c r="C1983" s="244" t="s">
        <v>173</v>
      </c>
      <c r="D1983" s="244">
        <v>99.536000000000001</v>
      </c>
      <c r="E1983" s="244" t="s">
        <v>171</v>
      </c>
    </row>
    <row r="1984" spans="1:5" x14ac:dyDescent="0.2">
      <c r="A1984" s="244" t="s">
        <v>90</v>
      </c>
      <c r="B1984" s="244" t="s">
        <v>43</v>
      </c>
      <c r="C1984" s="244" t="s">
        <v>173</v>
      </c>
      <c r="D1984" s="244">
        <v>105.747</v>
      </c>
      <c r="E1984" s="244" t="s">
        <v>171</v>
      </c>
    </row>
    <row r="1985" spans="1:5" x14ac:dyDescent="0.2">
      <c r="A1985" s="244" t="s">
        <v>89</v>
      </c>
      <c r="B1985" s="244" t="s">
        <v>43</v>
      </c>
      <c r="C1985" s="244" t="s">
        <v>173</v>
      </c>
      <c r="D1985" s="244">
        <v>102.471</v>
      </c>
      <c r="E1985" s="244" t="s">
        <v>171</v>
      </c>
    </row>
    <row r="1986" spans="1:5" x14ac:dyDescent="0.2">
      <c r="A1986" s="244" t="s">
        <v>88</v>
      </c>
      <c r="B1986" s="244" t="s">
        <v>43</v>
      </c>
      <c r="C1986" s="244" t="s">
        <v>173</v>
      </c>
      <c r="D1986" s="244">
        <v>111.137</v>
      </c>
      <c r="E1986" s="244" t="s">
        <v>171</v>
      </c>
    </row>
    <row r="1987" spans="1:5" x14ac:dyDescent="0.2">
      <c r="A1987" s="244" t="s">
        <v>87</v>
      </c>
      <c r="B1987" s="244" t="s">
        <v>43</v>
      </c>
      <c r="C1987" s="244" t="s">
        <v>173</v>
      </c>
      <c r="D1987" s="244">
        <v>107.89400000000001</v>
      </c>
      <c r="E1987" s="244" t="s">
        <v>171</v>
      </c>
    </row>
    <row r="1988" spans="1:5" x14ac:dyDescent="0.2">
      <c r="A1988" s="244" t="s">
        <v>86</v>
      </c>
      <c r="B1988" s="244" t="s">
        <v>43</v>
      </c>
      <c r="C1988" s="244" t="s">
        <v>173</v>
      </c>
      <c r="D1988" s="244">
        <v>109.169</v>
      </c>
      <c r="E1988" s="244" t="s">
        <v>171</v>
      </c>
    </row>
    <row r="1989" spans="1:5" x14ac:dyDescent="0.2">
      <c r="A1989" s="244" t="s">
        <v>85</v>
      </c>
      <c r="B1989" s="244" t="s">
        <v>43</v>
      </c>
      <c r="C1989" s="244" t="s">
        <v>173</v>
      </c>
      <c r="D1989" s="244">
        <v>114.268</v>
      </c>
      <c r="E1989" s="244" t="s">
        <v>171</v>
      </c>
    </row>
    <row r="1990" spans="1:5" x14ac:dyDescent="0.2">
      <c r="A1990" s="244" t="s">
        <v>84</v>
      </c>
      <c r="B1990" s="244" t="s">
        <v>43</v>
      </c>
      <c r="C1990" s="244" t="s">
        <v>173</v>
      </c>
      <c r="D1990" s="244">
        <v>114.756</v>
      </c>
      <c r="E1990" s="244" t="s">
        <v>171</v>
      </c>
    </row>
    <row r="1991" spans="1:5" x14ac:dyDescent="0.2">
      <c r="A1991" s="244" t="s">
        <v>168</v>
      </c>
      <c r="B1991" s="244" t="s">
        <v>43</v>
      </c>
      <c r="C1991" s="244" t="s">
        <v>173</v>
      </c>
      <c r="D1991" s="244">
        <v>115.008</v>
      </c>
      <c r="E1991" s="244" t="s">
        <v>171</v>
      </c>
    </row>
    <row r="1992" spans="1:5" x14ac:dyDescent="0.2">
      <c r="A1992" s="244" t="s">
        <v>203</v>
      </c>
      <c r="B1992" s="244" t="s">
        <v>43</v>
      </c>
      <c r="C1992" s="244" t="s">
        <v>173</v>
      </c>
      <c r="D1992" s="244">
        <v>103.539</v>
      </c>
      <c r="E1992" s="244" t="s">
        <v>171</v>
      </c>
    </row>
    <row r="1993" spans="1:5" x14ac:dyDescent="0.2">
      <c r="A1993" s="244" t="s">
        <v>221</v>
      </c>
      <c r="B1993" s="244" t="s">
        <v>43</v>
      </c>
      <c r="C1993" s="244" t="s">
        <v>173</v>
      </c>
      <c r="D1993" s="244">
        <v>116.224</v>
      </c>
      <c r="E1993" s="244" t="s">
        <v>171</v>
      </c>
    </row>
    <row r="1994" spans="1:5" x14ac:dyDescent="0.2">
      <c r="A1994" s="244" t="s">
        <v>233</v>
      </c>
      <c r="B1994" s="244" t="s">
        <v>43</v>
      </c>
      <c r="C1994" s="244" t="s">
        <v>173</v>
      </c>
      <c r="D1994" s="244">
        <v>121.203</v>
      </c>
      <c r="E1994" s="244" t="s">
        <v>171</v>
      </c>
    </row>
    <row r="1995" spans="1:5" x14ac:dyDescent="0.2">
      <c r="A1995" s="244" t="s">
        <v>251</v>
      </c>
      <c r="B1995" s="244" t="s">
        <v>43</v>
      </c>
      <c r="C1995" s="244" t="s">
        <v>173</v>
      </c>
      <c r="D1995" s="244">
        <v>120.124</v>
      </c>
      <c r="E1995" s="244" t="s">
        <v>171</v>
      </c>
    </row>
    <row r="1996" spans="1:5" x14ac:dyDescent="0.2">
      <c r="A1996" s="244" t="s">
        <v>102</v>
      </c>
      <c r="B1996" s="244" t="s">
        <v>49</v>
      </c>
      <c r="C1996" s="244" t="s">
        <v>173</v>
      </c>
      <c r="D1996" s="244">
        <v>100</v>
      </c>
      <c r="E1996" s="244" t="s">
        <v>253</v>
      </c>
    </row>
    <row r="1997" spans="1:5" x14ac:dyDescent="0.2">
      <c r="A1997" s="244" t="s">
        <v>101</v>
      </c>
      <c r="B1997" s="244" t="s">
        <v>49</v>
      </c>
      <c r="C1997" s="244" t="s">
        <v>173</v>
      </c>
      <c r="D1997" s="244">
        <v>91.793999999999997</v>
      </c>
      <c r="E1997" s="244" t="s">
        <v>253</v>
      </c>
    </row>
    <row r="1998" spans="1:5" x14ac:dyDescent="0.2">
      <c r="A1998" s="244" t="s">
        <v>100</v>
      </c>
      <c r="B1998" s="244" t="s">
        <v>49</v>
      </c>
      <c r="C1998" s="244" t="s">
        <v>173</v>
      </c>
      <c r="D1998" s="244">
        <v>99.97</v>
      </c>
      <c r="E1998" s="244" t="s">
        <v>253</v>
      </c>
    </row>
    <row r="1999" spans="1:5" x14ac:dyDescent="0.2">
      <c r="A1999" s="244" t="s">
        <v>99</v>
      </c>
      <c r="B1999" s="244" t="s">
        <v>49</v>
      </c>
      <c r="C1999" s="244" t="s">
        <v>173</v>
      </c>
      <c r="D1999" s="244">
        <v>102.35299999999999</v>
      </c>
      <c r="E1999" s="244" t="s">
        <v>253</v>
      </c>
    </row>
    <row r="2000" spans="1:5" x14ac:dyDescent="0.2">
      <c r="A2000" s="244" t="s">
        <v>98</v>
      </c>
      <c r="B2000" s="244" t="s">
        <v>49</v>
      </c>
      <c r="C2000" s="244" t="s">
        <v>173</v>
      </c>
      <c r="D2000" s="244">
        <v>91.566999999999993</v>
      </c>
      <c r="E2000" s="244" t="s">
        <v>253</v>
      </c>
    </row>
    <row r="2001" spans="1:5" x14ac:dyDescent="0.2">
      <c r="A2001" s="244" t="s">
        <v>97</v>
      </c>
      <c r="B2001" s="244" t="s">
        <v>49</v>
      </c>
      <c r="C2001" s="244" t="s">
        <v>173</v>
      </c>
      <c r="D2001" s="244">
        <v>83.22</v>
      </c>
      <c r="E2001" s="244" t="s">
        <v>253</v>
      </c>
    </row>
    <row r="2002" spans="1:5" x14ac:dyDescent="0.2">
      <c r="A2002" s="244" t="s">
        <v>96</v>
      </c>
      <c r="B2002" s="244" t="s">
        <v>49</v>
      </c>
      <c r="C2002" s="244" t="s">
        <v>173</v>
      </c>
      <c r="D2002" s="244">
        <v>103.367</v>
      </c>
      <c r="E2002" s="244" t="s">
        <v>253</v>
      </c>
    </row>
    <row r="2003" spans="1:5" x14ac:dyDescent="0.2">
      <c r="A2003" s="244" t="s">
        <v>95</v>
      </c>
      <c r="B2003" s="244" t="s">
        <v>49</v>
      </c>
      <c r="C2003" s="244" t="s">
        <v>173</v>
      </c>
      <c r="D2003" s="244">
        <v>132.65199999999999</v>
      </c>
      <c r="E2003" s="244" t="s">
        <v>253</v>
      </c>
    </row>
    <row r="2004" spans="1:5" x14ac:dyDescent="0.2">
      <c r="A2004" s="244" t="s">
        <v>94</v>
      </c>
      <c r="B2004" s="244" t="s">
        <v>49</v>
      </c>
      <c r="C2004" s="244" t="s">
        <v>173</v>
      </c>
      <c r="D2004" s="244">
        <v>119.437</v>
      </c>
      <c r="E2004" s="244" t="s">
        <v>253</v>
      </c>
    </row>
    <row r="2005" spans="1:5" x14ac:dyDescent="0.2">
      <c r="A2005" s="244" t="s">
        <v>93</v>
      </c>
      <c r="B2005" s="244" t="s">
        <v>49</v>
      </c>
      <c r="C2005" s="244" t="s">
        <v>173</v>
      </c>
      <c r="D2005" s="244">
        <v>136.93</v>
      </c>
      <c r="E2005" s="244" t="s">
        <v>253</v>
      </c>
    </row>
    <row r="2006" spans="1:5" x14ac:dyDescent="0.2">
      <c r="A2006" s="244" t="s">
        <v>92</v>
      </c>
      <c r="B2006" s="244" t="s">
        <v>49</v>
      </c>
      <c r="C2006" s="244" t="s">
        <v>173</v>
      </c>
      <c r="D2006" s="244">
        <v>151.22800000000001</v>
      </c>
      <c r="E2006" s="244" t="s">
        <v>253</v>
      </c>
    </row>
    <row r="2007" spans="1:5" x14ac:dyDescent="0.2">
      <c r="A2007" s="244" t="s">
        <v>91</v>
      </c>
      <c r="B2007" s="244" t="s">
        <v>49</v>
      </c>
      <c r="C2007" s="244" t="s">
        <v>173</v>
      </c>
      <c r="D2007" s="244">
        <v>153.41</v>
      </c>
      <c r="E2007" s="244" t="s">
        <v>253</v>
      </c>
    </row>
    <row r="2008" spans="1:5" x14ac:dyDescent="0.2">
      <c r="A2008" s="244" t="s">
        <v>90</v>
      </c>
      <c r="B2008" s="244" t="s">
        <v>49</v>
      </c>
      <c r="C2008" s="244" t="s">
        <v>173</v>
      </c>
      <c r="D2008" s="244">
        <v>172.95099999999999</v>
      </c>
      <c r="E2008" s="244" t="s">
        <v>253</v>
      </c>
    </row>
    <row r="2009" spans="1:5" x14ac:dyDescent="0.2">
      <c r="A2009" s="244" t="s">
        <v>89</v>
      </c>
      <c r="B2009" s="244" t="s">
        <v>49</v>
      </c>
      <c r="C2009" s="244" t="s">
        <v>173</v>
      </c>
      <c r="D2009" s="244">
        <v>153.72800000000001</v>
      </c>
      <c r="E2009" s="244" t="s">
        <v>253</v>
      </c>
    </row>
    <row r="2010" spans="1:5" x14ac:dyDescent="0.2">
      <c r="A2010" s="244" t="s">
        <v>88</v>
      </c>
      <c r="B2010" s="244" t="s">
        <v>49</v>
      </c>
      <c r="C2010" s="244" t="s">
        <v>173</v>
      </c>
      <c r="D2010" s="244">
        <v>124.669</v>
      </c>
      <c r="E2010" s="244" t="s">
        <v>253</v>
      </c>
    </row>
    <row r="2011" spans="1:5" x14ac:dyDescent="0.2">
      <c r="A2011" s="244" t="s">
        <v>87</v>
      </c>
      <c r="B2011" s="244" t="s">
        <v>49</v>
      </c>
      <c r="C2011" s="244" t="s">
        <v>173</v>
      </c>
      <c r="D2011" s="244">
        <v>131.52699999999999</v>
      </c>
      <c r="E2011" s="244" t="s">
        <v>253</v>
      </c>
    </row>
    <row r="2012" spans="1:5" x14ac:dyDescent="0.2">
      <c r="A2012" s="244" t="s">
        <v>86</v>
      </c>
      <c r="B2012" s="244" t="s">
        <v>49</v>
      </c>
      <c r="C2012" s="244" t="s">
        <v>173</v>
      </c>
      <c r="D2012" s="244">
        <v>140.39699999999999</v>
      </c>
      <c r="E2012" s="244" t="s">
        <v>253</v>
      </c>
    </row>
    <row r="2013" spans="1:5" x14ac:dyDescent="0.2">
      <c r="A2013" s="244" t="s">
        <v>85</v>
      </c>
      <c r="B2013" s="244" t="s">
        <v>49</v>
      </c>
      <c r="C2013" s="244" t="s">
        <v>173</v>
      </c>
      <c r="D2013" s="244">
        <v>130.63999999999999</v>
      </c>
      <c r="E2013" s="244" t="s">
        <v>253</v>
      </c>
    </row>
    <row r="2014" spans="1:5" x14ac:dyDescent="0.2">
      <c r="A2014" s="244" t="s">
        <v>84</v>
      </c>
      <c r="B2014" s="244" t="s">
        <v>49</v>
      </c>
      <c r="C2014" s="244" t="s">
        <v>173</v>
      </c>
      <c r="D2014" s="244">
        <v>120.33499999999999</v>
      </c>
      <c r="E2014" s="244" t="s">
        <v>253</v>
      </c>
    </row>
    <row r="2015" spans="1:5" x14ac:dyDescent="0.2">
      <c r="A2015" s="244" t="s">
        <v>168</v>
      </c>
      <c r="B2015" s="244" t="s">
        <v>49</v>
      </c>
      <c r="C2015" s="244" t="s">
        <v>173</v>
      </c>
      <c r="D2015" s="244">
        <v>121.53700000000001</v>
      </c>
      <c r="E2015" s="244" t="s">
        <v>253</v>
      </c>
    </row>
    <row r="2016" spans="1:5" x14ac:dyDescent="0.2">
      <c r="A2016" s="244" t="s">
        <v>203</v>
      </c>
      <c r="B2016" s="244" t="s">
        <v>49</v>
      </c>
      <c r="C2016" s="244" t="s">
        <v>173</v>
      </c>
      <c r="D2016" s="244">
        <v>134.291</v>
      </c>
      <c r="E2016" s="244" t="s">
        <v>253</v>
      </c>
    </row>
    <row r="2017" spans="1:5" x14ac:dyDescent="0.2">
      <c r="A2017" s="244" t="s">
        <v>221</v>
      </c>
      <c r="B2017" s="244" t="s">
        <v>49</v>
      </c>
      <c r="C2017" s="244" t="s">
        <v>173</v>
      </c>
      <c r="D2017" s="244">
        <v>144.93899999999999</v>
      </c>
      <c r="E2017" s="244" t="s">
        <v>253</v>
      </c>
    </row>
    <row r="2018" spans="1:5" x14ac:dyDescent="0.2">
      <c r="A2018" s="244" t="s">
        <v>233</v>
      </c>
      <c r="B2018" s="244" t="s">
        <v>49</v>
      </c>
      <c r="C2018" s="244" t="s">
        <v>173</v>
      </c>
      <c r="D2018" s="244">
        <v>160.36699999999999</v>
      </c>
      <c r="E2018" s="244" t="s">
        <v>253</v>
      </c>
    </row>
    <row r="2019" spans="1:5" x14ac:dyDescent="0.2">
      <c r="A2019" s="244" t="s">
        <v>251</v>
      </c>
      <c r="B2019" s="244" t="s">
        <v>49</v>
      </c>
      <c r="C2019" s="244" t="s">
        <v>173</v>
      </c>
      <c r="D2019" s="244">
        <v>140.489</v>
      </c>
      <c r="E2019" s="244" t="s">
        <v>171</v>
      </c>
    </row>
    <row r="2020" spans="1:5" x14ac:dyDescent="0.2">
      <c r="A2020" s="244" t="s">
        <v>102</v>
      </c>
      <c r="B2020" s="244" t="s">
        <v>39</v>
      </c>
      <c r="C2020" s="244" t="s">
        <v>173</v>
      </c>
      <c r="D2020" s="244">
        <v>100</v>
      </c>
      <c r="E2020" s="244" t="s">
        <v>253</v>
      </c>
    </row>
    <row r="2021" spans="1:5" x14ac:dyDescent="0.2">
      <c r="A2021" s="244" t="s">
        <v>101</v>
      </c>
      <c r="B2021" s="244" t="s">
        <v>39</v>
      </c>
      <c r="C2021" s="244" t="s">
        <v>173</v>
      </c>
      <c r="D2021" s="244">
        <v>104.5</v>
      </c>
      <c r="E2021" s="244" t="s">
        <v>253</v>
      </c>
    </row>
    <row r="2022" spans="1:5" x14ac:dyDescent="0.2">
      <c r="A2022" s="244" t="s">
        <v>100</v>
      </c>
      <c r="B2022" s="244" t="s">
        <v>39</v>
      </c>
      <c r="C2022" s="244" t="s">
        <v>173</v>
      </c>
      <c r="D2022" s="244">
        <v>109.72</v>
      </c>
      <c r="E2022" s="244" t="s">
        <v>253</v>
      </c>
    </row>
    <row r="2023" spans="1:5" x14ac:dyDescent="0.2">
      <c r="A2023" s="244" t="s">
        <v>99</v>
      </c>
      <c r="B2023" s="244" t="s">
        <v>39</v>
      </c>
      <c r="C2023" s="244" t="s">
        <v>173</v>
      </c>
      <c r="D2023" s="244">
        <v>97.974000000000004</v>
      </c>
      <c r="E2023" s="244" t="s">
        <v>253</v>
      </c>
    </row>
    <row r="2024" spans="1:5" x14ac:dyDescent="0.2">
      <c r="A2024" s="244" t="s">
        <v>98</v>
      </c>
      <c r="B2024" s="244" t="s">
        <v>39</v>
      </c>
      <c r="C2024" s="244" t="s">
        <v>173</v>
      </c>
      <c r="D2024" s="244">
        <v>98.721999999999994</v>
      </c>
      <c r="E2024" s="244" t="s">
        <v>253</v>
      </c>
    </row>
    <row r="2025" spans="1:5" x14ac:dyDescent="0.2">
      <c r="A2025" s="244" t="s">
        <v>97</v>
      </c>
      <c r="B2025" s="244" t="s">
        <v>39</v>
      </c>
      <c r="C2025" s="244" t="s">
        <v>173</v>
      </c>
      <c r="D2025" s="244">
        <v>101.581</v>
      </c>
      <c r="E2025" s="244" t="s">
        <v>253</v>
      </c>
    </row>
    <row r="2026" spans="1:5" x14ac:dyDescent="0.2">
      <c r="A2026" s="244" t="s">
        <v>96</v>
      </c>
      <c r="B2026" s="244" t="s">
        <v>39</v>
      </c>
      <c r="C2026" s="244" t="s">
        <v>173</v>
      </c>
      <c r="D2026" s="244">
        <v>100.648</v>
      </c>
      <c r="E2026" s="244" t="s">
        <v>253</v>
      </c>
    </row>
    <row r="2027" spans="1:5" x14ac:dyDescent="0.2">
      <c r="A2027" s="244" t="s">
        <v>95</v>
      </c>
      <c r="B2027" s="244" t="s">
        <v>39</v>
      </c>
      <c r="C2027" s="244" t="s">
        <v>173</v>
      </c>
      <c r="D2027" s="244">
        <v>103.45699999999999</v>
      </c>
      <c r="E2027" s="244" t="s">
        <v>253</v>
      </c>
    </row>
    <row r="2028" spans="1:5" x14ac:dyDescent="0.2">
      <c r="A2028" s="244" t="s">
        <v>94</v>
      </c>
      <c r="B2028" s="244" t="s">
        <v>39</v>
      </c>
      <c r="C2028" s="244" t="s">
        <v>173</v>
      </c>
      <c r="D2028" s="244">
        <v>111.65</v>
      </c>
      <c r="E2028" s="244" t="s">
        <v>253</v>
      </c>
    </row>
    <row r="2029" spans="1:5" x14ac:dyDescent="0.2">
      <c r="A2029" s="244" t="s">
        <v>93</v>
      </c>
      <c r="B2029" s="244" t="s">
        <v>39</v>
      </c>
      <c r="C2029" s="244" t="s">
        <v>173</v>
      </c>
      <c r="D2029" s="244">
        <v>137.72300000000001</v>
      </c>
      <c r="E2029" s="244" t="s">
        <v>253</v>
      </c>
    </row>
    <row r="2030" spans="1:5" x14ac:dyDescent="0.2">
      <c r="A2030" s="244" t="s">
        <v>92</v>
      </c>
      <c r="B2030" s="244" t="s">
        <v>39</v>
      </c>
      <c r="C2030" s="244" t="s">
        <v>173</v>
      </c>
      <c r="D2030" s="244">
        <v>161.26499999999999</v>
      </c>
      <c r="E2030" s="244" t="s">
        <v>253</v>
      </c>
    </row>
    <row r="2031" spans="1:5" x14ac:dyDescent="0.2">
      <c r="A2031" s="244" t="s">
        <v>91</v>
      </c>
      <c r="B2031" s="244" t="s">
        <v>39</v>
      </c>
      <c r="C2031" s="244" t="s">
        <v>173</v>
      </c>
      <c r="D2031" s="244">
        <v>188.792</v>
      </c>
      <c r="E2031" s="244" t="s">
        <v>253</v>
      </c>
    </row>
    <row r="2032" spans="1:5" x14ac:dyDescent="0.2">
      <c r="A2032" s="244" t="s">
        <v>90</v>
      </c>
      <c r="B2032" s="244" t="s">
        <v>39</v>
      </c>
      <c r="C2032" s="244" t="s">
        <v>173</v>
      </c>
      <c r="D2032" s="244">
        <v>188.245</v>
      </c>
      <c r="E2032" s="244" t="s">
        <v>253</v>
      </c>
    </row>
    <row r="2033" spans="1:5" x14ac:dyDescent="0.2">
      <c r="A2033" s="244" t="s">
        <v>89</v>
      </c>
      <c r="B2033" s="244" t="s">
        <v>39</v>
      </c>
      <c r="C2033" s="244" t="s">
        <v>173</v>
      </c>
      <c r="D2033" s="244">
        <v>177.91499999999999</v>
      </c>
      <c r="E2033" s="244" t="s">
        <v>253</v>
      </c>
    </row>
    <row r="2034" spans="1:5" x14ac:dyDescent="0.2">
      <c r="A2034" s="244" t="s">
        <v>88</v>
      </c>
      <c r="B2034" s="244" t="s">
        <v>39</v>
      </c>
      <c r="C2034" s="244" t="s">
        <v>173</v>
      </c>
      <c r="D2034" s="244">
        <v>198.53899999999999</v>
      </c>
      <c r="E2034" s="244" t="s">
        <v>253</v>
      </c>
    </row>
    <row r="2035" spans="1:5" x14ac:dyDescent="0.2">
      <c r="A2035" s="244" t="s">
        <v>87</v>
      </c>
      <c r="B2035" s="244" t="s">
        <v>39</v>
      </c>
      <c r="C2035" s="244" t="s">
        <v>173</v>
      </c>
      <c r="D2035" s="244">
        <v>239.54400000000001</v>
      </c>
      <c r="E2035" s="244" t="s">
        <v>253</v>
      </c>
    </row>
    <row r="2036" spans="1:5" x14ac:dyDescent="0.2">
      <c r="A2036" s="244" t="s">
        <v>86</v>
      </c>
      <c r="B2036" s="244" t="s">
        <v>39</v>
      </c>
      <c r="C2036" s="244" t="s">
        <v>173</v>
      </c>
      <c r="D2036" s="244">
        <v>228.19900000000001</v>
      </c>
      <c r="E2036" s="244" t="s">
        <v>253</v>
      </c>
    </row>
    <row r="2037" spans="1:5" x14ac:dyDescent="0.2">
      <c r="A2037" s="244" t="s">
        <v>85</v>
      </c>
      <c r="B2037" s="244" t="s">
        <v>39</v>
      </c>
      <c r="C2037" s="244" t="s">
        <v>173</v>
      </c>
      <c r="D2037" s="244">
        <v>235.423</v>
      </c>
      <c r="E2037" s="244" t="s">
        <v>253</v>
      </c>
    </row>
    <row r="2038" spans="1:5" x14ac:dyDescent="0.2">
      <c r="A2038" s="244" t="s">
        <v>84</v>
      </c>
      <c r="B2038" s="244" t="s">
        <v>39</v>
      </c>
      <c r="C2038" s="244" t="s">
        <v>173</v>
      </c>
      <c r="D2038" s="244">
        <v>240.13800000000001</v>
      </c>
      <c r="E2038" s="244" t="s">
        <v>253</v>
      </c>
    </row>
    <row r="2039" spans="1:5" x14ac:dyDescent="0.2">
      <c r="A2039" s="244" t="s">
        <v>168</v>
      </c>
      <c r="B2039" s="244" t="s">
        <v>39</v>
      </c>
      <c r="C2039" s="244" t="s">
        <v>173</v>
      </c>
      <c r="D2039" s="244">
        <v>247.78899999999999</v>
      </c>
      <c r="E2039" s="244" t="s">
        <v>253</v>
      </c>
    </row>
    <row r="2040" spans="1:5" x14ac:dyDescent="0.2">
      <c r="A2040" s="244" t="s">
        <v>203</v>
      </c>
      <c r="B2040" s="244" t="s">
        <v>39</v>
      </c>
      <c r="C2040" s="244" t="s">
        <v>173</v>
      </c>
      <c r="D2040" s="244">
        <v>279.99200000000002</v>
      </c>
      <c r="E2040" s="244" t="s">
        <v>253</v>
      </c>
    </row>
    <row r="2041" spans="1:5" x14ac:dyDescent="0.2">
      <c r="A2041" s="244" t="s">
        <v>221</v>
      </c>
      <c r="B2041" s="244" t="s">
        <v>39</v>
      </c>
      <c r="C2041" s="244" t="s">
        <v>173</v>
      </c>
      <c r="D2041" s="244">
        <v>322.93099999999998</v>
      </c>
      <c r="E2041" s="244" t="s">
        <v>253</v>
      </c>
    </row>
    <row r="2042" spans="1:5" x14ac:dyDescent="0.2">
      <c r="A2042" s="244" t="s">
        <v>233</v>
      </c>
      <c r="B2042" s="244" t="s">
        <v>39</v>
      </c>
      <c r="C2042" s="244" t="s">
        <v>173</v>
      </c>
      <c r="D2042" s="244">
        <v>346.09500000000003</v>
      </c>
      <c r="E2042" s="244" t="s">
        <v>253</v>
      </c>
    </row>
    <row r="2043" spans="1:5" x14ac:dyDescent="0.2">
      <c r="A2043" s="244" t="s">
        <v>251</v>
      </c>
      <c r="B2043" s="244" t="s">
        <v>39</v>
      </c>
      <c r="C2043" s="244" t="s">
        <v>173</v>
      </c>
      <c r="D2043" s="244">
        <v>375.32</v>
      </c>
      <c r="E2043" s="244" t="s">
        <v>171</v>
      </c>
    </row>
    <row r="2044" spans="1:5" x14ac:dyDescent="0.2">
      <c r="A2044" s="244" t="s">
        <v>102</v>
      </c>
      <c r="B2044" s="244" t="s">
        <v>137</v>
      </c>
      <c r="C2044" s="244" t="s">
        <v>173</v>
      </c>
      <c r="D2044" s="244">
        <v>100</v>
      </c>
      <c r="E2044" s="244" t="s">
        <v>253</v>
      </c>
    </row>
    <row r="2045" spans="1:5" x14ac:dyDescent="0.2">
      <c r="A2045" s="244" t="s">
        <v>101</v>
      </c>
      <c r="B2045" s="244" t="s">
        <v>137</v>
      </c>
      <c r="C2045" s="244" t="s">
        <v>173</v>
      </c>
      <c r="D2045" s="244">
        <v>115.133</v>
      </c>
      <c r="E2045" s="244" t="s">
        <v>174</v>
      </c>
    </row>
    <row r="2046" spans="1:5" x14ac:dyDescent="0.2">
      <c r="A2046" s="244" t="s">
        <v>100</v>
      </c>
      <c r="B2046" s="244" t="s">
        <v>137</v>
      </c>
      <c r="C2046" s="244" t="s">
        <v>173</v>
      </c>
      <c r="D2046" s="244">
        <v>127.06399999999999</v>
      </c>
      <c r="E2046" s="244" t="s">
        <v>174</v>
      </c>
    </row>
    <row r="2047" spans="1:5" x14ac:dyDescent="0.2">
      <c r="A2047" s="244" t="s">
        <v>99</v>
      </c>
      <c r="B2047" s="244" t="s">
        <v>137</v>
      </c>
      <c r="C2047" s="244" t="s">
        <v>173</v>
      </c>
      <c r="D2047" s="244">
        <v>118.59699999999999</v>
      </c>
      <c r="E2047" s="244" t="s">
        <v>174</v>
      </c>
    </row>
    <row r="2048" spans="1:5" x14ac:dyDescent="0.2">
      <c r="A2048" s="244" t="s">
        <v>98</v>
      </c>
      <c r="B2048" s="244" t="s">
        <v>137</v>
      </c>
      <c r="C2048" s="244" t="s">
        <v>173</v>
      </c>
      <c r="D2048" s="244">
        <v>117.48</v>
      </c>
      <c r="E2048" s="244" t="s">
        <v>174</v>
      </c>
    </row>
    <row r="2049" spans="1:5" x14ac:dyDescent="0.2">
      <c r="A2049" s="244" t="s">
        <v>97</v>
      </c>
      <c r="B2049" s="244" t="s">
        <v>137</v>
      </c>
      <c r="C2049" s="244" t="s">
        <v>173</v>
      </c>
      <c r="D2049" s="244">
        <v>122.13</v>
      </c>
      <c r="E2049" s="244" t="s">
        <v>174</v>
      </c>
    </row>
    <row r="2050" spans="1:5" x14ac:dyDescent="0.2">
      <c r="A2050" s="244" t="s">
        <v>96</v>
      </c>
      <c r="B2050" s="244" t="s">
        <v>137</v>
      </c>
      <c r="C2050" s="244" t="s">
        <v>173</v>
      </c>
      <c r="D2050" s="244">
        <v>122.249</v>
      </c>
      <c r="E2050" s="244" t="s">
        <v>174</v>
      </c>
    </row>
    <row r="2051" spans="1:5" x14ac:dyDescent="0.2">
      <c r="A2051" s="244" t="s">
        <v>95</v>
      </c>
      <c r="B2051" s="244" t="s">
        <v>137</v>
      </c>
      <c r="C2051" s="244" t="s">
        <v>173</v>
      </c>
      <c r="D2051" s="244">
        <v>134.685</v>
      </c>
      <c r="E2051" s="244" t="s">
        <v>174</v>
      </c>
    </row>
    <row r="2052" spans="1:5" x14ac:dyDescent="0.2">
      <c r="A2052" s="244" t="s">
        <v>94</v>
      </c>
      <c r="B2052" s="244" t="s">
        <v>137</v>
      </c>
      <c r="C2052" s="244" t="s">
        <v>173</v>
      </c>
      <c r="D2052" s="244">
        <v>148.50899999999999</v>
      </c>
      <c r="E2052" s="244" t="s">
        <v>174</v>
      </c>
    </row>
    <row r="2053" spans="1:5" x14ac:dyDescent="0.2">
      <c r="A2053" s="244" t="s">
        <v>93</v>
      </c>
      <c r="B2053" s="244" t="s">
        <v>137</v>
      </c>
      <c r="C2053" s="244" t="s">
        <v>173</v>
      </c>
      <c r="D2053" s="244">
        <v>205.86</v>
      </c>
      <c r="E2053" s="244" t="s">
        <v>174</v>
      </c>
    </row>
    <row r="2054" spans="1:5" x14ac:dyDescent="0.2">
      <c r="A2054" s="244" t="s">
        <v>92</v>
      </c>
      <c r="B2054" s="244" t="s">
        <v>137</v>
      </c>
      <c r="C2054" s="244" t="s">
        <v>173</v>
      </c>
      <c r="D2054" s="244">
        <v>218.88900000000001</v>
      </c>
      <c r="E2054" s="244" t="s">
        <v>174</v>
      </c>
    </row>
    <row r="2055" spans="1:5" x14ac:dyDescent="0.2">
      <c r="A2055" s="244" t="s">
        <v>91</v>
      </c>
      <c r="B2055" s="244" t="s">
        <v>137</v>
      </c>
      <c r="C2055" s="244" t="s">
        <v>173</v>
      </c>
      <c r="D2055" s="244">
        <v>238.48099999999999</v>
      </c>
      <c r="E2055" s="244" t="s">
        <v>174</v>
      </c>
    </row>
    <row r="2056" spans="1:5" x14ac:dyDescent="0.2">
      <c r="A2056" s="244" t="s">
        <v>90</v>
      </c>
      <c r="B2056" s="244" t="s">
        <v>137</v>
      </c>
      <c r="C2056" s="244" t="s">
        <v>173</v>
      </c>
      <c r="D2056" s="244">
        <v>212.27</v>
      </c>
      <c r="E2056" s="244" t="s">
        <v>174</v>
      </c>
    </row>
    <row r="2057" spans="1:5" x14ac:dyDescent="0.2">
      <c r="A2057" s="244" t="s">
        <v>89</v>
      </c>
      <c r="B2057" s="244" t="s">
        <v>137</v>
      </c>
      <c r="C2057" s="244" t="s">
        <v>173</v>
      </c>
      <c r="D2057" s="244">
        <v>221.38</v>
      </c>
      <c r="E2057" s="244" t="s">
        <v>174</v>
      </c>
    </row>
    <row r="2058" spans="1:5" x14ac:dyDescent="0.2">
      <c r="A2058" s="244" t="s">
        <v>88</v>
      </c>
      <c r="B2058" s="244" t="s">
        <v>137</v>
      </c>
      <c r="C2058" s="244" t="s">
        <v>173</v>
      </c>
      <c r="D2058" s="244">
        <v>232.53</v>
      </c>
      <c r="E2058" s="244" t="s">
        <v>174</v>
      </c>
    </row>
    <row r="2059" spans="1:5" x14ac:dyDescent="0.2">
      <c r="A2059" s="244" t="s">
        <v>87</v>
      </c>
      <c r="B2059" s="244" t="s">
        <v>137</v>
      </c>
      <c r="C2059" s="244" t="s">
        <v>173</v>
      </c>
      <c r="D2059" s="244">
        <v>215.524</v>
      </c>
      <c r="E2059" s="244" t="s">
        <v>174</v>
      </c>
    </row>
    <row r="2060" spans="1:5" x14ac:dyDescent="0.2">
      <c r="A2060" s="244" t="s">
        <v>86</v>
      </c>
      <c r="B2060" s="244" t="s">
        <v>137</v>
      </c>
      <c r="C2060" s="244" t="s">
        <v>173</v>
      </c>
      <c r="D2060" s="244">
        <v>214.62</v>
      </c>
      <c r="E2060" s="244" t="s">
        <v>174</v>
      </c>
    </row>
    <row r="2061" spans="1:5" x14ac:dyDescent="0.2">
      <c r="A2061" s="244" t="s">
        <v>85</v>
      </c>
      <c r="B2061" s="244" t="s">
        <v>137</v>
      </c>
      <c r="C2061" s="244" t="s">
        <v>173</v>
      </c>
      <c r="D2061" s="244">
        <v>195.18799999999999</v>
      </c>
      <c r="E2061" s="244" t="s">
        <v>174</v>
      </c>
    </row>
    <row r="2062" spans="1:5" x14ac:dyDescent="0.2">
      <c r="A2062" s="244" t="s">
        <v>84</v>
      </c>
      <c r="B2062" s="244" t="s">
        <v>137</v>
      </c>
      <c r="C2062" s="244" t="s">
        <v>173</v>
      </c>
      <c r="D2062" s="244">
        <v>200.03200000000001</v>
      </c>
      <c r="E2062" s="244" t="s">
        <v>174</v>
      </c>
    </row>
    <row r="2063" spans="1:5" x14ac:dyDescent="0.2">
      <c r="A2063" s="244" t="s">
        <v>168</v>
      </c>
      <c r="B2063" s="244" t="s">
        <v>137</v>
      </c>
      <c r="C2063" s="244" t="s">
        <v>173</v>
      </c>
      <c r="D2063" s="244">
        <v>233.565</v>
      </c>
      <c r="E2063" s="244" t="s">
        <v>174</v>
      </c>
    </row>
    <row r="2064" spans="1:5" x14ac:dyDescent="0.2">
      <c r="A2064" s="244" t="s">
        <v>203</v>
      </c>
      <c r="B2064" s="244" t="s">
        <v>137</v>
      </c>
      <c r="C2064" s="244" t="s">
        <v>173</v>
      </c>
      <c r="D2064" s="244">
        <v>251.51300000000001</v>
      </c>
      <c r="E2064" s="244" t="s">
        <v>174</v>
      </c>
    </row>
    <row r="2065" spans="1:5" x14ac:dyDescent="0.2">
      <c r="A2065" s="244" t="s">
        <v>221</v>
      </c>
      <c r="B2065" s="244" t="s">
        <v>137</v>
      </c>
      <c r="C2065" s="244" t="s">
        <v>173</v>
      </c>
      <c r="D2065" s="244">
        <v>234.74</v>
      </c>
      <c r="E2065" s="244" t="s">
        <v>174</v>
      </c>
    </row>
    <row r="2066" spans="1:5" x14ac:dyDescent="0.2">
      <c r="A2066" s="244" t="s">
        <v>233</v>
      </c>
      <c r="B2066" s="244" t="s">
        <v>137</v>
      </c>
      <c r="C2066" s="244" t="s">
        <v>173</v>
      </c>
      <c r="D2066" s="244">
        <v>228.86500000000001</v>
      </c>
      <c r="E2066" s="244" t="s">
        <v>174</v>
      </c>
    </row>
    <row r="2067" spans="1:5" x14ac:dyDescent="0.2">
      <c r="A2067" s="244" t="s">
        <v>102</v>
      </c>
      <c r="B2067" s="244" t="s">
        <v>44</v>
      </c>
      <c r="C2067" s="244" t="s">
        <v>173</v>
      </c>
      <c r="D2067" s="244">
        <v>100</v>
      </c>
      <c r="E2067" s="244" t="s">
        <v>253</v>
      </c>
    </row>
    <row r="2068" spans="1:5" x14ac:dyDescent="0.2">
      <c r="A2068" s="244" t="s">
        <v>101</v>
      </c>
      <c r="B2068" s="244" t="s">
        <v>44</v>
      </c>
      <c r="C2068" s="244" t="s">
        <v>173</v>
      </c>
      <c r="D2068" s="244">
        <v>100.38</v>
      </c>
      <c r="E2068" s="244" t="s">
        <v>253</v>
      </c>
    </row>
    <row r="2069" spans="1:5" x14ac:dyDescent="0.2">
      <c r="A2069" s="244" t="s">
        <v>100</v>
      </c>
      <c r="B2069" s="244" t="s">
        <v>44</v>
      </c>
      <c r="C2069" s="244" t="s">
        <v>173</v>
      </c>
      <c r="D2069" s="244">
        <v>95.552000000000007</v>
      </c>
      <c r="E2069" s="244" t="s">
        <v>253</v>
      </c>
    </row>
    <row r="2070" spans="1:5" x14ac:dyDescent="0.2">
      <c r="A2070" s="244" t="s">
        <v>99</v>
      </c>
      <c r="B2070" s="244" t="s">
        <v>44</v>
      </c>
      <c r="C2070" s="244" t="s">
        <v>173</v>
      </c>
      <c r="D2070" s="244">
        <v>96.885000000000005</v>
      </c>
      <c r="E2070" s="244" t="s">
        <v>253</v>
      </c>
    </row>
    <row r="2071" spans="1:5" x14ac:dyDescent="0.2">
      <c r="A2071" s="244" t="s">
        <v>98</v>
      </c>
      <c r="B2071" s="244" t="s">
        <v>44</v>
      </c>
      <c r="C2071" s="244" t="s">
        <v>173</v>
      </c>
      <c r="D2071" s="244">
        <v>94.811000000000007</v>
      </c>
      <c r="E2071" s="244" t="s">
        <v>253</v>
      </c>
    </row>
    <row r="2072" spans="1:5" x14ac:dyDescent="0.2">
      <c r="A2072" s="244" t="s">
        <v>97</v>
      </c>
      <c r="B2072" s="244" t="s">
        <v>44</v>
      </c>
      <c r="C2072" s="244" t="s">
        <v>173</v>
      </c>
      <c r="D2072" s="244">
        <v>94.855999999999995</v>
      </c>
      <c r="E2072" s="244" t="s">
        <v>253</v>
      </c>
    </row>
    <row r="2073" spans="1:5" x14ac:dyDescent="0.2">
      <c r="A2073" s="244" t="s">
        <v>96</v>
      </c>
      <c r="B2073" s="244" t="s">
        <v>44</v>
      </c>
      <c r="C2073" s="244" t="s">
        <v>173</v>
      </c>
      <c r="D2073" s="244">
        <v>94.549000000000007</v>
      </c>
      <c r="E2073" s="244" t="s">
        <v>253</v>
      </c>
    </row>
    <row r="2074" spans="1:5" x14ac:dyDescent="0.2">
      <c r="A2074" s="244" t="s">
        <v>95</v>
      </c>
      <c r="B2074" s="244" t="s">
        <v>44</v>
      </c>
      <c r="C2074" s="244" t="s">
        <v>173</v>
      </c>
      <c r="D2074" s="244">
        <v>98.504000000000005</v>
      </c>
      <c r="E2074" s="244" t="s">
        <v>253</v>
      </c>
    </row>
    <row r="2075" spans="1:5" x14ac:dyDescent="0.2">
      <c r="A2075" s="244" t="s">
        <v>94</v>
      </c>
      <c r="B2075" s="244" t="s">
        <v>44</v>
      </c>
      <c r="C2075" s="244" t="s">
        <v>173</v>
      </c>
      <c r="D2075" s="244">
        <v>101.797</v>
      </c>
      <c r="E2075" s="244" t="s">
        <v>174</v>
      </c>
    </row>
    <row r="2076" spans="1:5" x14ac:dyDescent="0.2">
      <c r="A2076" s="244" t="s">
        <v>93</v>
      </c>
      <c r="B2076" s="244" t="s">
        <v>44</v>
      </c>
      <c r="C2076" s="244" t="s">
        <v>173</v>
      </c>
      <c r="D2076" s="244">
        <v>107.92700000000001</v>
      </c>
      <c r="E2076" s="244" t="s">
        <v>253</v>
      </c>
    </row>
    <row r="2077" spans="1:5" x14ac:dyDescent="0.2">
      <c r="A2077" s="244" t="s">
        <v>92</v>
      </c>
      <c r="B2077" s="244" t="s">
        <v>44</v>
      </c>
      <c r="C2077" s="244" t="s">
        <v>173</v>
      </c>
      <c r="D2077" s="244">
        <v>113.381</v>
      </c>
      <c r="E2077" s="244" t="s">
        <v>253</v>
      </c>
    </row>
    <row r="2078" spans="1:5" x14ac:dyDescent="0.2">
      <c r="A2078" s="244" t="s">
        <v>91</v>
      </c>
      <c r="B2078" s="244" t="s">
        <v>44</v>
      </c>
      <c r="C2078" s="244" t="s">
        <v>173</v>
      </c>
      <c r="D2078" s="244">
        <v>112.871</v>
      </c>
      <c r="E2078" s="244" t="s">
        <v>253</v>
      </c>
    </row>
    <row r="2079" spans="1:5" x14ac:dyDescent="0.2">
      <c r="A2079" s="244" t="s">
        <v>90</v>
      </c>
      <c r="B2079" s="244" t="s">
        <v>44</v>
      </c>
      <c r="C2079" s="244" t="s">
        <v>173</v>
      </c>
      <c r="D2079" s="244">
        <v>128.34299999999999</v>
      </c>
      <c r="E2079" s="244" t="s">
        <v>253</v>
      </c>
    </row>
    <row r="2080" spans="1:5" x14ac:dyDescent="0.2">
      <c r="A2080" s="244" t="s">
        <v>89</v>
      </c>
      <c r="B2080" s="244" t="s">
        <v>44</v>
      </c>
      <c r="C2080" s="244" t="s">
        <v>173</v>
      </c>
      <c r="D2080" s="244">
        <v>148.71899999999999</v>
      </c>
      <c r="E2080" s="244" t="s">
        <v>253</v>
      </c>
    </row>
    <row r="2081" spans="1:5" x14ac:dyDescent="0.2">
      <c r="A2081" s="244" t="s">
        <v>88</v>
      </c>
      <c r="B2081" s="244" t="s">
        <v>44</v>
      </c>
      <c r="C2081" s="244" t="s">
        <v>173</v>
      </c>
      <c r="D2081" s="244">
        <v>149.56800000000001</v>
      </c>
      <c r="E2081" s="244" t="s">
        <v>253</v>
      </c>
    </row>
    <row r="2082" spans="1:5" x14ac:dyDescent="0.2">
      <c r="A2082" s="244" t="s">
        <v>87</v>
      </c>
      <c r="B2082" s="244" t="s">
        <v>44</v>
      </c>
      <c r="C2082" s="244" t="s">
        <v>173</v>
      </c>
      <c r="D2082" s="244">
        <v>155.64500000000001</v>
      </c>
      <c r="E2082" s="244" t="s">
        <v>253</v>
      </c>
    </row>
    <row r="2083" spans="1:5" x14ac:dyDescent="0.2">
      <c r="A2083" s="244" t="s">
        <v>86</v>
      </c>
      <c r="B2083" s="244" t="s">
        <v>44</v>
      </c>
      <c r="C2083" s="244" t="s">
        <v>173</v>
      </c>
      <c r="D2083" s="244">
        <v>157.10400000000001</v>
      </c>
      <c r="E2083" s="244" t="s">
        <v>253</v>
      </c>
    </row>
    <row r="2084" spans="1:5" x14ac:dyDescent="0.2">
      <c r="A2084" s="244" t="s">
        <v>85</v>
      </c>
      <c r="B2084" s="244" t="s">
        <v>44</v>
      </c>
      <c r="C2084" s="244" t="s">
        <v>173</v>
      </c>
      <c r="D2084" s="244">
        <v>160.69499999999999</v>
      </c>
      <c r="E2084" s="244" t="s">
        <v>253</v>
      </c>
    </row>
    <row r="2085" spans="1:5" x14ac:dyDescent="0.2">
      <c r="A2085" s="244" t="s">
        <v>84</v>
      </c>
      <c r="B2085" s="244" t="s">
        <v>44</v>
      </c>
      <c r="C2085" s="244" t="s">
        <v>173</v>
      </c>
      <c r="D2085" s="244">
        <v>160.11600000000001</v>
      </c>
      <c r="E2085" s="244" t="s">
        <v>253</v>
      </c>
    </row>
    <row r="2086" spans="1:5" x14ac:dyDescent="0.2">
      <c r="A2086" s="244" t="s">
        <v>168</v>
      </c>
      <c r="B2086" s="244" t="s">
        <v>44</v>
      </c>
      <c r="C2086" s="244" t="s">
        <v>173</v>
      </c>
      <c r="D2086" s="244">
        <v>157.13300000000001</v>
      </c>
      <c r="E2086" s="244" t="s">
        <v>253</v>
      </c>
    </row>
    <row r="2087" spans="1:5" x14ac:dyDescent="0.2">
      <c r="A2087" s="244" t="s">
        <v>203</v>
      </c>
      <c r="B2087" s="244" t="s">
        <v>44</v>
      </c>
      <c r="C2087" s="244" t="s">
        <v>173</v>
      </c>
      <c r="D2087" s="244">
        <v>155.654</v>
      </c>
      <c r="E2087" s="244" t="s">
        <v>253</v>
      </c>
    </row>
    <row r="2088" spans="1:5" x14ac:dyDescent="0.2">
      <c r="A2088" s="244" t="s">
        <v>221</v>
      </c>
      <c r="B2088" s="244" t="s">
        <v>44</v>
      </c>
      <c r="C2088" s="244" t="s">
        <v>173</v>
      </c>
      <c r="D2088" s="244">
        <v>153.1</v>
      </c>
      <c r="E2088" s="244" t="s">
        <v>253</v>
      </c>
    </row>
    <row r="2089" spans="1:5" x14ac:dyDescent="0.2">
      <c r="A2089" s="244" t="s">
        <v>233</v>
      </c>
      <c r="B2089" s="244" t="s">
        <v>44</v>
      </c>
      <c r="C2089" s="244" t="s">
        <v>173</v>
      </c>
      <c r="D2089" s="244">
        <v>157.05699999999999</v>
      </c>
      <c r="E2089" s="244" t="s">
        <v>253</v>
      </c>
    </row>
    <row r="2090" spans="1:5" x14ac:dyDescent="0.2">
      <c r="A2090" s="244" t="s">
        <v>251</v>
      </c>
      <c r="B2090" s="244" t="s">
        <v>44</v>
      </c>
      <c r="C2090" s="244" t="s">
        <v>173</v>
      </c>
      <c r="D2090" s="244">
        <v>162.922</v>
      </c>
      <c r="E2090" s="244" t="s">
        <v>171</v>
      </c>
    </row>
    <row r="2091" spans="1:5" x14ac:dyDescent="0.2">
      <c r="A2091" s="244" t="s">
        <v>102</v>
      </c>
      <c r="B2091" s="244" t="s">
        <v>47</v>
      </c>
      <c r="C2091" s="244" t="s">
        <v>173</v>
      </c>
      <c r="D2091" s="244">
        <v>100</v>
      </c>
      <c r="E2091" s="244" t="s">
        <v>253</v>
      </c>
    </row>
    <row r="2092" spans="1:5" x14ac:dyDescent="0.2">
      <c r="A2092" s="244" t="s">
        <v>101</v>
      </c>
      <c r="B2092" s="244" t="s">
        <v>47</v>
      </c>
      <c r="C2092" s="244" t="s">
        <v>173</v>
      </c>
      <c r="D2092" s="244">
        <v>118.64400000000001</v>
      </c>
      <c r="E2092" s="244" t="s">
        <v>253</v>
      </c>
    </row>
    <row r="2093" spans="1:5" x14ac:dyDescent="0.2">
      <c r="A2093" s="244" t="s">
        <v>100</v>
      </c>
      <c r="B2093" s="244" t="s">
        <v>47</v>
      </c>
      <c r="C2093" s="244" t="s">
        <v>173</v>
      </c>
      <c r="D2093" s="244">
        <v>105.14400000000001</v>
      </c>
      <c r="E2093" s="244" t="s">
        <v>253</v>
      </c>
    </row>
    <row r="2094" spans="1:5" x14ac:dyDescent="0.2">
      <c r="A2094" s="244" t="s">
        <v>99</v>
      </c>
      <c r="B2094" s="244" t="s">
        <v>47</v>
      </c>
      <c r="C2094" s="244" t="s">
        <v>173</v>
      </c>
      <c r="D2094" s="244">
        <v>99.162999999999997</v>
      </c>
      <c r="E2094" s="244" t="s">
        <v>253</v>
      </c>
    </row>
    <row r="2095" spans="1:5" x14ac:dyDescent="0.2">
      <c r="A2095" s="244" t="s">
        <v>98</v>
      </c>
      <c r="B2095" s="244" t="s">
        <v>47</v>
      </c>
      <c r="C2095" s="244" t="s">
        <v>173</v>
      </c>
      <c r="D2095" s="244">
        <v>98.912000000000006</v>
      </c>
      <c r="E2095" s="244" t="s">
        <v>253</v>
      </c>
    </row>
    <row r="2096" spans="1:5" x14ac:dyDescent="0.2">
      <c r="A2096" s="244" t="s">
        <v>97</v>
      </c>
      <c r="B2096" s="244" t="s">
        <v>47</v>
      </c>
      <c r="C2096" s="244" t="s">
        <v>173</v>
      </c>
      <c r="D2096" s="244">
        <v>102.97</v>
      </c>
      <c r="E2096" s="244" t="s">
        <v>253</v>
      </c>
    </row>
    <row r="2097" spans="1:5" x14ac:dyDescent="0.2">
      <c r="A2097" s="244" t="s">
        <v>96</v>
      </c>
      <c r="B2097" s="244" t="s">
        <v>47</v>
      </c>
      <c r="C2097" s="244" t="s">
        <v>173</v>
      </c>
      <c r="D2097" s="244">
        <v>109.836</v>
      </c>
      <c r="E2097" s="244" t="s">
        <v>253</v>
      </c>
    </row>
    <row r="2098" spans="1:5" x14ac:dyDescent="0.2">
      <c r="A2098" s="244" t="s">
        <v>95</v>
      </c>
      <c r="B2098" s="244" t="s">
        <v>47</v>
      </c>
      <c r="C2098" s="244" t="s">
        <v>173</v>
      </c>
      <c r="D2098" s="244">
        <v>103.129</v>
      </c>
      <c r="E2098" s="244" t="s">
        <v>253</v>
      </c>
    </row>
    <row r="2099" spans="1:5" x14ac:dyDescent="0.2">
      <c r="A2099" s="244" t="s">
        <v>94</v>
      </c>
      <c r="B2099" s="244" t="s">
        <v>47</v>
      </c>
      <c r="C2099" s="244" t="s">
        <v>173</v>
      </c>
      <c r="D2099" s="244">
        <v>99.605999999999995</v>
      </c>
      <c r="E2099" s="244" t="s">
        <v>253</v>
      </c>
    </row>
    <row r="2100" spans="1:5" x14ac:dyDescent="0.2">
      <c r="A2100" s="244" t="s">
        <v>93</v>
      </c>
      <c r="B2100" s="244" t="s">
        <v>47</v>
      </c>
      <c r="C2100" s="244" t="s">
        <v>173</v>
      </c>
      <c r="D2100" s="244">
        <v>125.816</v>
      </c>
      <c r="E2100" s="244" t="s">
        <v>253</v>
      </c>
    </row>
    <row r="2101" spans="1:5" x14ac:dyDescent="0.2">
      <c r="A2101" s="244" t="s">
        <v>92</v>
      </c>
      <c r="B2101" s="244" t="s">
        <v>47</v>
      </c>
      <c r="C2101" s="244" t="s">
        <v>173</v>
      </c>
      <c r="D2101" s="244">
        <v>116.078</v>
      </c>
      <c r="E2101" s="244" t="s">
        <v>253</v>
      </c>
    </row>
    <row r="2102" spans="1:5" x14ac:dyDescent="0.2">
      <c r="A2102" s="244" t="s">
        <v>91</v>
      </c>
      <c r="B2102" s="244" t="s">
        <v>47</v>
      </c>
      <c r="C2102" s="244" t="s">
        <v>173</v>
      </c>
      <c r="D2102" s="244">
        <v>113.46299999999999</v>
      </c>
      <c r="E2102" s="244" t="s">
        <v>253</v>
      </c>
    </row>
    <row r="2103" spans="1:5" x14ac:dyDescent="0.2">
      <c r="A2103" s="244" t="s">
        <v>90</v>
      </c>
      <c r="B2103" s="244" t="s">
        <v>47</v>
      </c>
      <c r="C2103" s="244" t="s">
        <v>173</v>
      </c>
      <c r="D2103" s="244">
        <v>128.41800000000001</v>
      </c>
      <c r="E2103" s="244" t="s">
        <v>253</v>
      </c>
    </row>
    <row r="2104" spans="1:5" x14ac:dyDescent="0.2">
      <c r="A2104" s="244" t="s">
        <v>89</v>
      </c>
      <c r="B2104" s="244" t="s">
        <v>47</v>
      </c>
      <c r="C2104" s="244" t="s">
        <v>173</v>
      </c>
      <c r="D2104" s="244">
        <v>109.851</v>
      </c>
      <c r="E2104" s="244" t="s">
        <v>253</v>
      </c>
    </row>
    <row r="2105" spans="1:5" x14ac:dyDescent="0.2">
      <c r="A2105" s="244" t="s">
        <v>88</v>
      </c>
      <c r="B2105" s="244" t="s">
        <v>47</v>
      </c>
      <c r="C2105" s="244" t="s">
        <v>173</v>
      </c>
      <c r="D2105" s="244">
        <v>121.161</v>
      </c>
      <c r="E2105" s="244" t="s">
        <v>253</v>
      </c>
    </row>
    <row r="2106" spans="1:5" x14ac:dyDescent="0.2">
      <c r="A2106" s="244" t="s">
        <v>87</v>
      </c>
      <c r="B2106" s="244" t="s">
        <v>47</v>
      </c>
      <c r="C2106" s="244" t="s">
        <v>173</v>
      </c>
      <c r="D2106" s="244">
        <v>123.637</v>
      </c>
      <c r="E2106" s="244" t="s">
        <v>253</v>
      </c>
    </row>
    <row r="2107" spans="1:5" x14ac:dyDescent="0.2">
      <c r="A2107" s="244" t="s">
        <v>86</v>
      </c>
      <c r="B2107" s="244" t="s">
        <v>47</v>
      </c>
      <c r="C2107" s="244" t="s">
        <v>173</v>
      </c>
      <c r="D2107" s="244">
        <v>122.414</v>
      </c>
      <c r="E2107" s="244" t="s">
        <v>253</v>
      </c>
    </row>
    <row r="2108" spans="1:5" x14ac:dyDescent="0.2">
      <c r="A2108" s="244" t="s">
        <v>85</v>
      </c>
      <c r="B2108" s="244" t="s">
        <v>47</v>
      </c>
      <c r="C2108" s="244" t="s">
        <v>173</v>
      </c>
      <c r="D2108" s="244">
        <v>114.02200000000001</v>
      </c>
      <c r="E2108" s="244" t="s">
        <v>253</v>
      </c>
    </row>
    <row r="2109" spans="1:5" x14ac:dyDescent="0.2">
      <c r="A2109" s="244" t="s">
        <v>84</v>
      </c>
      <c r="B2109" s="244" t="s">
        <v>47</v>
      </c>
      <c r="C2109" s="244" t="s">
        <v>173</v>
      </c>
      <c r="D2109" s="244">
        <v>120.58499999999999</v>
      </c>
      <c r="E2109" s="244" t="s">
        <v>253</v>
      </c>
    </row>
    <row r="2110" spans="1:5" x14ac:dyDescent="0.2">
      <c r="A2110" s="244" t="s">
        <v>168</v>
      </c>
      <c r="B2110" s="244" t="s">
        <v>47</v>
      </c>
      <c r="C2110" s="244" t="s">
        <v>173</v>
      </c>
      <c r="D2110" s="244">
        <v>118.148</v>
      </c>
      <c r="E2110" s="244" t="s">
        <v>253</v>
      </c>
    </row>
    <row r="2111" spans="1:5" x14ac:dyDescent="0.2">
      <c r="A2111" s="244" t="s">
        <v>203</v>
      </c>
      <c r="B2111" s="244" t="s">
        <v>47</v>
      </c>
      <c r="C2111" s="244" t="s">
        <v>173</v>
      </c>
      <c r="D2111" s="244">
        <v>111.682</v>
      </c>
      <c r="E2111" s="244" t="s">
        <v>253</v>
      </c>
    </row>
    <row r="2112" spans="1:5" x14ac:dyDescent="0.2">
      <c r="A2112" s="244" t="s">
        <v>221</v>
      </c>
      <c r="B2112" s="244" t="s">
        <v>47</v>
      </c>
      <c r="C2112" s="244" t="s">
        <v>173</v>
      </c>
      <c r="D2112" s="244">
        <v>114.437</v>
      </c>
      <c r="E2112" s="244" t="s">
        <v>253</v>
      </c>
    </row>
    <row r="2113" spans="1:5" x14ac:dyDescent="0.2">
      <c r="A2113" s="244" t="s">
        <v>233</v>
      </c>
      <c r="B2113" s="244" t="s">
        <v>47</v>
      </c>
      <c r="C2113" s="244" t="s">
        <v>173</v>
      </c>
      <c r="D2113" s="244">
        <v>119.648</v>
      </c>
      <c r="E2113" s="244" t="s">
        <v>253</v>
      </c>
    </row>
    <row r="2114" spans="1:5" x14ac:dyDescent="0.2">
      <c r="A2114" s="244" t="s">
        <v>251</v>
      </c>
      <c r="B2114" s="244" t="s">
        <v>47</v>
      </c>
      <c r="C2114" s="244" t="s">
        <v>173</v>
      </c>
      <c r="D2114" s="244">
        <v>114.467</v>
      </c>
      <c r="E2114" s="244" t="s">
        <v>171</v>
      </c>
    </row>
    <row r="2115" spans="1:5" x14ac:dyDescent="0.2">
      <c r="A2115" s="244" t="s">
        <v>102</v>
      </c>
      <c r="B2115" s="244" t="s">
        <v>48</v>
      </c>
      <c r="C2115" s="244" t="s">
        <v>173</v>
      </c>
      <c r="D2115" s="244">
        <v>100</v>
      </c>
      <c r="E2115" s="244" t="s">
        <v>253</v>
      </c>
    </row>
    <row r="2116" spans="1:5" x14ac:dyDescent="0.2">
      <c r="A2116" s="244" t="s">
        <v>101</v>
      </c>
      <c r="B2116" s="244" t="s">
        <v>48</v>
      </c>
      <c r="C2116" s="244" t="s">
        <v>173</v>
      </c>
      <c r="D2116" s="244">
        <v>112.483</v>
      </c>
      <c r="E2116" s="244" t="s">
        <v>253</v>
      </c>
    </row>
    <row r="2117" spans="1:5" x14ac:dyDescent="0.2">
      <c r="A2117" s="244" t="s">
        <v>100</v>
      </c>
      <c r="B2117" s="244" t="s">
        <v>48</v>
      </c>
      <c r="C2117" s="244" t="s">
        <v>173</v>
      </c>
      <c r="D2117" s="244">
        <v>106.717</v>
      </c>
      <c r="E2117" s="244" t="s">
        <v>253</v>
      </c>
    </row>
    <row r="2118" spans="1:5" x14ac:dyDescent="0.2">
      <c r="A2118" s="244" t="s">
        <v>99</v>
      </c>
      <c r="B2118" s="244" t="s">
        <v>48</v>
      </c>
      <c r="C2118" s="244" t="s">
        <v>173</v>
      </c>
      <c r="D2118" s="244">
        <v>106.71</v>
      </c>
      <c r="E2118" s="244" t="s">
        <v>253</v>
      </c>
    </row>
    <row r="2119" spans="1:5" x14ac:dyDescent="0.2">
      <c r="A2119" s="244" t="s">
        <v>98</v>
      </c>
      <c r="B2119" s="244" t="s">
        <v>48</v>
      </c>
      <c r="C2119" s="244" t="s">
        <v>173</v>
      </c>
      <c r="D2119" s="244">
        <v>106.598</v>
      </c>
      <c r="E2119" s="244" t="s">
        <v>253</v>
      </c>
    </row>
    <row r="2120" spans="1:5" x14ac:dyDescent="0.2">
      <c r="A2120" s="244" t="s">
        <v>97</v>
      </c>
      <c r="B2120" s="244" t="s">
        <v>48</v>
      </c>
      <c r="C2120" s="244" t="s">
        <v>173</v>
      </c>
      <c r="D2120" s="244">
        <v>113.25700000000001</v>
      </c>
      <c r="E2120" s="244" t="s">
        <v>253</v>
      </c>
    </row>
    <row r="2121" spans="1:5" x14ac:dyDescent="0.2">
      <c r="A2121" s="244" t="s">
        <v>96</v>
      </c>
      <c r="B2121" s="244" t="s">
        <v>48</v>
      </c>
      <c r="C2121" s="244" t="s">
        <v>173</v>
      </c>
      <c r="D2121" s="244">
        <v>107.852</v>
      </c>
      <c r="E2121" s="244" t="s">
        <v>253</v>
      </c>
    </row>
    <row r="2122" spans="1:5" x14ac:dyDescent="0.2">
      <c r="A2122" s="244" t="s">
        <v>95</v>
      </c>
      <c r="B2122" s="244" t="s">
        <v>48</v>
      </c>
      <c r="C2122" s="244" t="s">
        <v>173</v>
      </c>
      <c r="D2122" s="244">
        <v>119.681</v>
      </c>
      <c r="E2122" s="244" t="s">
        <v>253</v>
      </c>
    </row>
    <row r="2123" spans="1:5" x14ac:dyDescent="0.2">
      <c r="A2123" s="244" t="s">
        <v>94</v>
      </c>
      <c r="B2123" s="244" t="s">
        <v>48</v>
      </c>
      <c r="C2123" s="244" t="s">
        <v>173</v>
      </c>
      <c r="D2123" s="244">
        <v>133.95599999999999</v>
      </c>
      <c r="E2123" s="244" t="s">
        <v>253</v>
      </c>
    </row>
    <row r="2124" spans="1:5" x14ac:dyDescent="0.2">
      <c r="A2124" s="244" t="s">
        <v>93</v>
      </c>
      <c r="B2124" s="244" t="s">
        <v>48</v>
      </c>
      <c r="C2124" s="244" t="s">
        <v>173</v>
      </c>
      <c r="D2124" s="244">
        <v>133.59</v>
      </c>
      <c r="E2124" s="244" t="s">
        <v>253</v>
      </c>
    </row>
    <row r="2125" spans="1:5" x14ac:dyDescent="0.2">
      <c r="A2125" s="244" t="s">
        <v>92</v>
      </c>
      <c r="B2125" s="244" t="s">
        <v>48</v>
      </c>
      <c r="C2125" s="244" t="s">
        <v>173</v>
      </c>
      <c r="D2125" s="244">
        <v>136.874</v>
      </c>
      <c r="E2125" s="244" t="s">
        <v>253</v>
      </c>
    </row>
    <row r="2126" spans="1:5" x14ac:dyDescent="0.2">
      <c r="A2126" s="244" t="s">
        <v>91</v>
      </c>
      <c r="B2126" s="244" t="s">
        <v>48</v>
      </c>
      <c r="C2126" s="244" t="s">
        <v>173</v>
      </c>
      <c r="D2126" s="244">
        <v>136.38300000000001</v>
      </c>
      <c r="E2126" s="244" t="s">
        <v>253</v>
      </c>
    </row>
    <row r="2127" spans="1:5" x14ac:dyDescent="0.2">
      <c r="A2127" s="244" t="s">
        <v>90</v>
      </c>
      <c r="B2127" s="244" t="s">
        <v>48</v>
      </c>
      <c r="C2127" s="244" t="s">
        <v>173</v>
      </c>
      <c r="D2127" s="244">
        <v>139.82599999999999</v>
      </c>
      <c r="E2127" s="244" t="s">
        <v>253</v>
      </c>
    </row>
    <row r="2128" spans="1:5" x14ac:dyDescent="0.2">
      <c r="A2128" s="244" t="s">
        <v>89</v>
      </c>
      <c r="B2128" s="244" t="s">
        <v>48</v>
      </c>
      <c r="C2128" s="244" t="s">
        <v>173</v>
      </c>
      <c r="D2128" s="244">
        <v>143.191</v>
      </c>
      <c r="E2128" s="244" t="s">
        <v>253</v>
      </c>
    </row>
    <row r="2129" spans="1:5" x14ac:dyDescent="0.2">
      <c r="A2129" s="244" t="s">
        <v>88</v>
      </c>
      <c r="B2129" s="244" t="s">
        <v>48</v>
      </c>
      <c r="C2129" s="244" t="s">
        <v>173</v>
      </c>
      <c r="D2129" s="244">
        <v>139.78800000000001</v>
      </c>
      <c r="E2129" s="244" t="s">
        <v>253</v>
      </c>
    </row>
    <row r="2130" spans="1:5" x14ac:dyDescent="0.2">
      <c r="A2130" s="244" t="s">
        <v>87</v>
      </c>
      <c r="B2130" s="244" t="s">
        <v>48</v>
      </c>
      <c r="C2130" s="244" t="s">
        <v>173</v>
      </c>
      <c r="D2130" s="244">
        <v>124.73099999999999</v>
      </c>
      <c r="E2130" s="244" t="s">
        <v>253</v>
      </c>
    </row>
    <row r="2131" spans="1:5" x14ac:dyDescent="0.2">
      <c r="A2131" s="244" t="s">
        <v>86</v>
      </c>
      <c r="B2131" s="244" t="s">
        <v>48</v>
      </c>
      <c r="C2131" s="244" t="s">
        <v>173</v>
      </c>
      <c r="D2131" s="244">
        <v>129.94999999999999</v>
      </c>
      <c r="E2131" s="244" t="s">
        <v>253</v>
      </c>
    </row>
    <row r="2132" spans="1:5" x14ac:dyDescent="0.2">
      <c r="A2132" s="244" t="s">
        <v>85</v>
      </c>
      <c r="B2132" s="244" t="s">
        <v>48</v>
      </c>
      <c r="C2132" s="244" t="s">
        <v>173</v>
      </c>
      <c r="D2132" s="244">
        <v>124.26300000000001</v>
      </c>
      <c r="E2132" s="244" t="s">
        <v>253</v>
      </c>
    </row>
    <row r="2133" spans="1:5" x14ac:dyDescent="0.2">
      <c r="A2133" s="244" t="s">
        <v>84</v>
      </c>
      <c r="B2133" s="244" t="s">
        <v>48</v>
      </c>
      <c r="C2133" s="244" t="s">
        <v>173</v>
      </c>
      <c r="D2133" s="244">
        <v>133.333</v>
      </c>
      <c r="E2133" s="244" t="s">
        <v>253</v>
      </c>
    </row>
    <row r="2134" spans="1:5" x14ac:dyDescent="0.2">
      <c r="A2134" s="244" t="s">
        <v>168</v>
      </c>
      <c r="B2134" s="244" t="s">
        <v>48</v>
      </c>
      <c r="C2134" s="244" t="s">
        <v>173</v>
      </c>
      <c r="D2134" s="244">
        <v>135.51400000000001</v>
      </c>
      <c r="E2134" s="244" t="s">
        <v>253</v>
      </c>
    </row>
    <row r="2135" spans="1:5" x14ac:dyDescent="0.2">
      <c r="A2135" s="244" t="s">
        <v>203</v>
      </c>
      <c r="B2135" s="244" t="s">
        <v>48</v>
      </c>
      <c r="C2135" s="244" t="s">
        <v>173</v>
      </c>
      <c r="D2135" s="244">
        <v>130.88399999999999</v>
      </c>
      <c r="E2135" s="244" t="s">
        <v>253</v>
      </c>
    </row>
    <row r="2136" spans="1:5" x14ac:dyDescent="0.2">
      <c r="A2136" s="244" t="s">
        <v>221</v>
      </c>
      <c r="B2136" s="244" t="s">
        <v>48</v>
      </c>
      <c r="C2136" s="244" t="s">
        <v>173</v>
      </c>
      <c r="D2136" s="244">
        <v>129.22800000000001</v>
      </c>
      <c r="E2136" s="244" t="s">
        <v>253</v>
      </c>
    </row>
    <row r="2137" spans="1:5" x14ac:dyDescent="0.2">
      <c r="A2137" s="244" t="s">
        <v>233</v>
      </c>
      <c r="B2137" s="244" t="s">
        <v>48</v>
      </c>
      <c r="C2137" s="244" t="s">
        <v>173</v>
      </c>
      <c r="D2137" s="244">
        <v>138.18799999999999</v>
      </c>
      <c r="E2137" s="244" t="s">
        <v>253</v>
      </c>
    </row>
    <row r="2138" spans="1:5" x14ac:dyDescent="0.2">
      <c r="A2138" s="244" t="s">
        <v>251</v>
      </c>
      <c r="B2138" s="244" t="s">
        <v>48</v>
      </c>
      <c r="C2138" s="244" t="s">
        <v>173</v>
      </c>
      <c r="D2138" s="244">
        <v>145.31800000000001</v>
      </c>
      <c r="E2138" s="244" t="s">
        <v>253</v>
      </c>
    </row>
    <row r="2139" spans="1:5" x14ac:dyDescent="0.2">
      <c r="A2139" s="244" t="s">
        <v>102</v>
      </c>
      <c r="B2139" s="244" t="s">
        <v>46</v>
      </c>
      <c r="C2139" s="244" t="s">
        <v>173</v>
      </c>
      <c r="D2139" s="244">
        <v>100</v>
      </c>
      <c r="E2139" s="244" t="s">
        <v>253</v>
      </c>
    </row>
    <row r="2140" spans="1:5" x14ac:dyDescent="0.2">
      <c r="A2140" s="244" t="s">
        <v>101</v>
      </c>
      <c r="B2140" s="244" t="s">
        <v>46</v>
      </c>
      <c r="C2140" s="244" t="s">
        <v>173</v>
      </c>
      <c r="D2140" s="244">
        <v>101.905</v>
      </c>
      <c r="E2140" s="244" t="s">
        <v>253</v>
      </c>
    </row>
    <row r="2141" spans="1:5" x14ac:dyDescent="0.2">
      <c r="A2141" s="244" t="s">
        <v>100</v>
      </c>
      <c r="B2141" s="244" t="s">
        <v>46</v>
      </c>
      <c r="C2141" s="244" t="s">
        <v>173</v>
      </c>
      <c r="D2141" s="244">
        <v>98.454999999999998</v>
      </c>
      <c r="E2141" s="244" t="s">
        <v>253</v>
      </c>
    </row>
    <row r="2142" spans="1:5" x14ac:dyDescent="0.2">
      <c r="A2142" s="244" t="s">
        <v>99</v>
      </c>
      <c r="B2142" s="244" t="s">
        <v>46</v>
      </c>
      <c r="C2142" s="244" t="s">
        <v>173</v>
      </c>
      <c r="D2142" s="244">
        <v>97.906999999999996</v>
      </c>
      <c r="E2142" s="244" t="s">
        <v>253</v>
      </c>
    </row>
    <row r="2143" spans="1:5" x14ac:dyDescent="0.2">
      <c r="A2143" s="244" t="s">
        <v>98</v>
      </c>
      <c r="B2143" s="244" t="s">
        <v>46</v>
      </c>
      <c r="C2143" s="244" t="s">
        <v>173</v>
      </c>
      <c r="D2143" s="244">
        <v>93.701999999999998</v>
      </c>
      <c r="E2143" s="244" t="s">
        <v>253</v>
      </c>
    </row>
    <row r="2144" spans="1:5" x14ac:dyDescent="0.2">
      <c r="A2144" s="244" t="s">
        <v>97</v>
      </c>
      <c r="B2144" s="244" t="s">
        <v>46</v>
      </c>
      <c r="C2144" s="244" t="s">
        <v>173</v>
      </c>
      <c r="D2144" s="244">
        <v>90.21</v>
      </c>
      <c r="E2144" s="244" t="s">
        <v>253</v>
      </c>
    </row>
    <row r="2145" spans="1:5" x14ac:dyDescent="0.2">
      <c r="A2145" s="244" t="s">
        <v>96</v>
      </c>
      <c r="B2145" s="244" t="s">
        <v>46</v>
      </c>
      <c r="C2145" s="244" t="s">
        <v>173</v>
      </c>
      <c r="D2145" s="244">
        <v>89.528999999999996</v>
      </c>
      <c r="E2145" s="244" t="s">
        <v>253</v>
      </c>
    </row>
    <row r="2146" spans="1:5" x14ac:dyDescent="0.2">
      <c r="A2146" s="244" t="s">
        <v>95</v>
      </c>
      <c r="B2146" s="244" t="s">
        <v>46</v>
      </c>
      <c r="C2146" s="244" t="s">
        <v>173</v>
      </c>
      <c r="D2146" s="244">
        <v>84.531999999999996</v>
      </c>
      <c r="E2146" s="244" t="s">
        <v>253</v>
      </c>
    </row>
    <row r="2147" spans="1:5" x14ac:dyDescent="0.2">
      <c r="A2147" s="244" t="s">
        <v>94</v>
      </c>
      <c r="B2147" s="244" t="s">
        <v>46</v>
      </c>
      <c r="C2147" s="244" t="s">
        <v>173</v>
      </c>
      <c r="D2147" s="244">
        <v>91.397999999999996</v>
      </c>
      <c r="E2147" s="244" t="s">
        <v>253</v>
      </c>
    </row>
    <row r="2148" spans="1:5" x14ac:dyDescent="0.2">
      <c r="A2148" s="244" t="s">
        <v>93</v>
      </c>
      <c r="B2148" s="244" t="s">
        <v>46</v>
      </c>
      <c r="C2148" s="244" t="s">
        <v>173</v>
      </c>
      <c r="D2148" s="244">
        <v>132.20500000000001</v>
      </c>
      <c r="E2148" s="244" t="s">
        <v>253</v>
      </c>
    </row>
    <row r="2149" spans="1:5" x14ac:dyDescent="0.2">
      <c r="A2149" s="244" t="s">
        <v>92</v>
      </c>
      <c r="B2149" s="244" t="s">
        <v>46</v>
      </c>
      <c r="C2149" s="244" t="s">
        <v>173</v>
      </c>
      <c r="D2149" s="244">
        <v>110.486</v>
      </c>
      <c r="E2149" s="244" t="s">
        <v>253</v>
      </c>
    </row>
    <row r="2150" spans="1:5" x14ac:dyDescent="0.2">
      <c r="A2150" s="244" t="s">
        <v>91</v>
      </c>
      <c r="B2150" s="244" t="s">
        <v>46</v>
      </c>
      <c r="C2150" s="244" t="s">
        <v>173</v>
      </c>
      <c r="D2150" s="244">
        <v>98.037999999999997</v>
      </c>
      <c r="E2150" s="244" t="s">
        <v>253</v>
      </c>
    </row>
    <row r="2151" spans="1:5" x14ac:dyDescent="0.2">
      <c r="A2151" s="244" t="s">
        <v>90</v>
      </c>
      <c r="B2151" s="244" t="s">
        <v>46</v>
      </c>
      <c r="C2151" s="244" t="s">
        <v>173</v>
      </c>
      <c r="D2151" s="244">
        <v>104.453</v>
      </c>
      <c r="E2151" s="244" t="s">
        <v>253</v>
      </c>
    </row>
    <row r="2152" spans="1:5" x14ac:dyDescent="0.2">
      <c r="A2152" s="244" t="s">
        <v>89</v>
      </c>
      <c r="B2152" s="244" t="s">
        <v>46</v>
      </c>
      <c r="C2152" s="244" t="s">
        <v>173</v>
      </c>
      <c r="D2152" s="244">
        <v>98.632999999999996</v>
      </c>
      <c r="E2152" s="244" t="s">
        <v>253</v>
      </c>
    </row>
    <row r="2153" spans="1:5" x14ac:dyDescent="0.2">
      <c r="A2153" s="244" t="s">
        <v>88</v>
      </c>
      <c r="B2153" s="244" t="s">
        <v>46</v>
      </c>
      <c r="C2153" s="244" t="s">
        <v>173</v>
      </c>
      <c r="D2153" s="244">
        <v>105.191</v>
      </c>
      <c r="E2153" s="244" t="s">
        <v>253</v>
      </c>
    </row>
    <row r="2154" spans="1:5" x14ac:dyDescent="0.2">
      <c r="A2154" s="244" t="s">
        <v>87</v>
      </c>
      <c r="B2154" s="244" t="s">
        <v>46</v>
      </c>
      <c r="C2154" s="244" t="s">
        <v>173</v>
      </c>
      <c r="D2154" s="244">
        <v>102.17700000000001</v>
      </c>
      <c r="E2154" s="244" t="s">
        <v>253</v>
      </c>
    </row>
    <row r="2155" spans="1:5" x14ac:dyDescent="0.2">
      <c r="A2155" s="244" t="s">
        <v>86</v>
      </c>
      <c r="B2155" s="244" t="s">
        <v>46</v>
      </c>
      <c r="C2155" s="244" t="s">
        <v>173</v>
      </c>
      <c r="D2155" s="244">
        <v>116.55800000000001</v>
      </c>
      <c r="E2155" s="244" t="s">
        <v>253</v>
      </c>
    </row>
    <row r="2156" spans="1:5" x14ac:dyDescent="0.2">
      <c r="A2156" s="244" t="s">
        <v>85</v>
      </c>
      <c r="B2156" s="244" t="s">
        <v>46</v>
      </c>
      <c r="C2156" s="244" t="s">
        <v>173</v>
      </c>
      <c r="D2156" s="244">
        <v>107.59399999999999</v>
      </c>
      <c r="E2156" s="244" t="s">
        <v>253</v>
      </c>
    </row>
    <row r="2157" spans="1:5" x14ac:dyDescent="0.2">
      <c r="A2157" s="244" t="s">
        <v>84</v>
      </c>
      <c r="B2157" s="244" t="s">
        <v>46</v>
      </c>
      <c r="C2157" s="244" t="s">
        <v>173</v>
      </c>
      <c r="D2157" s="244">
        <v>102.694</v>
      </c>
      <c r="E2157" s="244" t="s">
        <v>253</v>
      </c>
    </row>
    <row r="2158" spans="1:5" x14ac:dyDescent="0.2">
      <c r="A2158" s="244" t="s">
        <v>168</v>
      </c>
      <c r="B2158" s="244" t="s">
        <v>46</v>
      </c>
      <c r="C2158" s="244" t="s">
        <v>173</v>
      </c>
      <c r="D2158" s="244">
        <v>103.093</v>
      </c>
      <c r="E2158" s="244" t="s">
        <v>253</v>
      </c>
    </row>
    <row r="2159" spans="1:5" x14ac:dyDescent="0.2">
      <c r="A2159" s="244" t="s">
        <v>203</v>
      </c>
      <c r="B2159" s="244" t="s">
        <v>46</v>
      </c>
      <c r="C2159" s="244" t="s">
        <v>173</v>
      </c>
      <c r="D2159" s="244">
        <v>99.106999999999999</v>
      </c>
      <c r="E2159" s="244" t="s">
        <v>253</v>
      </c>
    </row>
    <row r="2160" spans="1:5" x14ac:dyDescent="0.2">
      <c r="A2160" s="244" t="s">
        <v>221</v>
      </c>
      <c r="B2160" s="244" t="s">
        <v>46</v>
      </c>
      <c r="C2160" s="244" t="s">
        <v>173</v>
      </c>
      <c r="D2160" s="244">
        <v>98.108000000000004</v>
      </c>
      <c r="E2160" s="244" t="s">
        <v>253</v>
      </c>
    </row>
    <row r="2161" spans="1:5" x14ac:dyDescent="0.2">
      <c r="A2161" s="244" t="s">
        <v>233</v>
      </c>
      <c r="B2161" s="244" t="s">
        <v>46</v>
      </c>
      <c r="C2161" s="244" t="s">
        <v>173</v>
      </c>
      <c r="D2161" s="244">
        <v>100.40300000000001</v>
      </c>
      <c r="E2161" s="244" t="s">
        <v>253</v>
      </c>
    </row>
    <row r="2162" spans="1:5" x14ac:dyDescent="0.2">
      <c r="A2162" s="244" t="s">
        <v>251</v>
      </c>
      <c r="B2162" s="244" t="s">
        <v>46</v>
      </c>
      <c r="C2162" s="244" t="s">
        <v>173</v>
      </c>
      <c r="D2162" s="244">
        <v>95.438999999999993</v>
      </c>
      <c r="E2162" s="244" t="s">
        <v>171</v>
      </c>
    </row>
    <row r="2163" spans="1:5" x14ac:dyDescent="0.2">
      <c r="A2163" s="244" t="s">
        <v>102</v>
      </c>
      <c r="B2163" s="244" t="s">
        <v>50</v>
      </c>
      <c r="C2163" s="244" t="s">
        <v>173</v>
      </c>
      <c r="D2163" s="244">
        <v>100</v>
      </c>
      <c r="E2163" s="244" t="s">
        <v>253</v>
      </c>
    </row>
    <row r="2164" spans="1:5" x14ac:dyDescent="0.2">
      <c r="A2164" s="244" t="s">
        <v>101</v>
      </c>
      <c r="B2164" s="244" t="s">
        <v>50</v>
      </c>
      <c r="C2164" s="244" t="s">
        <v>173</v>
      </c>
      <c r="D2164" s="244">
        <v>102.53700000000001</v>
      </c>
      <c r="E2164" s="244" t="s">
        <v>253</v>
      </c>
    </row>
    <row r="2165" spans="1:5" x14ac:dyDescent="0.2">
      <c r="A2165" s="244" t="s">
        <v>100</v>
      </c>
      <c r="B2165" s="244" t="s">
        <v>50</v>
      </c>
      <c r="C2165" s="244" t="s">
        <v>173</v>
      </c>
      <c r="D2165" s="244">
        <v>109.259</v>
      </c>
      <c r="E2165" s="244" t="s">
        <v>253</v>
      </c>
    </row>
    <row r="2166" spans="1:5" x14ac:dyDescent="0.2">
      <c r="A2166" s="244" t="s">
        <v>99</v>
      </c>
      <c r="B2166" s="244" t="s">
        <v>50</v>
      </c>
      <c r="C2166" s="244" t="s">
        <v>173</v>
      </c>
      <c r="D2166" s="244">
        <v>95.32</v>
      </c>
      <c r="E2166" s="244" t="s">
        <v>253</v>
      </c>
    </row>
    <row r="2167" spans="1:5" x14ac:dyDescent="0.2">
      <c r="A2167" s="244" t="s">
        <v>98</v>
      </c>
      <c r="B2167" s="244" t="s">
        <v>50</v>
      </c>
      <c r="C2167" s="244" t="s">
        <v>173</v>
      </c>
      <c r="D2167" s="244">
        <v>94.13</v>
      </c>
      <c r="E2167" s="244" t="s">
        <v>253</v>
      </c>
    </row>
    <row r="2168" spans="1:5" x14ac:dyDescent="0.2">
      <c r="A2168" s="244" t="s">
        <v>97</v>
      </c>
      <c r="B2168" s="244" t="s">
        <v>50</v>
      </c>
      <c r="C2168" s="244" t="s">
        <v>173</v>
      </c>
      <c r="D2168" s="244">
        <v>111.31399999999999</v>
      </c>
      <c r="E2168" s="244" t="s">
        <v>253</v>
      </c>
    </row>
    <row r="2169" spans="1:5" x14ac:dyDescent="0.2">
      <c r="A2169" s="244" t="s">
        <v>96</v>
      </c>
      <c r="B2169" s="244" t="s">
        <v>50</v>
      </c>
      <c r="C2169" s="244" t="s">
        <v>173</v>
      </c>
      <c r="D2169" s="244">
        <v>93.429000000000002</v>
      </c>
      <c r="E2169" s="244" t="s">
        <v>253</v>
      </c>
    </row>
    <row r="2170" spans="1:5" x14ac:dyDescent="0.2">
      <c r="A2170" s="244" t="s">
        <v>95</v>
      </c>
      <c r="B2170" s="244" t="s">
        <v>50</v>
      </c>
      <c r="C2170" s="244" t="s">
        <v>173</v>
      </c>
      <c r="D2170" s="244">
        <v>118.19799999999999</v>
      </c>
      <c r="E2170" s="244" t="s">
        <v>253</v>
      </c>
    </row>
    <row r="2171" spans="1:5" x14ac:dyDescent="0.2">
      <c r="A2171" s="244" t="s">
        <v>94</v>
      </c>
      <c r="B2171" s="244" t="s">
        <v>50</v>
      </c>
      <c r="C2171" s="244" t="s">
        <v>173</v>
      </c>
      <c r="D2171" s="244">
        <v>137.49700000000001</v>
      </c>
      <c r="E2171" s="244" t="s">
        <v>253</v>
      </c>
    </row>
    <row r="2172" spans="1:5" x14ac:dyDescent="0.2">
      <c r="A2172" s="244" t="s">
        <v>93</v>
      </c>
      <c r="B2172" s="244" t="s">
        <v>50</v>
      </c>
      <c r="C2172" s="244" t="s">
        <v>173</v>
      </c>
      <c r="D2172" s="244">
        <v>128.12799999999999</v>
      </c>
      <c r="E2172" s="244" t="s">
        <v>253</v>
      </c>
    </row>
    <row r="2173" spans="1:5" x14ac:dyDescent="0.2">
      <c r="A2173" s="244" t="s">
        <v>92</v>
      </c>
      <c r="B2173" s="244" t="s">
        <v>50</v>
      </c>
      <c r="C2173" s="244" t="s">
        <v>173</v>
      </c>
      <c r="D2173" s="244">
        <v>156.18299999999999</v>
      </c>
      <c r="E2173" s="244" t="s">
        <v>253</v>
      </c>
    </row>
    <row r="2174" spans="1:5" x14ac:dyDescent="0.2">
      <c r="A2174" s="244" t="s">
        <v>91</v>
      </c>
      <c r="B2174" s="244" t="s">
        <v>50</v>
      </c>
      <c r="C2174" s="244" t="s">
        <v>173</v>
      </c>
      <c r="D2174" s="244">
        <v>119.093</v>
      </c>
      <c r="E2174" s="244" t="s">
        <v>253</v>
      </c>
    </row>
    <row r="2175" spans="1:5" x14ac:dyDescent="0.2">
      <c r="A2175" s="244" t="s">
        <v>90</v>
      </c>
      <c r="B2175" s="244" t="s">
        <v>50</v>
      </c>
      <c r="C2175" s="244" t="s">
        <v>173</v>
      </c>
      <c r="D2175" s="244">
        <v>108.86799999999999</v>
      </c>
      <c r="E2175" s="244" t="s">
        <v>253</v>
      </c>
    </row>
    <row r="2176" spans="1:5" x14ac:dyDescent="0.2">
      <c r="A2176" s="244" t="s">
        <v>89</v>
      </c>
      <c r="B2176" s="244" t="s">
        <v>50</v>
      </c>
      <c r="C2176" s="244" t="s">
        <v>173</v>
      </c>
      <c r="D2176" s="244">
        <v>137.51300000000001</v>
      </c>
      <c r="E2176" s="244" t="s">
        <v>253</v>
      </c>
    </row>
    <row r="2177" spans="1:5" x14ac:dyDescent="0.2">
      <c r="A2177" s="244" t="s">
        <v>88</v>
      </c>
      <c r="B2177" s="244" t="s">
        <v>50</v>
      </c>
      <c r="C2177" s="244" t="s">
        <v>173</v>
      </c>
      <c r="D2177" s="244">
        <v>106.837</v>
      </c>
      <c r="E2177" s="244" t="s">
        <v>253</v>
      </c>
    </row>
    <row r="2178" spans="1:5" x14ac:dyDescent="0.2">
      <c r="A2178" s="244" t="s">
        <v>87</v>
      </c>
      <c r="B2178" s="244" t="s">
        <v>50</v>
      </c>
      <c r="C2178" s="244" t="s">
        <v>173</v>
      </c>
      <c r="D2178" s="244">
        <v>98.275000000000006</v>
      </c>
      <c r="E2178" s="244" t="s">
        <v>253</v>
      </c>
    </row>
    <row r="2179" spans="1:5" x14ac:dyDescent="0.2">
      <c r="A2179" s="244" t="s">
        <v>86</v>
      </c>
      <c r="B2179" s="244" t="s">
        <v>50</v>
      </c>
      <c r="C2179" s="244" t="s">
        <v>173</v>
      </c>
      <c r="D2179" s="244">
        <v>100.934</v>
      </c>
      <c r="E2179" s="244" t="s">
        <v>253</v>
      </c>
    </row>
    <row r="2180" spans="1:5" x14ac:dyDescent="0.2">
      <c r="A2180" s="244" t="s">
        <v>85</v>
      </c>
      <c r="B2180" s="244" t="s">
        <v>50</v>
      </c>
      <c r="C2180" s="244" t="s">
        <v>173</v>
      </c>
      <c r="D2180" s="244">
        <v>129.87</v>
      </c>
      <c r="E2180" s="244" t="s">
        <v>253</v>
      </c>
    </row>
    <row r="2181" spans="1:5" x14ac:dyDescent="0.2">
      <c r="A2181" s="244" t="s">
        <v>84</v>
      </c>
      <c r="B2181" s="244" t="s">
        <v>50</v>
      </c>
      <c r="C2181" s="244" t="s">
        <v>173</v>
      </c>
      <c r="D2181" s="244">
        <v>118.193</v>
      </c>
      <c r="E2181" s="244" t="s">
        <v>253</v>
      </c>
    </row>
    <row r="2182" spans="1:5" x14ac:dyDescent="0.2">
      <c r="A2182" s="244" t="s">
        <v>168</v>
      </c>
      <c r="B2182" s="244" t="s">
        <v>50</v>
      </c>
      <c r="C2182" s="244" t="s">
        <v>173</v>
      </c>
      <c r="D2182" s="244">
        <v>132.90899999999999</v>
      </c>
      <c r="E2182" s="244" t="s">
        <v>253</v>
      </c>
    </row>
    <row r="2183" spans="1:5" x14ac:dyDescent="0.2">
      <c r="A2183" s="244" t="s">
        <v>203</v>
      </c>
      <c r="B2183" s="244" t="s">
        <v>50</v>
      </c>
      <c r="C2183" s="244" t="s">
        <v>173</v>
      </c>
      <c r="D2183" s="244">
        <v>110.943</v>
      </c>
      <c r="E2183" s="244" t="s">
        <v>253</v>
      </c>
    </row>
    <row r="2184" spans="1:5" x14ac:dyDescent="0.2">
      <c r="A2184" s="244" t="s">
        <v>221</v>
      </c>
      <c r="B2184" s="244" t="s">
        <v>50</v>
      </c>
      <c r="C2184" s="244" t="s">
        <v>173</v>
      </c>
      <c r="D2184" s="244">
        <v>141.30600000000001</v>
      </c>
      <c r="E2184" s="244" t="s">
        <v>253</v>
      </c>
    </row>
    <row r="2185" spans="1:5" x14ac:dyDescent="0.2">
      <c r="A2185" s="244" t="s">
        <v>233</v>
      </c>
      <c r="B2185" s="244" t="s">
        <v>50</v>
      </c>
      <c r="C2185" s="244" t="s">
        <v>173</v>
      </c>
      <c r="D2185" s="244">
        <v>165.20599999999999</v>
      </c>
      <c r="E2185" s="244" t="s">
        <v>253</v>
      </c>
    </row>
    <row r="2186" spans="1:5" x14ac:dyDescent="0.2">
      <c r="A2186" s="244" t="s">
        <v>251</v>
      </c>
      <c r="B2186" s="244" t="s">
        <v>50</v>
      </c>
      <c r="C2186" s="244" t="s">
        <v>173</v>
      </c>
      <c r="D2186" s="244">
        <v>170.55</v>
      </c>
      <c r="E2186" s="244" t="s">
        <v>171</v>
      </c>
    </row>
    <row r="2187" spans="1:5" x14ac:dyDescent="0.2">
      <c r="A2187" s="244" t="s">
        <v>102</v>
      </c>
      <c r="B2187" s="244" t="s">
        <v>51</v>
      </c>
      <c r="C2187" s="244" t="s">
        <v>173</v>
      </c>
      <c r="D2187" s="244">
        <v>100</v>
      </c>
      <c r="E2187" s="244" t="s">
        <v>253</v>
      </c>
    </row>
    <row r="2188" spans="1:5" x14ac:dyDescent="0.2">
      <c r="A2188" s="244" t="s">
        <v>101</v>
      </c>
      <c r="B2188" s="244" t="s">
        <v>51</v>
      </c>
      <c r="C2188" s="244" t="s">
        <v>173</v>
      </c>
      <c r="D2188" s="244">
        <v>103.048</v>
      </c>
      <c r="E2188" s="244" t="s">
        <v>253</v>
      </c>
    </row>
    <row r="2189" spans="1:5" x14ac:dyDescent="0.2">
      <c r="A2189" s="244" t="s">
        <v>100</v>
      </c>
      <c r="B2189" s="244" t="s">
        <v>51</v>
      </c>
      <c r="C2189" s="244" t="s">
        <v>173</v>
      </c>
      <c r="D2189" s="244">
        <v>115.818</v>
      </c>
      <c r="E2189" s="244" t="s">
        <v>253</v>
      </c>
    </row>
    <row r="2190" spans="1:5" x14ac:dyDescent="0.2">
      <c r="A2190" s="244" t="s">
        <v>99</v>
      </c>
      <c r="B2190" s="244" t="s">
        <v>51</v>
      </c>
      <c r="C2190" s="244" t="s">
        <v>173</v>
      </c>
      <c r="D2190" s="244">
        <v>119.021</v>
      </c>
      <c r="E2190" s="244" t="s">
        <v>253</v>
      </c>
    </row>
    <row r="2191" spans="1:5" x14ac:dyDescent="0.2">
      <c r="A2191" s="244" t="s">
        <v>98</v>
      </c>
      <c r="B2191" s="244" t="s">
        <v>51</v>
      </c>
      <c r="C2191" s="244" t="s">
        <v>173</v>
      </c>
      <c r="D2191" s="244">
        <v>114.087</v>
      </c>
      <c r="E2191" s="244" t="s">
        <v>253</v>
      </c>
    </row>
    <row r="2192" spans="1:5" x14ac:dyDescent="0.2">
      <c r="A2192" s="244" t="s">
        <v>97</v>
      </c>
      <c r="B2192" s="244" t="s">
        <v>51</v>
      </c>
      <c r="C2192" s="244" t="s">
        <v>173</v>
      </c>
      <c r="D2192" s="244">
        <v>118.684</v>
      </c>
      <c r="E2192" s="244" t="s">
        <v>253</v>
      </c>
    </row>
    <row r="2193" spans="1:5" x14ac:dyDescent="0.2">
      <c r="A2193" s="244" t="s">
        <v>96</v>
      </c>
      <c r="B2193" s="244" t="s">
        <v>51</v>
      </c>
      <c r="C2193" s="244" t="s">
        <v>173</v>
      </c>
      <c r="D2193" s="244">
        <v>119.947</v>
      </c>
      <c r="E2193" s="244" t="s">
        <v>253</v>
      </c>
    </row>
    <row r="2194" spans="1:5" x14ac:dyDescent="0.2">
      <c r="A2194" s="244" t="s">
        <v>95</v>
      </c>
      <c r="B2194" s="244" t="s">
        <v>51</v>
      </c>
      <c r="C2194" s="244" t="s">
        <v>173</v>
      </c>
      <c r="D2194" s="244">
        <v>119.089</v>
      </c>
      <c r="E2194" s="244" t="s">
        <v>253</v>
      </c>
    </row>
    <row r="2195" spans="1:5" x14ac:dyDescent="0.2">
      <c r="A2195" s="244" t="s">
        <v>94</v>
      </c>
      <c r="B2195" s="244" t="s">
        <v>51</v>
      </c>
      <c r="C2195" s="244" t="s">
        <v>173</v>
      </c>
      <c r="D2195" s="244">
        <v>115.128</v>
      </c>
      <c r="E2195" s="244" t="s">
        <v>253</v>
      </c>
    </row>
    <row r="2196" spans="1:5" x14ac:dyDescent="0.2">
      <c r="A2196" s="244" t="s">
        <v>93</v>
      </c>
      <c r="B2196" s="244" t="s">
        <v>51</v>
      </c>
      <c r="C2196" s="244" t="s">
        <v>173</v>
      </c>
      <c r="D2196" s="244">
        <v>118.601</v>
      </c>
      <c r="E2196" s="244" t="s">
        <v>253</v>
      </c>
    </row>
    <row r="2197" spans="1:5" x14ac:dyDescent="0.2">
      <c r="A2197" s="244" t="s">
        <v>92</v>
      </c>
      <c r="B2197" s="244" t="s">
        <v>51</v>
      </c>
      <c r="C2197" s="244" t="s">
        <v>173</v>
      </c>
      <c r="D2197" s="244">
        <v>120.062</v>
      </c>
      <c r="E2197" s="244" t="s">
        <v>253</v>
      </c>
    </row>
    <row r="2198" spans="1:5" x14ac:dyDescent="0.2">
      <c r="A2198" s="244" t="s">
        <v>91</v>
      </c>
      <c r="B2198" s="244" t="s">
        <v>51</v>
      </c>
      <c r="C2198" s="244" t="s">
        <v>173</v>
      </c>
      <c r="D2198" s="244">
        <v>122.675</v>
      </c>
      <c r="E2198" s="244" t="s">
        <v>253</v>
      </c>
    </row>
    <row r="2199" spans="1:5" x14ac:dyDescent="0.2">
      <c r="A2199" s="244" t="s">
        <v>90</v>
      </c>
      <c r="B2199" s="244" t="s">
        <v>51</v>
      </c>
      <c r="C2199" s="244" t="s">
        <v>173</v>
      </c>
      <c r="D2199" s="244">
        <v>125.92400000000001</v>
      </c>
      <c r="E2199" s="244" t="s">
        <v>253</v>
      </c>
    </row>
    <row r="2200" spans="1:5" x14ac:dyDescent="0.2">
      <c r="A2200" s="244" t="s">
        <v>89</v>
      </c>
      <c r="B2200" s="244" t="s">
        <v>51</v>
      </c>
      <c r="C2200" s="244" t="s">
        <v>173</v>
      </c>
      <c r="D2200" s="244">
        <v>132.13900000000001</v>
      </c>
      <c r="E2200" s="244" t="s">
        <v>176</v>
      </c>
    </row>
    <row r="2201" spans="1:5" x14ac:dyDescent="0.2">
      <c r="A2201" s="244" t="s">
        <v>88</v>
      </c>
      <c r="B2201" s="244" t="s">
        <v>51</v>
      </c>
      <c r="C2201" s="244" t="s">
        <v>173</v>
      </c>
      <c r="D2201" s="244">
        <v>131.45699999999999</v>
      </c>
      <c r="E2201" s="244" t="s">
        <v>253</v>
      </c>
    </row>
    <row r="2202" spans="1:5" x14ac:dyDescent="0.2">
      <c r="A2202" s="244" t="s">
        <v>87</v>
      </c>
      <c r="B2202" s="244" t="s">
        <v>51</v>
      </c>
      <c r="C2202" s="244" t="s">
        <v>173</v>
      </c>
      <c r="D2202" s="244">
        <v>131.04400000000001</v>
      </c>
      <c r="E2202" s="244" t="s">
        <v>176</v>
      </c>
    </row>
    <row r="2203" spans="1:5" x14ac:dyDescent="0.2">
      <c r="A2203" s="244" t="s">
        <v>86</v>
      </c>
      <c r="B2203" s="244" t="s">
        <v>51</v>
      </c>
      <c r="C2203" s="244" t="s">
        <v>173</v>
      </c>
      <c r="D2203" s="244">
        <v>145.74799999999999</v>
      </c>
      <c r="E2203" s="244" t="s">
        <v>253</v>
      </c>
    </row>
    <row r="2204" spans="1:5" x14ac:dyDescent="0.2">
      <c r="A2204" s="244" t="s">
        <v>85</v>
      </c>
      <c r="B2204" s="244" t="s">
        <v>51</v>
      </c>
      <c r="C2204" s="244" t="s">
        <v>173</v>
      </c>
      <c r="D2204" s="244">
        <v>135.33699999999999</v>
      </c>
      <c r="E2204" s="244" t="s">
        <v>176</v>
      </c>
    </row>
    <row r="2205" spans="1:5" x14ac:dyDescent="0.2">
      <c r="A2205" s="244" t="s">
        <v>84</v>
      </c>
      <c r="B2205" s="244" t="s">
        <v>51</v>
      </c>
      <c r="C2205" s="244" t="s">
        <v>173</v>
      </c>
      <c r="D2205" s="244">
        <v>131.77000000000001</v>
      </c>
      <c r="E2205" s="244" t="s">
        <v>253</v>
      </c>
    </row>
    <row r="2206" spans="1:5" x14ac:dyDescent="0.2">
      <c r="A2206" s="244" t="s">
        <v>168</v>
      </c>
      <c r="B2206" s="244" t="s">
        <v>51</v>
      </c>
      <c r="C2206" s="244" t="s">
        <v>173</v>
      </c>
      <c r="D2206" s="244">
        <v>138.13399999999999</v>
      </c>
      <c r="E2206" s="244" t="s">
        <v>176</v>
      </c>
    </row>
    <row r="2207" spans="1:5" x14ac:dyDescent="0.2">
      <c r="A2207" s="244" t="s">
        <v>203</v>
      </c>
      <c r="B2207" s="244" t="s">
        <v>51</v>
      </c>
      <c r="C2207" s="244" t="s">
        <v>173</v>
      </c>
      <c r="D2207" s="244">
        <v>145.471</v>
      </c>
      <c r="E2207" s="244" t="s">
        <v>253</v>
      </c>
    </row>
    <row r="2208" spans="1:5" x14ac:dyDescent="0.2">
      <c r="A2208" s="244" t="s">
        <v>221</v>
      </c>
      <c r="B2208" s="244" t="s">
        <v>51</v>
      </c>
      <c r="C2208" s="244" t="s">
        <v>173</v>
      </c>
      <c r="D2208" s="244">
        <v>162.43899999999999</v>
      </c>
      <c r="E2208" s="244" t="s">
        <v>253</v>
      </c>
    </row>
    <row r="2209" spans="1:5" x14ac:dyDescent="0.2">
      <c r="A2209" s="244" t="s">
        <v>233</v>
      </c>
      <c r="B2209" s="244" t="s">
        <v>51</v>
      </c>
      <c r="C2209" s="244" t="s">
        <v>173</v>
      </c>
      <c r="D2209" s="244">
        <v>155.43799999999999</v>
      </c>
      <c r="E2209" s="244" t="s">
        <v>253</v>
      </c>
    </row>
    <row r="2210" spans="1:5" x14ac:dyDescent="0.2">
      <c r="A2210" s="244" t="s">
        <v>251</v>
      </c>
      <c r="B2210" s="244" t="s">
        <v>51</v>
      </c>
      <c r="C2210" s="244" t="s">
        <v>173</v>
      </c>
      <c r="D2210" s="244">
        <v>181.78800000000001</v>
      </c>
      <c r="E2210" s="244" t="s">
        <v>171</v>
      </c>
    </row>
    <row r="2211" spans="1:5" x14ac:dyDescent="0.2">
      <c r="A2211" s="244" t="s">
        <v>102</v>
      </c>
      <c r="B2211" s="244" t="s">
        <v>65</v>
      </c>
      <c r="C2211" s="244" t="s">
        <v>173</v>
      </c>
      <c r="D2211" s="244">
        <v>100</v>
      </c>
      <c r="E2211" s="244" t="s">
        <v>253</v>
      </c>
    </row>
    <row r="2212" spans="1:5" x14ac:dyDescent="0.2">
      <c r="A2212" s="244" t="s">
        <v>101</v>
      </c>
      <c r="B2212" s="244" t="s">
        <v>65</v>
      </c>
      <c r="C2212" s="244" t="s">
        <v>173</v>
      </c>
      <c r="D2212" s="244">
        <v>109.367</v>
      </c>
      <c r="E2212" s="244" t="s">
        <v>171</v>
      </c>
    </row>
    <row r="2213" spans="1:5" x14ac:dyDescent="0.2">
      <c r="A2213" s="244" t="s">
        <v>100</v>
      </c>
      <c r="B2213" s="244" t="s">
        <v>65</v>
      </c>
      <c r="C2213" s="244" t="s">
        <v>173</v>
      </c>
      <c r="D2213" s="244">
        <v>114.562</v>
      </c>
      <c r="E2213" s="244" t="s">
        <v>171</v>
      </c>
    </row>
    <row r="2214" spans="1:5" x14ac:dyDescent="0.2">
      <c r="A2214" s="244" t="s">
        <v>99</v>
      </c>
      <c r="B2214" s="244" t="s">
        <v>65</v>
      </c>
      <c r="C2214" s="244" t="s">
        <v>173</v>
      </c>
      <c r="D2214" s="244">
        <v>106.27800000000001</v>
      </c>
      <c r="E2214" s="244" t="s">
        <v>171</v>
      </c>
    </row>
    <row r="2215" spans="1:5" x14ac:dyDescent="0.2">
      <c r="A2215" s="244" t="s">
        <v>98</v>
      </c>
      <c r="B2215" s="244" t="s">
        <v>65</v>
      </c>
      <c r="C2215" s="244" t="s">
        <v>173</v>
      </c>
      <c r="D2215" s="244">
        <v>102.15900000000001</v>
      </c>
      <c r="E2215" s="244" t="s">
        <v>171</v>
      </c>
    </row>
    <row r="2216" spans="1:5" x14ac:dyDescent="0.2">
      <c r="A2216" s="244" t="s">
        <v>97</v>
      </c>
      <c r="B2216" s="244" t="s">
        <v>65</v>
      </c>
      <c r="C2216" s="244" t="s">
        <v>173</v>
      </c>
      <c r="D2216" s="244">
        <v>101.155</v>
      </c>
      <c r="E2216" s="244" t="s">
        <v>171</v>
      </c>
    </row>
    <row r="2217" spans="1:5" x14ac:dyDescent="0.2">
      <c r="A2217" s="244" t="s">
        <v>96</v>
      </c>
      <c r="B2217" s="244" t="s">
        <v>65</v>
      </c>
      <c r="C2217" s="244" t="s">
        <v>173</v>
      </c>
      <c r="D2217" s="244">
        <v>80.911000000000001</v>
      </c>
      <c r="E2217" s="244" t="s">
        <v>171</v>
      </c>
    </row>
    <row r="2218" spans="1:5" x14ac:dyDescent="0.2">
      <c r="A2218" s="244" t="s">
        <v>95</v>
      </c>
      <c r="B2218" s="244" t="s">
        <v>65</v>
      </c>
      <c r="C2218" s="244" t="s">
        <v>173</v>
      </c>
      <c r="D2218" s="244">
        <v>83.472999999999999</v>
      </c>
      <c r="E2218" s="244" t="s">
        <v>171</v>
      </c>
    </row>
    <row r="2219" spans="1:5" x14ac:dyDescent="0.2">
      <c r="A2219" s="244" t="s">
        <v>94</v>
      </c>
      <c r="B2219" s="244" t="s">
        <v>65</v>
      </c>
      <c r="C2219" s="244" t="s">
        <v>173</v>
      </c>
      <c r="D2219" s="244">
        <v>70.888000000000005</v>
      </c>
      <c r="E2219" s="244" t="s">
        <v>171</v>
      </c>
    </row>
    <row r="2220" spans="1:5" x14ac:dyDescent="0.2">
      <c r="A2220" s="244" t="s">
        <v>93</v>
      </c>
      <c r="B2220" s="244" t="s">
        <v>65</v>
      </c>
      <c r="C2220" s="244" t="s">
        <v>173</v>
      </c>
      <c r="D2220" s="244">
        <v>75.069000000000003</v>
      </c>
      <c r="E2220" s="244" t="s">
        <v>171</v>
      </c>
    </row>
    <row r="2221" spans="1:5" x14ac:dyDescent="0.2">
      <c r="A2221" s="244" t="s">
        <v>92</v>
      </c>
      <c r="B2221" s="244" t="s">
        <v>65</v>
      </c>
      <c r="C2221" s="244" t="s">
        <v>173</v>
      </c>
      <c r="D2221" s="244">
        <v>71.462999999999994</v>
      </c>
      <c r="E2221" s="244" t="s">
        <v>171</v>
      </c>
    </row>
    <row r="2222" spans="1:5" x14ac:dyDescent="0.2">
      <c r="A2222" s="244" t="s">
        <v>91</v>
      </c>
      <c r="B2222" s="244" t="s">
        <v>65</v>
      </c>
      <c r="C2222" s="244" t="s">
        <v>173</v>
      </c>
      <c r="D2222" s="244">
        <v>70.811000000000007</v>
      </c>
      <c r="E2222" s="244" t="s">
        <v>171</v>
      </c>
    </row>
    <row r="2223" spans="1:5" x14ac:dyDescent="0.2">
      <c r="A2223" s="244" t="s">
        <v>90</v>
      </c>
      <c r="B2223" s="244" t="s">
        <v>65</v>
      </c>
      <c r="C2223" s="244" t="s">
        <v>173</v>
      </c>
      <c r="D2223" s="244">
        <v>68.546999999999997</v>
      </c>
      <c r="E2223" s="244" t="s">
        <v>171</v>
      </c>
    </row>
    <row r="2224" spans="1:5" x14ac:dyDescent="0.2">
      <c r="A2224" s="244" t="s">
        <v>89</v>
      </c>
      <c r="B2224" s="244" t="s">
        <v>65</v>
      </c>
      <c r="C2224" s="244" t="s">
        <v>173</v>
      </c>
      <c r="D2224" s="244">
        <v>69.091999999999999</v>
      </c>
      <c r="E2224" s="244" t="s">
        <v>171</v>
      </c>
    </row>
    <row r="2225" spans="1:5" x14ac:dyDescent="0.2">
      <c r="A2225" s="244" t="s">
        <v>88</v>
      </c>
      <c r="B2225" s="244" t="s">
        <v>65</v>
      </c>
      <c r="C2225" s="244" t="s">
        <v>173</v>
      </c>
      <c r="D2225" s="244">
        <v>72.379000000000005</v>
      </c>
      <c r="E2225" s="244" t="s">
        <v>171</v>
      </c>
    </row>
    <row r="2226" spans="1:5" x14ac:dyDescent="0.2">
      <c r="A2226" s="244" t="s">
        <v>87</v>
      </c>
      <c r="B2226" s="244" t="s">
        <v>65</v>
      </c>
      <c r="C2226" s="244" t="s">
        <v>173</v>
      </c>
      <c r="D2226" s="244">
        <v>63.56</v>
      </c>
      <c r="E2226" s="244" t="s">
        <v>171</v>
      </c>
    </row>
    <row r="2227" spans="1:5" x14ac:dyDescent="0.2">
      <c r="A2227" s="244" t="s">
        <v>86</v>
      </c>
      <c r="B2227" s="244" t="s">
        <v>65</v>
      </c>
      <c r="C2227" s="244" t="s">
        <v>173</v>
      </c>
      <c r="D2227" s="244">
        <v>78.143000000000001</v>
      </c>
      <c r="E2227" s="244" t="s">
        <v>171</v>
      </c>
    </row>
    <row r="2228" spans="1:5" x14ac:dyDescent="0.2">
      <c r="A2228" s="244" t="s">
        <v>85</v>
      </c>
      <c r="B2228" s="244" t="s">
        <v>65</v>
      </c>
      <c r="C2228" s="244" t="s">
        <v>173</v>
      </c>
      <c r="D2228" s="244">
        <v>81.453999999999994</v>
      </c>
      <c r="E2228" s="244" t="s">
        <v>171</v>
      </c>
    </row>
    <row r="2229" spans="1:5" x14ac:dyDescent="0.2">
      <c r="A2229" s="244" t="s">
        <v>84</v>
      </c>
      <c r="B2229" s="244" t="s">
        <v>65</v>
      </c>
      <c r="C2229" s="244" t="s">
        <v>173</v>
      </c>
      <c r="D2229" s="244">
        <v>74.299000000000007</v>
      </c>
      <c r="E2229" s="244" t="s">
        <v>171</v>
      </c>
    </row>
    <row r="2230" spans="1:5" x14ac:dyDescent="0.2">
      <c r="A2230" s="244" t="s">
        <v>168</v>
      </c>
      <c r="B2230" s="244" t="s">
        <v>65</v>
      </c>
      <c r="C2230" s="244" t="s">
        <v>173</v>
      </c>
      <c r="D2230" s="244">
        <v>75.460999999999999</v>
      </c>
      <c r="E2230" s="244" t="s">
        <v>171</v>
      </c>
    </row>
    <row r="2231" spans="1:5" x14ac:dyDescent="0.2">
      <c r="A2231" s="244" t="s">
        <v>203</v>
      </c>
      <c r="B2231" s="244" t="s">
        <v>65</v>
      </c>
      <c r="C2231" s="244" t="s">
        <v>173</v>
      </c>
      <c r="D2231" s="244">
        <v>80.992999999999995</v>
      </c>
      <c r="E2231" s="244" t="s">
        <v>171</v>
      </c>
    </row>
    <row r="2232" spans="1:5" x14ac:dyDescent="0.2">
      <c r="A2232" s="244" t="s">
        <v>221</v>
      </c>
      <c r="B2232" s="244" t="s">
        <v>65</v>
      </c>
      <c r="C2232" s="244" t="s">
        <v>173</v>
      </c>
      <c r="D2232" s="244">
        <v>89.784000000000006</v>
      </c>
      <c r="E2232" s="244" t="s">
        <v>171</v>
      </c>
    </row>
    <row r="2233" spans="1:5" x14ac:dyDescent="0.2">
      <c r="A2233" s="244" t="s">
        <v>233</v>
      </c>
      <c r="B2233" s="244" t="s">
        <v>65</v>
      </c>
      <c r="C2233" s="244" t="s">
        <v>173</v>
      </c>
      <c r="D2233" s="244">
        <v>90.984999999999999</v>
      </c>
      <c r="E2233" s="244" t="s">
        <v>171</v>
      </c>
    </row>
    <row r="2234" spans="1:5" x14ac:dyDescent="0.2">
      <c r="A2234" s="244" t="s">
        <v>102</v>
      </c>
      <c r="B2234" s="244" t="s">
        <v>62</v>
      </c>
      <c r="C2234" s="244" t="s">
        <v>173</v>
      </c>
      <c r="D2234" s="244">
        <v>100</v>
      </c>
      <c r="E2234" s="244" t="s">
        <v>253</v>
      </c>
    </row>
    <row r="2235" spans="1:5" x14ac:dyDescent="0.2">
      <c r="A2235" s="244" t="s">
        <v>101</v>
      </c>
      <c r="B2235" s="244" t="s">
        <v>62</v>
      </c>
      <c r="C2235" s="244" t="s">
        <v>173</v>
      </c>
      <c r="D2235" s="244">
        <v>105.926</v>
      </c>
      <c r="E2235" s="244" t="s">
        <v>253</v>
      </c>
    </row>
    <row r="2236" spans="1:5" x14ac:dyDescent="0.2">
      <c r="A2236" s="244" t="s">
        <v>100</v>
      </c>
      <c r="B2236" s="244" t="s">
        <v>62</v>
      </c>
      <c r="C2236" s="244" t="s">
        <v>173</v>
      </c>
      <c r="D2236" s="244">
        <v>111.11</v>
      </c>
      <c r="E2236" s="244" t="s">
        <v>253</v>
      </c>
    </row>
    <row r="2237" spans="1:5" x14ac:dyDescent="0.2">
      <c r="A2237" s="244" t="s">
        <v>99</v>
      </c>
      <c r="B2237" s="244" t="s">
        <v>62</v>
      </c>
      <c r="C2237" s="244" t="s">
        <v>173</v>
      </c>
      <c r="D2237" s="244">
        <v>112.726</v>
      </c>
      <c r="E2237" s="244" t="s">
        <v>253</v>
      </c>
    </row>
    <row r="2238" spans="1:5" x14ac:dyDescent="0.2">
      <c r="A2238" s="244" t="s">
        <v>98</v>
      </c>
      <c r="B2238" s="244" t="s">
        <v>62</v>
      </c>
      <c r="C2238" s="244" t="s">
        <v>173</v>
      </c>
      <c r="D2238" s="244">
        <v>111.639</v>
      </c>
      <c r="E2238" s="244" t="s">
        <v>253</v>
      </c>
    </row>
    <row r="2239" spans="1:5" x14ac:dyDescent="0.2">
      <c r="A2239" s="244" t="s">
        <v>97</v>
      </c>
      <c r="B2239" s="244" t="s">
        <v>62</v>
      </c>
      <c r="C2239" s="244" t="s">
        <v>173</v>
      </c>
      <c r="D2239" s="244">
        <v>113.73</v>
      </c>
      <c r="E2239" s="244" t="s">
        <v>253</v>
      </c>
    </row>
    <row r="2240" spans="1:5" x14ac:dyDescent="0.2">
      <c r="A2240" s="244" t="s">
        <v>96</v>
      </c>
      <c r="B2240" s="244" t="s">
        <v>62</v>
      </c>
      <c r="C2240" s="244" t="s">
        <v>173</v>
      </c>
      <c r="D2240" s="244">
        <v>117.699</v>
      </c>
      <c r="E2240" s="244" t="s">
        <v>253</v>
      </c>
    </row>
    <row r="2241" spans="1:5" x14ac:dyDescent="0.2">
      <c r="A2241" s="244" t="s">
        <v>95</v>
      </c>
      <c r="B2241" s="244" t="s">
        <v>62</v>
      </c>
      <c r="C2241" s="244" t="s">
        <v>173</v>
      </c>
      <c r="D2241" s="244">
        <v>113.706</v>
      </c>
      <c r="E2241" s="244" t="s">
        <v>253</v>
      </c>
    </row>
    <row r="2242" spans="1:5" x14ac:dyDescent="0.2">
      <c r="A2242" s="244" t="s">
        <v>94</v>
      </c>
      <c r="B2242" s="244" t="s">
        <v>62</v>
      </c>
      <c r="C2242" s="244" t="s">
        <v>173</v>
      </c>
      <c r="D2242" s="244">
        <v>115.18300000000001</v>
      </c>
      <c r="E2242" s="244" t="s">
        <v>253</v>
      </c>
    </row>
    <row r="2243" spans="1:5" x14ac:dyDescent="0.2">
      <c r="A2243" s="244" t="s">
        <v>93</v>
      </c>
      <c r="B2243" s="244" t="s">
        <v>62</v>
      </c>
      <c r="C2243" s="244" t="s">
        <v>173</v>
      </c>
      <c r="D2243" s="244">
        <v>123.60899999999999</v>
      </c>
      <c r="E2243" s="244" t="s">
        <v>253</v>
      </c>
    </row>
    <row r="2244" spans="1:5" x14ac:dyDescent="0.2">
      <c r="A2244" s="244" t="s">
        <v>92</v>
      </c>
      <c r="B2244" s="244" t="s">
        <v>62</v>
      </c>
      <c r="C2244" s="244" t="s">
        <v>173</v>
      </c>
      <c r="D2244" s="244">
        <v>121.11</v>
      </c>
      <c r="E2244" s="244" t="s">
        <v>253</v>
      </c>
    </row>
    <row r="2245" spans="1:5" x14ac:dyDescent="0.2">
      <c r="A2245" s="244" t="s">
        <v>91</v>
      </c>
      <c r="B2245" s="244" t="s">
        <v>62</v>
      </c>
      <c r="C2245" s="244" t="s">
        <v>173</v>
      </c>
      <c r="D2245" s="244">
        <v>102.703</v>
      </c>
      <c r="E2245" s="244" t="s">
        <v>253</v>
      </c>
    </row>
    <row r="2246" spans="1:5" x14ac:dyDescent="0.2">
      <c r="A2246" s="244" t="s">
        <v>90</v>
      </c>
      <c r="B2246" s="244" t="s">
        <v>62</v>
      </c>
      <c r="C2246" s="244" t="s">
        <v>173</v>
      </c>
      <c r="D2246" s="244">
        <v>121.60299999999999</v>
      </c>
      <c r="E2246" s="244" t="s">
        <v>253</v>
      </c>
    </row>
    <row r="2247" spans="1:5" x14ac:dyDescent="0.2">
      <c r="A2247" s="244" t="s">
        <v>89</v>
      </c>
      <c r="B2247" s="244" t="s">
        <v>62</v>
      </c>
      <c r="C2247" s="244" t="s">
        <v>173</v>
      </c>
      <c r="D2247" s="244">
        <v>128.60499999999999</v>
      </c>
      <c r="E2247" s="244" t="s">
        <v>253</v>
      </c>
    </row>
    <row r="2248" spans="1:5" x14ac:dyDescent="0.2">
      <c r="A2248" s="244" t="s">
        <v>88</v>
      </c>
      <c r="B2248" s="244" t="s">
        <v>62</v>
      </c>
      <c r="C2248" s="244" t="s">
        <v>173</v>
      </c>
      <c r="D2248" s="244">
        <v>134.756</v>
      </c>
      <c r="E2248" s="244" t="s">
        <v>253</v>
      </c>
    </row>
    <row r="2249" spans="1:5" x14ac:dyDescent="0.2">
      <c r="A2249" s="244" t="s">
        <v>87</v>
      </c>
      <c r="B2249" s="244" t="s">
        <v>62</v>
      </c>
      <c r="C2249" s="244" t="s">
        <v>173</v>
      </c>
      <c r="D2249" s="244">
        <v>141.71199999999999</v>
      </c>
      <c r="E2249" s="244" t="s">
        <v>253</v>
      </c>
    </row>
    <row r="2250" spans="1:5" x14ac:dyDescent="0.2">
      <c r="A2250" s="244" t="s">
        <v>86</v>
      </c>
      <c r="B2250" s="244" t="s">
        <v>62</v>
      </c>
      <c r="C2250" s="244" t="s">
        <v>173</v>
      </c>
      <c r="D2250" s="244">
        <v>142.08199999999999</v>
      </c>
      <c r="E2250" s="244" t="s">
        <v>253</v>
      </c>
    </row>
    <row r="2251" spans="1:5" x14ac:dyDescent="0.2">
      <c r="A2251" s="244" t="s">
        <v>85</v>
      </c>
      <c r="B2251" s="244" t="s">
        <v>62</v>
      </c>
      <c r="C2251" s="244" t="s">
        <v>173</v>
      </c>
      <c r="D2251" s="244">
        <v>140.339</v>
      </c>
      <c r="E2251" s="244" t="s">
        <v>253</v>
      </c>
    </row>
    <row r="2252" spans="1:5" x14ac:dyDescent="0.2">
      <c r="A2252" s="244" t="s">
        <v>84</v>
      </c>
      <c r="B2252" s="244" t="s">
        <v>62</v>
      </c>
      <c r="C2252" s="244" t="s">
        <v>173</v>
      </c>
      <c r="D2252" s="244">
        <v>144.91999999999999</v>
      </c>
      <c r="E2252" s="244" t="s">
        <v>253</v>
      </c>
    </row>
    <row r="2253" spans="1:5" x14ac:dyDescent="0.2">
      <c r="A2253" s="244" t="s">
        <v>168</v>
      </c>
      <c r="B2253" s="244" t="s">
        <v>62</v>
      </c>
      <c r="C2253" s="244" t="s">
        <v>173</v>
      </c>
      <c r="D2253" s="244">
        <v>159.03299999999999</v>
      </c>
      <c r="E2253" s="244" t="s">
        <v>253</v>
      </c>
    </row>
    <row r="2254" spans="1:5" x14ac:dyDescent="0.2">
      <c r="A2254" s="244" t="s">
        <v>203</v>
      </c>
      <c r="B2254" s="244" t="s">
        <v>62</v>
      </c>
      <c r="C2254" s="244" t="s">
        <v>173</v>
      </c>
      <c r="D2254" s="244">
        <v>157.74199999999999</v>
      </c>
      <c r="E2254" s="244" t="s">
        <v>253</v>
      </c>
    </row>
    <row r="2255" spans="1:5" x14ac:dyDescent="0.2">
      <c r="A2255" s="244" t="s">
        <v>221</v>
      </c>
      <c r="B2255" s="244" t="s">
        <v>62</v>
      </c>
      <c r="C2255" s="244" t="s">
        <v>173</v>
      </c>
      <c r="D2255" s="244">
        <v>164.828</v>
      </c>
      <c r="E2255" s="244" t="s">
        <v>253</v>
      </c>
    </row>
    <row r="2256" spans="1:5" x14ac:dyDescent="0.2">
      <c r="A2256" s="244" t="s">
        <v>233</v>
      </c>
      <c r="B2256" s="244" t="s">
        <v>62</v>
      </c>
      <c r="C2256" s="244" t="s">
        <v>173</v>
      </c>
      <c r="D2256" s="244">
        <v>174.333</v>
      </c>
      <c r="E2256" s="244" t="s">
        <v>253</v>
      </c>
    </row>
    <row r="2257" spans="1:5" x14ac:dyDescent="0.2">
      <c r="A2257" s="244" t="s">
        <v>251</v>
      </c>
      <c r="B2257" s="244" t="s">
        <v>62</v>
      </c>
      <c r="C2257" s="244" t="s">
        <v>173</v>
      </c>
      <c r="D2257" s="244">
        <v>177.976</v>
      </c>
      <c r="E2257" s="244" t="s">
        <v>171</v>
      </c>
    </row>
    <row r="2258" spans="1:5" x14ac:dyDescent="0.2">
      <c r="A2258" s="244" t="s">
        <v>102</v>
      </c>
      <c r="B2258" s="244" t="s">
        <v>53</v>
      </c>
      <c r="C2258" s="244" t="s">
        <v>173</v>
      </c>
      <c r="D2258" s="244">
        <v>100</v>
      </c>
      <c r="E2258" s="244" t="s">
        <v>253</v>
      </c>
    </row>
    <row r="2259" spans="1:5" x14ac:dyDescent="0.2">
      <c r="A2259" s="244" t="s">
        <v>101</v>
      </c>
      <c r="B2259" s="244" t="s">
        <v>53</v>
      </c>
      <c r="C2259" s="244" t="s">
        <v>173</v>
      </c>
      <c r="D2259" s="244">
        <v>97.286000000000001</v>
      </c>
      <c r="E2259" s="244" t="s">
        <v>253</v>
      </c>
    </row>
    <row r="2260" spans="1:5" x14ac:dyDescent="0.2">
      <c r="A2260" s="244" t="s">
        <v>100</v>
      </c>
      <c r="B2260" s="244" t="s">
        <v>53</v>
      </c>
      <c r="C2260" s="244" t="s">
        <v>173</v>
      </c>
      <c r="D2260" s="244">
        <v>101.04600000000001</v>
      </c>
      <c r="E2260" s="244" t="s">
        <v>253</v>
      </c>
    </row>
    <row r="2261" spans="1:5" x14ac:dyDescent="0.2">
      <c r="A2261" s="244" t="s">
        <v>99</v>
      </c>
      <c r="B2261" s="244" t="s">
        <v>53</v>
      </c>
      <c r="C2261" s="244" t="s">
        <v>173</v>
      </c>
      <c r="D2261" s="244">
        <v>113.41800000000001</v>
      </c>
      <c r="E2261" s="244" t="s">
        <v>253</v>
      </c>
    </row>
    <row r="2262" spans="1:5" x14ac:dyDescent="0.2">
      <c r="A2262" s="244" t="s">
        <v>98</v>
      </c>
      <c r="B2262" s="244" t="s">
        <v>53</v>
      </c>
      <c r="C2262" s="244" t="s">
        <v>173</v>
      </c>
      <c r="D2262" s="244">
        <v>106.30500000000001</v>
      </c>
      <c r="E2262" s="244" t="s">
        <v>253</v>
      </c>
    </row>
    <row r="2263" spans="1:5" x14ac:dyDescent="0.2">
      <c r="A2263" s="244" t="s">
        <v>97</v>
      </c>
      <c r="B2263" s="244" t="s">
        <v>53</v>
      </c>
      <c r="C2263" s="244" t="s">
        <v>173</v>
      </c>
      <c r="D2263" s="244">
        <v>107.613</v>
      </c>
      <c r="E2263" s="244" t="s">
        <v>253</v>
      </c>
    </row>
    <row r="2264" spans="1:5" x14ac:dyDescent="0.2">
      <c r="A2264" s="244" t="s">
        <v>96</v>
      </c>
      <c r="B2264" s="244" t="s">
        <v>53</v>
      </c>
      <c r="C2264" s="244" t="s">
        <v>173</v>
      </c>
      <c r="D2264" s="244">
        <v>96.403999999999996</v>
      </c>
      <c r="E2264" s="244" t="s">
        <v>253</v>
      </c>
    </row>
    <row r="2265" spans="1:5" x14ac:dyDescent="0.2">
      <c r="A2265" s="244" t="s">
        <v>95</v>
      </c>
      <c r="B2265" s="244" t="s">
        <v>53</v>
      </c>
      <c r="C2265" s="244" t="s">
        <v>173</v>
      </c>
      <c r="D2265" s="244">
        <v>95.198999999999998</v>
      </c>
      <c r="E2265" s="244" t="s">
        <v>253</v>
      </c>
    </row>
    <row r="2266" spans="1:5" x14ac:dyDescent="0.2">
      <c r="A2266" s="244" t="s">
        <v>94</v>
      </c>
      <c r="B2266" s="244" t="s">
        <v>53</v>
      </c>
      <c r="C2266" s="244" t="s">
        <v>173</v>
      </c>
      <c r="D2266" s="244">
        <v>91.367000000000004</v>
      </c>
      <c r="E2266" s="244" t="s">
        <v>253</v>
      </c>
    </row>
    <row r="2267" spans="1:5" x14ac:dyDescent="0.2">
      <c r="A2267" s="244" t="s">
        <v>93</v>
      </c>
      <c r="B2267" s="244" t="s">
        <v>53</v>
      </c>
      <c r="C2267" s="244" t="s">
        <v>173</v>
      </c>
      <c r="D2267" s="244">
        <v>98.08</v>
      </c>
      <c r="E2267" s="244" t="s">
        <v>253</v>
      </c>
    </row>
    <row r="2268" spans="1:5" x14ac:dyDescent="0.2">
      <c r="A2268" s="244" t="s">
        <v>92</v>
      </c>
      <c r="B2268" s="244" t="s">
        <v>53</v>
      </c>
      <c r="C2268" s="244" t="s">
        <v>173</v>
      </c>
      <c r="D2268" s="244">
        <v>107.14100000000001</v>
      </c>
      <c r="E2268" s="244" t="s">
        <v>253</v>
      </c>
    </row>
    <row r="2269" spans="1:5" x14ac:dyDescent="0.2">
      <c r="A2269" s="244" t="s">
        <v>91</v>
      </c>
      <c r="B2269" s="244" t="s">
        <v>53</v>
      </c>
      <c r="C2269" s="244" t="s">
        <v>173</v>
      </c>
      <c r="D2269" s="244">
        <v>113.687</v>
      </c>
      <c r="E2269" s="244" t="s">
        <v>253</v>
      </c>
    </row>
    <row r="2270" spans="1:5" x14ac:dyDescent="0.2">
      <c r="A2270" s="244" t="s">
        <v>90</v>
      </c>
      <c r="B2270" s="244" t="s">
        <v>53</v>
      </c>
      <c r="C2270" s="244" t="s">
        <v>173</v>
      </c>
      <c r="D2270" s="244">
        <v>118.91200000000001</v>
      </c>
      <c r="E2270" s="244" t="s">
        <v>253</v>
      </c>
    </row>
    <row r="2271" spans="1:5" x14ac:dyDescent="0.2">
      <c r="A2271" s="244" t="s">
        <v>89</v>
      </c>
      <c r="B2271" s="244" t="s">
        <v>53</v>
      </c>
      <c r="C2271" s="244" t="s">
        <v>173</v>
      </c>
      <c r="D2271" s="244">
        <v>138.51300000000001</v>
      </c>
      <c r="E2271" s="244" t="s">
        <v>253</v>
      </c>
    </row>
    <row r="2272" spans="1:5" x14ac:dyDescent="0.2">
      <c r="A2272" s="244" t="s">
        <v>88</v>
      </c>
      <c r="B2272" s="244" t="s">
        <v>53</v>
      </c>
      <c r="C2272" s="244" t="s">
        <v>173</v>
      </c>
      <c r="D2272" s="244">
        <v>126.91500000000001</v>
      </c>
      <c r="E2272" s="244" t="s">
        <v>253</v>
      </c>
    </row>
    <row r="2273" spans="1:5" x14ac:dyDescent="0.2">
      <c r="A2273" s="244" t="s">
        <v>87</v>
      </c>
      <c r="B2273" s="244" t="s">
        <v>53</v>
      </c>
      <c r="C2273" s="244" t="s">
        <v>173</v>
      </c>
      <c r="D2273" s="244">
        <v>128.84399999999999</v>
      </c>
      <c r="E2273" s="244" t="s">
        <v>253</v>
      </c>
    </row>
    <row r="2274" spans="1:5" x14ac:dyDescent="0.2">
      <c r="A2274" s="244" t="s">
        <v>86</v>
      </c>
      <c r="B2274" s="244" t="s">
        <v>53</v>
      </c>
      <c r="C2274" s="244" t="s">
        <v>173</v>
      </c>
      <c r="D2274" s="244">
        <v>137.52699999999999</v>
      </c>
      <c r="E2274" s="244" t="s">
        <v>253</v>
      </c>
    </row>
    <row r="2275" spans="1:5" x14ac:dyDescent="0.2">
      <c r="A2275" s="244" t="s">
        <v>85</v>
      </c>
      <c r="B2275" s="244" t="s">
        <v>53</v>
      </c>
      <c r="C2275" s="244" t="s">
        <v>173</v>
      </c>
      <c r="D2275" s="244">
        <v>129.863</v>
      </c>
      <c r="E2275" s="244" t="s">
        <v>253</v>
      </c>
    </row>
    <row r="2276" spans="1:5" x14ac:dyDescent="0.2">
      <c r="A2276" s="244" t="s">
        <v>84</v>
      </c>
      <c r="B2276" s="244" t="s">
        <v>53</v>
      </c>
      <c r="C2276" s="244" t="s">
        <v>173</v>
      </c>
      <c r="D2276" s="244">
        <v>134.16399999999999</v>
      </c>
      <c r="E2276" s="244" t="s">
        <v>253</v>
      </c>
    </row>
    <row r="2277" spans="1:5" x14ac:dyDescent="0.2">
      <c r="A2277" s="244" t="s">
        <v>168</v>
      </c>
      <c r="B2277" s="244" t="s">
        <v>53</v>
      </c>
      <c r="C2277" s="244" t="s">
        <v>173</v>
      </c>
      <c r="D2277" s="244">
        <v>136.31200000000001</v>
      </c>
      <c r="E2277" s="244" t="s">
        <v>253</v>
      </c>
    </row>
    <row r="2278" spans="1:5" x14ac:dyDescent="0.2">
      <c r="A2278" s="244" t="s">
        <v>203</v>
      </c>
      <c r="B2278" s="244" t="s">
        <v>53</v>
      </c>
      <c r="C2278" s="244" t="s">
        <v>173</v>
      </c>
      <c r="D2278" s="244">
        <v>139.126</v>
      </c>
      <c r="E2278" s="244" t="s">
        <v>253</v>
      </c>
    </row>
    <row r="2279" spans="1:5" x14ac:dyDescent="0.2">
      <c r="A2279" s="244" t="s">
        <v>221</v>
      </c>
      <c r="B2279" s="244" t="s">
        <v>53</v>
      </c>
      <c r="C2279" s="244" t="s">
        <v>173</v>
      </c>
      <c r="D2279" s="244">
        <v>124.15600000000001</v>
      </c>
      <c r="E2279" s="244" t="s">
        <v>253</v>
      </c>
    </row>
    <row r="2280" spans="1:5" x14ac:dyDescent="0.2">
      <c r="A2280" s="244" t="s">
        <v>233</v>
      </c>
      <c r="B2280" s="244" t="s">
        <v>53</v>
      </c>
      <c r="C2280" s="244" t="s">
        <v>173</v>
      </c>
      <c r="D2280" s="244">
        <v>148.12100000000001</v>
      </c>
      <c r="E2280" s="244" t="s">
        <v>253</v>
      </c>
    </row>
    <row r="2281" spans="1:5" x14ac:dyDescent="0.2">
      <c r="A2281" s="244" t="s">
        <v>251</v>
      </c>
      <c r="B2281" s="244" t="s">
        <v>53</v>
      </c>
      <c r="C2281" s="244" t="s">
        <v>173</v>
      </c>
      <c r="D2281" s="244">
        <v>147.42599999999999</v>
      </c>
      <c r="E2281" s="244" t="s">
        <v>171</v>
      </c>
    </row>
    <row r="2282" spans="1:5" x14ac:dyDescent="0.2">
      <c r="A2282" s="244" t="s">
        <v>102</v>
      </c>
      <c r="B2282" s="244" t="s">
        <v>54</v>
      </c>
      <c r="C2282" s="244" t="s">
        <v>173</v>
      </c>
      <c r="D2282" s="244">
        <v>100</v>
      </c>
      <c r="E2282" s="244" t="s">
        <v>253</v>
      </c>
    </row>
    <row r="2283" spans="1:5" x14ac:dyDescent="0.2">
      <c r="A2283" s="244" t="s">
        <v>101</v>
      </c>
      <c r="B2283" s="244" t="s">
        <v>54</v>
      </c>
      <c r="C2283" s="244" t="s">
        <v>173</v>
      </c>
      <c r="D2283" s="244">
        <v>66</v>
      </c>
      <c r="E2283" s="244" t="s">
        <v>253</v>
      </c>
    </row>
    <row r="2284" spans="1:5" x14ac:dyDescent="0.2">
      <c r="A2284" s="244" t="s">
        <v>100</v>
      </c>
      <c r="B2284" s="244" t="s">
        <v>54</v>
      </c>
      <c r="C2284" s="244" t="s">
        <v>173</v>
      </c>
      <c r="D2284" s="244">
        <v>72.986000000000004</v>
      </c>
      <c r="E2284" s="244" t="s">
        <v>253</v>
      </c>
    </row>
    <row r="2285" spans="1:5" x14ac:dyDescent="0.2">
      <c r="A2285" s="244" t="s">
        <v>99</v>
      </c>
      <c r="B2285" s="244" t="s">
        <v>54</v>
      </c>
      <c r="C2285" s="244" t="s">
        <v>173</v>
      </c>
      <c r="D2285" s="244">
        <v>68.576999999999998</v>
      </c>
      <c r="E2285" s="244" t="s">
        <v>253</v>
      </c>
    </row>
    <row r="2286" spans="1:5" x14ac:dyDescent="0.2">
      <c r="A2286" s="244" t="s">
        <v>98</v>
      </c>
      <c r="B2286" s="244" t="s">
        <v>54</v>
      </c>
      <c r="C2286" s="244" t="s">
        <v>173</v>
      </c>
      <c r="D2286" s="244">
        <v>70.242999999999995</v>
      </c>
      <c r="E2286" s="244" t="s">
        <v>253</v>
      </c>
    </row>
    <row r="2287" spans="1:5" x14ac:dyDescent="0.2">
      <c r="A2287" s="244" t="s">
        <v>97</v>
      </c>
      <c r="B2287" s="244" t="s">
        <v>54</v>
      </c>
      <c r="C2287" s="244" t="s">
        <v>173</v>
      </c>
      <c r="D2287" s="244">
        <v>67.299000000000007</v>
      </c>
      <c r="E2287" s="244" t="s">
        <v>253</v>
      </c>
    </row>
    <row r="2288" spans="1:5" x14ac:dyDescent="0.2">
      <c r="A2288" s="244" t="s">
        <v>96</v>
      </c>
      <c r="B2288" s="244" t="s">
        <v>54</v>
      </c>
      <c r="C2288" s="244" t="s">
        <v>173</v>
      </c>
      <c r="D2288" s="244">
        <v>67.650999999999996</v>
      </c>
      <c r="E2288" s="244" t="s">
        <v>253</v>
      </c>
    </row>
    <row r="2289" spans="1:5" x14ac:dyDescent="0.2">
      <c r="A2289" s="244" t="s">
        <v>95</v>
      </c>
      <c r="B2289" s="244" t="s">
        <v>54</v>
      </c>
      <c r="C2289" s="244" t="s">
        <v>173</v>
      </c>
      <c r="D2289" s="244">
        <v>60.847000000000001</v>
      </c>
      <c r="E2289" s="244" t="s">
        <v>253</v>
      </c>
    </row>
    <row r="2290" spans="1:5" x14ac:dyDescent="0.2">
      <c r="A2290" s="244" t="s">
        <v>94</v>
      </c>
      <c r="B2290" s="244" t="s">
        <v>54</v>
      </c>
      <c r="C2290" s="244" t="s">
        <v>173</v>
      </c>
      <c r="D2290" s="244">
        <v>62.536000000000001</v>
      </c>
      <c r="E2290" s="244" t="s">
        <v>253</v>
      </c>
    </row>
    <row r="2291" spans="1:5" x14ac:dyDescent="0.2">
      <c r="A2291" s="244" t="s">
        <v>93</v>
      </c>
      <c r="B2291" s="244" t="s">
        <v>54</v>
      </c>
      <c r="C2291" s="244" t="s">
        <v>173</v>
      </c>
      <c r="D2291" s="244">
        <v>76.093000000000004</v>
      </c>
      <c r="E2291" s="244" t="s">
        <v>171</v>
      </c>
    </row>
    <row r="2292" spans="1:5" x14ac:dyDescent="0.2">
      <c r="A2292" s="244" t="s">
        <v>92</v>
      </c>
      <c r="B2292" s="244" t="s">
        <v>54</v>
      </c>
      <c r="C2292" s="244" t="s">
        <v>173</v>
      </c>
      <c r="D2292" s="244">
        <v>93.819000000000003</v>
      </c>
      <c r="E2292" s="244" t="s">
        <v>171</v>
      </c>
    </row>
    <row r="2293" spans="1:5" x14ac:dyDescent="0.2">
      <c r="A2293" s="244" t="s">
        <v>91</v>
      </c>
      <c r="B2293" s="244" t="s">
        <v>54</v>
      </c>
      <c r="C2293" s="244" t="s">
        <v>173</v>
      </c>
      <c r="D2293" s="244">
        <v>70.691999999999993</v>
      </c>
      <c r="E2293" s="244" t="s">
        <v>171</v>
      </c>
    </row>
    <row r="2294" spans="1:5" x14ac:dyDescent="0.2">
      <c r="A2294" s="244" t="s">
        <v>90</v>
      </c>
      <c r="B2294" s="244" t="s">
        <v>54</v>
      </c>
      <c r="C2294" s="244" t="s">
        <v>173</v>
      </c>
      <c r="D2294" s="244">
        <v>76.474999999999994</v>
      </c>
      <c r="E2294" s="244" t="s">
        <v>171</v>
      </c>
    </row>
    <row r="2295" spans="1:5" x14ac:dyDescent="0.2">
      <c r="A2295" s="244" t="s">
        <v>89</v>
      </c>
      <c r="B2295" s="244" t="s">
        <v>54</v>
      </c>
      <c r="C2295" s="244" t="s">
        <v>173</v>
      </c>
      <c r="D2295" s="244">
        <v>76.997</v>
      </c>
      <c r="E2295" s="244" t="s">
        <v>171</v>
      </c>
    </row>
    <row r="2296" spans="1:5" x14ac:dyDescent="0.2">
      <c r="A2296" s="244" t="s">
        <v>88</v>
      </c>
      <c r="B2296" s="244" t="s">
        <v>54</v>
      </c>
      <c r="C2296" s="244" t="s">
        <v>173</v>
      </c>
      <c r="D2296" s="244">
        <v>77.100999999999999</v>
      </c>
      <c r="E2296" s="244" t="s">
        <v>171</v>
      </c>
    </row>
    <row r="2297" spans="1:5" x14ac:dyDescent="0.2">
      <c r="A2297" s="244" t="s">
        <v>87</v>
      </c>
      <c r="B2297" s="244" t="s">
        <v>54</v>
      </c>
      <c r="C2297" s="244" t="s">
        <v>173</v>
      </c>
      <c r="D2297" s="244">
        <v>66.638000000000005</v>
      </c>
      <c r="E2297" s="244" t="s">
        <v>171</v>
      </c>
    </row>
    <row r="2298" spans="1:5" x14ac:dyDescent="0.2">
      <c r="A2298" s="244" t="s">
        <v>86</v>
      </c>
      <c r="B2298" s="244" t="s">
        <v>54</v>
      </c>
      <c r="C2298" s="244" t="s">
        <v>173</v>
      </c>
      <c r="D2298" s="244">
        <v>67.716999999999999</v>
      </c>
      <c r="E2298" s="244" t="s">
        <v>171</v>
      </c>
    </row>
    <row r="2299" spans="1:5" x14ac:dyDescent="0.2">
      <c r="A2299" s="244" t="s">
        <v>85</v>
      </c>
      <c r="B2299" s="244" t="s">
        <v>54</v>
      </c>
      <c r="C2299" s="244" t="s">
        <v>173</v>
      </c>
      <c r="D2299" s="244">
        <v>79.233000000000004</v>
      </c>
      <c r="E2299" s="244" t="s">
        <v>171</v>
      </c>
    </row>
    <row r="2300" spans="1:5" x14ac:dyDescent="0.2">
      <c r="A2300" s="244" t="s">
        <v>84</v>
      </c>
      <c r="B2300" s="244" t="s">
        <v>54</v>
      </c>
      <c r="C2300" s="244" t="s">
        <v>173</v>
      </c>
      <c r="D2300" s="244">
        <v>77.972999999999999</v>
      </c>
      <c r="E2300" s="244" t="s">
        <v>171</v>
      </c>
    </row>
    <row r="2301" spans="1:5" x14ac:dyDescent="0.2">
      <c r="A2301" s="244" t="s">
        <v>168</v>
      </c>
      <c r="B2301" s="244" t="s">
        <v>54</v>
      </c>
      <c r="C2301" s="244" t="s">
        <v>173</v>
      </c>
      <c r="D2301" s="244">
        <v>68.001000000000005</v>
      </c>
      <c r="E2301" s="244" t="s">
        <v>171</v>
      </c>
    </row>
    <row r="2302" spans="1:5" x14ac:dyDescent="0.2">
      <c r="A2302" s="244" t="s">
        <v>203</v>
      </c>
      <c r="B2302" s="244" t="s">
        <v>54</v>
      </c>
      <c r="C2302" s="244" t="s">
        <v>173</v>
      </c>
      <c r="D2302" s="244">
        <v>63.656999999999996</v>
      </c>
      <c r="E2302" s="244" t="s">
        <v>253</v>
      </c>
    </row>
    <row r="2303" spans="1:5" x14ac:dyDescent="0.2">
      <c r="A2303" s="244" t="s">
        <v>221</v>
      </c>
      <c r="B2303" s="244" t="s">
        <v>54</v>
      </c>
      <c r="C2303" s="244" t="s">
        <v>173</v>
      </c>
      <c r="D2303" s="244">
        <v>65.700999999999993</v>
      </c>
      <c r="E2303" s="244" t="s">
        <v>253</v>
      </c>
    </row>
    <row r="2304" spans="1:5" x14ac:dyDescent="0.2">
      <c r="A2304" s="244" t="s">
        <v>233</v>
      </c>
      <c r="B2304" s="244" t="s">
        <v>54</v>
      </c>
      <c r="C2304" s="244" t="s">
        <v>173</v>
      </c>
      <c r="D2304" s="244">
        <v>69.191999999999993</v>
      </c>
      <c r="E2304" s="244" t="s">
        <v>253</v>
      </c>
    </row>
    <row r="2305" spans="1:5" x14ac:dyDescent="0.2">
      <c r="A2305" s="244" t="s">
        <v>251</v>
      </c>
      <c r="B2305" s="244" t="s">
        <v>54</v>
      </c>
      <c r="C2305" s="244" t="s">
        <v>173</v>
      </c>
      <c r="D2305" s="244">
        <v>63.887999999999998</v>
      </c>
      <c r="E2305" s="244" t="s">
        <v>171</v>
      </c>
    </row>
    <row r="2306" spans="1:5" x14ac:dyDescent="0.2">
      <c r="A2306" s="244" t="s">
        <v>102</v>
      </c>
      <c r="B2306" s="244" t="s">
        <v>57</v>
      </c>
      <c r="C2306" s="244" t="s">
        <v>173</v>
      </c>
      <c r="D2306" s="244">
        <v>100</v>
      </c>
      <c r="E2306" s="244" t="s">
        <v>253</v>
      </c>
    </row>
    <row r="2307" spans="1:5" x14ac:dyDescent="0.2">
      <c r="A2307" s="244" t="s">
        <v>101</v>
      </c>
      <c r="B2307" s="244" t="s">
        <v>57</v>
      </c>
      <c r="C2307" s="244" t="s">
        <v>173</v>
      </c>
      <c r="D2307" s="244">
        <v>103.027</v>
      </c>
      <c r="E2307" s="244" t="s">
        <v>253</v>
      </c>
    </row>
    <row r="2308" spans="1:5" x14ac:dyDescent="0.2">
      <c r="A2308" s="244" t="s">
        <v>100</v>
      </c>
      <c r="B2308" s="244" t="s">
        <v>57</v>
      </c>
      <c r="C2308" s="244" t="s">
        <v>173</v>
      </c>
      <c r="D2308" s="244">
        <v>103.455</v>
      </c>
      <c r="E2308" s="244" t="s">
        <v>253</v>
      </c>
    </row>
    <row r="2309" spans="1:5" x14ac:dyDescent="0.2">
      <c r="A2309" s="244" t="s">
        <v>99</v>
      </c>
      <c r="B2309" s="244" t="s">
        <v>57</v>
      </c>
      <c r="C2309" s="244" t="s">
        <v>173</v>
      </c>
      <c r="D2309" s="244">
        <v>104.417</v>
      </c>
      <c r="E2309" s="244" t="s">
        <v>253</v>
      </c>
    </row>
    <row r="2310" spans="1:5" x14ac:dyDescent="0.2">
      <c r="A2310" s="244" t="s">
        <v>98</v>
      </c>
      <c r="B2310" s="244" t="s">
        <v>57</v>
      </c>
      <c r="C2310" s="244" t="s">
        <v>173</v>
      </c>
      <c r="D2310" s="244">
        <v>105.4</v>
      </c>
      <c r="E2310" s="244" t="s">
        <v>253</v>
      </c>
    </row>
    <row r="2311" spans="1:5" x14ac:dyDescent="0.2">
      <c r="A2311" s="244" t="s">
        <v>97</v>
      </c>
      <c r="B2311" s="244" t="s">
        <v>57</v>
      </c>
      <c r="C2311" s="244" t="s">
        <v>173</v>
      </c>
      <c r="D2311" s="244">
        <v>99.872</v>
      </c>
      <c r="E2311" s="244" t="s">
        <v>253</v>
      </c>
    </row>
    <row r="2312" spans="1:5" x14ac:dyDescent="0.2">
      <c r="A2312" s="244" t="s">
        <v>96</v>
      </c>
      <c r="B2312" s="244" t="s">
        <v>57</v>
      </c>
      <c r="C2312" s="244" t="s">
        <v>173</v>
      </c>
      <c r="D2312" s="244">
        <v>111.559</v>
      </c>
      <c r="E2312" s="244" t="s">
        <v>253</v>
      </c>
    </row>
    <row r="2313" spans="1:5" x14ac:dyDescent="0.2">
      <c r="A2313" s="244" t="s">
        <v>95</v>
      </c>
      <c r="B2313" s="244" t="s">
        <v>57</v>
      </c>
      <c r="C2313" s="244" t="s">
        <v>173</v>
      </c>
      <c r="D2313" s="244">
        <v>104.883</v>
      </c>
      <c r="E2313" s="244" t="s">
        <v>253</v>
      </c>
    </row>
    <row r="2314" spans="1:5" x14ac:dyDescent="0.2">
      <c r="A2314" s="244" t="s">
        <v>94</v>
      </c>
      <c r="B2314" s="244" t="s">
        <v>57</v>
      </c>
      <c r="C2314" s="244" t="s">
        <v>173</v>
      </c>
      <c r="D2314" s="244">
        <v>104.53700000000001</v>
      </c>
      <c r="E2314" s="244" t="s">
        <v>253</v>
      </c>
    </row>
    <row r="2315" spans="1:5" x14ac:dyDescent="0.2">
      <c r="A2315" s="244" t="s">
        <v>93</v>
      </c>
      <c r="B2315" s="244" t="s">
        <v>57</v>
      </c>
      <c r="C2315" s="244" t="s">
        <v>173</v>
      </c>
      <c r="D2315" s="244">
        <v>115.212</v>
      </c>
      <c r="E2315" s="244" t="s">
        <v>253</v>
      </c>
    </row>
    <row r="2316" spans="1:5" x14ac:dyDescent="0.2">
      <c r="A2316" s="244" t="s">
        <v>92</v>
      </c>
      <c r="B2316" s="244" t="s">
        <v>57</v>
      </c>
      <c r="C2316" s="244" t="s">
        <v>173</v>
      </c>
      <c r="D2316" s="244">
        <v>107.22</v>
      </c>
      <c r="E2316" s="244" t="s">
        <v>253</v>
      </c>
    </row>
    <row r="2317" spans="1:5" x14ac:dyDescent="0.2">
      <c r="A2317" s="244" t="s">
        <v>91</v>
      </c>
      <c r="B2317" s="244" t="s">
        <v>57</v>
      </c>
      <c r="C2317" s="244" t="s">
        <v>173</v>
      </c>
      <c r="D2317" s="244">
        <v>104.93600000000001</v>
      </c>
      <c r="E2317" s="244" t="s">
        <v>253</v>
      </c>
    </row>
    <row r="2318" spans="1:5" x14ac:dyDescent="0.2">
      <c r="A2318" s="244" t="s">
        <v>90</v>
      </c>
      <c r="B2318" s="244" t="s">
        <v>57</v>
      </c>
      <c r="C2318" s="244" t="s">
        <v>173</v>
      </c>
      <c r="D2318" s="244">
        <v>104.93</v>
      </c>
      <c r="E2318" s="244" t="s">
        <v>253</v>
      </c>
    </row>
    <row r="2319" spans="1:5" x14ac:dyDescent="0.2">
      <c r="A2319" s="244" t="s">
        <v>89</v>
      </c>
      <c r="B2319" s="244" t="s">
        <v>57</v>
      </c>
      <c r="C2319" s="244" t="s">
        <v>173</v>
      </c>
      <c r="D2319" s="244">
        <v>103.124</v>
      </c>
      <c r="E2319" s="244" t="s">
        <v>253</v>
      </c>
    </row>
    <row r="2320" spans="1:5" x14ac:dyDescent="0.2">
      <c r="A2320" s="244" t="s">
        <v>88</v>
      </c>
      <c r="B2320" s="244" t="s">
        <v>57</v>
      </c>
      <c r="C2320" s="244" t="s">
        <v>173</v>
      </c>
      <c r="D2320" s="244">
        <v>103.056</v>
      </c>
      <c r="E2320" s="244" t="s">
        <v>253</v>
      </c>
    </row>
    <row r="2321" spans="1:5" x14ac:dyDescent="0.2">
      <c r="A2321" s="244" t="s">
        <v>87</v>
      </c>
      <c r="B2321" s="244" t="s">
        <v>57</v>
      </c>
      <c r="C2321" s="244" t="s">
        <v>173</v>
      </c>
      <c r="D2321" s="244">
        <v>108.764</v>
      </c>
      <c r="E2321" s="244" t="s">
        <v>253</v>
      </c>
    </row>
    <row r="2322" spans="1:5" x14ac:dyDescent="0.2">
      <c r="A2322" s="244" t="s">
        <v>86</v>
      </c>
      <c r="B2322" s="244" t="s">
        <v>57</v>
      </c>
      <c r="C2322" s="244" t="s">
        <v>173</v>
      </c>
      <c r="D2322" s="244">
        <v>108.911</v>
      </c>
      <c r="E2322" s="244" t="s">
        <v>253</v>
      </c>
    </row>
    <row r="2323" spans="1:5" x14ac:dyDescent="0.2">
      <c r="A2323" s="244" t="s">
        <v>85</v>
      </c>
      <c r="B2323" s="244" t="s">
        <v>57</v>
      </c>
      <c r="C2323" s="244" t="s">
        <v>173</v>
      </c>
      <c r="D2323" s="244">
        <v>105.208</v>
      </c>
      <c r="E2323" s="244" t="s">
        <v>253</v>
      </c>
    </row>
    <row r="2324" spans="1:5" x14ac:dyDescent="0.2">
      <c r="A2324" s="244" t="s">
        <v>84</v>
      </c>
      <c r="B2324" s="244" t="s">
        <v>57</v>
      </c>
      <c r="C2324" s="244" t="s">
        <v>173</v>
      </c>
      <c r="D2324" s="244">
        <v>103.571</v>
      </c>
      <c r="E2324" s="244" t="s">
        <v>253</v>
      </c>
    </row>
    <row r="2325" spans="1:5" x14ac:dyDescent="0.2">
      <c r="A2325" s="244" t="s">
        <v>168</v>
      </c>
      <c r="B2325" s="244" t="s">
        <v>57</v>
      </c>
      <c r="C2325" s="244" t="s">
        <v>173</v>
      </c>
      <c r="D2325" s="244">
        <v>101.187</v>
      </c>
      <c r="E2325" s="244" t="s">
        <v>253</v>
      </c>
    </row>
    <row r="2326" spans="1:5" x14ac:dyDescent="0.2">
      <c r="A2326" s="244" t="s">
        <v>203</v>
      </c>
      <c r="B2326" s="244" t="s">
        <v>57</v>
      </c>
      <c r="C2326" s="244" t="s">
        <v>173</v>
      </c>
      <c r="D2326" s="244">
        <v>103.712</v>
      </c>
      <c r="E2326" s="244" t="s">
        <v>253</v>
      </c>
    </row>
    <row r="2327" spans="1:5" x14ac:dyDescent="0.2">
      <c r="A2327" s="244" t="s">
        <v>221</v>
      </c>
      <c r="B2327" s="244" t="s">
        <v>57</v>
      </c>
      <c r="C2327" s="244" t="s">
        <v>173</v>
      </c>
      <c r="D2327" s="244">
        <v>107.139</v>
      </c>
      <c r="E2327" s="244" t="s">
        <v>253</v>
      </c>
    </row>
    <row r="2328" spans="1:5" x14ac:dyDescent="0.2">
      <c r="A2328" s="244" t="s">
        <v>233</v>
      </c>
      <c r="B2328" s="244" t="s">
        <v>57</v>
      </c>
      <c r="C2328" s="244" t="s">
        <v>173</v>
      </c>
      <c r="D2328" s="244">
        <v>109.539</v>
      </c>
      <c r="E2328" s="244" t="s">
        <v>253</v>
      </c>
    </row>
    <row r="2329" spans="1:5" x14ac:dyDescent="0.2">
      <c r="A2329" s="244" t="s">
        <v>251</v>
      </c>
      <c r="B2329" s="244" t="s">
        <v>57</v>
      </c>
      <c r="C2329" s="244" t="s">
        <v>173</v>
      </c>
      <c r="D2329" s="244">
        <v>118.21599999999999</v>
      </c>
      <c r="E2329" s="244" t="s">
        <v>171</v>
      </c>
    </row>
    <row r="2330" spans="1:5" x14ac:dyDescent="0.2">
      <c r="A2330" s="244" t="s">
        <v>102</v>
      </c>
      <c r="B2330" s="244" t="s">
        <v>55</v>
      </c>
      <c r="C2330" s="244" t="s">
        <v>173</v>
      </c>
      <c r="D2330" s="244">
        <v>100</v>
      </c>
      <c r="E2330" s="244" t="s">
        <v>253</v>
      </c>
    </row>
    <row r="2331" spans="1:5" x14ac:dyDescent="0.2">
      <c r="A2331" s="244" t="s">
        <v>101</v>
      </c>
      <c r="B2331" s="244" t="s">
        <v>55</v>
      </c>
      <c r="C2331" s="244" t="s">
        <v>173</v>
      </c>
      <c r="D2331" s="244">
        <v>105.004</v>
      </c>
      <c r="E2331" s="244" t="s">
        <v>253</v>
      </c>
    </row>
    <row r="2332" spans="1:5" x14ac:dyDescent="0.2">
      <c r="A2332" s="244" t="s">
        <v>100</v>
      </c>
      <c r="B2332" s="244" t="s">
        <v>55</v>
      </c>
      <c r="C2332" s="244" t="s">
        <v>173</v>
      </c>
      <c r="D2332" s="244">
        <v>104.749</v>
      </c>
      <c r="E2332" s="244" t="s">
        <v>253</v>
      </c>
    </row>
    <row r="2333" spans="1:5" x14ac:dyDescent="0.2">
      <c r="A2333" s="244" t="s">
        <v>99</v>
      </c>
      <c r="B2333" s="244" t="s">
        <v>55</v>
      </c>
      <c r="C2333" s="244" t="s">
        <v>173</v>
      </c>
      <c r="D2333" s="244">
        <v>99.694999999999993</v>
      </c>
      <c r="E2333" s="244" t="s">
        <v>253</v>
      </c>
    </row>
    <row r="2334" spans="1:5" x14ac:dyDescent="0.2">
      <c r="A2334" s="244" t="s">
        <v>98</v>
      </c>
      <c r="B2334" s="244" t="s">
        <v>55</v>
      </c>
      <c r="C2334" s="244" t="s">
        <v>173</v>
      </c>
      <c r="D2334" s="244">
        <v>102.93300000000001</v>
      </c>
      <c r="E2334" s="244" t="s">
        <v>253</v>
      </c>
    </row>
    <row r="2335" spans="1:5" x14ac:dyDescent="0.2">
      <c r="A2335" s="244" t="s">
        <v>97</v>
      </c>
      <c r="B2335" s="244" t="s">
        <v>55</v>
      </c>
      <c r="C2335" s="244" t="s">
        <v>173</v>
      </c>
      <c r="D2335" s="244">
        <v>110.203</v>
      </c>
      <c r="E2335" s="244" t="s">
        <v>253</v>
      </c>
    </row>
    <row r="2336" spans="1:5" x14ac:dyDescent="0.2">
      <c r="A2336" s="244" t="s">
        <v>96</v>
      </c>
      <c r="B2336" s="244" t="s">
        <v>55</v>
      </c>
      <c r="C2336" s="244" t="s">
        <v>173</v>
      </c>
      <c r="D2336" s="244">
        <v>99.891999999999996</v>
      </c>
      <c r="E2336" s="244" t="s">
        <v>253</v>
      </c>
    </row>
    <row r="2337" spans="1:5" x14ac:dyDescent="0.2">
      <c r="A2337" s="244" t="s">
        <v>95</v>
      </c>
      <c r="B2337" s="244" t="s">
        <v>55</v>
      </c>
      <c r="C2337" s="244" t="s">
        <v>173</v>
      </c>
      <c r="D2337" s="244">
        <v>96.525999999999996</v>
      </c>
      <c r="E2337" s="244" t="s">
        <v>253</v>
      </c>
    </row>
    <row r="2338" spans="1:5" x14ac:dyDescent="0.2">
      <c r="A2338" s="244" t="s">
        <v>94</v>
      </c>
      <c r="B2338" s="244" t="s">
        <v>55</v>
      </c>
      <c r="C2338" s="244" t="s">
        <v>173</v>
      </c>
      <c r="D2338" s="244">
        <v>113.55200000000001</v>
      </c>
      <c r="E2338" s="244" t="s">
        <v>253</v>
      </c>
    </row>
    <row r="2339" spans="1:5" x14ac:dyDescent="0.2">
      <c r="A2339" s="244" t="s">
        <v>93</v>
      </c>
      <c r="B2339" s="244" t="s">
        <v>55</v>
      </c>
      <c r="C2339" s="244" t="s">
        <v>173</v>
      </c>
      <c r="D2339" s="244">
        <v>127.026</v>
      </c>
      <c r="E2339" s="244" t="s">
        <v>253</v>
      </c>
    </row>
    <row r="2340" spans="1:5" x14ac:dyDescent="0.2">
      <c r="A2340" s="244" t="s">
        <v>92</v>
      </c>
      <c r="B2340" s="244" t="s">
        <v>55</v>
      </c>
      <c r="C2340" s="244" t="s">
        <v>173</v>
      </c>
      <c r="D2340" s="244">
        <v>136.20099999999999</v>
      </c>
      <c r="E2340" s="244" t="s">
        <v>253</v>
      </c>
    </row>
    <row r="2341" spans="1:5" x14ac:dyDescent="0.2">
      <c r="A2341" s="244" t="s">
        <v>91</v>
      </c>
      <c r="B2341" s="244" t="s">
        <v>55</v>
      </c>
      <c r="C2341" s="244" t="s">
        <v>173</v>
      </c>
      <c r="D2341" s="244">
        <v>152.56399999999999</v>
      </c>
      <c r="E2341" s="244" t="s">
        <v>253</v>
      </c>
    </row>
    <row r="2342" spans="1:5" x14ac:dyDescent="0.2">
      <c r="A2342" s="244" t="s">
        <v>90</v>
      </c>
      <c r="B2342" s="244" t="s">
        <v>55</v>
      </c>
      <c r="C2342" s="244" t="s">
        <v>173</v>
      </c>
      <c r="D2342" s="244">
        <v>171.03</v>
      </c>
      <c r="E2342" s="244" t="s">
        <v>253</v>
      </c>
    </row>
    <row r="2343" spans="1:5" x14ac:dyDescent="0.2">
      <c r="A2343" s="244" t="s">
        <v>89</v>
      </c>
      <c r="B2343" s="244" t="s">
        <v>55</v>
      </c>
      <c r="C2343" s="244" t="s">
        <v>173</v>
      </c>
      <c r="D2343" s="244">
        <v>172.60599999999999</v>
      </c>
      <c r="E2343" s="244" t="s">
        <v>253</v>
      </c>
    </row>
    <row r="2344" spans="1:5" x14ac:dyDescent="0.2">
      <c r="A2344" s="244" t="s">
        <v>88</v>
      </c>
      <c r="B2344" s="244" t="s">
        <v>55</v>
      </c>
      <c r="C2344" s="244" t="s">
        <v>173</v>
      </c>
      <c r="D2344" s="244">
        <v>164.917</v>
      </c>
      <c r="E2344" s="244" t="s">
        <v>253</v>
      </c>
    </row>
    <row r="2345" spans="1:5" x14ac:dyDescent="0.2">
      <c r="A2345" s="244" t="s">
        <v>87</v>
      </c>
      <c r="B2345" s="244" t="s">
        <v>55</v>
      </c>
      <c r="C2345" s="244" t="s">
        <v>173</v>
      </c>
      <c r="D2345" s="244">
        <v>166.137</v>
      </c>
      <c r="E2345" s="244" t="s">
        <v>253</v>
      </c>
    </row>
    <row r="2346" spans="1:5" x14ac:dyDescent="0.2">
      <c r="A2346" s="244" t="s">
        <v>86</v>
      </c>
      <c r="B2346" s="244" t="s">
        <v>55</v>
      </c>
      <c r="C2346" s="244" t="s">
        <v>173</v>
      </c>
      <c r="D2346" s="244">
        <v>177.61600000000001</v>
      </c>
      <c r="E2346" s="244" t="s">
        <v>253</v>
      </c>
    </row>
    <row r="2347" spans="1:5" x14ac:dyDescent="0.2">
      <c r="A2347" s="244" t="s">
        <v>85</v>
      </c>
      <c r="B2347" s="244" t="s">
        <v>55</v>
      </c>
      <c r="C2347" s="244" t="s">
        <v>173</v>
      </c>
      <c r="D2347" s="244">
        <v>182.17699999999999</v>
      </c>
      <c r="E2347" s="244" t="s">
        <v>253</v>
      </c>
    </row>
    <row r="2348" spans="1:5" x14ac:dyDescent="0.2">
      <c r="A2348" s="244" t="s">
        <v>84</v>
      </c>
      <c r="B2348" s="244" t="s">
        <v>55</v>
      </c>
      <c r="C2348" s="244" t="s">
        <v>173</v>
      </c>
      <c r="D2348" s="244">
        <v>172.602</v>
      </c>
      <c r="E2348" s="244" t="s">
        <v>253</v>
      </c>
    </row>
    <row r="2349" spans="1:5" x14ac:dyDescent="0.2">
      <c r="A2349" s="244" t="s">
        <v>168</v>
      </c>
      <c r="B2349" s="244" t="s">
        <v>55</v>
      </c>
      <c r="C2349" s="244" t="s">
        <v>173</v>
      </c>
      <c r="D2349" s="244">
        <v>188.708</v>
      </c>
      <c r="E2349" s="244" t="s">
        <v>253</v>
      </c>
    </row>
    <row r="2350" spans="1:5" x14ac:dyDescent="0.2">
      <c r="A2350" s="244" t="s">
        <v>203</v>
      </c>
      <c r="B2350" s="244" t="s">
        <v>55</v>
      </c>
      <c r="C2350" s="244" t="s">
        <v>173</v>
      </c>
      <c r="D2350" s="244">
        <v>185.59200000000001</v>
      </c>
      <c r="E2350" s="244" t="s">
        <v>253</v>
      </c>
    </row>
    <row r="2351" spans="1:5" x14ac:dyDescent="0.2">
      <c r="A2351" s="244" t="s">
        <v>221</v>
      </c>
      <c r="B2351" s="244" t="s">
        <v>55</v>
      </c>
      <c r="C2351" s="244" t="s">
        <v>173</v>
      </c>
      <c r="D2351" s="244">
        <v>185.744</v>
      </c>
      <c r="E2351" s="244" t="s">
        <v>253</v>
      </c>
    </row>
    <row r="2352" spans="1:5" x14ac:dyDescent="0.2">
      <c r="A2352" s="244" t="s">
        <v>233</v>
      </c>
      <c r="B2352" s="244" t="s">
        <v>55</v>
      </c>
      <c r="C2352" s="244" t="s">
        <v>173</v>
      </c>
      <c r="D2352" s="244">
        <v>182.90600000000001</v>
      </c>
      <c r="E2352" s="244" t="s">
        <v>253</v>
      </c>
    </row>
    <row r="2353" spans="1:5" x14ac:dyDescent="0.2">
      <c r="A2353" s="244" t="s">
        <v>251</v>
      </c>
      <c r="B2353" s="244" t="s">
        <v>55</v>
      </c>
      <c r="C2353" s="244" t="s">
        <v>173</v>
      </c>
      <c r="D2353" s="244">
        <v>162.12200000000001</v>
      </c>
      <c r="E2353" s="244" t="s">
        <v>171</v>
      </c>
    </row>
    <row r="2354" spans="1:5" x14ac:dyDescent="0.2">
      <c r="A2354" s="244" t="s">
        <v>102</v>
      </c>
      <c r="B2354" s="244" t="s">
        <v>63</v>
      </c>
      <c r="C2354" s="244" t="s">
        <v>173</v>
      </c>
      <c r="D2354" s="244">
        <v>100</v>
      </c>
      <c r="E2354" s="244" t="s">
        <v>253</v>
      </c>
    </row>
    <row r="2355" spans="1:5" x14ac:dyDescent="0.2">
      <c r="A2355" s="244" t="s">
        <v>101</v>
      </c>
      <c r="B2355" s="244" t="s">
        <v>63</v>
      </c>
      <c r="C2355" s="244" t="s">
        <v>173</v>
      </c>
      <c r="D2355" s="244">
        <v>96.741</v>
      </c>
      <c r="E2355" s="244" t="s">
        <v>253</v>
      </c>
    </row>
    <row r="2356" spans="1:5" x14ac:dyDescent="0.2">
      <c r="A2356" s="244" t="s">
        <v>100</v>
      </c>
      <c r="B2356" s="244" t="s">
        <v>63</v>
      </c>
      <c r="C2356" s="244" t="s">
        <v>173</v>
      </c>
      <c r="D2356" s="244">
        <v>96.873000000000005</v>
      </c>
      <c r="E2356" s="244" t="s">
        <v>253</v>
      </c>
    </row>
    <row r="2357" spans="1:5" x14ac:dyDescent="0.2">
      <c r="A2357" s="244" t="s">
        <v>99</v>
      </c>
      <c r="B2357" s="244" t="s">
        <v>63</v>
      </c>
      <c r="C2357" s="244" t="s">
        <v>173</v>
      </c>
      <c r="D2357" s="244">
        <v>104.76</v>
      </c>
      <c r="E2357" s="244" t="s">
        <v>253</v>
      </c>
    </row>
    <row r="2358" spans="1:5" x14ac:dyDescent="0.2">
      <c r="A2358" s="244" t="s">
        <v>98</v>
      </c>
      <c r="B2358" s="244" t="s">
        <v>63</v>
      </c>
      <c r="C2358" s="244" t="s">
        <v>173</v>
      </c>
      <c r="D2358" s="244">
        <v>95.852000000000004</v>
      </c>
      <c r="E2358" s="244" t="s">
        <v>253</v>
      </c>
    </row>
    <row r="2359" spans="1:5" x14ac:dyDescent="0.2">
      <c r="A2359" s="244" t="s">
        <v>97</v>
      </c>
      <c r="B2359" s="244" t="s">
        <v>63</v>
      </c>
      <c r="C2359" s="244" t="s">
        <v>173</v>
      </c>
      <c r="D2359" s="244">
        <v>92.497</v>
      </c>
      <c r="E2359" s="244" t="s">
        <v>253</v>
      </c>
    </row>
    <row r="2360" spans="1:5" x14ac:dyDescent="0.2">
      <c r="A2360" s="244" t="s">
        <v>96</v>
      </c>
      <c r="B2360" s="244" t="s">
        <v>63</v>
      </c>
      <c r="C2360" s="244" t="s">
        <v>173</v>
      </c>
      <c r="D2360" s="244">
        <v>101.276</v>
      </c>
      <c r="E2360" s="244" t="s">
        <v>253</v>
      </c>
    </row>
    <row r="2361" spans="1:5" x14ac:dyDescent="0.2">
      <c r="A2361" s="244" t="s">
        <v>95</v>
      </c>
      <c r="B2361" s="244" t="s">
        <v>63</v>
      </c>
      <c r="C2361" s="244" t="s">
        <v>173</v>
      </c>
      <c r="D2361" s="244">
        <v>109.73099999999999</v>
      </c>
      <c r="E2361" s="244" t="s">
        <v>253</v>
      </c>
    </row>
    <row r="2362" spans="1:5" x14ac:dyDescent="0.2">
      <c r="A2362" s="244" t="s">
        <v>94</v>
      </c>
      <c r="B2362" s="244" t="s">
        <v>63</v>
      </c>
      <c r="C2362" s="244" t="s">
        <v>173</v>
      </c>
      <c r="D2362" s="244">
        <v>103.774</v>
      </c>
      <c r="E2362" s="244" t="s">
        <v>253</v>
      </c>
    </row>
    <row r="2363" spans="1:5" x14ac:dyDescent="0.2">
      <c r="A2363" s="244" t="s">
        <v>93</v>
      </c>
      <c r="B2363" s="244" t="s">
        <v>63</v>
      </c>
      <c r="C2363" s="244" t="s">
        <v>173</v>
      </c>
      <c r="D2363" s="244">
        <v>113.812</v>
      </c>
      <c r="E2363" s="244" t="s">
        <v>253</v>
      </c>
    </row>
    <row r="2364" spans="1:5" x14ac:dyDescent="0.2">
      <c r="A2364" s="244" t="s">
        <v>92</v>
      </c>
      <c r="B2364" s="244" t="s">
        <v>63</v>
      </c>
      <c r="C2364" s="244" t="s">
        <v>173</v>
      </c>
      <c r="D2364" s="244">
        <v>123.79</v>
      </c>
      <c r="E2364" s="244" t="s">
        <v>253</v>
      </c>
    </row>
    <row r="2365" spans="1:5" x14ac:dyDescent="0.2">
      <c r="A2365" s="244" t="s">
        <v>91</v>
      </c>
      <c r="B2365" s="244" t="s">
        <v>63</v>
      </c>
      <c r="C2365" s="244" t="s">
        <v>173</v>
      </c>
      <c r="D2365" s="244">
        <v>125.545</v>
      </c>
      <c r="E2365" s="244" t="s">
        <v>253</v>
      </c>
    </row>
    <row r="2366" spans="1:5" x14ac:dyDescent="0.2">
      <c r="A2366" s="244" t="s">
        <v>90</v>
      </c>
      <c r="B2366" s="244" t="s">
        <v>63</v>
      </c>
      <c r="C2366" s="244" t="s">
        <v>173</v>
      </c>
      <c r="D2366" s="244">
        <v>144.096</v>
      </c>
      <c r="E2366" s="244" t="s">
        <v>253</v>
      </c>
    </row>
    <row r="2367" spans="1:5" x14ac:dyDescent="0.2">
      <c r="A2367" s="244" t="s">
        <v>89</v>
      </c>
      <c r="B2367" s="244" t="s">
        <v>63</v>
      </c>
      <c r="C2367" s="244" t="s">
        <v>173</v>
      </c>
      <c r="D2367" s="244">
        <v>150.59399999999999</v>
      </c>
      <c r="E2367" s="244" t="s">
        <v>253</v>
      </c>
    </row>
    <row r="2368" spans="1:5" x14ac:dyDescent="0.2">
      <c r="A2368" s="244" t="s">
        <v>88</v>
      </c>
      <c r="B2368" s="244" t="s">
        <v>63</v>
      </c>
      <c r="C2368" s="244" t="s">
        <v>173</v>
      </c>
      <c r="D2368" s="244">
        <v>140.63300000000001</v>
      </c>
      <c r="E2368" s="244" t="s">
        <v>253</v>
      </c>
    </row>
    <row r="2369" spans="1:5" x14ac:dyDescent="0.2">
      <c r="A2369" s="244" t="s">
        <v>87</v>
      </c>
      <c r="B2369" s="244" t="s">
        <v>63</v>
      </c>
      <c r="C2369" s="244" t="s">
        <v>173</v>
      </c>
      <c r="D2369" s="244">
        <v>148.35400000000001</v>
      </c>
      <c r="E2369" s="244" t="s">
        <v>253</v>
      </c>
    </row>
    <row r="2370" spans="1:5" x14ac:dyDescent="0.2">
      <c r="A2370" s="244" t="s">
        <v>86</v>
      </c>
      <c r="B2370" s="244" t="s">
        <v>63</v>
      </c>
      <c r="C2370" s="244" t="s">
        <v>173</v>
      </c>
      <c r="D2370" s="244">
        <v>152.09200000000001</v>
      </c>
      <c r="E2370" s="244" t="s">
        <v>253</v>
      </c>
    </row>
    <row r="2371" spans="1:5" x14ac:dyDescent="0.2">
      <c r="A2371" s="244" t="s">
        <v>85</v>
      </c>
      <c r="B2371" s="244" t="s">
        <v>63</v>
      </c>
      <c r="C2371" s="244" t="s">
        <v>173</v>
      </c>
      <c r="D2371" s="244">
        <v>151.55600000000001</v>
      </c>
      <c r="E2371" s="244" t="s">
        <v>253</v>
      </c>
    </row>
    <row r="2372" spans="1:5" x14ac:dyDescent="0.2">
      <c r="A2372" s="244" t="s">
        <v>84</v>
      </c>
      <c r="B2372" s="244" t="s">
        <v>63</v>
      </c>
      <c r="C2372" s="244" t="s">
        <v>173</v>
      </c>
      <c r="D2372" s="244">
        <v>149.09700000000001</v>
      </c>
      <c r="E2372" s="244" t="s">
        <v>253</v>
      </c>
    </row>
    <row r="2373" spans="1:5" x14ac:dyDescent="0.2">
      <c r="A2373" s="244" t="s">
        <v>168</v>
      </c>
      <c r="B2373" s="244" t="s">
        <v>63</v>
      </c>
      <c r="C2373" s="244" t="s">
        <v>173</v>
      </c>
      <c r="D2373" s="244">
        <v>167.80699999999999</v>
      </c>
      <c r="E2373" s="244" t="s">
        <v>253</v>
      </c>
    </row>
    <row r="2374" spans="1:5" x14ac:dyDescent="0.2">
      <c r="A2374" s="244" t="s">
        <v>203</v>
      </c>
      <c r="B2374" s="244" t="s">
        <v>63</v>
      </c>
      <c r="C2374" s="244" t="s">
        <v>173</v>
      </c>
      <c r="D2374" s="244">
        <v>167.68100000000001</v>
      </c>
      <c r="E2374" s="244" t="s">
        <v>253</v>
      </c>
    </row>
    <row r="2375" spans="1:5" x14ac:dyDescent="0.2">
      <c r="A2375" s="244" t="s">
        <v>221</v>
      </c>
      <c r="B2375" s="244" t="s">
        <v>63</v>
      </c>
      <c r="C2375" s="244" t="s">
        <v>173</v>
      </c>
      <c r="D2375" s="244">
        <v>173.61799999999999</v>
      </c>
      <c r="E2375" s="244" t="s">
        <v>253</v>
      </c>
    </row>
    <row r="2376" spans="1:5" x14ac:dyDescent="0.2">
      <c r="A2376" s="244" t="s">
        <v>233</v>
      </c>
      <c r="B2376" s="244" t="s">
        <v>63</v>
      </c>
      <c r="C2376" s="244" t="s">
        <v>173</v>
      </c>
      <c r="D2376" s="244">
        <v>188.78</v>
      </c>
      <c r="E2376" s="244" t="s">
        <v>253</v>
      </c>
    </row>
    <row r="2377" spans="1:5" x14ac:dyDescent="0.2">
      <c r="A2377" s="244" t="s">
        <v>251</v>
      </c>
      <c r="B2377" s="244" t="s">
        <v>63</v>
      </c>
      <c r="C2377" s="244" t="s">
        <v>173</v>
      </c>
      <c r="D2377" s="244">
        <v>191.63</v>
      </c>
      <c r="E2377" s="244" t="s">
        <v>171</v>
      </c>
    </row>
    <row r="2378" spans="1:5" x14ac:dyDescent="0.2">
      <c r="A2378" s="244" t="s">
        <v>102</v>
      </c>
      <c r="B2378" s="244" t="s">
        <v>69</v>
      </c>
      <c r="C2378" s="244" t="s">
        <v>173</v>
      </c>
      <c r="D2378" s="244">
        <v>100</v>
      </c>
      <c r="E2378" s="244" t="s">
        <v>253</v>
      </c>
    </row>
    <row r="2379" spans="1:5" x14ac:dyDescent="0.2">
      <c r="A2379" s="244" t="s">
        <v>101</v>
      </c>
      <c r="B2379" s="244" t="s">
        <v>69</v>
      </c>
      <c r="C2379" s="244" t="s">
        <v>173</v>
      </c>
      <c r="D2379" s="244">
        <v>112.973</v>
      </c>
      <c r="E2379" s="244" t="s">
        <v>253</v>
      </c>
    </row>
    <row r="2380" spans="1:5" x14ac:dyDescent="0.2">
      <c r="A2380" s="244" t="s">
        <v>100</v>
      </c>
      <c r="B2380" s="244" t="s">
        <v>69</v>
      </c>
      <c r="C2380" s="244" t="s">
        <v>173</v>
      </c>
      <c r="D2380" s="244">
        <v>116.56699999999999</v>
      </c>
      <c r="E2380" s="244" t="s">
        <v>253</v>
      </c>
    </row>
    <row r="2381" spans="1:5" x14ac:dyDescent="0.2">
      <c r="A2381" s="244" t="s">
        <v>99</v>
      </c>
      <c r="B2381" s="244" t="s">
        <v>69</v>
      </c>
      <c r="C2381" s="244" t="s">
        <v>173</v>
      </c>
      <c r="D2381" s="244">
        <v>118.599</v>
      </c>
      <c r="E2381" s="244" t="s">
        <v>253</v>
      </c>
    </row>
    <row r="2382" spans="1:5" x14ac:dyDescent="0.2">
      <c r="A2382" s="244" t="s">
        <v>98</v>
      </c>
      <c r="B2382" s="244" t="s">
        <v>69</v>
      </c>
      <c r="C2382" s="244" t="s">
        <v>173</v>
      </c>
      <c r="D2382" s="244">
        <v>124.396</v>
      </c>
      <c r="E2382" s="244" t="s">
        <v>253</v>
      </c>
    </row>
    <row r="2383" spans="1:5" x14ac:dyDescent="0.2">
      <c r="A2383" s="244" t="s">
        <v>97</v>
      </c>
      <c r="B2383" s="244" t="s">
        <v>69</v>
      </c>
      <c r="C2383" s="244" t="s">
        <v>173</v>
      </c>
      <c r="D2383" s="244">
        <v>114.819</v>
      </c>
      <c r="E2383" s="244" t="s">
        <v>253</v>
      </c>
    </row>
    <row r="2384" spans="1:5" x14ac:dyDescent="0.2">
      <c r="A2384" s="244" t="s">
        <v>96</v>
      </c>
      <c r="B2384" s="244" t="s">
        <v>69</v>
      </c>
      <c r="C2384" s="244" t="s">
        <v>173</v>
      </c>
      <c r="D2384" s="244">
        <v>107.435</v>
      </c>
      <c r="E2384" s="244" t="s">
        <v>253</v>
      </c>
    </row>
    <row r="2385" spans="1:5" x14ac:dyDescent="0.2">
      <c r="A2385" s="244" t="s">
        <v>95</v>
      </c>
      <c r="B2385" s="244" t="s">
        <v>69</v>
      </c>
      <c r="C2385" s="244" t="s">
        <v>173</v>
      </c>
      <c r="D2385" s="244">
        <v>110.58799999999999</v>
      </c>
      <c r="E2385" s="244" t="s">
        <v>253</v>
      </c>
    </row>
    <row r="2386" spans="1:5" x14ac:dyDescent="0.2">
      <c r="A2386" s="244" t="s">
        <v>94</v>
      </c>
      <c r="B2386" s="244" t="s">
        <v>69</v>
      </c>
      <c r="C2386" s="244" t="s">
        <v>173</v>
      </c>
      <c r="D2386" s="244">
        <v>112.28400000000001</v>
      </c>
      <c r="E2386" s="244" t="s">
        <v>253</v>
      </c>
    </row>
    <row r="2387" spans="1:5" x14ac:dyDescent="0.2">
      <c r="A2387" s="244" t="s">
        <v>93</v>
      </c>
      <c r="B2387" s="244" t="s">
        <v>69</v>
      </c>
      <c r="C2387" s="244" t="s">
        <v>173</v>
      </c>
      <c r="D2387" s="244">
        <v>109.627</v>
      </c>
      <c r="E2387" s="244" t="s">
        <v>253</v>
      </c>
    </row>
    <row r="2388" spans="1:5" x14ac:dyDescent="0.2">
      <c r="A2388" s="244" t="s">
        <v>92</v>
      </c>
      <c r="B2388" s="244" t="s">
        <v>69</v>
      </c>
      <c r="C2388" s="244" t="s">
        <v>173</v>
      </c>
      <c r="D2388" s="244">
        <v>99.1</v>
      </c>
      <c r="E2388" s="244" t="s">
        <v>253</v>
      </c>
    </row>
    <row r="2389" spans="1:5" x14ac:dyDescent="0.2">
      <c r="A2389" s="244" t="s">
        <v>91</v>
      </c>
      <c r="B2389" s="244" t="s">
        <v>69</v>
      </c>
      <c r="C2389" s="244" t="s">
        <v>173</v>
      </c>
      <c r="D2389" s="244">
        <v>104.191</v>
      </c>
      <c r="E2389" s="244" t="s">
        <v>253</v>
      </c>
    </row>
    <row r="2390" spans="1:5" x14ac:dyDescent="0.2">
      <c r="A2390" s="244" t="s">
        <v>90</v>
      </c>
      <c r="B2390" s="244" t="s">
        <v>69</v>
      </c>
      <c r="C2390" s="244" t="s">
        <v>173</v>
      </c>
      <c r="D2390" s="244">
        <v>122.212</v>
      </c>
      <c r="E2390" s="244" t="s">
        <v>253</v>
      </c>
    </row>
    <row r="2391" spans="1:5" x14ac:dyDescent="0.2">
      <c r="A2391" s="244" t="s">
        <v>89</v>
      </c>
      <c r="B2391" s="244" t="s">
        <v>69</v>
      </c>
      <c r="C2391" s="244" t="s">
        <v>173</v>
      </c>
      <c r="D2391" s="244">
        <v>131.76400000000001</v>
      </c>
      <c r="E2391" s="244" t="s">
        <v>253</v>
      </c>
    </row>
    <row r="2392" spans="1:5" x14ac:dyDescent="0.2">
      <c r="A2392" s="244" t="s">
        <v>88</v>
      </c>
      <c r="B2392" s="244" t="s">
        <v>69</v>
      </c>
      <c r="C2392" s="244" t="s">
        <v>173</v>
      </c>
      <c r="D2392" s="244">
        <v>133.10499999999999</v>
      </c>
      <c r="E2392" s="244" t="s">
        <v>253</v>
      </c>
    </row>
    <row r="2393" spans="1:5" x14ac:dyDescent="0.2">
      <c r="A2393" s="244" t="s">
        <v>87</v>
      </c>
      <c r="B2393" s="244" t="s">
        <v>69</v>
      </c>
      <c r="C2393" s="244" t="s">
        <v>173</v>
      </c>
      <c r="D2393" s="244">
        <v>130.95099999999999</v>
      </c>
      <c r="E2393" s="244" t="s">
        <v>253</v>
      </c>
    </row>
    <row r="2394" spans="1:5" x14ac:dyDescent="0.2">
      <c r="A2394" s="244" t="s">
        <v>86</v>
      </c>
      <c r="B2394" s="244" t="s">
        <v>69</v>
      </c>
      <c r="C2394" s="244" t="s">
        <v>173</v>
      </c>
      <c r="D2394" s="244">
        <v>132.98099999999999</v>
      </c>
      <c r="E2394" s="244" t="s">
        <v>253</v>
      </c>
    </row>
    <row r="2395" spans="1:5" x14ac:dyDescent="0.2">
      <c r="A2395" s="244" t="s">
        <v>85</v>
      </c>
      <c r="B2395" s="244" t="s">
        <v>69</v>
      </c>
      <c r="C2395" s="244" t="s">
        <v>173</v>
      </c>
      <c r="D2395" s="244">
        <v>135.91999999999999</v>
      </c>
      <c r="E2395" s="244" t="s">
        <v>253</v>
      </c>
    </row>
    <row r="2396" spans="1:5" x14ac:dyDescent="0.2">
      <c r="A2396" s="244" t="s">
        <v>84</v>
      </c>
      <c r="B2396" s="244" t="s">
        <v>69</v>
      </c>
      <c r="C2396" s="244" t="s">
        <v>173</v>
      </c>
      <c r="D2396" s="244">
        <v>152.18899999999999</v>
      </c>
      <c r="E2396" s="244" t="s">
        <v>253</v>
      </c>
    </row>
    <row r="2397" spans="1:5" x14ac:dyDescent="0.2">
      <c r="A2397" s="244" t="s">
        <v>168</v>
      </c>
      <c r="B2397" s="244" t="s">
        <v>69</v>
      </c>
      <c r="C2397" s="244" t="s">
        <v>173</v>
      </c>
      <c r="D2397" s="244">
        <v>172.54499999999999</v>
      </c>
      <c r="E2397" s="244" t="s">
        <v>253</v>
      </c>
    </row>
    <row r="2398" spans="1:5" x14ac:dyDescent="0.2">
      <c r="A2398" s="244" t="s">
        <v>203</v>
      </c>
      <c r="B2398" s="244" t="s">
        <v>69</v>
      </c>
      <c r="C2398" s="244" t="s">
        <v>173</v>
      </c>
      <c r="D2398" s="244">
        <v>162.61000000000001</v>
      </c>
      <c r="E2398" s="244" t="s">
        <v>253</v>
      </c>
    </row>
    <row r="2399" spans="1:5" x14ac:dyDescent="0.2">
      <c r="A2399" s="244" t="s">
        <v>221</v>
      </c>
      <c r="B2399" s="244" t="s">
        <v>69</v>
      </c>
      <c r="C2399" s="244" t="s">
        <v>173</v>
      </c>
      <c r="D2399" s="244">
        <v>177.62700000000001</v>
      </c>
      <c r="E2399" s="244" t="s">
        <v>253</v>
      </c>
    </row>
    <row r="2400" spans="1:5" x14ac:dyDescent="0.2">
      <c r="A2400" s="244" t="s">
        <v>233</v>
      </c>
      <c r="B2400" s="244" t="s">
        <v>69</v>
      </c>
      <c r="C2400" s="244" t="s">
        <v>173</v>
      </c>
      <c r="D2400" s="244">
        <v>184.36799999999999</v>
      </c>
      <c r="E2400" s="244" t="s">
        <v>253</v>
      </c>
    </row>
    <row r="2401" spans="1:5" x14ac:dyDescent="0.2">
      <c r="A2401" s="244" t="s">
        <v>92</v>
      </c>
      <c r="B2401" s="244" t="s">
        <v>82</v>
      </c>
      <c r="C2401" s="244" t="s">
        <v>185</v>
      </c>
      <c r="D2401" s="244">
        <v>1.0385</v>
      </c>
      <c r="E2401" s="244" t="s">
        <v>253</v>
      </c>
    </row>
    <row r="2402" spans="1:5" x14ac:dyDescent="0.2">
      <c r="A2402" s="244" t="s">
        <v>91</v>
      </c>
      <c r="B2402" s="244" t="s">
        <v>82</v>
      </c>
      <c r="C2402" s="244" t="s">
        <v>185</v>
      </c>
      <c r="D2402" s="244">
        <v>1.0639000000000001</v>
      </c>
      <c r="E2402" s="244" t="s">
        <v>253</v>
      </c>
    </row>
    <row r="2403" spans="1:5" x14ac:dyDescent="0.2">
      <c r="A2403" s="244" t="s">
        <v>90</v>
      </c>
      <c r="B2403" s="244" t="s">
        <v>82</v>
      </c>
      <c r="C2403" s="244" t="s">
        <v>185</v>
      </c>
      <c r="D2403" s="244">
        <v>1.0757000000000001</v>
      </c>
      <c r="E2403" s="244" t="s">
        <v>253</v>
      </c>
    </row>
    <row r="2404" spans="1:5" x14ac:dyDescent="0.2">
      <c r="A2404" s="244" t="s">
        <v>89</v>
      </c>
      <c r="B2404" s="244" t="s">
        <v>82</v>
      </c>
      <c r="C2404" s="244" t="s">
        <v>185</v>
      </c>
      <c r="D2404" s="244">
        <v>0.95779999999999998</v>
      </c>
      <c r="E2404" s="244" t="s">
        <v>253</v>
      </c>
    </row>
    <row r="2405" spans="1:5" x14ac:dyDescent="0.2">
      <c r="A2405" s="244" t="s">
        <v>88</v>
      </c>
      <c r="B2405" s="244" t="s">
        <v>82</v>
      </c>
      <c r="C2405" s="244" t="s">
        <v>185</v>
      </c>
      <c r="D2405" s="244">
        <v>1.0277000000000001</v>
      </c>
      <c r="E2405" s="244" t="s">
        <v>253</v>
      </c>
    </row>
    <row r="2406" spans="1:5" x14ac:dyDescent="0.2">
      <c r="A2406" s="244" t="s">
        <v>87</v>
      </c>
      <c r="B2406" s="244" t="s">
        <v>82</v>
      </c>
      <c r="C2406" s="244" t="s">
        <v>185</v>
      </c>
      <c r="D2406" s="244">
        <v>0.92410000000000003</v>
      </c>
      <c r="E2406" s="244" t="s">
        <v>253</v>
      </c>
    </row>
    <row r="2407" spans="1:5" x14ac:dyDescent="0.2">
      <c r="A2407" s="244" t="s">
        <v>86</v>
      </c>
      <c r="B2407" s="244" t="s">
        <v>82</v>
      </c>
      <c r="C2407" s="244" t="s">
        <v>185</v>
      </c>
      <c r="D2407" s="244">
        <v>0.84440000000000004</v>
      </c>
      <c r="E2407" s="244" t="s">
        <v>253</v>
      </c>
    </row>
    <row r="2408" spans="1:5" x14ac:dyDescent="0.2">
      <c r="A2408" s="244" t="s">
        <v>85</v>
      </c>
      <c r="B2408" s="244" t="s">
        <v>82</v>
      </c>
      <c r="C2408" s="244" t="s">
        <v>185</v>
      </c>
      <c r="D2408" s="244">
        <v>1.1588000000000001</v>
      </c>
      <c r="E2408" s="244" t="s">
        <v>253</v>
      </c>
    </row>
    <row r="2409" spans="1:5" x14ac:dyDescent="0.2">
      <c r="A2409" s="244" t="s">
        <v>84</v>
      </c>
      <c r="B2409" s="244" t="s">
        <v>82</v>
      </c>
      <c r="C2409" s="244" t="s">
        <v>185</v>
      </c>
      <c r="D2409" s="244">
        <v>1.1438999999999999</v>
      </c>
      <c r="E2409" s="244" t="s">
        <v>253</v>
      </c>
    </row>
    <row r="2410" spans="1:5" x14ac:dyDescent="0.2">
      <c r="A2410" s="244" t="s">
        <v>168</v>
      </c>
      <c r="B2410" s="244" t="s">
        <v>82</v>
      </c>
      <c r="C2410" s="244" t="s">
        <v>185</v>
      </c>
      <c r="D2410" s="244">
        <v>1.2097</v>
      </c>
      <c r="E2410" s="244" t="s">
        <v>253</v>
      </c>
    </row>
    <row r="2411" spans="1:5" x14ac:dyDescent="0.2">
      <c r="A2411" s="244" t="s">
        <v>203</v>
      </c>
      <c r="B2411" s="244" t="s">
        <v>82</v>
      </c>
      <c r="C2411" s="244" t="s">
        <v>185</v>
      </c>
      <c r="D2411" s="244">
        <v>1.3557999999999999</v>
      </c>
      <c r="E2411" s="244" t="s">
        <v>253</v>
      </c>
    </row>
    <row r="2412" spans="1:5" x14ac:dyDescent="0.2">
      <c r="A2412" s="244" t="s">
        <v>221</v>
      </c>
      <c r="B2412" s="244" t="s">
        <v>82</v>
      </c>
      <c r="C2412" s="244" t="s">
        <v>185</v>
      </c>
      <c r="D2412" s="244">
        <v>1.4319999999999999</v>
      </c>
      <c r="E2412" s="244" t="s">
        <v>253</v>
      </c>
    </row>
    <row r="2413" spans="1:5" x14ac:dyDescent="0.2">
      <c r="A2413" s="244" t="s">
        <v>102</v>
      </c>
      <c r="B2413" s="244" t="s">
        <v>52</v>
      </c>
      <c r="C2413" s="244" t="s">
        <v>185</v>
      </c>
      <c r="D2413" s="244">
        <v>1.2686999999999999</v>
      </c>
      <c r="E2413" s="244" t="s">
        <v>174</v>
      </c>
    </row>
    <row r="2414" spans="1:5" x14ac:dyDescent="0.2">
      <c r="A2414" s="244" t="s">
        <v>101</v>
      </c>
      <c r="B2414" s="244" t="s">
        <v>52</v>
      </c>
      <c r="C2414" s="244" t="s">
        <v>185</v>
      </c>
      <c r="D2414" s="244">
        <v>1.3196000000000001</v>
      </c>
      <c r="E2414" s="244" t="s">
        <v>253</v>
      </c>
    </row>
    <row r="2415" spans="1:5" x14ac:dyDescent="0.2">
      <c r="A2415" s="244" t="s">
        <v>100</v>
      </c>
      <c r="B2415" s="244" t="s">
        <v>52</v>
      </c>
      <c r="C2415" s="244" t="s">
        <v>185</v>
      </c>
      <c r="D2415" s="244">
        <v>1.2957000000000001</v>
      </c>
      <c r="E2415" s="244" t="s">
        <v>253</v>
      </c>
    </row>
    <row r="2416" spans="1:5" x14ac:dyDescent="0.2">
      <c r="A2416" s="244" t="s">
        <v>99</v>
      </c>
      <c r="B2416" s="244" t="s">
        <v>52</v>
      </c>
      <c r="C2416" s="244" t="s">
        <v>185</v>
      </c>
      <c r="D2416" s="244">
        <v>1.3976</v>
      </c>
      <c r="E2416" s="244" t="s">
        <v>253</v>
      </c>
    </row>
    <row r="2417" spans="1:5" x14ac:dyDescent="0.2">
      <c r="A2417" s="244" t="s">
        <v>98</v>
      </c>
      <c r="B2417" s="244" t="s">
        <v>52</v>
      </c>
      <c r="C2417" s="244" t="s">
        <v>185</v>
      </c>
      <c r="D2417" s="244">
        <v>1.4114</v>
      </c>
      <c r="E2417" s="244" t="s">
        <v>253</v>
      </c>
    </row>
    <row r="2418" spans="1:5" x14ac:dyDescent="0.2">
      <c r="A2418" s="244" t="s">
        <v>97</v>
      </c>
      <c r="B2418" s="244" t="s">
        <v>52</v>
      </c>
      <c r="C2418" s="244" t="s">
        <v>185</v>
      </c>
      <c r="D2418" s="244">
        <v>1.4300999999999999</v>
      </c>
      <c r="E2418" s="244" t="s">
        <v>253</v>
      </c>
    </row>
    <row r="2419" spans="1:5" x14ac:dyDescent="0.2">
      <c r="A2419" s="244" t="s">
        <v>96</v>
      </c>
      <c r="B2419" s="244" t="s">
        <v>52</v>
      </c>
      <c r="C2419" s="244" t="s">
        <v>185</v>
      </c>
      <c r="D2419" s="244">
        <v>1.4762999999999999</v>
      </c>
      <c r="E2419" s="244" t="s">
        <v>253</v>
      </c>
    </row>
    <row r="2420" spans="1:5" x14ac:dyDescent="0.2">
      <c r="A2420" s="244" t="s">
        <v>95</v>
      </c>
      <c r="B2420" s="244" t="s">
        <v>52</v>
      </c>
      <c r="C2420" s="244" t="s">
        <v>185</v>
      </c>
      <c r="D2420" s="244">
        <v>1.5165</v>
      </c>
      <c r="E2420" s="244" t="s">
        <v>253</v>
      </c>
    </row>
    <row r="2421" spans="1:5" x14ac:dyDescent="0.2">
      <c r="A2421" s="244" t="s">
        <v>94</v>
      </c>
      <c r="B2421" s="244" t="s">
        <v>52</v>
      </c>
      <c r="C2421" s="244" t="s">
        <v>185</v>
      </c>
      <c r="D2421" s="244">
        <v>1.6069</v>
      </c>
      <c r="E2421" s="244" t="s">
        <v>253</v>
      </c>
    </row>
    <row r="2422" spans="1:5" x14ac:dyDescent="0.2">
      <c r="A2422" s="244" t="s">
        <v>93</v>
      </c>
      <c r="B2422" s="244" t="s">
        <v>52</v>
      </c>
      <c r="C2422" s="244" t="s">
        <v>185</v>
      </c>
      <c r="D2422" s="244">
        <v>1.6632</v>
      </c>
      <c r="E2422" s="244" t="s">
        <v>253</v>
      </c>
    </row>
    <row r="2423" spans="1:5" x14ac:dyDescent="0.2">
      <c r="A2423" s="244" t="s">
        <v>92</v>
      </c>
      <c r="B2423" s="244" t="s">
        <v>52</v>
      </c>
      <c r="C2423" s="244" t="s">
        <v>185</v>
      </c>
      <c r="D2423" s="244">
        <v>1.7055</v>
      </c>
      <c r="E2423" s="244" t="s">
        <v>253</v>
      </c>
    </row>
    <row r="2424" spans="1:5" x14ac:dyDescent="0.2">
      <c r="A2424" s="244" t="s">
        <v>91</v>
      </c>
      <c r="B2424" s="244" t="s">
        <v>52</v>
      </c>
      <c r="C2424" s="244" t="s">
        <v>185</v>
      </c>
      <c r="D2424" s="244">
        <v>1.6821999999999999</v>
      </c>
      <c r="E2424" s="244" t="s">
        <v>253</v>
      </c>
    </row>
    <row r="2425" spans="1:5" x14ac:dyDescent="0.2">
      <c r="A2425" s="244" t="s">
        <v>90</v>
      </c>
      <c r="B2425" s="244" t="s">
        <v>52</v>
      </c>
      <c r="C2425" s="244" t="s">
        <v>185</v>
      </c>
      <c r="D2425" s="244">
        <v>1.8439000000000001</v>
      </c>
      <c r="E2425" s="244" t="s">
        <v>253</v>
      </c>
    </row>
    <row r="2426" spans="1:5" x14ac:dyDescent="0.2">
      <c r="A2426" s="244" t="s">
        <v>89</v>
      </c>
      <c r="B2426" s="244" t="s">
        <v>52</v>
      </c>
      <c r="C2426" s="244" t="s">
        <v>185</v>
      </c>
      <c r="D2426" s="244">
        <v>1.9101999999999999</v>
      </c>
      <c r="E2426" s="244" t="s">
        <v>253</v>
      </c>
    </row>
    <row r="2427" spans="1:5" x14ac:dyDescent="0.2">
      <c r="A2427" s="244" t="s">
        <v>88</v>
      </c>
      <c r="B2427" s="244" t="s">
        <v>52</v>
      </c>
      <c r="C2427" s="244" t="s">
        <v>185</v>
      </c>
      <c r="D2427" s="244">
        <v>1.8997999999999999</v>
      </c>
      <c r="E2427" s="244" t="s">
        <v>253</v>
      </c>
    </row>
    <row r="2428" spans="1:5" x14ac:dyDescent="0.2">
      <c r="A2428" s="244" t="s">
        <v>87</v>
      </c>
      <c r="B2428" s="244" t="s">
        <v>52</v>
      </c>
      <c r="C2428" s="244" t="s">
        <v>185</v>
      </c>
      <c r="D2428" s="244">
        <v>2.0387</v>
      </c>
      <c r="E2428" s="244" t="s">
        <v>253</v>
      </c>
    </row>
    <row r="2429" spans="1:5" x14ac:dyDescent="0.2">
      <c r="A2429" s="244" t="s">
        <v>86</v>
      </c>
      <c r="B2429" s="244" t="s">
        <v>52</v>
      </c>
      <c r="C2429" s="244" t="s">
        <v>185</v>
      </c>
      <c r="D2429" s="244">
        <v>2.0644</v>
      </c>
      <c r="E2429" s="244" t="s">
        <v>253</v>
      </c>
    </row>
    <row r="2430" spans="1:5" x14ac:dyDescent="0.2">
      <c r="A2430" s="244" t="s">
        <v>85</v>
      </c>
      <c r="B2430" s="244" t="s">
        <v>52</v>
      </c>
      <c r="C2430" s="244" t="s">
        <v>185</v>
      </c>
      <c r="D2430" s="244">
        <v>2.1074999999999999</v>
      </c>
      <c r="E2430" s="244" t="s">
        <v>253</v>
      </c>
    </row>
    <row r="2431" spans="1:5" x14ac:dyDescent="0.2">
      <c r="A2431" s="244" t="s">
        <v>84</v>
      </c>
      <c r="B2431" s="244" t="s">
        <v>52</v>
      </c>
      <c r="C2431" s="244" t="s">
        <v>185</v>
      </c>
      <c r="D2431" s="244">
        <v>2.1911999999999998</v>
      </c>
      <c r="E2431" s="244" t="s">
        <v>253</v>
      </c>
    </row>
    <row r="2432" spans="1:5" x14ac:dyDescent="0.2">
      <c r="A2432" s="244" t="s">
        <v>168</v>
      </c>
      <c r="B2432" s="244" t="s">
        <v>52</v>
      </c>
      <c r="C2432" s="244" t="s">
        <v>185</v>
      </c>
      <c r="D2432" s="244">
        <v>2.2073</v>
      </c>
      <c r="E2432" s="244" t="s">
        <v>253</v>
      </c>
    </row>
    <row r="2433" spans="1:5" x14ac:dyDescent="0.2">
      <c r="A2433" s="244" t="s">
        <v>203</v>
      </c>
      <c r="B2433" s="244" t="s">
        <v>52</v>
      </c>
      <c r="C2433" s="244" t="s">
        <v>185</v>
      </c>
      <c r="D2433" s="244">
        <v>2.0922999999999998</v>
      </c>
      <c r="E2433" s="244" t="s">
        <v>253</v>
      </c>
    </row>
    <row r="2434" spans="1:5" x14ac:dyDescent="0.2">
      <c r="A2434" s="244" t="s">
        <v>221</v>
      </c>
      <c r="B2434" s="244" t="s">
        <v>52</v>
      </c>
      <c r="C2434" s="244" t="s">
        <v>185</v>
      </c>
      <c r="D2434" s="244">
        <v>2.1678000000000002</v>
      </c>
      <c r="E2434" s="244" t="s">
        <v>253</v>
      </c>
    </row>
    <row r="2435" spans="1:5" x14ac:dyDescent="0.2">
      <c r="A2435" s="244" t="s">
        <v>233</v>
      </c>
      <c r="B2435" s="244" t="s">
        <v>52</v>
      </c>
      <c r="C2435" s="244" t="s">
        <v>185</v>
      </c>
      <c r="D2435" s="244">
        <v>2.5798999999999999</v>
      </c>
      <c r="E2435" s="244" t="s">
        <v>253</v>
      </c>
    </row>
    <row r="2436" spans="1:5" x14ac:dyDescent="0.2">
      <c r="A2436" s="244" t="s">
        <v>251</v>
      </c>
      <c r="B2436" s="244" t="s">
        <v>52</v>
      </c>
      <c r="C2436" s="244" t="s">
        <v>185</v>
      </c>
      <c r="D2436" s="244">
        <v>2.8433000000000002</v>
      </c>
      <c r="E2436" s="244" t="s">
        <v>171</v>
      </c>
    </row>
    <row r="2437" spans="1:5" x14ac:dyDescent="0.2">
      <c r="A2437" s="244" t="s">
        <v>87</v>
      </c>
      <c r="B2437" s="244" t="s">
        <v>80</v>
      </c>
      <c r="C2437" s="244" t="s">
        <v>185</v>
      </c>
      <c r="D2437" s="244">
        <v>0.82679999999999998</v>
      </c>
      <c r="E2437" s="244" t="s">
        <v>253</v>
      </c>
    </row>
    <row r="2438" spans="1:5" x14ac:dyDescent="0.2">
      <c r="A2438" s="244" t="s">
        <v>86</v>
      </c>
      <c r="B2438" s="244" t="s">
        <v>80</v>
      </c>
      <c r="C2438" s="244" t="s">
        <v>185</v>
      </c>
      <c r="D2438" s="244">
        <v>0.77480000000000004</v>
      </c>
      <c r="E2438" s="244" t="s">
        <v>253</v>
      </c>
    </row>
    <row r="2439" spans="1:5" x14ac:dyDescent="0.2">
      <c r="A2439" s="244" t="s">
        <v>85</v>
      </c>
      <c r="B2439" s="244" t="s">
        <v>80</v>
      </c>
      <c r="C2439" s="244" t="s">
        <v>185</v>
      </c>
      <c r="D2439" s="244">
        <v>0.86099999999999999</v>
      </c>
      <c r="E2439" s="244" t="s">
        <v>253</v>
      </c>
    </row>
    <row r="2440" spans="1:5" x14ac:dyDescent="0.2">
      <c r="A2440" s="244" t="s">
        <v>84</v>
      </c>
      <c r="B2440" s="244" t="s">
        <v>80</v>
      </c>
      <c r="C2440" s="244" t="s">
        <v>185</v>
      </c>
      <c r="D2440" s="244">
        <v>0.86990000000000001</v>
      </c>
      <c r="E2440" s="244" t="s">
        <v>253</v>
      </c>
    </row>
    <row r="2441" spans="1:5" x14ac:dyDescent="0.2">
      <c r="A2441" s="244" t="s">
        <v>168</v>
      </c>
      <c r="B2441" s="244" t="s">
        <v>80</v>
      </c>
      <c r="C2441" s="244" t="s">
        <v>185</v>
      </c>
      <c r="D2441" s="244">
        <v>0.90990000000000004</v>
      </c>
      <c r="E2441" s="244" t="s">
        <v>253</v>
      </c>
    </row>
    <row r="2442" spans="1:5" x14ac:dyDescent="0.2">
      <c r="A2442" s="244" t="s">
        <v>203</v>
      </c>
      <c r="B2442" s="244" t="s">
        <v>80</v>
      </c>
      <c r="C2442" s="244" t="s">
        <v>185</v>
      </c>
      <c r="D2442" s="244">
        <v>0.87109999999999999</v>
      </c>
      <c r="E2442" s="244" t="s">
        <v>253</v>
      </c>
    </row>
    <row r="2443" spans="1:5" x14ac:dyDescent="0.2">
      <c r="A2443" s="244" t="s">
        <v>221</v>
      </c>
      <c r="B2443" s="244" t="s">
        <v>80</v>
      </c>
      <c r="C2443" s="244" t="s">
        <v>185</v>
      </c>
      <c r="D2443" s="244">
        <v>0.99390000000000001</v>
      </c>
      <c r="E2443" s="244" t="s">
        <v>253</v>
      </c>
    </row>
    <row r="2444" spans="1:5" x14ac:dyDescent="0.2">
      <c r="A2444" s="244" t="s">
        <v>233</v>
      </c>
      <c r="B2444" s="244" t="s">
        <v>80</v>
      </c>
      <c r="C2444" s="244" t="s">
        <v>185</v>
      </c>
      <c r="D2444" s="244">
        <v>1.089</v>
      </c>
      <c r="E2444" s="244" t="s">
        <v>253</v>
      </c>
    </row>
    <row r="2445" spans="1:5" x14ac:dyDescent="0.2">
      <c r="A2445" s="244" t="s">
        <v>102</v>
      </c>
      <c r="B2445" s="244" t="s">
        <v>33</v>
      </c>
      <c r="C2445" s="244" t="s">
        <v>185</v>
      </c>
      <c r="D2445" s="244">
        <v>1.5282</v>
      </c>
      <c r="E2445" s="244" t="s">
        <v>253</v>
      </c>
    </row>
    <row r="2446" spans="1:5" x14ac:dyDescent="0.2">
      <c r="A2446" s="244" t="s">
        <v>101</v>
      </c>
      <c r="B2446" s="244" t="s">
        <v>33</v>
      </c>
      <c r="C2446" s="244" t="s">
        <v>185</v>
      </c>
      <c r="D2446" s="244">
        <v>1.3680000000000001</v>
      </c>
      <c r="E2446" s="244" t="s">
        <v>253</v>
      </c>
    </row>
    <row r="2447" spans="1:5" x14ac:dyDescent="0.2">
      <c r="A2447" s="244" t="s">
        <v>100</v>
      </c>
      <c r="B2447" s="244" t="s">
        <v>33</v>
      </c>
      <c r="C2447" s="244" t="s">
        <v>185</v>
      </c>
      <c r="D2447" s="244">
        <v>1.5942000000000001</v>
      </c>
      <c r="E2447" s="244" t="s">
        <v>253</v>
      </c>
    </row>
    <row r="2448" spans="1:5" x14ac:dyDescent="0.2">
      <c r="A2448" s="244" t="s">
        <v>99</v>
      </c>
      <c r="B2448" s="244" t="s">
        <v>33</v>
      </c>
      <c r="C2448" s="244" t="s">
        <v>185</v>
      </c>
      <c r="D2448" s="244">
        <v>1.6681999999999999</v>
      </c>
      <c r="E2448" s="244" t="s">
        <v>253</v>
      </c>
    </row>
    <row r="2449" spans="1:5" x14ac:dyDescent="0.2">
      <c r="A2449" s="244" t="s">
        <v>98</v>
      </c>
      <c r="B2449" s="244" t="s">
        <v>33</v>
      </c>
      <c r="C2449" s="244" t="s">
        <v>185</v>
      </c>
      <c r="D2449" s="244">
        <v>1.7433000000000001</v>
      </c>
      <c r="E2449" s="244" t="s">
        <v>253</v>
      </c>
    </row>
    <row r="2450" spans="1:5" x14ac:dyDescent="0.2">
      <c r="A2450" s="244" t="s">
        <v>97</v>
      </c>
      <c r="B2450" s="244" t="s">
        <v>33</v>
      </c>
      <c r="C2450" s="244" t="s">
        <v>185</v>
      </c>
      <c r="D2450" s="244">
        <v>1.8992</v>
      </c>
      <c r="E2450" s="244" t="s">
        <v>253</v>
      </c>
    </row>
    <row r="2451" spans="1:5" x14ac:dyDescent="0.2">
      <c r="A2451" s="244" t="s">
        <v>96</v>
      </c>
      <c r="B2451" s="244" t="s">
        <v>33</v>
      </c>
      <c r="C2451" s="244" t="s">
        <v>185</v>
      </c>
      <c r="D2451" s="244">
        <v>1.8927</v>
      </c>
      <c r="E2451" s="244" t="s">
        <v>253</v>
      </c>
    </row>
    <row r="2452" spans="1:5" x14ac:dyDescent="0.2">
      <c r="A2452" s="244" t="s">
        <v>95</v>
      </c>
      <c r="B2452" s="244" t="s">
        <v>33</v>
      </c>
      <c r="C2452" s="244" t="s">
        <v>185</v>
      </c>
      <c r="D2452" s="244">
        <v>1.8487</v>
      </c>
      <c r="E2452" s="244" t="s">
        <v>253</v>
      </c>
    </row>
    <row r="2453" spans="1:5" x14ac:dyDescent="0.2">
      <c r="A2453" s="244" t="s">
        <v>94</v>
      </c>
      <c r="B2453" s="244" t="s">
        <v>33</v>
      </c>
      <c r="C2453" s="244" t="s">
        <v>185</v>
      </c>
      <c r="D2453" s="244">
        <v>1.8975</v>
      </c>
      <c r="E2453" s="244" t="s">
        <v>253</v>
      </c>
    </row>
    <row r="2454" spans="1:5" x14ac:dyDescent="0.2">
      <c r="A2454" s="244" t="s">
        <v>93</v>
      </c>
      <c r="B2454" s="244" t="s">
        <v>33</v>
      </c>
      <c r="C2454" s="244" t="s">
        <v>185</v>
      </c>
      <c r="D2454" s="244">
        <v>2.0404</v>
      </c>
      <c r="E2454" s="244" t="s">
        <v>253</v>
      </c>
    </row>
    <row r="2455" spans="1:5" x14ac:dyDescent="0.2">
      <c r="A2455" s="244" t="s">
        <v>92</v>
      </c>
      <c r="B2455" s="244" t="s">
        <v>33</v>
      </c>
      <c r="C2455" s="244" t="s">
        <v>185</v>
      </c>
      <c r="D2455" s="244">
        <v>2.1831999999999998</v>
      </c>
      <c r="E2455" s="244" t="s">
        <v>253</v>
      </c>
    </row>
    <row r="2456" spans="1:5" x14ac:dyDescent="0.2">
      <c r="A2456" s="244" t="s">
        <v>91</v>
      </c>
      <c r="B2456" s="244" t="s">
        <v>33</v>
      </c>
      <c r="C2456" s="244" t="s">
        <v>185</v>
      </c>
      <c r="D2456" s="244">
        <v>2.0870000000000002</v>
      </c>
      <c r="E2456" s="244" t="s">
        <v>253</v>
      </c>
    </row>
    <row r="2457" spans="1:5" x14ac:dyDescent="0.2">
      <c r="A2457" s="244" t="s">
        <v>90</v>
      </c>
      <c r="B2457" s="244" t="s">
        <v>33</v>
      </c>
      <c r="C2457" s="244" t="s">
        <v>185</v>
      </c>
      <c r="D2457" s="244">
        <v>2.3233999999999999</v>
      </c>
      <c r="E2457" s="244" t="s">
        <v>253</v>
      </c>
    </row>
    <row r="2458" spans="1:5" x14ac:dyDescent="0.2">
      <c r="A2458" s="244" t="s">
        <v>89</v>
      </c>
      <c r="B2458" s="244" t="s">
        <v>33</v>
      </c>
      <c r="C2458" s="244" t="s">
        <v>185</v>
      </c>
      <c r="D2458" s="244">
        <v>2.3868</v>
      </c>
      <c r="E2458" s="244" t="s">
        <v>253</v>
      </c>
    </row>
    <row r="2459" spans="1:5" x14ac:dyDescent="0.2">
      <c r="A2459" s="244" t="s">
        <v>88</v>
      </c>
      <c r="B2459" s="244" t="s">
        <v>33</v>
      </c>
      <c r="C2459" s="244" t="s">
        <v>185</v>
      </c>
      <c r="D2459" s="244">
        <v>2.4548000000000001</v>
      </c>
      <c r="E2459" s="244" t="s">
        <v>253</v>
      </c>
    </row>
    <row r="2460" spans="1:5" x14ac:dyDescent="0.2">
      <c r="A2460" s="244" t="s">
        <v>87</v>
      </c>
      <c r="B2460" s="244" t="s">
        <v>33</v>
      </c>
      <c r="C2460" s="244" t="s">
        <v>185</v>
      </c>
      <c r="D2460" s="244">
        <v>2.5670999999999999</v>
      </c>
      <c r="E2460" s="244" t="s">
        <v>253</v>
      </c>
    </row>
    <row r="2461" spans="1:5" x14ac:dyDescent="0.2">
      <c r="A2461" s="244" t="s">
        <v>86</v>
      </c>
      <c r="B2461" s="244" t="s">
        <v>33</v>
      </c>
      <c r="C2461" s="244" t="s">
        <v>185</v>
      </c>
      <c r="D2461" s="244">
        <v>2.6223999999999998</v>
      </c>
      <c r="E2461" s="244" t="s">
        <v>253</v>
      </c>
    </row>
    <row r="2462" spans="1:5" x14ac:dyDescent="0.2">
      <c r="A2462" s="244" t="s">
        <v>85</v>
      </c>
      <c r="B2462" s="244" t="s">
        <v>33</v>
      </c>
      <c r="C2462" s="244" t="s">
        <v>185</v>
      </c>
      <c r="D2462" s="244">
        <v>2.6414</v>
      </c>
      <c r="E2462" s="244" t="s">
        <v>253</v>
      </c>
    </row>
    <row r="2463" spans="1:5" x14ac:dyDescent="0.2">
      <c r="A2463" s="244" t="s">
        <v>84</v>
      </c>
      <c r="B2463" s="244" t="s">
        <v>33</v>
      </c>
      <c r="C2463" s="244" t="s">
        <v>185</v>
      </c>
      <c r="D2463" s="244">
        <v>2.8344</v>
      </c>
      <c r="E2463" s="244" t="s">
        <v>253</v>
      </c>
    </row>
    <row r="2464" spans="1:5" x14ac:dyDescent="0.2">
      <c r="A2464" s="244" t="s">
        <v>168</v>
      </c>
      <c r="B2464" s="244" t="s">
        <v>33</v>
      </c>
      <c r="C2464" s="244" t="s">
        <v>185</v>
      </c>
      <c r="D2464" s="244">
        <v>2.8267000000000002</v>
      </c>
      <c r="E2464" s="244" t="s">
        <v>253</v>
      </c>
    </row>
    <row r="2465" spans="1:5" x14ac:dyDescent="0.2">
      <c r="A2465" s="244" t="s">
        <v>203</v>
      </c>
      <c r="B2465" s="244" t="s">
        <v>33</v>
      </c>
      <c r="C2465" s="244" t="s">
        <v>185</v>
      </c>
      <c r="D2465" s="244">
        <v>2.9965999999999999</v>
      </c>
      <c r="E2465" s="244" t="s">
        <v>253</v>
      </c>
    </row>
    <row r="2466" spans="1:5" x14ac:dyDescent="0.2">
      <c r="A2466" s="244" t="s">
        <v>221</v>
      </c>
      <c r="B2466" s="244" t="s">
        <v>33</v>
      </c>
      <c r="C2466" s="244" t="s">
        <v>185</v>
      </c>
      <c r="D2466" s="244">
        <v>3.3681999999999999</v>
      </c>
      <c r="E2466" s="244" t="s">
        <v>253</v>
      </c>
    </row>
    <row r="2467" spans="1:5" x14ac:dyDescent="0.2">
      <c r="A2467" s="244" t="s">
        <v>233</v>
      </c>
      <c r="B2467" s="244" t="s">
        <v>33</v>
      </c>
      <c r="C2467" s="244" t="s">
        <v>185</v>
      </c>
      <c r="D2467" s="244">
        <v>3.3197999999999999</v>
      </c>
      <c r="E2467" s="244" t="s">
        <v>253</v>
      </c>
    </row>
    <row r="2468" spans="1:5" x14ac:dyDescent="0.2">
      <c r="A2468" s="244" t="s">
        <v>251</v>
      </c>
      <c r="B2468" s="244" t="s">
        <v>33</v>
      </c>
      <c r="C2468" s="244" t="s">
        <v>185</v>
      </c>
      <c r="D2468" s="244">
        <v>3.1406000000000001</v>
      </c>
      <c r="E2468" s="244" t="s">
        <v>176</v>
      </c>
    </row>
    <row r="2469" spans="1:5" x14ac:dyDescent="0.2">
      <c r="A2469" s="244" t="s">
        <v>102</v>
      </c>
      <c r="B2469" s="244" t="s">
        <v>34</v>
      </c>
      <c r="C2469" s="244" t="s">
        <v>185</v>
      </c>
      <c r="D2469" s="244">
        <v>0.43180000000000002</v>
      </c>
      <c r="E2469" s="244" t="s">
        <v>253</v>
      </c>
    </row>
    <row r="2470" spans="1:5" x14ac:dyDescent="0.2">
      <c r="A2470" s="244" t="s">
        <v>101</v>
      </c>
      <c r="B2470" s="244" t="s">
        <v>34</v>
      </c>
      <c r="C2470" s="244" t="s">
        <v>185</v>
      </c>
      <c r="D2470" s="244">
        <v>0.42799999999999999</v>
      </c>
      <c r="E2470" s="244" t="s">
        <v>176</v>
      </c>
    </row>
    <row r="2471" spans="1:5" x14ac:dyDescent="0.2">
      <c r="A2471" s="244" t="s">
        <v>100</v>
      </c>
      <c r="B2471" s="244" t="s">
        <v>34</v>
      </c>
      <c r="C2471" s="244" t="s">
        <v>185</v>
      </c>
      <c r="D2471" s="244">
        <v>0.45450000000000002</v>
      </c>
      <c r="E2471" s="244" t="s">
        <v>176</v>
      </c>
    </row>
    <row r="2472" spans="1:5" x14ac:dyDescent="0.2">
      <c r="A2472" s="244" t="s">
        <v>99</v>
      </c>
      <c r="B2472" s="244" t="s">
        <v>34</v>
      </c>
      <c r="C2472" s="244" t="s">
        <v>185</v>
      </c>
      <c r="D2472" s="244">
        <v>0.48280000000000001</v>
      </c>
      <c r="E2472" s="244" t="s">
        <v>176</v>
      </c>
    </row>
    <row r="2473" spans="1:5" x14ac:dyDescent="0.2">
      <c r="A2473" s="244" t="s">
        <v>98</v>
      </c>
      <c r="B2473" s="244" t="s">
        <v>34</v>
      </c>
      <c r="C2473" s="244" t="s">
        <v>185</v>
      </c>
      <c r="D2473" s="244">
        <v>0.46410000000000001</v>
      </c>
      <c r="E2473" s="244" t="s">
        <v>176</v>
      </c>
    </row>
    <row r="2474" spans="1:5" x14ac:dyDescent="0.2">
      <c r="A2474" s="244" t="s">
        <v>97</v>
      </c>
      <c r="B2474" s="244" t="s">
        <v>34</v>
      </c>
      <c r="C2474" s="244" t="s">
        <v>185</v>
      </c>
      <c r="D2474" s="244">
        <v>0.50949999999999995</v>
      </c>
      <c r="E2474" s="244" t="s">
        <v>176</v>
      </c>
    </row>
    <row r="2475" spans="1:5" x14ac:dyDescent="0.2">
      <c r="A2475" s="244" t="s">
        <v>96</v>
      </c>
      <c r="B2475" s="244" t="s">
        <v>34</v>
      </c>
      <c r="C2475" s="244" t="s">
        <v>185</v>
      </c>
      <c r="D2475" s="244">
        <v>0.50080000000000002</v>
      </c>
      <c r="E2475" s="244" t="s">
        <v>176</v>
      </c>
    </row>
    <row r="2476" spans="1:5" x14ac:dyDescent="0.2">
      <c r="A2476" s="244" t="s">
        <v>95</v>
      </c>
      <c r="B2476" s="244" t="s">
        <v>34</v>
      </c>
      <c r="C2476" s="244" t="s">
        <v>185</v>
      </c>
      <c r="D2476" s="244">
        <v>0.5373</v>
      </c>
      <c r="E2476" s="244" t="s">
        <v>176</v>
      </c>
    </row>
    <row r="2477" spans="1:5" x14ac:dyDescent="0.2">
      <c r="A2477" s="244" t="s">
        <v>94</v>
      </c>
      <c r="B2477" s="244" t="s">
        <v>34</v>
      </c>
      <c r="C2477" s="244" t="s">
        <v>185</v>
      </c>
      <c r="D2477" s="244">
        <v>0.5444</v>
      </c>
      <c r="E2477" s="244" t="s">
        <v>176</v>
      </c>
    </row>
    <row r="2478" spans="1:5" x14ac:dyDescent="0.2">
      <c r="A2478" s="244" t="s">
        <v>93</v>
      </c>
      <c r="B2478" s="244" t="s">
        <v>34</v>
      </c>
      <c r="C2478" s="244" t="s">
        <v>185</v>
      </c>
      <c r="D2478" s="244">
        <v>0.65110000000000001</v>
      </c>
      <c r="E2478" s="244" t="s">
        <v>176</v>
      </c>
    </row>
    <row r="2479" spans="1:5" x14ac:dyDescent="0.2">
      <c r="A2479" s="244" t="s">
        <v>92</v>
      </c>
      <c r="B2479" s="244" t="s">
        <v>34</v>
      </c>
      <c r="C2479" s="244" t="s">
        <v>185</v>
      </c>
      <c r="D2479" s="244">
        <v>0.69330000000000003</v>
      </c>
      <c r="E2479" s="244" t="s">
        <v>176</v>
      </c>
    </row>
    <row r="2480" spans="1:5" x14ac:dyDescent="0.2">
      <c r="A2480" s="244" t="s">
        <v>91</v>
      </c>
      <c r="B2480" s="244" t="s">
        <v>34</v>
      </c>
      <c r="C2480" s="244" t="s">
        <v>185</v>
      </c>
      <c r="D2480" s="244">
        <v>0.64480000000000004</v>
      </c>
      <c r="E2480" s="244" t="s">
        <v>176</v>
      </c>
    </row>
    <row r="2481" spans="1:5" x14ac:dyDescent="0.2">
      <c r="A2481" s="244" t="s">
        <v>90</v>
      </c>
      <c r="B2481" s="244" t="s">
        <v>34</v>
      </c>
      <c r="C2481" s="244" t="s">
        <v>185</v>
      </c>
      <c r="D2481" s="244">
        <v>0.68530000000000002</v>
      </c>
      <c r="E2481" s="244" t="s">
        <v>176</v>
      </c>
    </row>
    <row r="2482" spans="1:5" x14ac:dyDescent="0.2">
      <c r="A2482" s="244" t="s">
        <v>89</v>
      </c>
      <c r="B2482" s="244" t="s">
        <v>34</v>
      </c>
      <c r="C2482" s="244" t="s">
        <v>185</v>
      </c>
      <c r="D2482" s="244">
        <v>0.70340000000000003</v>
      </c>
      <c r="E2482" s="244" t="s">
        <v>176</v>
      </c>
    </row>
    <row r="2483" spans="1:5" x14ac:dyDescent="0.2">
      <c r="A2483" s="244" t="s">
        <v>88</v>
      </c>
      <c r="B2483" s="244" t="s">
        <v>34</v>
      </c>
      <c r="C2483" s="244" t="s">
        <v>185</v>
      </c>
      <c r="D2483" s="244">
        <v>0.67049999999999998</v>
      </c>
      <c r="E2483" s="244" t="s">
        <v>253</v>
      </c>
    </row>
    <row r="2484" spans="1:5" x14ac:dyDescent="0.2">
      <c r="A2484" s="244" t="s">
        <v>87</v>
      </c>
      <c r="B2484" s="244" t="s">
        <v>34</v>
      </c>
      <c r="C2484" s="244" t="s">
        <v>185</v>
      </c>
      <c r="D2484" s="244">
        <v>0.62050000000000005</v>
      </c>
      <c r="E2484" s="244" t="s">
        <v>253</v>
      </c>
    </row>
    <row r="2485" spans="1:5" x14ac:dyDescent="0.2">
      <c r="A2485" s="244" t="s">
        <v>86</v>
      </c>
      <c r="B2485" s="244" t="s">
        <v>34</v>
      </c>
      <c r="C2485" s="244" t="s">
        <v>185</v>
      </c>
      <c r="D2485" s="244">
        <v>0.73650000000000004</v>
      </c>
      <c r="E2485" s="244" t="s">
        <v>176</v>
      </c>
    </row>
    <row r="2486" spans="1:5" x14ac:dyDescent="0.2">
      <c r="A2486" s="244" t="s">
        <v>85</v>
      </c>
      <c r="B2486" s="244" t="s">
        <v>34</v>
      </c>
      <c r="C2486" s="244" t="s">
        <v>185</v>
      </c>
      <c r="D2486" s="244">
        <v>0.74909999999999999</v>
      </c>
      <c r="E2486" s="244" t="s">
        <v>253</v>
      </c>
    </row>
    <row r="2487" spans="1:5" x14ac:dyDescent="0.2">
      <c r="A2487" s="244" t="s">
        <v>84</v>
      </c>
      <c r="B2487" s="244" t="s">
        <v>34</v>
      </c>
      <c r="C2487" s="244" t="s">
        <v>185</v>
      </c>
      <c r="D2487" s="244">
        <v>0.76739999999999997</v>
      </c>
      <c r="E2487" s="244" t="s">
        <v>253</v>
      </c>
    </row>
    <row r="2488" spans="1:5" x14ac:dyDescent="0.2">
      <c r="A2488" s="244" t="s">
        <v>168</v>
      </c>
      <c r="B2488" s="244" t="s">
        <v>34</v>
      </c>
      <c r="C2488" s="244" t="s">
        <v>185</v>
      </c>
      <c r="D2488" s="244">
        <v>0.80449999999999999</v>
      </c>
      <c r="E2488" s="244" t="s">
        <v>253</v>
      </c>
    </row>
    <row r="2489" spans="1:5" x14ac:dyDescent="0.2">
      <c r="A2489" s="244" t="s">
        <v>203</v>
      </c>
      <c r="B2489" s="244" t="s">
        <v>34</v>
      </c>
      <c r="C2489" s="244" t="s">
        <v>185</v>
      </c>
      <c r="D2489" s="244">
        <v>0.80479999999999996</v>
      </c>
      <c r="E2489" s="244" t="s">
        <v>253</v>
      </c>
    </row>
    <row r="2490" spans="1:5" x14ac:dyDescent="0.2">
      <c r="A2490" s="244" t="s">
        <v>221</v>
      </c>
      <c r="B2490" s="244" t="s">
        <v>34</v>
      </c>
      <c r="C2490" s="244" t="s">
        <v>185</v>
      </c>
      <c r="D2490" s="244">
        <v>0.81379999999999997</v>
      </c>
      <c r="E2490" s="244" t="s">
        <v>253</v>
      </c>
    </row>
    <row r="2491" spans="1:5" x14ac:dyDescent="0.2">
      <c r="A2491" s="244" t="s">
        <v>233</v>
      </c>
      <c r="B2491" s="244" t="s">
        <v>34</v>
      </c>
      <c r="C2491" s="244" t="s">
        <v>185</v>
      </c>
      <c r="D2491" s="244">
        <v>0.87639999999999996</v>
      </c>
      <c r="E2491" s="244" t="s">
        <v>253</v>
      </c>
    </row>
    <row r="2492" spans="1:5" x14ac:dyDescent="0.2">
      <c r="A2492" s="244" t="s">
        <v>251</v>
      </c>
      <c r="B2492" s="244" t="s">
        <v>34</v>
      </c>
      <c r="C2492" s="244" t="s">
        <v>185</v>
      </c>
      <c r="D2492" s="244">
        <v>1.0669</v>
      </c>
      <c r="E2492" s="244" t="s">
        <v>171</v>
      </c>
    </row>
    <row r="2493" spans="1:5" x14ac:dyDescent="0.2">
      <c r="A2493" s="244" t="s">
        <v>102</v>
      </c>
      <c r="B2493" s="244" t="s">
        <v>66</v>
      </c>
      <c r="C2493" s="244" t="s">
        <v>185</v>
      </c>
      <c r="D2493" s="244">
        <v>2.4255</v>
      </c>
      <c r="E2493" s="244" t="s">
        <v>253</v>
      </c>
    </row>
    <row r="2494" spans="1:5" x14ac:dyDescent="0.2">
      <c r="A2494" s="244" t="s">
        <v>101</v>
      </c>
      <c r="B2494" s="244" t="s">
        <v>66</v>
      </c>
      <c r="C2494" s="244" t="s">
        <v>185</v>
      </c>
      <c r="D2494" s="244">
        <v>2.5062000000000002</v>
      </c>
      <c r="E2494" s="244" t="s">
        <v>253</v>
      </c>
    </row>
    <row r="2495" spans="1:5" x14ac:dyDescent="0.2">
      <c r="A2495" s="244" t="s">
        <v>100</v>
      </c>
      <c r="B2495" s="244" t="s">
        <v>66</v>
      </c>
      <c r="C2495" s="244" t="s">
        <v>185</v>
      </c>
      <c r="D2495" s="244">
        <v>2.6124999999999998</v>
      </c>
      <c r="E2495" s="244" t="s">
        <v>174</v>
      </c>
    </row>
    <row r="2496" spans="1:5" x14ac:dyDescent="0.2">
      <c r="A2496" s="244" t="s">
        <v>99</v>
      </c>
      <c r="B2496" s="244" t="s">
        <v>66</v>
      </c>
      <c r="C2496" s="244" t="s">
        <v>185</v>
      </c>
      <c r="D2496" s="244">
        <v>2.7422</v>
      </c>
      <c r="E2496" s="244" t="s">
        <v>253</v>
      </c>
    </row>
    <row r="2497" spans="1:5" x14ac:dyDescent="0.2">
      <c r="A2497" s="244" t="s">
        <v>98</v>
      </c>
      <c r="B2497" s="244" t="s">
        <v>66</v>
      </c>
      <c r="C2497" s="244" t="s">
        <v>185</v>
      </c>
      <c r="D2497" s="244">
        <v>2.6606999999999998</v>
      </c>
      <c r="E2497" s="244" t="s">
        <v>253</v>
      </c>
    </row>
    <row r="2498" spans="1:5" x14ac:dyDescent="0.2">
      <c r="A2498" s="244" t="s">
        <v>97</v>
      </c>
      <c r="B2498" s="244" t="s">
        <v>66</v>
      </c>
      <c r="C2498" s="244" t="s">
        <v>185</v>
      </c>
      <c r="D2498" s="244">
        <v>2.7418999999999998</v>
      </c>
      <c r="E2498" s="244" t="s">
        <v>253</v>
      </c>
    </row>
    <row r="2499" spans="1:5" x14ac:dyDescent="0.2">
      <c r="A2499" s="244" t="s">
        <v>96</v>
      </c>
      <c r="B2499" s="244" t="s">
        <v>66</v>
      </c>
      <c r="C2499" s="244" t="s">
        <v>185</v>
      </c>
      <c r="D2499" s="244">
        <v>2.9460999999999999</v>
      </c>
      <c r="E2499" s="244" t="s">
        <v>253</v>
      </c>
    </row>
    <row r="2500" spans="1:5" x14ac:dyDescent="0.2">
      <c r="A2500" s="244" t="s">
        <v>95</v>
      </c>
      <c r="B2500" s="244" t="s">
        <v>66</v>
      </c>
      <c r="C2500" s="244" t="s">
        <v>185</v>
      </c>
      <c r="D2500" s="244">
        <v>3.2427999999999999</v>
      </c>
      <c r="E2500" s="244" t="s">
        <v>253</v>
      </c>
    </row>
    <row r="2501" spans="1:5" x14ac:dyDescent="0.2">
      <c r="A2501" s="244" t="s">
        <v>94</v>
      </c>
      <c r="B2501" s="244" t="s">
        <v>66</v>
      </c>
      <c r="C2501" s="244" t="s">
        <v>185</v>
      </c>
      <c r="D2501" s="244">
        <v>3.3618999999999999</v>
      </c>
      <c r="E2501" s="244" t="s">
        <v>253</v>
      </c>
    </row>
    <row r="2502" spans="1:5" x14ac:dyDescent="0.2">
      <c r="A2502" s="244" t="s">
        <v>93</v>
      </c>
      <c r="B2502" s="244" t="s">
        <v>66</v>
      </c>
      <c r="C2502" s="244" t="s">
        <v>185</v>
      </c>
      <c r="D2502" s="244">
        <v>3.2642000000000002</v>
      </c>
      <c r="E2502" s="244" t="s">
        <v>253</v>
      </c>
    </row>
    <row r="2503" spans="1:5" x14ac:dyDescent="0.2">
      <c r="A2503" s="244" t="s">
        <v>92</v>
      </c>
      <c r="B2503" s="244" t="s">
        <v>66</v>
      </c>
      <c r="C2503" s="244" t="s">
        <v>185</v>
      </c>
      <c r="D2503" s="244">
        <v>3.3151999999999999</v>
      </c>
      <c r="E2503" s="244" t="s">
        <v>253</v>
      </c>
    </row>
    <row r="2504" spans="1:5" x14ac:dyDescent="0.2">
      <c r="A2504" s="244" t="s">
        <v>91</v>
      </c>
      <c r="B2504" s="244" t="s">
        <v>66</v>
      </c>
      <c r="C2504" s="244" t="s">
        <v>185</v>
      </c>
      <c r="D2504" s="244">
        <v>3.4108000000000001</v>
      </c>
      <c r="E2504" s="244" t="s">
        <v>253</v>
      </c>
    </row>
    <row r="2505" spans="1:5" x14ac:dyDescent="0.2">
      <c r="A2505" s="244" t="s">
        <v>90</v>
      </c>
      <c r="B2505" s="244" t="s">
        <v>66</v>
      </c>
      <c r="C2505" s="244" t="s">
        <v>185</v>
      </c>
      <c r="D2505" s="244">
        <v>3.625</v>
      </c>
      <c r="E2505" s="244" t="s">
        <v>253</v>
      </c>
    </row>
    <row r="2506" spans="1:5" x14ac:dyDescent="0.2">
      <c r="A2506" s="244" t="s">
        <v>89</v>
      </c>
      <c r="B2506" s="244" t="s">
        <v>66</v>
      </c>
      <c r="C2506" s="244" t="s">
        <v>185</v>
      </c>
      <c r="D2506" s="244">
        <v>3.6335999999999999</v>
      </c>
      <c r="E2506" s="244" t="s">
        <v>253</v>
      </c>
    </row>
    <row r="2507" spans="1:5" x14ac:dyDescent="0.2">
      <c r="A2507" s="244" t="s">
        <v>88</v>
      </c>
      <c r="B2507" s="244" t="s">
        <v>66</v>
      </c>
      <c r="C2507" s="244" t="s">
        <v>185</v>
      </c>
      <c r="D2507" s="244">
        <v>3.6892</v>
      </c>
      <c r="E2507" s="244" t="s">
        <v>253</v>
      </c>
    </row>
    <row r="2508" spans="1:5" x14ac:dyDescent="0.2">
      <c r="A2508" s="244" t="s">
        <v>87</v>
      </c>
      <c r="B2508" s="244" t="s">
        <v>66</v>
      </c>
      <c r="C2508" s="244" t="s">
        <v>185</v>
      </c>
      <c r="D2508" s="244">
        <v>4.1276000000000002</v>
      </c>
      <c r="E2508" s="244" t="s">
        <v>253</v>
      </c>
    </row>
    <row r="2509" spans="1:5" x14ac:dyDescent="0.2">
      <c r="A2509" s="244" t="s">
        <v>86</v>
      </c>
      <c r="B2509" s="244" t="s">
        <v>66</v>
      </c>
      <c r="C2509" s="244" t="s">
        <v>185</v>
      </c>
      <c r="D2509" s="244">
        <v>4.0393999999999997</v>
      </c>
      <c r="E2509" s="244" t="s">
        <v>253</v>
      </c>
    </row>
    <row r="2510" spans="1:5" x14ac:dyDescent="0.2">
      <c r="A2510" s="244" t="s">
        <v>85</v>
      </c>
      <c r="B2510" s="244" t="s">
        <v>66</v>
      </c>
      <c r="C2510" s="244" t="s">
        <v>185</v>
      </c>
      <c r="D2510" s="244">
        <v>4.1867000000000001</v>
      </c>
      <c r="E2510" s="244" t="s">
        <v>253</v>
      </c>
    </row>
    <row r="2511" spans="1:5" x14ac:dyDescent="0.2">
      <c r="A2511" s="244" t="s">
        <v>84</v>
      </c>
      <c r="B2511" s="244" t="s">
        <v>66</v>
      </c>
      <c r="C2511" s="244" t="s">
        <v>185</v>
      </c>
      <c r="D2511" s="244">
        <v>4.4389000000000003</v>
      </c>
      <c r="E2511" s="244" t="s">
        <v>253</v>
      </c>
    </row>
    <row r="2512" spans="1:5" x14ac:dyDescent="0.2">
      <c r="A2512" s="244" t="s">
        <v>168</v>
      </c>
      <c r="B2512" s="244" t="s">
        <v>66</v>
      </c>
      <c r="C2512" s="244" t="s">
        <v>185</v>
      </c>
      <c r="D2512" s="244">
        <v>4.4497</v>
      </c>
      <c r="E2512" s="244" t="s">
        <v>253</v>
      </c>
    </row>
    <row r="2513" spans="1:5" x14ac:dyDescent="0.2">
      <c r="A2513" s="244" t="s">
        <v>203</v>
      </c>
      <c r="B2513" s="244" t="s">
        <v>66</v>
      </c>
      <c r="C2513" s="244" t="s">
        <v>185</v>
      </c>
      <c r="D2513" s="244">
        <v>4.5465</v>
      </c>
      <c r="E2513" s="244" t="s">
        <v>253</v>
      </c>
    </row>
    <row r="2514" spans="1:5" x14ac:dyDescent="0.2">
      <c r="A2514" s="244" t="s">
        <v>102</v>
      </c>
      <c r="B2514" s="244" t="s">
        <v>45</v>
      </c>
      <c r="C2514" s="244" t="s">
        <v>185</v>
      </c>
      <c r="D2514" s="244">
        <v>0.72729999999999995</v>
      </c>
      <c r="E2514" s="244" t="s">
        <v>171</v>
      </c>
    </row>
    <row r="2515" spans="1:5" x14ac:dyDescent="0.2">
      <c r="A2515" s="244" t="s">
        <v>101</v>
      </c>
      <c r="B2515" s="244" t="s">
        <v>45</v>
      </c>
      <c r="C2515" s="244" t="s">
        <v>185</v>
      </c>
      <c r="D2515" s="244">
        <v>0.78669999999999995</v>
      </c>
      <c r="E2515" s="244" t="s">
        <v>171</v>
      </c>
    </row>
    <row r="2516" spans="1:5" x14ac:dyDescent="0.2">
      <c r="A2516" s="244" t="s">
        <v>100</v>
      </c>
      <c r="B2516" s="244" t="s">
        <v>45</v>
      </c>
      <c r="C2516" s="244" t="s">
        <v>185</v>
      </c>
      <c r="D2516" s="244">
        <v>0.74809999999999999</v>
      </c>
      <c r="E2516" s="244" t="s">
        <v>171</v>
      </c>
    </row>
    <row r="2517" spans="1:5" x14ac:dyDescent="0.2">
      <c r="A2517" s="244" t="s">
        <v>99</v>
      </c>
      <c r="B2517" s="244" t="s">
        <v>45</v>
      </c>
      <c r="C2517" s="244" t="s">
        <v>185</v>
      </c>
      <c r="D2517" s="244">
        <v>0.88839999999999997</v>
      </c>
      <c r="E2517" s="244" t="s">
        <v>171</v>
      </c>
    </row>
    <row r="2518" spans="1:5" x14ac:dyDescent="0.2">
      <c r="A2518" s="244" t="s">
        <v>98</v>
      </c>
      <c r="B2518" s="244" t="s">
        <v>45</v>
      </c>
      <c r="C2518" s="244" t="s">
        <v>185</v>
      </c>
      <c r="D2518" s="244">
        <v>0.85680000000000001</v>
      </c>
      <c r="E2518" s="244" t="s">
        <v>171</v>
      </c>
    </row>
    <row r="2519" spans="1:5" x14ac:dyDescent="0.2">
      <c r="A2519" s="244" t="s">
        <v>97</v>
      </c>
      <c r="B2519" s="244" t="s">
        <v>45</v>
      </c>
      <c r="C2519" s="244" t="s">
        <v>185</v>
      </c>
      <c r="D2519" s="244">
        <v>0.91279999999999994</v>
      </c>
      <c r="E2519" s="244" t="s">
        <v>171</v>
      </c>
    </row>
    <row r="2520" spans="1:5" x14ac:dyDescent="0.2">
      <c r="A2520" s="244" t="s">
        <v>96</v>
      </c>
      <c r="B2520" s="244" t="s">
        <v>45</v>
      </c>
      <c r="C2520" s="244" t="s">
        <v>185</v>
      </c>
      <c r="D2520" s="244">
        <v>0.98440000000000005</v>
      </c>
      <c r="E2520" s="244" t="s">
        <v>171</v>
      </c>
    </row>
    <row r="2521" spans="1:5" x14ac:dyDescent="0.2">
      <c r="A2521" s="244" t="s">
        <v>95</v>
      </c>
      <c r="B2521" s="244" t="s">
        <v>45</v>
      </c>
      <c r="C2521" s="244" t="s">
        <v>185</v>
      </c>
      <c r="D2521" s="244">
        <v>0.95050000000000001</v>
      </c>
      <c r="E2521" s="244" t="s">
        <v>171</v>
      </c>
    </row>
    <row r="2522" spans="1:5" x14ac:dyDescent="0.2">
      <c r="A2522" s="244" t="s">
        <v>94</v>
      </c>
      <c r="B2522" s="244" t="s">
        <v>45</v>
      </c>
      <c r="C2522" s="244" t="s">
        <v>185</v>
      </c>
      <c r="D2522" s="244">
        <v>0.67420000000000002</v>
      </c>
      <c r="E2522" s="244" t="s">
        <v>253</v>
      </c>
    </row>
    <row r="2523" spans="1:5" x14ac:dyDescent="0.2">
      <c r="A2523" s="244" t="s">
        <v>93</v>
      </c>
      <c r="B2523" s="244" t="s">
        <v>45</v>
      </c>
      <c r="C2523" s="244" t="s">
        <v>185</v>
      </c>
      <c r="D2523" s="244">
        <v>0.83489999999999998</v>
      </c>
      <c r="E2523" s="244" t="s">
        <v>253</v>
      </c>
    </row>
    <row r="2524" spans="1:5" x14ac:dyDescent="0.2">
      <c r="A2524" s="244" t="s">
        <v>92</v>
      </c>
      <c r="B2524" s="244" t="s">
        <v>45</v>
      </c>
      <c r="C2524" s="244" t="s">
        <v>185</v>
      </c>
      <c r="D2524" s="244">
        <v>0.91190000000000004</v>
      </c>
      <c r="E2524" s="244" t="s">
        <v>253</v>
      </c>
    </row>
    <row r="2525" spans="1:5" x14ac:dyDescent="0.2">
      <c r="A2525" s="244" t="s">
        <v>91</v>
      </c>
      <c r="B2525" s="244" t="s">
        <v>45</v>
      </c>
      <c r="C2525" s="244" t="s">
        <v>185</v>
      </c>
      <c r="D2525" s="244">
        <v>0.93530000000000002</v>
      </c>
      <c r="E2525" s="244" t="s">
        <v>253</v>
      </c>
    </row>
    <row r="2526" spans="1:5" x14ac:dyDescent="0.2">
      <c r="A2526" s="244" t="s">
        <v>90</v>
      </c>
      <c r="B2526" s="244" t="s">
        <v>45</v>
      </c>
      <c r="C2526" s="244" t="s">
        <v>185</v>
      </c>
      <c r="D2526" s="244">
        <v>1.2258</v>
      </c>
      <c r="E2526" s="244" t="s">
        <v>253</v>
      </c>
    </row>
    <row r="2527" spans="1:5" x14ac:dyDescent="0.2">
      <c r="A2527" s="244" t="s">
        <v>89</v>
      </c>
      <c r="B2527" s="244" t="s">
        <v>45</v>
      </c>
      <c r="C2527" s="244" t="s">
        <v>185</v>
      </c>
      <c r="D2527" s="244">
        <v>1.5793999999999999</v>
      </c>
      <c r="E2527" s="244" t="s">
        <v>253</v>
      </c>
    </row>
    <row r="2528" spans="1:5" x14ac:dyDescent="0.2">
      <c r="A2528" s="244" t="s">
        <v>88</v>
      </c>
      <c r="B2528" s="244" t="s">
        <v>45</v>
      </c>
      <c r="C2528" s="244" t="s">
        <v>185</v>
      </c>
      <c r="D2528" s="244">
        <v>1.548</v>
      </c>
      <c r="E2528" s="244" t="s">
        <v>253</v>
      </c>
    </row>
    <row r="2529" spans="1:5" x14ac:dyDescent="0.2">
      <c r="A2529" s="244" t="s">
        <v>87</v>
      </c>
      <c r="B2529" s="244" t="s">
        <v>45</v>
      </c>
      <c r="C2529" s="244" t="s">
        <v>185</v>
      </c>
      <c r="D2529" s="244">
        <v>1.6255999999999999</v>
      </c>
      <c r="E2529" s="244" t="s">
        <v>253</v>
      </c>
    </row>
    <row r="2530" spans="1:5" x14ac:dyDescent="0.2">
      <c r="A2530" s="244" t="s">
        <v>86</v>
      </c>
      <c r="B2530" s="244" t="s">
        <v>45</v>
      </c>
      <c r="C2530" s="244" t="s">
        <v>185</v>
      </c>
      <c r="D2530" s="244">
        <v>1.5944</v>
      </c>
      <c r="E2530" s="244" t="s">
        <v>253</v>
      </c>
    </row>
    <row r="2531" spans="1:5" x14ac:dyDescent="0.2">
      <c r="A2531" s="244" t="s">
        <v>85</v>
      </c>
      <c r="B2531" s="244" t="s">
        <v>45</v>
      </c>
      <c r="C2531" s="244" t="s">
        <v>185</v>
      </c>
      <c r="D2531" s="244">
        <v>1.4371</v>
      </c>
      <c r="E2531" s="244" t="s">
        <v>253</v>
      </c>
    </row>
    <row r="2532" spans="1:5" x14ac:dyDescent="0.2">
      <c r="A2532" s="244" t="s">
        <v>84</v>
      </c>
      <c r="B2532" s="244" t="s">
        <v>45</v>
      </c>
      <c r="C2532" s="244" t="s">
        <v>185</v>
      </c>
      <c r="D2532" s="244">
        <v>1.5270999999999999</v>
      </c>
      <c r="E2532" s="244" t="s">
        <v>253</v>
      </c>
    </row>
    <row r="2533" spans="1:5" x14ac:dyDescent="0.2">
      <c r="A2533" s="244" t="s">
        <v>168</v>
      </c>
      <c r="B2533" s="244" t="s">
        <v>45</v>
      </c>
      <c r="C2533" s="244" t="s">
        <v>185</v>
      </c>
      <c r="D2533" s="244">
        <v>1.5141</v>
      </c>
      <c r="E2533" s="244" t="s">
        <v>253</v>
      </c>
    </row>
    <row r="2534" spans="1:5" x14ac:dyDescent="0.2">
      <c r="A2534" s="244" t="s">
        <v>203</v>
      </c>
      <c r="B2534" s="244" t="s">
        <v>45</v>
      </c>
      <c r="C2534" s="244" t="s">
        <v>185</v>
      </c>
      <c r="D2534" s="244">
        <v>1.4994000000000001</v>
      </c>
      <c r="E2534" s="244" t="s">
        <v>253</v>
      </c>
    </row>
    <row r="2535" spans="1:5" x14ac:dyDescent="0.2">
      <c r="A2535" s="244" t="s">
        <v>221</v>
      </c>
      <c r="B2535" s="244" t="s">
        <v>45</v>
      </c>
      <c r="C2535" s="244" t="s">
        <v>185</v>
      </c>
      <c r="D2535" s="244">
        <v>1.5653999999999999</v>
      </c>
      <c r="E2535" s="244" t="s">
        <v>253</v>
      </c>
    </row>
    <row r="2536" spans="1:5" x14ac:dyDescent="0.2">
      <c r="A2536" s="244" t="s">
        <v>233</v>
      </c>
      <c r="B2536" s="244" t="s">
        <v>45</v>
      </c>
      <c r="C2536" s="244" t="s">
        <v>185</v>
      </c>
      <c r="D2536" s="244">
        <v>1.7565</v>
      </c>
      <c r="E2536" s="244" t="s">
        <v>253</v>
      </c>
    </row>
    <row r="2537" spans="1:5" x14ac:dyDescent="0.2">
      <c r="A2537" s="244" t="s">
        <v>251</v>
      </c>
      <c r="B2537" s="244" t="s">
        <v>45</v>
      </c>
      <c r="C2537" s="244" t="s">
        <v>185</v>
      </c>
      <c r="D2537" s="244">
        <v>1.7529999999999999</v>
      </c>
      <c r="E2537" s="244" t="s">
        <v>171</v>
      </c>
    </row>
    <row r="2538" spans="1:5" x14ac:dyDescent="0.2">
      <c r="A2538" s="244" t="s">
        <v>102</v>
      </c>
      <c r="B2538" s="244" t="s">
        <v>35</v>
      </c>
      <c r="C2538" s="244" t="s">
        <v>185</v>
      </c>
      <c r="D2538" s="244">
        <v>0.76880000000000004</v>
      </c>
      <c r="E2538" s="244" t="s">
        <v>253</v>
      </c>
    </row>
    <row r="2539" spans="1:5" x14ac:dyDescent="0.2">
      <c r="A2539" s="244" t="s">
        <v>101</v>
      </c>
      <c r="B2539" s="244" t="s">
        <v>35</v>
      </c>
      <c r="C2539" s="244" t="s">
        <v>185</v>
      </c>
      <c r="D2539" s="244">
        <v>0.8196</v>
      </c>
      <c r="E2539" s="244" t="s">
        <v>253</v>
      </c>
    </row>
    <row r="2540" spans="1:5" x14ac:dyDescent="0.2">
      <c r="A2540" s="244" t="s">
        <v>100</v>
      </c>
      <c r="B2540" s="244" t="s">
        <v>35</v>
      </c>
      <c r="C2540" s="244" t="s">
        <v>185</v>
      </c>
      <c r="D2540" s="244">
        <v>0.87919999999999998</v>
      </c>
      <c r="E2540" s="244" t="s">
        <v>253</v>
      </c>
    </row>
    <row r="2541" spans="1:5" x14ac:dyDescent="0.2">
      <c r="A2541" s="244" t="s">
        <v>99</v>
      </c>
      <c r="B2541" s="244" t="s">
        <v>35</v>
      </c>
      <c r="C2541" s="244" t="s">
        <v>185</v>
      </c>
      <c r="D2541" s="244">
        <v>0.91639999999999999</v>
      </c>
      <c r="E2541" s="244" t="s">
        <v>253</v>
      </c>
    </row>
    <row r="2542" spans="1:5" x14ac:dyDescent="0.2">
      <c r="A2542" s="244" t="s">
        <v>98</v>
      </c>
      <c r="B2542" s="244" t="s">
        <v>35</v>
      </c>
      <c r="C2542" s="244" t="s">
        <v>185</v>
      </c>
      <c r="D2542" s="244">
        <v>0.92049999999999998</v>
      </c>
      <c r="E2542" s="244" t="s">
        <v>253</v>
      </c>
    </row>
    <row r="2543" spans="1:5" x14ac:dyDescent="0.2">
      <c r="A2543" s="244" t="s">
        <v>97</v>
      </c>
      <c r="B2543" s="244" t="s">
        <v>35</v>
      </c>
      <c r="C2543" s="244" t="s">
        <v>185</v>
      </c>
      <c r="D2543" s="244">
        <v>0.98319999999999996</v>
      </c>
      <c r="E2543" s="244" t="s">
        <v>253</v>
      </c>
    </row>
    <row r="2544" spans="1:5" x14ac:dyDescent="0.2">
      <c r="A2544" s="244" t="s">
        <v>96</v>
      </c>
      <c r="B2544" s="244" t="s">
        <v>35</v>
      </c>
      <c r="C2544" s="244" t="s">
        <v>185</v>
      </c>
      <c r="D2544" s="244">
        <v>1.0044999999999999</v>
      </c>
      <c r="E2544" s="244" t="s">
        <v>253</v>
      </c>
    </row>
    <row r="2545" spans="1:5" x14ac:dyDescent="0.2">
      <c r="A2545" s="244" t="s">
        <v>95</v>
      </c>
      <c r="B2545" s="244" t="s">
        <v>35</v>
      </c>
      <c r="C2545" s="244" t="s">
        <v>185</v>
      </c>
      <c r="D2545" s="244">
        <v>1.0867</v>
      </c>
      <c r="E2545" s="244" t="s">
        <v>253</v>
      </c>
    </row>
    <row r="2546" spans="1:5" x14ac:dyDescent="0.2">
      <c r="A2546" s="244" t="s">
        <v>94</v>
      </c>
      <c r="B2546" s="244" t="s">
        <v>35</v>
      </c>
      <c r="C2546" s="244" t="s">
        <v>185</v>
      </c>
      <c r="D2546" s="244">
        <v>1.1642999999999999</v>
      </c>
      <c r="E2546" s="244" t="s">
        <v>253</v>
      </c>
    </row>
    <row r="2547" spans="1:5" x14ac:dyDescent="0.2">
      <c r="A2547" s="244" t="s">
        <v>93</v>
      </c>
      <c r="B2547" s="244" t="s">
        <v>35</v>
      </c>
      <c r="C2547" s="244" t="s">
        <v>185</v>
      </c>
      <c r="D2547" s="244">
        <v>1.2388999999999999</v>
      </c>
      <c r="E2547" s="244" t="s">
        <v>253</v>
      </c>
    </row>
    <row r="2548" spans="1:5" x14ac:dyDescent="0.2">
      <c r="A2548" s="244" t="s">
        <v>92</v>
      </c>
      <c r="B2548" s="244" t="s">
        <v>35</v>
      </c>
      <c r="C2548" s="244" t="s">
        <v>185</v>
      </c>
      <c r="D2548" s="244">
        <v>1.3168</v>
      </c>
      <c r="E2548" s="244" t="s">
        <v>253</v>
      </c>
    </row>
    <row r="2549" spans="1:5" x14ac:dyDescent="0.2">
      <c r="A2549" s="244" t="s">
        <v>91</v>
      </c>
      <c r="B2549" s="244" t="s">
        <v>35</v>
      </c>
      <c r="C2549" s="244" t="s">
        <v>185</v>
      </c>
      <c r="D2549" s="244">
        <v>1.2802</v>
      </c>
      <c r="E2549" s="244" t="s">
        <v>253</v>
      </c>
    </row>
    <row r="2550" spans="1:5" x14ac:dyDescent="0.2">
      <c r="A2550" s="244" t="s">
        <v>90</v>
      </c>
      <c r="B2550" s="244" t="s">
        <v>35</v>
      </c>
      <c r="C2550" s="244" t="s">
        <v>185</v>
      </c>
      <c r="D2550" s="244">
        <v>1.4410000000000001</v>
      </c>
      <c r="E2550" s="244" t="s">
        <v>253</v>
      </c>
    </row>
    <row r="2551" spans="1:5" x14ac:dyDescent="0.2">
      <c r="A2551" s="244" t="s">
        <v>89</v>
      </c>
      <c r="B2551" s="244" t="s">
        <v>35</v>
      </c>
      <c r="C2551" s="244" t="s">
        <v>185</v>
      </c>
      <c r="D2551" s="244">
        <v>1.5074000000000001</v>
      </c>
      <c r="E2551" s="244" t="s">
        <v>253</v>
      </c>
    </row>
    <row r="2552" spans="1:5" x14ac:dyDescent="0.2">
      <c r="A2552" s="244" t="s">
        <v>88</v>
      </c>
      <c r="B2552" s="244" t="s">
        <v>35</v>
      </c>
      <c r="C2552" s="244" t="s">
        <v>185</v>
      </c>
      <c r="D2552" s="244">
        <v>1.5284</v>
      </c>
      <c r="E2552" s="244" t="s">
        <v>253</v>
      </c>
    </row>
    <row r="2553" spans="1:5" x14ac:dyDescent="0.2">
      <c r="A2553" s="244" t="s">
        <v>87</v>
      </c>
      <c r="B2553" s="244" t="s">
        <v>35</v>
      </c>
      <c r="C2553" s="244" t="s">
        <v>185</v>
      </c>
      <c r="D2553" s="244">
        <v>1.5370999999999999</v>
      </c>
      <c r="E2553" s="244" t="s">
        <v>253</v>
      </c>
    </row>
    <row r="2554" spans="1:5" x14ac:dyDescent="0.2">
      <c r="A2554" s="244" t="s">
        <v>86</v>
      </c>
      <c r="B2554" s="244" t="s">
        <v>35</v>
      </c>
      <c r="C2554" s="244" t="s">
        <v>185</v>
      </c>
      <c r="D2554" s="244">
        <v>1.6063000000000001</v>
      </c>
      <c r="E2554" s="244" t="s">
        <v>253</v>
      </c>
    </row>
    <row r="2555" spans="1:5" x14ac:dyDescent="0.2">
      <c r="A2555" s="244" t="s">
        <v>85</v>
      </c>
      <c r="B2555" s="244" t="s">
        <v>35</v>
      </c>
      <c r="C2555" s="244" t="s">
        <v>185</v>
      </c>
      <c r="D2555" s="244">
        <v>1.6875</v>
      </c>
      <c r="E2555" s="244" t="s">
        <v>253</v>
      </c>
    </row>
    <row r="2556" spans="1:5" x14ac:dyDescent="0.2">
      <c r="A2556" s="244" t="s">
        <v>84</v>
      </c>
      <c r="B2556" s="244" t="s">
        <v>35</v>
      </c>
      <c r="C2556" s="244" t="s">
        <v>185</v>
      </c>
      <c r="D2556" s="244">
        <v>1.7433000000000001</v>
      </c>
      <c r="E2556" s="244" t="s">
        <v>253</v>
      </c>
    </row>
    <row r="2557" spans="1:5" x14ac:dyDescent="0.2">
      <c r="A2557" s="244" t="s">
        <v>168</v>
      </c>
      <c r="B2557" s="244" t="s">
        <v>35</v>
      </c>
      <c r="C2557" s="244" t="s">
        <v>185</v>
      </c>
      <c r="D2557" s="244">
        <v>1.8133999999999999</v>
      </c>
      <c r="E2557" s="244" t="s">
        <v>253</v>
      </c>
    </row>
    <row r="2558" spans="1:5" x14ac:dyDescent="0.2">
      <c r="A2558" s="244" t="s">
        <v>203</v>
      </c>
      <c r="B2558" s="244" t="s">
        <v>35</v>
      </c>
      <c r="C2558" s="244" t="s">
        <v>185</v>
      </c>
      <c r="D2558" s="244">
        <v>1.8880999999999999</v>
      </c>
      <c r="E2558" s="244" t="s">
        <v>253</v>
      </c>
    </row>
    <row r="2559" spans="1:5" x14ac:dyDescent="0.2">
      <c r="A2559" s="244" t="s">
        <v>221</v>
      </c>
      <c r="B2559" s="244" t="s">
        <v>35</v>
      </c>
      <c r="C2559" s="244" t="s">
        <v>185</v>
      </c>
      <c r="D2559" s="244">
        <v>1.9239999999999999</v>
      </c>
      <c r="E2559" s="244" t="s">
        <v>253</v>
      </c>
    </row>
    <row r="2560" spans="1:5" x14ac:dyDescent="0.2">
      <c r="A2560" s="244" t="s">
        <v>233</v>
      </c>
      <c r="B2560" s="244" t="s">
        <v>35</v>
      </c>
      <c r="C2560" s="244" t="s">
        <v>185</v>
      </c>
      <c r="D2560" s="244">
        <v>2.0379</v>
      </c>
      <c r="E2560" s="244" t="s">
        <v>253</v>
      </c>
    </row>
    <row r="2561" spans="1:5" x14ac:dyDescent="0.2">
      <c r="A2561" s="244" t="s">
        <v>251</v>
      </c>
      <c r="B2561" s="244" t="s">
        <v>35</v>
      </c>
      <c r="C2561" s="244" t="s">
        <v>185</v>
      </c>
      <c r="D2561" s="244">
        <v>2.2479</v>
      </c>
      <c r="E2561" s="244" t="s">
        <v>171</v>
      </c>
    </row>
    <row r="2562" spans="1:5" x14ac:dyDescent="0.2">
      <c r="A2562" s="244" t="s">
        <v>102</v>
      </c>
      <c r="B2562" s="244" t="s">
        <v>37</v>
      </c>
      <c r="C2562" s="244" t="s">
        <v>185</v>
      </c>
      <c r="D2562" s="244">
        <v>1.2948999999999999</v>
      </c>
      <c r="E2562" s="244" t="s">
        <v>253</v>
      </c>
    </row>
    <row r="2563" spans="1:5" x14ac:dyDescent="0.2">
      <c r="A2563" s="244" t="s">
        <v>101</v>
      </c>
      <c r="B2563" s="244" t="s">
        <v>37</v>
      </c>
      <c r="C2563" s="244" t="s">
        <v>185</v>
      </c>
      <c r="D2563" s="244">
        <v>1.4247000000000001</v>
      </c>
      <c r="E2563" s="244" t="s">
        <v>253</v>
      </c>
    </row>
    <row r="2564" spans="1:5" x14ac:dyDescent="0.2">
      <c r="A2564" s="244" t="s">
        <v>100</v>
      </c>
      <c r="B2564" s="244" t="s">
        <v>37</v>
      </c>
      <c r="C2564" s="244" t="s">
        <v>185</v>
      </c>
      <c r="D2564" s="244">
        <v>1.4869000000000001</v>
      </c>
      <c r="E2564" s="244" t="s">
        <v>253</v>
      </c>
    </row>
    <row r="2565" spans="1:5" x14ac:dyDescent="0.2">
      <c r="A2565" s="244" t="s">
        <v>99</v>
      </c>
      <c r="B2565" s="244" t="s">
        <v>37</v>
      </c>
      <c r="C2565" s="244" t="s">
        <v>185</v>
      </c>
      <c r="D2565" s="244">
        <v>1.5472999999999999</v>
      </c>
      <c r="E2565" s="244" t="s">
        <v>253</v>
      </c>
    </row>
    <row r="2566" spans="1:5" x14ac:dyDescent="0.2">
      <c r="A2566" s="244" t="s">
        <v>98</v>
      </c>
      <c r="B2566" s="244" t="s">
        <v>37</v>
      </c>
      <c r="C2566" s="244" t="s">
        <v>185</v>
      </c>
      <c r="D2566" s="244">
        <v>1.6035999999999999</v>
      </c>
      <c r="E2566" s="244" t="s">
        <v>253</v>
      </c>
    </row>
    <row r="2567" spans="1:5" x14ac:dyDescent="0.2">
      <c r="A2567" s="244" t="s">
        <v>97</v>
      </c>
      <c r="B2567" s="244" t="s">
        <v>37</v>
      </c>
      <c r="C2567" s="244" t="s">
        <v>185</v>
      </c>
      <c r="D2567" s="244">
        <v>1.673</v>
      </c>
      <c r="E2567" s="244" t="s">
        <v>253</v>
      </c>
    </row>
    <row r="2568" spans="1:5" x14ac:dyDescent="0.2">
      <c r="A2568" s="244" t="s">
        <v>96</v>
      </c>
      <c r="B2568" s="244" t="s">
        <v>37</v>
      </c>
      <c r="C2568" s="244" t="s">
        <v>185</v>
      </c>
      <c r="D2568" s="244">
        <v>1.6960999999999999</v>
      </c>
      <c r="E2568" s="244" t="s">
        <v>253</v>
      </c>
    </row>
    <row r="2569" spans="1:5" x14ac:dyDescent="0.2">
      <c r="A2569" s="244" t="s">
        <v>95</v>
      </c>
      <c r="B2569" s="244" t="s">
        <v>37</v>
      </c>
      <c r="C2569" s="244" t="s">
        <v>185</v>
      </c>
      <c r="D2569" s="244">
        <v>1.7965</v>
      </c>
      <c r="E2569" s="244" t="s">
        <v>253</v>
      </c>
    </row>
    <row r="2570" spans="1:5" x14ac:dyDescent="0.2">
      <c r="A2570" s="244" t="s">
        <v>94</v>
      </c>
      <c r="B2570" s="244" t="s">
        <v>37</v>
      </c>
      <c r="C2570" s="244" t="s">
        <v>185</v>
      </c>
      <c r="D2570" s="244">
        <v>1.8615999999999999</v>
      </c>
      <c r="E2570" s="244" t="s">
        <v>253</v>
      </c>
    </row>
    <row r="2571" spans="1:5" x14ac:dyDescent="0.2">
      <c r="A2571" s="244" t="s">
        <v>93</v>
      </c>
      <c r="B2571" s="244" t="s">
        <v>37</v>
      </c>
      <c r="C2571" s="244" t="s">
        <v>185</v>
      </c>
      <c r="D2571" s="244">
        <v>1.8506</v>
      </c>
      <c r="E2571" s="244" t="s">
        <v>253</v>
      </c>
    </row>
    <row r="2572" spans="1:5" x14ac:dyDescent="0.2">
      <c r="A2572" s="244" t="s">
        <v>92</v>
      </c>
      <c r="B2572" s="244" t="s">
        <v>37</v>
      </c>
      <c r="C2572" s="244" t="s">
        <v>185</v>
      </c>
      <c r="D2572" s="244">
        <v>1.9454</v>
      </c>
      <c r="E2572" s="244" t="s">
        <v>253</v>
      </c>
    </row>
    <row r="2573" spans="1:5" x14ac:dyDescent="0.2">
      <c r="A2573" s="244" t="s">
        <v>91</v>
      </c>
      <c r="B2573" s="244" t="s">
        <v>37</v>
      </c>
      <c r="C2573" s="244" t="s">
        <v>185</v>
      </c>
      <c r="D2573" s="244">
        <v>1.9236</v>
      </c>
      <c r="E2573" s="244" t="s">
        <v>253</v>
      </c>
    </row>
    <row r="2574" spans="1:5" x14ac:dyDescent="0.2">
      <c r="A2574" s="244" t="s">
        <v>90</v>
      </c>
      <c r="B2574" s="244" t="s">
        <v>37</v>
      </c>
      <c r="C2574" s="244" t="s">
        <v>185</v>
      </c>
      <c r="D2574" s="244">
        <v>2.0165000000000002</v>
      </c>
      <c r="E2574" s="244" t="s">
        <v>253</v>
      </c>
    </row>
    <row r="2575" spans="1:5" x14ac:dyDescent="0.2">
      <c r="A2575" s="244" t="s">
        <v>89</v>
      </c>
      <c r="B2575" s="244" t="s">
        <v>37</v>
      </c>
      <c r="C2575" s="244" t="s">
        <v>185</v>
      </c>
      <c r="D2575" s="244">
        <v>2.0497000000000001</v>
      </c>
      <c r="E2575" s="244" t="s">
        <v>253</v>
      </c>
    </row>
    <row r="2576" spans="1:5" x14ac:dyDescent="0.2">
      <c r="A2576" s="244" t="s">
        <v>88</v>
      </c>
      <c r="B2576" s="244" t="s">
        <v>37</v>
      </c>
      <c r="C2576" s="244" t="s">
        <v>185</v>
      </c>
      <c r="D2576" s="244">
        <v>2.1156000000000001</v>
      </c>
      <c r="E2576" s="244" t="s">
        <v>253</v>
      </c>
    </row>
    <row r="2577" spans="1:5" x14ac:dyDescent="0.2">
      <c r="A2577" s="244" t="s">
        <v>87</v>
      </c>
      <c r="B2577" s="244" t="s">
        <v>37</v>
      </c>
      <c r="C2577" s="244" t="s">
        <v>185</v>
      </c>
      <c r="D2577" s="244">
        <v>2.2378</v>
      </c>
      <c r="E2577" s="244" t="s">
        <v>253</v>
      </c>
    </row>
    <row r="2578" spans="1:5" x14ac:dyDescent="0.2">
      <c r="A2578" s="244" t="s">
        <v>86</v>
      </c>
      <c r="B2578" s="244" t="s">
        <v>37</v>
      </c>
      <c r="C2578" s="244" t="s">
        <v>185</v>
      </c>
      <c r="D2578" s="244">
        <v>2.2879</v>
      </c>
      <c r="E2578" s="244" t="s">
        <v>253</v>
      </c>
    </row>
    <row r="2579" spans="1:5" x14ac:dyDescent="0.2">
      <c r="A2579" s="244" t="s">
        <v>85</v>
      </c>
      <c r="B2579" s="244" t="s">
        <v>37</v>
      </c>
      <c r="C2579" s="244" t="s">
        <v>185</v>
      </c>
      <c r="D2579" s="244">
        <v>2.3496999999999999</v>
      </c>
      <c r="E2579" s="244" t="s">
        <v>253</v>
      </c>
    </row>
    <row r="2580" spans="1:5" x14ac:dyDescent="0.2">
      <c r="A2580" s="244" t="s">
        <v>84</v>
      </c>
      <c r="B2580" s="244" t="s">
        <v>37</v>
      </c>
      <c r="C2580" s="244" t="s">
        <v>185</v>
      </c>
      <c r="D2580" s="244">
        <v>2.5019999999999998</v>
      </c>
      <c r="E2580" s="244" t="s">
        <v>253</v>
      </c>
    </row>
    <row r="2581" spans="1:5" x14ac:dyDescent="0.2">
      <c r="A2581" s="244" t="s">
        <v>168</v>
      </c>
      <c r="B2581" s="244" t="s">
        <v>37</v>
      </c>
      <c r="C2581" s="244" t="s">
        <v>185</v>
      </c>
      <c r="D2581" s="244">
        <v>2.6263000000000001</v>
      </c>
      <c r="E2581" s="244" t="s">
        <v>253</v>
      </c>
    </row>
    <row r="2582" spans="1:5" x14ac:dyDescent="0.2">
      <c r="A2582" s="244" t="s">
        <v>203</v>
      </c>
      <c r="B2582" s="244" t="s">
        <v>37</v>
      </c>
      <c r="C2582" s="244" t="s">
        <v>185</v>
      </c>
      <c r="D2582" s="244">
        <v>2.6476000000000002</v>
      </c>
      <c r="E2582" s="244" t="s">
        <v>253</v>
      </c>
    </row>
    <row r="2583" spans="1:5" x14ac:dyDescent="0.2">
      <c r="A2583" s="244" t="s">
        <v>221</v>
      </c>
      <c r="B2583" s="244" t="s">
        <v>37</v>
      </c>
      <c r="C2583" s="244" t="s">
        <v>185</v>
      </c>
      <c r="D2583" s="244">
        <v>2.7172000000000001</v>
      </c>
      <c r="E2583" s="244" t="s">
        <v>253</v>
      </c>
    </row>
    <row r="2584" spans="1:5" x14ac:dyDescent="0.2">
      <c r="A2584" s="244" t="s">
        <v>233</v>
      </c>
      <c r="B2584" s="244" t="s">
        <v>37</v>
      </c>
      <c r="C2584" s="244" t="s">
        <v>185</v>
      </c>
      <c r="D2584" s="244">
        <v>3.03</v>
      </c>
      <c r="E2584" s="244" t="s">
        <v>253</v>
      </c>
    </row>
    <row r="2585" spans="1:5" x14ac:dyDescent="0.2">
      <c r="A2585" s="244" t="s">
        <v>251</v>
      </c>
      <c r="B2585" s="244" t="s">
        <v>37</v>
      </c>
      <c r="C2585" s="244" t="s">
        <v>185</v>
      </c>
      <c r="D2585" s="244">
        <v>3.4116</v>
      </c>
      <c r="E2585" s="244" t="s">
        <v>171</v>
      </c>
    </row>
    <row r="2586" spans="1:5" x14ac:dyDescent="0.2">
      <c r="A2586" s="244" t="s">
        <v>102</v>
      </c>
      <c r="B2586" s="244" t="s">
        <v>36</v>
      </c>
      <c r="C2586" s="244" t="s">
        <v>185</v>
      </c>
      <c r="D2586" s="244">
        <v>0.92800000000000005</v>
      </c>
      <c r="E2586" s="244" t="s">
        <v>253</v>
      </c>
    </row>
    <row r="2587" spans="1:5" x14ac:dyDescent="0.2">
      <c r="A2587" s="244" t="s">
        <v>101</v>
      </c>
      <c r="B2587" s="244" t="s">
        <v>36</v>
      </c>
      <c r="C2587" s="244" t="s">
        <v>185</v>
      </c>
      <c r="D2587" s="244">
        <v>0.97140000000000004</v>
      </c>
      <c r="E2587" s="244" t="s">
        <v>253</v>
      </c>
    </row>
    <row r="2588" spans="1:5" x14ac:dyDescent="0.2">
      <c r="A2588" s="244" t="s">
        <v>100</v>
      </c>
      <c r="B2588" s="244" t="s">
        <v>36</v>
      </c>
      <c r="C2588" s="244" t="s">
        <v>185</v>
      </c>
      <c r="D2588" s="244">
        <v>1.0488</v>
      </c>
      <c r="E2588" s="244" t="s">
        <v>253</v>
      </c>
    </row>
    <row r="2589" spans="1:5" x14ac:dyDescent="0.2">
      <c r="A2589" s="244" t="s">
        <v>99</v>
      </c>
      <c r="B2589" s="244" t="s">
        <v>36</v>
      </c>
      <c r="C2589" s="244" t="s">
        <v>185</v>
      </c>
      <c r="D2589" s="244">
        <v>1.0297000000000001</v>
      </c>
      <c r="E2589" s="244" t="s">
        <v>253</v>
      </c>
    </row>
    <row r="2590" spans="1:5" x14ac:dyDescent="0.2">
      <c r="A2590" s="244" t="s">
        <v>98</v>
      </c>
      <c r="B2590" s="244" t="s">
        <v>36</v>
      </c>
      <c r="C2590" s="244" t="s">
        <v>185</v>
      </c>
      <c r="D2590" s="244">
        <v>1.0435000000000001</v>
      </c>
      <c r="E2590" s="244" t="s">
        <v>253</v>
      </c>
    </row>
    <row r="2591" spans="1:5" x14ac:dyDescent="0.2">
      <c r="A2591" s="244" t="s">
        <v>97</v>
      </c>
      <c r="B2591" s="244" t="s">
        <v>36</v>
      </c>
      <c r="C2591" s="244" t="s">
        <v>185</v>
      </c>
      <c r="D2591" s="244">
        <v>1.0029999999999999</v>
      </c>
      <c r="E2591" s="244" t="s">
        <v>253</v>
      </c>
    </row>
    <row r="2592" spans="1:5" x14ac:dyDescent="0.2">
      <c r="A2592" s="244" t="s">
        <v>96</v>
      </c>
      <c r="B2592" s="244" t="s">
        <v>36</v>
      </c>
      <c r="C2592" s="244" t="s">
        <v>185</v>
      </c>
      <c r="D2592" s="244">
        <v>1.0038</v>
      </c>
      <c r="E2592" s="244" t="s">
        <v>253</v>
      </c>
    </row>
    <row r="2593" spans="1:5" x14ac:dyDescent="0.2">
      <c r="A2593" s="244" t="s">
        <v>95</v>
      </c>
      <c r="B2593" s="244" t="s">
        <v>36</v>
      </c>
      <c r="C2593" s="244" t="s">
        <v>185</v>
      </c>
      <c r="D2593" s="244">
        <v>1.0795999999999999</v>
      </c>
      <c r="E2593" s="244" t="s">
        <v>253</v>
      </c>
    </row>
    <row r="2594" spans="1:5" x14ac:dyDescent="0.2">
      <c r="A2594" s="244" t="s">
        <v>94</v>
      </c>
      <c r="B2594" s="244" t="s">
        <v>36</v>
      </c>
      <c r="C2594" s="244" t="s">
        <v>185</v>
      </c>
      <c r="D2594" s="244">
        <v>1.1782999999999999</v>
      </c>
      <c r="E2594" s="244" t="s">
        <v>253</v>
      </c>
    </row>
    <row r="2595" spans="1:5" x14ac:dyDescent="0.2">
      <c r="A2595" s="244" t="s">
        <v>93</v>
      </c>
      <c r="B2595" s="244" t="s">
        <v>36</v>
      </c>
      <c r="C2595" s="244" t="s">
        <v>185</v>
      </c>
      <c r="D2595" s="244">
        <v>1.3392999999999999</v>
      </c>
      <c r="E2595" s="244" t="s">
        <v>253</v>
      </c>
    </row>
    <row r="2596" spans="1:5" x14ac:dyDescent="0.2">
      <c r="A2596" s="244" t="s">
        <v>92</v>
      </c>
      <c r="B2596" s="244" t="s">
        <v>36</v>
      </c>
      <c r="C2596" s="244" t="s">
        <v>185</v>
      </c>
      <c r="D2596" s="244">
        <v>1.5336000000000001</v>
      </c>
      <c r="E2596" s="244" t="s">
        <v>253</v>
      </c>
    </row>
    <row r="2597" spans="1:5" x14ac:dyDescent="0.2">
      <c r="A2597" s="244" t="s">
        <v>91</v>
      </c>
      <c r="B2597" s="244" t="s">
        <v>36</v>
      </c>
      <c r="C2597" s="244" t="s">
        <v>185</v>
      </c>
      <c r="D2597" s="244">
        <v>1.4047000000000001</v>
      </c>
      <c r="E2597" s="244" t="s">
        <v>253</v>
      </c>
    </row>
    <row r="2598" spans="1:5" x14ac:dyDescent="0.2">
      <c r="A2598" s="244" t="s">
        <v>90</v>
      </c>
      <c r="B2598" s="244" t="s">
        <v>36</v>
      </c>
      <c r="C2598" s="244" t="s">
        <v>185</v>
      </c>
      <c r="D2598" s="244">
        <v>1.4044000000000001</v>
      </c>
      <c r="E2598" s="244" t="s">
        <v>253</v>
      </c>
    </row>
    <row r="2599" spans="1:5" x14ac:dyDescent="0.2">
      <c r="A2599" s="244" t="s">
        <v>89</v>
      </c>
      <c r="B2599" s="244" t="s">
        <v>36</v>
      </c>
      <c r="C2599" s="244" t="s">
        <v>185</v>
      </c>
      <c r="D2599" s="244">
        <v>1.5221</v>
      </c>
      <c r="E2599" s="244" t="s">
        <v>253</v>
      </c>
    </row>
    <row r="2600" spans="1:5" x14ac:dyDescent="0.2">
      <c r="A2600" s="244" t="s">
        <v>88</v>
      </c>
      <c r="B2600" s="244" t="s">
        <v>36</v>
      </c>
      <c r="C2600" s="244" t="s">
        <v>185</v>
      </c>
      <c r="D2600" s="244">
        <v>1.5498000000000001</v>
      </c>
      <c r="E2600" s="244" t="s">
        <v>253</v>
      </c>
    </row>
    <row r="2601" spans="1:5" x14ac:dyDescent="0.2">
      <c r="A2601" s="244" t="s">
        <v>87</v>
      </c>
      <c r="B2601" s="244" t="s">
        <v>36</v>
      </c>
      <c r="C2601" s="244" t="s">
        <v>185</v>
      </c>
      <c r="D2601" s="244">
        <v>1.5403</v>
      </c>
      <c r="E2601" s="244" t="s">
        <v>253</v>
      </c>
    </row>
    <row r="2602" spans="1:5" x14ac:dyDescent="0.2">
      <c r="A2602" s="244" t="s">
        <v>86</v>
      </c>
      <c r="B2602" s="244" t="s">
        <v>36</v>
      </c>
      <c r="C2602" s="244" t="s">
        <v>185</v>
      </c>
      <c r="D2602" s="244">
        <v>1.5439000000000001</v>
      </c>
      <c r="E2602" s="244" t="s">
        <v>253</v>
      </c>
    </row>
    <row r="2603" spans="1:5" x14ac:dyDescent="0.2">
      <c r="A2603" s="244" t="s">
        <v>85</v>
      </c>
      <c r="B2603" s="244" t="s">
        <v>36</v>
      </c>
      <c r="C2603" s="244" t="s">
        <v>185</v>
      </c>
      <c r="D2603" s="244">
        <v>1.579</v>
      </c>
      <c r="E2603" s="244" t="s">
        <v>253</v>
      </c>
    </row>
    <row r="2604" spans="1:5" x14ac:dyDescent="0.2">
      <c r="A2604" s="244" t="s">
        <v>84</v>
      </c>
      <c r="B2604" s="244" t="s">
        <v>36</v>
      </c>
      <c r="C2604" s="244" t="s">
        <v>185</v>
      </c>
      <c r="D2604" s="244">
        <v>1.6206</v>
      </c>
      <c r="E2604" s="244" t="s">
        <v>253</v>
      </c>
    </row>
    <row r="2605" spans="1:5" x14ac:dyDescent="0.2">
      <c r="A2605" s="244" t="s">
        <v>168</v>
      </c>
      <c r="B2605" s="244" t="s">
        <v>36</v>
      </c>
      <c r="C2605" s="244" t="s">
        <v>185</v>
      </c>
      <c r="D2605" s="244">
        <v>1.6323000000000001</v>
      </c>
      <c r="E2605" s="244" t="s">
        <v>253</v>
      </c>
    </row>
    <row r="2606" spans="1:5" x14ac:dyDescent="0.2">
      <c r="A2606" s="244" t="s">
        <v>203</v>
      </c>
      <c r="B2606" s="244" t="s">
        <v>36</v>
      </c>
      <c r="C2606" s="244" t="s">
        <v>185</v>
      </c>
      <c r="D2606" s="244">
        <v>1.6999</v>
      </c>
      <c r="E2606" s="244" t="s">
        <v>253</v>
      </c>
    </row>
    <row r="2607" spans="1:5" x14ac:dyDescent="0.2">
      <c r="A2607" s="244" t="s">
        <v>221</v>
      </c>
      <c r="B2607" s="244" t="s">
        <v>36</v>
      </c>
      <c r="C2607" s="244" t="s">
        <v>185</v>
      </c>
      <c r="D2607" s="244">
        <v>1.8050999999999999</v>
      </c>
      <c r="E2607" s="244" t="s">
        <v>253</v>
      </c>
    </row>
    <row r="2608" spans="1:5" x14ac:dyDescent="0.2">
      <c r="A2608" s="244" t="s">
        <v>233</v>
      </c>
      <c r="B2608" s="244" t="s">
        <v>36</v>
      </c>
      <c r="C2608" s="244" t="s">
        <v>185</v>
      </c>
      <c r="D2608" s="244">
        <v>1.9184000000000001</v>
      </c>
      <c r="E2608" s="244" t="s">
        <v>253</v>
      </c>
    </row>
    <row r="2609" spans="1:5" x14ac:dyDescent="0.2">
      <c r="A2609" s="244" t="s">
        <v>251</v>
      </c>
      <c r="B2609" s="244" t="s">
        <v>36</v>
      </c>
      <c r="C2609" s="244" t="s">
        <v>185</v>
      </c>
      <c r="D2609" s="244">
        <v>2.0449000000000002</v>
      </c>
      <c r="E2609" s="244" t="s">
        <v>171</v>
      </c>
    </row>
    <row r="2610" spans="1:5" x14ac:dyDescent="0.2">
      <c r="A2610" s="244" t="s">
        <v>102</v>
      </c>
      <c r="B2610" s="244" t="s">
        <v>38</v>
      </c>
      <c r="C2610" s="244" t="s">
        <v>185</v>
      </c>
      <c r="D2610" s="244">
        <v>0.50360000000000005</v>
      </c>
      <c r="E2610" s="244" t="s">
        <v>253</v>
      </c>
    </row>
    <row r="2611" spans="1:5" x14ac:dyDescent="0.2">
      <c r="A2611" s="244" t="s">
        <v>101</v>
      </c>
      <c r="B2611" s="244" t="s">
        <v>38</v>
      </c>
      <c r="C2611" s="244" t="s">
        <v>185</v>
      </c>
      <c r="D2611" s="244">
        <v>0.53669999999999995</v>
      </c>
      <c r="E2611" s="244" t="s">
        <v>253</v>
      </c>
    </row>
    <row r="2612" spans="1:5" x14ac:dyDescent="0.2">
      <c r="A2612" s="244" t="s">
        <v>100</v>
      </c>
      <c r="B2612" s="244" t="s">
        <v>38</v>
      </c>
      <c r="C2612" s="244" t="s">
        <v>185</v>
      </c>
      <c r="D2612" s="244">
        <v>0.54300000000000004</v>
      </c>
      <c r="E2612" s="244" t="s">
        <v>253</v>
      </c>
    </row>
    <row r="2613" spans="1:5" x14ac:dyDescent="0.2">
      <c r="A2613" s="244" t="s">
        <v>99</v>
      </c>
      <c r="B2613" s="244" t="s">
        <v>38</v>
      </c>
      <c r="C2613" s="244" t="s">
        <v>185</v>
      </c>
      <c r="D2613" s="244">
        <v>0.46729999999999999</v>
      </c>
      <c r="E2613" s="244" t="s">
        <v>253</v>
      </c>
    </row>
    <row r="2614" spans="1:5" x14ac:dyDescent="0.2">
      <c r="A2614" s="244" t="s">
        <v>98</v>
      </c>
      <c r="B2614" s="244" t="s">
        <v>38</v>
      </c>
      <c r="C2614" s="244" t="s">
        <v>185</v>
      </c>
      <c r="D2614" s="244">
        <v>0.53569999999999995</v>
      </c>
      <c r="E2614" s="244" t="s">
        <v>253</v>
      </c>
    </row>
    <row r="2615" spans="1:5" x14ac:dyDescent="0.2">
      <c r="A2615" s="244" t="s">
        <v>97</v>
      </c>
      <c r="B2615" s="244" t="s">
        <v>38</v>
      </c>
      <c r="C2615" s="244" t="s">
        <v>185</v>
      </c>
      <c r="D2615" s="244">
        <v>0.59640000000000004</v>
      </c>
      <c r="E2615" s="244" t="s">
        <v>253</v>
      </c>
    </row>
    <row r="2616" spans="1:5" x14ac:dyDescent="0.2">
      <c r="A2616" s="244" t="s">
        <v>96</v>
      </c>
      <c r="B2616" s="244" t="s">
        <v>38</v>
      </c>
      <c r="C2616" s="244" t="s">
        <v>185</v>
      </c>
      <c r="D2616" s="244">
        <v>0.63129999999999997</v>
      </c>
      <c r="E2616" s="244" t="s">
        <v>253</v>
      </c>
    </row>
    <row r="2617" spans="1:5" x14ac:dyDescent="0.2">
      <c r="A2617" s="244" t="s">
        <v>95</v>
      </c>
      <c r="B2617" s="244" t="s">
        <v>38</v>
      </c>
      <c r="C2617" s="244" t="s">
        <v>185</v>
      </c>
      <c r="D2617" s="244">
        <v>0.60629999999999995</v>
      </c>
      <c r="E2617" s="244" t="s">
        <v>253</v>
      </c>
    </row>
    <row r="2618" spans="1:5" x14ac:dyDescent="0.2">
      <c r="A2618" s="244" t="s">
        <v>94</v>
      </c>
      <c r="B2618" s="244" t="s">
        <v>38</v>
      </c>
      <c r="C2618" s="244" t="s">
        <v>185</v>
      </c>
      <c r="D2618" s="244">
        <v>0.69869999999999999</v>
      </c>
      <c r="E2618" s="244" t="s">
        <v>253</v>
      </c>
    </row>
    <row r="2619" spans="1:5" x14ac:dyDescent="0.2">
      <c r="A2619" s="244" t="s">
        <v>93</v>
      </c>
      <c r="B2619" s="244" t="s">
        <v>38</v>
      </c>
      <c r="C2619" s="244" t="s">
        <v>185</v>
      </c>
      <c r="D2619" s="244">
        <v>0.63039999999999996</v>
      </c>
      <c r="E2619" s="244" t="s">
        <v>253</v>
      </c>
    </row>
    <row r="2620" spans="1:5" x14ac:dyDescent="0.2">
      <c r="A2620" s="244" t="s">
        <v>92</v>
      </c>
      <c r="B2620" s="244" t="s">
        <v>38</v>
      </c>
      <c r="C2620" s="244" t="s">
        <v>185</v>
      </c>
      <c r="D2620" s="244">
        <v>0.67230000000000001</v>
      </c>
      <c r="E2620" s="244" t="s">
        <v>253</v>
      </c>
    </row>
    <row r="2621" spans="1:5" x14ac:dyDescent="0.2">
      <c r="A2621" s="244" t="s">
        <v>91</v>
      </c>
      <c r="B2621" s="244" t="s">
        <v>38</v>
      </c>
      <c r="C2621" s="244" t="s">
        <v>185</v>
      </c>
      <c r="D2621" s="244">
        <v>0.69530000000000003</v>
      </c>
      <c r="E2621" s="244" t="s">
        <v>253</v>
      </c>
    </row>
    <row r="2622" spans="1:5" x14ac:dyDescent="0.2">
      <c r="A2622" s="244" t="s">
        <v>90</v>
      </c>
      <c r="B2622" s="244" t="s">
        <v>38</v>
      </c>
      <c r="C2622" s="244" t="s">
        <v>185</v>
      </c>
      <c r="D2622" s="244">
        <v>0.7157</v>
      </c>
      <c r="E2622" s="244" t="s">
        <v>253</v>
      </c>
    </row>
    <row r="2623" spans="1:5" x14ac:dyDescent="0.2">
      <c r="A2623" s="244" t="s">
        <v>89</v>
      </c>
      <c r="B2623" s="244" t="s">
        <v>38</v>
      </c>
      <c r="C2623" s="244" t="s">
        <v>185</v>
      </c>
      <c r="D2623" s="244">
        <v>0.6966</v>
      </c>
      <c r="E2623" s="244" t="s">
        <v>253</v>
      </c>
    </row>
    <row r="2624" spans="1:5" x14ac:dyDescent="0.2">
      <c r="A2624" s="244" t="s">
        <v>88</v>
      </c>
      <c r="B2624" s="244" t="s">
        <v>38</v>
      </c>
      <c r="C2624" s="244" t="s">
        <v>185</v>
      </c>
      <c r="D2624" s="244">
        <v>0.7641</v>
      </c>
      <c r="E2624" s="244" t="s">
        <v>253</v>
      </c>
    </row>
    <row r="2625" spans="1:5" x14ac:dyDescent="0.2">
      <c r="A2625" s="244" t="s">
        <v>87</v>
      </c>
      <c r="B2625" s="244" t="s">
        <v>38</v>
      </c>
      <c r="C2625" s="244" t="s">
        <v>185</v>
      </c>
      <c r="D2625" s="244">
        <v>0.7802</v>
      </c>
      <c r="E2625" s="244" t="s">
        <v>253</v>
      </c>
    </row>
    <row r="2626" spans="1:5" x14ac:dyDescent="0.2">
      <c r="A2626" s="244" t="s">
        <v>86</v>
      </c>
      <c r="B2626" s="244" t="s">
        <v>38</v>
      </c>
      <c r="C2626" s="244" t="s">
        <v>185</v>
      </c>
      <c r="D2626" s="244">
        <v>0.83689999999999998</v>
      </c>
      <c r="E2626" s="244" t="s">
        <v>253</v>
      </c>
    </row>
    <row r="2627" spans="1:5" x14ac:dyDescent="0.2">
      <c r="A2627" s="244" t="s">
        <v>85</v>
      </c>
      <c r="B2627" s="244" t="s">
        <v>38</v>
      </c>
      <c r="C2627" s="244" t="s">
        <v>185</v>
      </c>
      <c r="D2627" s="244">
        <v>0.75419999999999998</v>
      </c>
      <c r="E2627" s="244" t="s">
        <v>253</v>
      </c>
    </row>
    <row r="2628" spans="1:5" x14ac:dyDescent="0.2">
      <c r="A2628" s="244" t="s">
        <v>84</v>
      </c>
      <c r="B2628" s="244" t="s">
        <v>38</v>
      </c>
      <c r="C2628" s="244" t="s">
        <v>185</v>
      </c>
      <c r="D2628" s="244">
        <v>0.77500000000000002</v>
      </c>
      <c r="E2628" s="244" t="s">
        <v>253</v>
      </c>
    </row>
    <row r="2629" spans="1:5" x14ac:dyDescent="0.2">
      <c r="A2629" s="244" t="s">
        <v>168</v>
      </c>
      <c r="B2629" s="244" t="s">
        <v>38</v>
      </c>
      <c r="C2629" s="244" t="s">
        <v>185</v>
      </c>
      <c r="D2629" s="244">
        <v>0.90600000000000003</v>
      </c>
      <c r="E2629" s="244" t="s">
        <v>253</v>
      </c>
    </row>
    <row r="2630" spans="1:5" x14ac:dyDescent="0.2">
      <c r="A2630" s="244" t="s">
        <v>203</v>
      </c>
      <c r="B2630" s="244" t="s">
        <v>38</v>
      </c>
      <c r="C2630" s="244" t="s">
        <v>185</v>
      </c>
      <c r="D2630" s="244">
        <v>0.93799999999999994</v>
      </c>
      <c r="E2630" s="244" t="s">
        <v>253</v>
      </c>
    </row>
    <row r="2631" spans="1:5" x14ac:dyDescent="0.2">
      <c r="A2631" s="244" t="s">
        <v>221</v>
      </c>
      <c r="B2631" s="244" t="s">
        <v>38</v>
      </c>
      <c r="C2631" s="244" t="s">
        <v>185</v>
      </c>
      <c r="D2631" s="244">
        <v>1.0744</v>
      </c>
      <c r="E2631" s="244" t="s">
        <v>253</v>
      </c>
    </row>
    <row r="2632" spans="1:5" x14ac:dyDescent="0.2">
      <c r="A2632" s="244" t="s">
        <v>233</v>
      </c>
      <c r="B2632" s="244" t="s">
        <v>38</v>
      </c>
      <c r="C2632" s="244" t="s">
        <v>185</v>
      </c>
      <c r="D2632" s="244">
        <v>1.0887</v>
      </c>
      <c r="E2632" s="244" t="s">
        <v>253</v>
      </c>
    </row>
    <row r="2633" spans="1:5" x14ac:dyDescent="0.2">
      <c r="A2633" s="244" t="s">
        <v>251</v>
      </c>
      <c r="B2633" s="244" t="s">
        <v>38</v>
      </c>
      <c r="C2633" s="244" t="s">
        <v>185</v>
      </c>
      <c r="D2633" s="244">
        <v>1.0703</v>
      </c>
      <c r="E2633" s="244" t="s">
        <v>171</v>
      </c>
    </row>
    <row r="2634" spans="1:5" x14ac:dyDescent="0.2">
      <c r="A2634" s="244" t="s">
        <v>102</v>
      </c>
      <c r="B2634" s="244" t="s">
        <v>40</v>
      </c>
      <c r="C2634" s="244" t="s">
        <v>185</v>
      </c>
      <c r="D2634" s="244">
        <v>1.0899000000000001</v>
      </c>
      <c r="E2634" s="244" t="s">
        <v>171</v>
      </c>
    </row>
    <row r="2635" spans="1:5" x14ac:dyDescent="0.2">
      <c r="A2635" s="244" t="s">
        <v>101</v>
      </c>
      <c r="B2635" s="244" t="s">
        <v>40</v>
      </c>
      <c r="C2635" s="244" t="s">
        <v>185</v>
      </c>
      <c r="D2635" s="244">
        <v>1.1072</v>
      </c>
      <c r="E2635" s="244" t="s">
        <v>171</v>
      </c>
    </row>
    <row r="2636" spans="1:5" x14ac:dyDescent="0.2">
      <c r="A2636" s="244" t="s">
        <v>100</v>
      </c>
      <c r="B2636" s="244" t="s">
        <v>40</v>
      </c>
      <c r="C2636" s="244" t="s">
        <v>185</v>
      </c>
      <c r="D2636" s="244">
        <v>1.1575</v>
      </c>
      <c r="E2636" s="244" t="s">
        <v>171</v>
      </c>
    </row>
    <row r="2637" spans="1:5" x14ac:dyDescent="0.2">
      <c r="A2637" s="244" t="s">
        <v>99</v>
      </c>
      <c r="B2637" s="244" t="s">
        <v>40</v>
      </c>
      <c r="C2637" s="244" t="s">
        <v>185</v>
      </c>
      <c r="D2637" s="244">
        <v>1.1191</v>
      </c>
      <c r="E2637" s="244" t="s">
        <v>171</v>
      </c>
    </row>
    <row r="2638" spans="1:5" x14ac:dyDescent="0.2">
      <c r="A2638" s="244" t="s">
        <v>98</v>
      </c>
      <c r="B2638" s="244" t="s">
        <v>40</v>
      </c>
      <c r="C2638" s="244" t="s">
        <v>185</v>
      </c>
      <c r="D2638" s="244">
        <v>1.2110000000000001</v>
      </c>
      <c r="E2638" s="244" t="s">
        <v>171</v>
      </c>
    </row>
    <row r="2639" spans="1:5" x14ac:dyDescent="0.2">
      <c r="A2639" s="244" t="s">
        <v>97</v>
      </c>
      <c r="B2639" s="244" t="s">
        <v>40</v>
      </c>
      <c r="C2639" s="244" t="s">
        <v>185</v>
      </c>
      <c r="D2639" s="244">
        <v>1.2230000000000001</v>
      </c>
      <c r="E2639" s="244" t="s">
        <v>171</v>
      </c>
    </row>
    <row r="2640" spans="1:5" x14ac:dyDescent="0.2">
      <c r="A2640" s="244" t="s">
        <v>96</v>
      </c>
      <c r="B2640" s="244" t="s">
        <v>40</v>
      </c>
      <c r="C2640" s="244" t="s">
        <v>185</v>
      </c>
      <c r="D2640" s="244">
        <v>1.3528</v>
      </c>
      <c r="E2640" s="244" t="s">
        <v>171</v>
      </c>
    </row>
    <row r="2641" spans="1:5" x14ac:dyDescent="0.2">
      <c r="A2641" s="244" t="s">
        <v>95</v>
      </c>
      <c r="B2641" s="244" t="s">
        <v>40</v>
      </c>
      <c r="C2641" s="244" t="s">
        <v>185</v>
      </c>
      <c r="D2641" s="244">
        <v>1.0112000000000001</v>
      </c>
      <c r="E2641" s="244" t="s">
        <v>171</v>
      </c>
    </row>
    <row r="2642" spans="1:5" x14ac:dyDescent="0.2">
      <c r="A2642" s="244" t="s">
        <v>94</v>
      </c>
      <c r="B2642" s="244" t="s">
        <v>40</v>
      </c>
      <c r="C2642" s="244" t="s">
        <v>185</v>
      </c>
      <c r="D2642" s="244">
        <v>1.0575000000000001</v>
      </c>
      <c r="E2642" s="244" t="s">
        <v>253</v>
      </c>
    </row>
    <row r="2643" spans="1:5" x14ac:dyDescent="0.2">
      <c r="A2643" s="244" t="s">
        <v>93</v>
      </c>
      <c r="B2643" s="244" t="s">
        <v>40</v>
      </c>
      <c r="C2643" s="244" t="s">
        <v>185</v>
      </c>
      <c r="D2643" s="244">
        <v>1.1775</v>
      </c>
      <c r="E2643" s="244" t="s">
        <v>253</v>
      </c>
    </row>
    <row r="2644" spans="1:5" x14ac:dyDescent="0.2">
      <c r="A2644" s="244" t="s">
        <v>92</v>
      </c>
      <c r="B2644" s="244" t="s">
        <v>40</v>
      </c>
      <c r="C2644" s="244" t="s">
        <v>185</v>
      </c>
      <c r="D2644" s="244">
        <v>1.2403</v>
      </c>
      <c r="E2644" s="244" t="s">
        <v>253</v>
      </c>
    </row>
    <row r="2645" spans="1:5" x14ac:dyDescent="0.2">
      <c r="A2645" s="244" t="s">
        <v>91</v>
      </c>
      <c r="B2645" s="244" t="s">
        <v>40</v>
      </c>
      <c r="C2645" s="244" t="s">
        <v>185</v>
      </c>
      <c r="D2645" s="244">
        <v>1.2303999999999999</v>
      </c>
      <c r="E2645" s="244" t="s">
        <v>253</v>
      </c>
    </row>
    <row r="2646" spans="1:5" x14ac:dyDescent="0.2">
      <c r="A2646" s="244" t="s">
        <v>90</v>
      </c>
      <c r="B2646" s="244" t="s">
        <v>40</v>
      </c>
      <c r="C2646" s="244" t="s">
        <v>185</v>
      </c>
      <c r="D2646" s="244">
        <v>1.2769999999999999</v>
      </c>
      <c r="E2646" s="244" t="s">
        <v>253</v>
      </c>
    </row>
    <row r="2647" spans="1:5" x14ac:dyDescent="0.2">
      <c r="A2647" s="244" t="s">
        <v>89</v>
      </c>
      <c r="B2647" s="244" t="s">
        <v>40</v>
      </c>
      <c r="C2647" s="244" t="s">
        <v>185</v>
      </c>
      <c r="D2647" s="244">
        <v>1.3924000000000001</v>
      </c>
      <c r="E2647" s="244" t="s">
        <v>253</v>
      </c>
    </row>
    <row r="2648" spans="1:5" x14ac:dyDescent="0.2">
      <c r="A2648" s="244" t="s">
        <v>88</v>
      </c>
      <c r="B2648" s="244" t="s">
        <v>40</v>
      </c>
      <c r="C2648" s="244" t="s">
        <v>185</v>
      </c>
      <c r="D2648" s="244">
        <v>1.3675999999999999</v>
      </c>
      <c r="E2648" s="244" t="s">
        <v>253</v>
      </c>
    </row>
    <row r="2649" spans="1:5" x14ac:dyDescent="0.2">
      <c r="A2649" s="244" t="s">
        <v>87</v>
      </c>
      <c r="B2649" s="244" t="s">
        <v>40</v>
      </c>
      <c r="C2649" s="244" t="s">
        <v>185</v>
      </c>
      <c r="D2649" s="244">
        <v>1.4377</v>
      </c>
      <c r="E2649" s="244" t="s">
        <v>253</v>
      </c>
    </row>
    <row r="2650" spans="1:5" x14ac:dyDescent="0.2">
      <c r="A2650" s="244" t="s">
        <v>86</v>
      </c>
      <c r="B2650" s="244" t="s">
        <v>40</v>
      </c>
      <c r="C2650" s="244" t="s">
        <v>185</v>
      </c>
      <c r="D2650" s="244">
        <v>1.5063</v>
      </c>
      <c r="E2650" s="244" t="s">
        <v>253</v>
      </c>
    </row>
    <row r="2651" spans="1:5" x14ac:dyDescent="0.2">
      <c r="A2651" s="244" t="s">
        <v>85</v>
      </c>
      <c r="B2651" s="244" t="s">
        <v>40</v>
      </c>
      <c r="C2651" s="244" t="s">
        <v>185</v>
      </c>
      <c r="D2651" s="244">
        <v>1.5662</v>
      </c>
      <c r="E2651" s="244" t="s">
        <v>253</v>
      </c>
    </row>
    <row r="2652" spans="1:5" x14ac:dyDescent="0.2">
      <c r="A2652" s="244" t="s">
        <v>84</v>
      </c>
      <c r="B2652" s="244" t="s">
        <v>40</v>
      </c>
      <c r="C2652" s="244" t="s">
        <v>185</v>
      </c>
      <c r="D2652" s="244">
        <v>1.6438999999999999</v>
      </c>
      <c r="E2652" s="244" t="s">
        <v>253</v>
      </c>
    </row>
    <row r="2653" spans="1:5" x14ac:dyDescent="0.2">
      <c r="A2653" s="244" t="s">
        <v>168</v>
      </c>
      <c r="B2653" s="244" t="s">
        <v>40</v>
      </c>
      <c r="C2653" s="244" t="s">
        <v>185</v>
      </c>
      <c r="D2653" s="244">
        <v>1.7706</v>
      </c>
      <c r="E2653" s="244" t="s">
        <v>253</v>
      </c>
    </row>
    <row r="2654" spans="1:5" x14ac:dyDescent="0.2">
      <c r="A2654" s="244" t="s">
        <v>203</v>
      </c>
      <c r="B2654" s="244" t="s">
        <v>40</v>
      </c>
      <c r="C2654" s="244" t="s">
        <v>185</v>
      </c>
      <c r="D2654" s="244">
        <v>1.8167</v>
      </c>
      <c r="E2654" s="244" t="s">
        <v>253</v>
      </c>
    </row>
    <row r="2655" spans="1:5" x14ac:dyDescent="0.2">
      <c r="A2655" s="244" t="s">
        <v>221</v>
      </c>
      <c r="B2655" s="244" t="s">
        <v>40</v>
      </c>
      <c r="C2655" s="244" t="s">
        <v>185</v>
      </c>
      <c r="D2655" s="244">
        <v>1.9730000000000001</v>
      </c>
      <c r="E2655" s="244" t="s">
        <v>174</v>
      </c>
    </row>
    <row r="2656" spans="1:5" x14ac:dyDescent="0.2">
      <c r="A2656" s="244" t="s">
        <v>233</v>
      </c>
      <c r="B2656" s="244" t="s">
        <v>40</v>
      </c>
      <c r="C2656" s="244" t="s">
        <v>185</v>
      </c>
      <c r="D2656" s="244">
        <v>2.2170000000000001</v>
      </c>
      <c r="E2656" s="244" t="s">
        <v>253</v>
      </c>
    </row>
    <row r="2657" spans="1:5" x14ac:dyDescent="0.2">
      <c r="A2657" s="244" t="s">
        <v>251</v>
      </c>
      <c r="B2657" s="244" t="s">
        <v>40</v>
      </c>
      <c r="C2657" s="244" t="s">
        <v>185</v>
      </c>
      <c r="D2657" s="244">
        <v>2.3483999999999998</v>
      </c>
      <c r="E2657" s="244" t="s">
        <v>171</v>
      </c>
    </row>
    <row r="2658" spans="1:5" x14ac:dyDescent="0.2">
      <c r="A2658" s="244" t="s">
        <v>102</v>
      </c>
      <c r="B2658" s="244" t="s">
        <v>41</v>
      </c>
      <c r="C2658" s="244" t="s">
        <v>185</v>
      </c>
      <c r="D2658" s="244">
        <v>1.0542</v>
      </c>
      <c r="E2658" s="244" t="s">
        <v>253</v>
      </c>
    </row>
    <row r="2659" spans="1:5" x14ac:dyDescent="0.2">
      <c r="A2659" s="244" t="s">
        <v>101</v>
      </c>
      <c r="B2659" s="244" t="s">
        <v>41</v>
      </c>
      <c r="C2659" s="244" t="s">
        <v>185</v>
      </c>
      <c r="D2659" s="244">
        <v>1.0925</v>
      </c>
      <c r="E2659" s="244" t="s">
        <v>253</v>
      </c>
    </row>
    <row r="2660" spans="1:5" x14ac:dyDescent="0.2">
      <c r="A2660" s="244" t="s">
        <v>100</v>
      </c>
      <c r="B2660" s="244" t="s">
        <v>41</v>
      </c>
      <c r="C2660" s="244" t="s">
        <v>185</v>
      </c>
      <c r="D2660" s="244">
        <v>1.0692999999999999</v>
      </c>
      <c r="E2660" s="244" t="s">
        <v>253</v>
      </c>
    </row>
    <row r="2661" spans="1:5" x14ac:dyDescent="0.2">
      <c r="A2661" s="244" t="s">
        <v>99</v>
      </c>
      <c r="B2661" s="244" t="s">
        <v>41</v>
      </c>
      <c r="C2661" s="244" t="s">
        <v>185</v>
      </c>
      <c r="D2661" s="244">
        <v>1.0615000000000001</v>
      </c>
      <c r="E2661" s="244" t="s">
        <v>253</v>
      </c>
    </row>
    <row r="2662" spans="1:5" x14ac:dyDescent="0.2">
      <c r="A2662" s="244" t="s">
        <v>98</v>
      </c>
      <c r="B2662" s="244" t="s">
        <v>41</v>
      </c>
      <c r="C2662" s="244" t="s">
        <v>185</v>
      </c>
      <c r="D2662" s="244">
        <v>1.0896999999999999</v>
      </c>
      <c r="E2662" s="244" t="s">
        <v>253</v>
      </c>
    </row>
    <row r="2663" spans="1:5" x14ac:dyDescent="0.2">
      <c r="A2663" s="244" t="s">
        <v>97</v>
      </c>
      <c r="B2663" s="244" t="s">
        <v>41</v>
      </c>
      <c r="C2663" s="244" t="s">
        <v>185</v>
      </c>
      <c r="D2663" s="244">
        <v>1.1366000000000001</v>
      </c>
      <c r="E2663" s="244" t="s">
        <v>253</v>
      </c>
    </row>
    <row r="2664" spans="1:5" x14ac:dyDescent="0.2">
      <c r="A2664" s="244" t="s">
        <v>96</v>
      </c>
      <c r="B2664" s="244" t="s">
        <v>41</v>
      </c>
      <c r="C2664" s="244" t="s">
        <v>185</v>
      </c>
      <c r="D2664" s="244">
        <v>1.1916</v>
      </c>
      <c r="E2664" s="244" t="s">
        <v>253</v>
      </c>
    </row>
    <row r="2665" spans="1:5" x14ac:dyDescent="0.2">
      <c r="A2665" s="244" t="s">
        <v>95</v>
      </c>
      <c r="B2665" s="244" t="s">
        <v>41</v>
      </c>
      <c r="C2665" s="244" t="s">
        <v>185</v>
      </c>
      <c r="D2665" s="244">
        <v>1.2443</v>
      </c>
      <c r="E2665" s="244" t="s">
        <v>253</v>
      </c>
    </row>
    <row r="2666" spans="1:5" x14ac:dyDescent="0.2">
      <c r="A2666" s="244" t="s">
        <v>94</v>
      </c>
      <c r="B2666" s="244" t="s">
        <v>41</v>
      </c>
      <c r="C2666" s="244" t="s">
        <v>185</v>
      </c>
      <c r="D2666" s="244">
        <v>1.4607000000000001</v>
      </c>
      <c r="E2666" s="244" t="s">
        <v>174</v>
      </c>
    </row>
    <row r="2667" spans="1:5" x14ac:dyDescent="0.2">
      <c r="A2667" s="244" t="s">
        <v>93</v>
      </c>
      <c r="B2667" s="244" t="s">
        <v>41</v>
      </c>
      <c r="C2667" s="244" t="s">
        <v>185</v>
      </c>
      <c r="D2667" s="244">
        <v>1.6951000000000001</v>
      </c>
      <c r="E2667" s="244" t="s">
        <v>253</v>
      </c>
    </row>
    <row r="2668" spans="1:5" x14ac:dyDescent="0.2">
      <c r="A2668" s="244" t="s">
        <v>92</v>
      </c>
      <c r="B2668" s="244" t="s">
        <v>41</v>
      </c>
      <c r="C2668" s="244" t="s">
        <v>185</v>
      </c>
      <c r="D2668" s="244">
        <v>1.897</v>
      </c>
      <c r="E2668" s="244" t="s">
        <v>253</v>
      </c>
    </row>
    <row r="2669" spans="1:5" x14ac:dyDescent="0.2">
      <c r="A2669" s="244" t="s">
        <v>91</v>
      </c>
      <c r="B2669" s="244" t="s">
        <v>41</v>
      </c>
      <c r="C2669" s="244" t="s">
        <v>185</v>
      </c>
      <c r="D2669" s="244">
        <v>2.1364999999999998</v>
      </c>
      <c r="E2669" s="244" t="s">
        <v>253</v>
      </c>
    </row>
    <row r="2670" spans="1:5" x14ac:dyDescent="0.2">
      <c r="A2670" s="244" t="s">
        <v>90</v>
      </c>
      <c r="B2670" s="244" t="s">
        <v>41</v>
      </c>
      <c r="C2670" s="244" t="s">
        <v>185</v>
      </c>
      <c r="D2670" s="244">
        <v>2.6505999999999998</v>
      </c>
      <c r="E2670" s="244" t="s">
        <v>253</v>
      </c>
    </row>
    <row r="2671" spans="1:5" x14ac:dyDescent="0.2">
      <c r="A2671" s="244" t="s">
        <v>89</v>
      </c>
      <c r="B2671" s="244" t="s">
        <v>41</v>
      </c>
      <c r="C2671" s="244" t="s">
        <v>185</v>
      </c>
      <c r="D2671" s="244">
        <v>2.8128000000000002</v>
      </c>
      <c r="E2671" s="244" t="s">
        <v>253</v>
      </c>
    </row>
    <row r="2672" spans="1:5" x14ac:dyDescent="0.2">
      <c r="A2672" s="244" t="s">
        <v>88</v>
      </c>
      <c r="B2672" s="244" t="s">
        <v>41</v>
      </c>
      <c r="C2672" s="244" t="s">
        <v>185</v>
      </c>
      <c r="D2672" s="244">
        <v>2.8500999999999999</v>
      </c>
      <c r="E2672" s="244" t="s">
        <v>253</v>
      </c>
    </row>
    <row r="2673" spans="1:5" x14ac:dyDescent="0.2">
      <c r="A2673" s="244" t="s">
        <v>87</v>
      </c>
      <c r="B2673" s="244" t="s">
        <v>41</v>
      </c>
      <c r="C2673" s="244" t="s">
        <v>185</v>
      </c>
      <c r="D2673" s="244">
        <v>2.8452000000000002</v>
      </c>
      <c r="E2673" s="244" t="s">
        <v>253</v>
      </c>
    </row>
    <row r="2674" spans="1:5" x14ac:dyDescent="0.2">
      <c r="A2674" s="244" t="s">
        <v>86</v>
      </c>
      <c r="B2674" s="244" t="s">
        <v>41</v>
      </c>
      <c r="C2674" s="244" t="s">
        <v>185</v>
      </c>
      <c r="D2674" s="244">
        <v>3.0116000000000001</v>
      </c>
      <c r="E2674" s="244" t="s">
        <v>253</v>
      </c>
    </row>
    <row r="2675" spans="1:5" x14ac:dyDescent="0.2">
      <c r="A2675" s="244" t="s">
        <v>85</v>
      </c>
      <c r="B2675" s="244" t="s">
        <v>41</v>
      </c>
      <c r="C2675" s="244" t="s">
        <v>185</v>
      </c>
      <c r="D2675" s="244">
        <v>3.0994999999999999</v>
      </c>
      <c r="E2675" s="244" t="s">
        <v>253</v>
      </c>
    </row>
    <row r="2676" spans="1:5" x14ac:dyDescent="0.2">
      <c r="A2676" s="244" t="s">
        <v>84</v>
      </c>
      <c r="B2676" s="244" t="s">
        <v>41</v>
      </c>
      <c r="C2676" s="244" t="s">
        <v>185</v>
      </c>
      <c r="D2676" s="244">
        <v>2.8994</v>
      </c>
      <c r="E2676" s="244" t="s">
        <v>253</v>
      </c>
    </row>
    <row r="2677" spans="1:5" x14ac:dyDescent="0.2">
      <c r="A2677" s="244" t="s">
        <v>168</v>
      </c>
      <c r="B2677" s="244" t="s">
        <v>41</v>
      </c>
      <c r="C2677" s="244" t="s">
        <v>185</v>
      </c>
      <c r="D2677" s="244">
        <v>3.0716999999999999</v>
      </c>
      <c r="E2677" s="244" t="s">
        <v>253</v>
      </c>
    </row>
    <row r="2678" spans="1:5" x14ac:dyDescent="0.2">
      <c r="A2678" s="244" t="s">
        <v>203</v>
      </c>
      <c r="B2678" s="244" t="s">
        <v>41</v>
      </c>
      <c r="C2678" s="244" t="s">
        <v>185</v>
      </c>
      <c r="D2678" s="244">
        <v>2.7734999999999999</v>
      </c>
      <c r="E2678" s="244" t="s">
        <v>253</v>
      </c>
    </row>
    <row r="2679" spans="1:5" x14ac:dyDescent="0.2">
      <c r="A2679" s="244" t="s">
        <v>221</v>
      </c>
      <c r="B2679" s="244" t="s">
        <v>41</v>
      </c>
      <c r="C2679" s="244" t="s">
        <v>185</v>
      </c>
      <c r="D2679" s="244">
        <v>2.9742000000000002</v>
      </c>
      <c r="E2679" s="244" t="s">
        <v>253</v>
      </c>
    </row>
    <row r="2680" spans="1:5" x14ac:dyDescent="0.2">
      <c r="A2680" s="244" t="s">
        <v>233</v>
      </c>
      <c r="B2680" s="244" t="s">
        <v>41</v>
      </c>
      <c r="C2680" s="244" t="s">
        <v>185</v>
      </c>
      <c r="D2680" s="244">
        <v>3.4432999999999998</v>
      </c>
      <c r="E2680" s="244" t="s">
        <v>253</v>
      </c>
    </row>
    <row r="2681" spans="1:5" x14ac:dyDescent="0.2">
      <c r="A2681" s="244" t="s">
        <v>251</v>
      </c>
      <c r="B2681" s="244" t="s">
        <v>41</v>
      </c>
      <c r="C2681" s="244" t="s">
        <v>185</v>
      </c>
      <c r="D2681" s="244">
        <v>4.0865999999999998</v>
      </c>
      <c r="E2681" s="244" t="s">
        <v>171</v>
      </c>
    </row>
    <row r="2682" spans="1:5" x14ac:dyDescent="0.2">
      <c r="A2682" s="244" t="s">
        <v>102</v>
      </c>
      <c r="B2682" s="244" t="s">
        <v>135</v>
      </c>
      <c r="C2682" s="244" t="s">
        <v>185</v>
      </c>
      <c r="D2682" s="244">
        <v>1.1924999999999999</v>
      </c>
      <c r="E2682" s="244" t="s">
        <v>171</v>
      </c>
    </row>
    <row r="2683" spans="1:5" x14ac:dyDescent="0.2">
      <c r="A2683" s="244" t="s">
        <v>101</v>
      </c>
      <c r="B2683" s="244" t="s">
        <v>135</v>
      </c>
      <c r="C2683" s="244" t="s">
        <v>185</v>
      </c>
      <c r="D2683" s="244">
        <v>1.2442</v>
      </c>
      <c r="E2683" s="244" t="s">
        <v>171</v>
      </c>
    </row>
    <row r="2684" spans="1:5" x14ac:dyDescent="0.2">
      <c r="A2684" s="244" t="s">
        <v>100</v>
      </c>
      <c r="B2684" s="244" t="s">
        <v>135</v>
      </c>
      <c r="C2684" s="244" t="s">
        <v>185</v>
      </c>
      <c r="D2684" s="244">
        <v>1.2749999999999999</v>
      </c>
      <c r="E2684" s="244" t="s">
        <v>171</v>
      </c>
    </row>
    <row r="2685" spans="1:5" x14ac:dyDescent="0.2">
      <c r="A2685" s="244" t="s">
        <v>99</v>
      </c>
      <c r="B2685" s="244" t="s">
        <v>135</v>
      </c>
      <c r="C2685" s="244" t="s">
        <v>185</v>
      </c>
      <c r="D2685" s="244">
        <v>1.2969999999999999</v>
      </c>
      <c r="E2685" s="244" t="s">
        <v>171</v>
      </c>
    </row>
    <row r="2686" spans="1:5" x14ac:dyDescent="0.2">
      <c r="A2686" s="244" t="s">
        <v>98</v>
      </c>
      <c r="B2686" s="244" t="s">
        <v>135</v>
      </c>
      <c r="C2686" s="244" t="s">
        <v>185</v>
      </c>
      <c r="D2686" s="244">
        <v>1.2986</v>
      </c>
      <c r="E2686" s="244" t="s">
        <v>171</v>
      </c>
    </row>
    <row r="2687" spans="1:5" x14ac:dyDescent="0.2">
      <c r="A2687" s="244" t="s">
        <v>97</v>
      </c>
      <c r="B2687" s="244" t="s">
        <v>135</v>
      </c>
      <c r="C2687" s="244" t="s">
        <v>185</v>
      </c>
      <c r="D2687" s="244">
        <v>1.34</v>
      </c>
      <c r="E2687" s="244" t="s">
        <v>171</v>
      </c>
    </row>
    <row r="2688" spans="1:5" x14ac:dyDescent="0.2">
      <c r="A2688" s="244" t="s">
        <v>96</v>
      </c>
      <c r="B2688" s="244" t="s">
        <v>135</v>
      </c>
      <c r="C2688" s="244" t="s">
        <v>185</v>
      </c>
      <c r="D2688" s="244">
        <v>1.3846000000000001</v>
      </c>
      <c r="E2688" s="244" t="s">
        <v>171</v>
      </c>
    </row>
    <row r="2689" spans="1:5" x14ac:dyDescent="0.2">
      <c r="A2689" s="244" t="s">
        <v>95</v>
      </c>
      <c r="B2689" s="244" t="s">
        <v>135</v>
      </c>
      <c r="C2689" s="244" t="s">
        <v>185</v>
      </c>
      <c r="D2689" s="244">
        <v>1.4179999999999999</v>
      </c>
      <c r="E2689" s="244" t="s">
        <v>171</v>
      </c>
    </row>
    <row r="2690" spans="1:5" x14ac:dyDescent="0.2">
      <c r="A2690" s="244" t="s">
        <v>94</v>
      </c>
      <c r="B2690" s="244" t="s">
        <v>135</v>
      </c>
      <c r="C2690" s="244" t="s">
        <v>185</v>
      </c>
      <c r="D2690" s="244">
        <v>1.4910000000000001</v>
      </c>
      <c r="E2690" s="244" t="s">
        <v>253</v>
      </c>
    </row>
    <row r="2691" spans="1:5" x14ac:dyDescent="0.2">
      <c r="A2691" s="244" t="s">
        <v>93</v>
      </c>
      <c r="B2691" s="244" t="s">
        <v>135</v>
      </c>
      <c r="C2691" s="244" t="s">
        <v>185</v>
      </c>
      <c r="D2691" s="244">
        <v>1.6202000000000001</v>
      </c>
      <c r="E2691" s="244" t="s">
        <v>171</v>
      </c>
    </row>
    <row r="2692" spans="1:5" x14ac:dyDescent="0.2">
      <c r="A2692" s="244" t="s">
        <v>92</v>
      </c>
      <c r="B2692" s="244" t="s">
        <v>135</v>
      </c>
      <c r="C2692" s="244" t="s">
        <v>185</v>
      </c>
      <c r="D2692" s="244">
        <v>1.7162999999999999</v>
      </c>
      <c r="E2692" s="244" t="s">
        <v>171</v>
      </c>
    </row>
    <row r="2693" spans="1:5" x14ac:dyDescent="0.2">
      <c r="A2693" s="244" t="s">
        <v>91</v>
      </c>
      <c r="B2693" s="244" t="s">
        <v>135</v>
      </c>
      <c r="C2693" s="244" t="s">
        <v>185</v>
      </c>
      <c r="D2693" s="244">
        <v>1.6853</v>
      </c>
      <c r="E2693" s="244" t="s">
        <v>171</v>
      </c>
    </row>
    <row r="2694" spans="1:5" x14ac:dyDescent="0.2">
      <c r="A2694" s="244" t="s">
        <v>90</v>
      </c>
      <c r="B2694" s="244" t="s">
        <v>135</v>
      </c>
      <c r="C2694" s="244" t="s">
        <v>185</v>
      </c>
      <c r="D2694" s="244">
        <v>1.8379000000000001</v>
      </c>
      <c r="E2694" s="244" t="s">
        <v>171</v>
      </c>
    </row>
    <row r="2695" spans="1:5" x14ac:dyDescent="0.2">
      <c r="A2695" s="244" t="s">
        <v>89</v>
      </c>
      <c r="B2695" s="244" t="s">
        <v>135</v>
      </c>
      <c r="C2695" s="244" t="s">
        <v>185</v>
      </c>
      <c r="D2695" s="244">
        <v>1.9026000000000001</v>
      </c>
      <c r="E2695" s="244" t="s">
        <v>171</v>
      </c>
    </row>
    <row r="2696" spans="1:5" x14ac:dyDescent="0.2">
      <c r="A2696" s="244" t="s">
        <v>88</v>
      </c>
      <c r="B2696" s="244" t="s">
        <v>135</v>
      </c>
      <c r="C2696" s="244" t="s">
        <v>185</v>
      </c>
      <c r="D2696" s="244">
        <v>1.9260999999999999</v>
      </c>
      <c r="E2696" s="244" t="s">
        <v>171</v>
      </c>
    </row>
    <row r="2697" spans="1:5" x14ac:dyDescent="0.2">
      <c r="A2697" s="244" t="s">
        <v>87</v>
      </c>
      <c r="B2697" s="244" t="s">
        <v>135</v>
      </c>
      <c r="C2697" s="244" t="s">
        <v>185</v>
      </c>
      <c r="D2697" s="244">
        <v>1.9897</v>
      </c>
      <c r="E2697" s="244" t="s">
        <v>171</v>
      </c>
    </row>
    <row r="2698" spans="1:5" x14ac:dyDescent="0.2">
      <c r="A2698" s="244" t="s">
        <v>86</v>
      </c>
      <c r="B2698" s="244" t="s">
        <v>135</v>
      </c>
      <c r="C2698" s="244" t="s">
        <v>185</v>
      </c>
      <c r="D2698" s="244">
        <v>2.0497999999999998</v>
      </c>
      <c r="E2698" s="244" t="s">
        <v>171</v>
      </c>
    </row>
    <row r="2699" spans="1:5" x14ac:dyDescent="0.2">
      <c r="A2699" s="244" t="s">
        <v>85</v>
      </c>
      <c r="B2699" s="244" t="s">
        <v>135</v>
      </c>
      <c r="C2699" s="244" t="s">
        <v>185</v>
      </c>
      <c r="D2699" s="244">
        <v>2.0819000000000001</v>
      </c>
      <c r="E2699" s="244" t="s">
        <v>171</v>
      </c>
    </row>
    <row r="2700" spans="1:5" x14ac:dyDescent="0.2">
      <c r="A2700" s="244" t="s">
        <v>84</v>
      </c>
      <c r="B2700" s="244" t="s">
        <v>135</v>
      </c>
      <c r="C2700" s="244" t="s">
        <v>185</v>
      </c>
      <c r="D2700" s="244">
        <v>2.1126</v>
      </c>
      <c r="E2700" s="244" t="s">
        <v>171</v>
      </c>
    </row>
    <row r="2701" spans="1:5" x14ac:dyDescent="0.2">
      <c r="A2701" s="244" t="s">
        <v>168</v>
      </c>
      <c r="B2701" s="244" t="s">
        <v>135</v>
      </c>
      <c r="C2701" s="244" t="s">
        <v>185</v>
      </c>
      <c r="D2701" s="244">
        <v>2.1778</v>
      </c>
      <c r="E2701" s="244" t="s">
        <v>171</v>
      </c>
    </row>
    <row r="2702" spans="1:5" x14ac:dyDescent="0.2">
      <c r="A2702" s="244" t="s">
        <v>203</v>
      </c>
      <c r="B2702" s="244" t="s">
        <v>135</v>
      </c>
      <c r="C2702" s="244" t="s">
        <v>185</v>
      </c>
      <c r="D2702" s="244">
        <v>2.1852999999999998</v>
      </c>
      <c r="E2702" s="244" t="s">
        <v>253</v>
      </c>
    </row>
    <row r="2703" spans="1:5" x14ac:dyDescent="0.2">
      <c r="A2703" s="244" t="s">
        <v>221</v>
      </c>
      <c r="B2703" s="244" t="s">
        <v>135</v>
      </c>
      <c r="C2703" s="244" t="s">
        <v>185</v>
      </c>
      <c r="D2703" s="244">
        <v>2.2772999999999999</v>
      </c>
      <c r="E2703" s="244" t="s">
        <v>253</v>
      </c>
    </row>
    <row r="2704" spans="1:5" x14ac:dyDescent="0.2">
      <c r="A2704" s="244" t="s">
        <v>233</v>
      </c>
      <c r="B2704" s="244" t="s">
        <v>135</v>
      </c>
      <c r="C2704" s="244" t="s">
        <v>185</v>
      </c>
      <c r="D2704" s="244">
        <v>2.4996999999999998</v>
      </c>
      <c r="E2704" s="244" t="s">
        <v>253</v>
      </c>
    </row>
    <row r="2705" spans="1:5" x14ac:dyDescent="0.2">
      <c r="A2705" s="244" t="s">
        <v>251</v>
      </c>
      <c r="B2705" s="244" t="s">
        <v>135</v>
      </c>
      <c r="C2705" s="244" t="s">
        <v>185</v>
      </c>
      <c r="D2705" s="244">
        <v>2.7271999999999998</v>
      </c>
      <c r="E2705" s="244" t="s">
        <v>171</v>
      </c>
    </row>
    <row r="2706" spans="1:5" x14ac:dyDescent="0.2">
      <c r="A2706" s="244" t="s">
        <v>102</v>
      </c>
      <c r="B2706" s="244" t="s">
        <v>56</v>
      </c>
      <c r="C2706" s="244" t="s">
        <v>185</v>
      </c>
      <c r="D2706" s="244">
        <v>0.65959999999999996</v>
      </c>
      <c r="E2706" s="244" t="s">
        <v>253</v>
      </c>
    </row>
    <row r="2707" spans="1:5" x14ac:dyDescent="0.2">
      <c r="A2707" s="244" t="s">
        <v>101</v>
      </c>
      <c r="B2707" s="244" t="s">
        <v>56</v>
      </c>
      <c r="C2707" s="244" t="s">
        <v>185</v>
      </c>
      <c r="D2707" s="244">
        <v>0.66979999999999995</v>
      </c>
      <c r="E2707" s="244" t="s">
        <v>253</v>
      </c>
    </row>
    <row r="2708" spans="1:5" x14ac:dyDescent="0.2">
      <c r="A2708" s="244" t="s">
        <v>100</v>
      </c>
      <c r="B2708" s="244" t="s">
        <v>56</v>
      </c>
      <c r="C2708" s="244" t="s">
        <v>185</v>
      </c>
      <c r="D2708" s="244">
        <v>0.68259999999999998</v>
      </c>
      <c r="E2708" s="244" t="s">
        <v>253</v>
      </c>
    </row>
    <row r="2709" spans="1:5" x14ac:dyDescent="0.2">
      <c r="A2709" s="244" t="s">
        <v>99</v>
      </c>
      <c r="B2709" s="244" t="s">
        <v>56</v>
      </c>
      <c r="C2709" s="244" t="s">
        <v>185</v>
      </c>
      <c r="D2709" s="244">
        <v>0.66479999999999995</v>
      </c>
      <c r="E2709" s="244" t="s">
        <v>253</v>
      </c>
    </row>
    <row r="2710" spans="1:5" x14ac:dyDescent="0.2">
      <c r="A2710" s="244" t="s">
        <v>98</v>
      </c>
      <c r="B2710" s="244" t="s">
        <v>56</v>
      </c>
      <c r="C2710" s="244" t="s">
        <v>185</v>
      </c>
      <c r="D2710" s="244">
        <v>0.70530000000000004</v>
      </c>
      <c r="E2710" s="244" t="s">
        <v>253</v>
      </c>
    </row>
    <row r="2711" spans="1:5" x14ac:dyDescent="0.2">
      <c r="A2711" s="244" t="s">
        <v>97</v>
      </c>
      <c r="B2711" s="244" t="s">
        <v>56</v>
      </c>
      <c r="C2711" s="244" t="s">
        <v>185</v>
      </c>
      <c r="D2711" s="244">
        <v>0.71579999999999999</v>
      </c>
      <c r="E2711" s="244" t="s">
        <v>253</v>
      </c>
    </row>
    <row r="2712" spans="1:5" x14ac:dyDescent="0.2">
      <c r="A2712" s="244" t="s">
        <v>96</v>
      </c>
      <c r="B2712" s="244" t="s">
        <v>56</v>
      </c>
      <c r="C2712" s="244" t="s">
        <v>185</v>
      </c>
      <c r="D2712" s="244">
        <v>0.71709999999999996</v>
      </c>
      <c r="E2712" s="244" t="s">
        <v>253</v>
      </c>
    </row>
    <row r="2713" spans="1:5" x14ac:dyDescent="0.2">
      <c r="A2713" s="244" t="s">
        <v>95</v>
      </c>
      <c r="B2713" s="244" t="s">
        <v>56</v>
      </c>
      <c r="C2713" s="244" t="s">
        <v>185</v>
      </c>
      <c r="D2713" s="244">
        <v>0.77090000000000003</v>
      </c>
      <c r="E2713" s="244" t="s">
        <v>253</v>
      </c>
    </row>
    <row r="2714" spans="1:5" x14ac:dyDescent="0.2">
      <c r="A2714" s="244" t="s">
        <v>94</v>
      </c>
      <c r="B2714" s="244" t="s">
        <v>56</v>
      </c>
      <c r="C2714" s="244" t="s">
        <v>185</v>
      </c>
      <c r="D2714" s="244">
        <v>0.7964</v>
      </c>
      <c r="E2714" s="244" t="s">
        <v>253</v>
      </c>
    </row>
    <row r="2715" spans="1:5" x14ac:dyDescent="0.2">
      <c r="A2715" s="244" t="s">
        <v>93</v>
      </c>
      <c r="B2715" s="244" t="s">
        <v>56</v>
      </c>
      <c r="C2715" s="244" t="s">
        <v>185</v>
      </c>
      <c r="D2715" s="244">
        <v>0.89510000000000001</v>
      </c>
      <c r="E2715" s="244" t="s">
        <v>253</v>
      </c>
    </row>
    <row r="2716" spans="1:5" x14ac:dyDescent="0.2">
      <c r="A2716" s="244" t="s">
        <v>92</v>
      </c>
      <c r="B2716" s="244" t="s">
        <v>56</v>
      </c>
      <c r="C2716" s="244" t="s">
        <v>185</v>
      </c>
      <c r="D2716" s="244">
        <v>0.66049999999999998</v>
      </c>
      <c r="E2716" s="244" t="s">
        <v>253</v>
      </c>
    </row>
    <row r="2717" spans="1:5" x14ac:dyDescent="0.2">
      <c r="A2717" s="244" t="s">
        <v>91</v>
      </c>
      <c r="B2717" s="244" t="s">
        <v>56</v>
      </c>
      <c r="C2717" s="244" t="s">
        <v>185</v>
      </c>
      <c r="D2717" s="244">
        <v>0.69989999999999997</v>
      </c>
      <c r="E2717" s="244" t="s">
        <v>253</v>
      </c>
    </row>
    <row r="2718" spans="1:5" x14ac:dyDescent="0.2">
      <c r="A2718" s="244" t="s">
        <v>90</v>
      </c>
      <c r="B2718" s="244" t="s">
        <v>56</v>
      </c>
      <c r="C2718" s="244" t="s">
        <v>185</v>
      </c>
      <c r="D2718" s="244">
        <v>0.7016</v>
      </c>
      <c r="E2718" s="244" t="s">
        <v>253</v>
      </c>
    </row>
    <row r="2719" spans="1:5" x14ac:dyDescent="0.2">
      <c r="A2719" s="244" t="s">
        <v>89</v>
      </c>
      <c r="B2719" s="244" t="s">
        <v>56</v>
      </c>
      <c r="C2719" s="244" t="s">
        <v>185</v>
      </c>
      <c r="D2719" s="244">
        <v>0.61599999999999999</v>
      </c>
      <c r="E2719" s="244" t="s">
        <v>253</v>
      </c>
    </row>
    <row r="2720" spans="1:5" x14ac:dyDescent="0.2">
      <c r="A2720" s="244" t="s">
        <v>88</v>
      </c>
      <c r="B2720" s="244" t="s">
        <v>56</v>
      </c>
      <c r="C2720" s="244" t="s">
        <v>185</v>
      </c>
      <c r="D2720" s="244">
        <v>0.70940000000000003</v>
      </c>
      <c r="E2720" s="244" t="s">
        <v>253</v>
      </c>
    </row>
    <row r="2721" spans="1:5" x14ac:dyDescent="0.2">
      <c r="A2721" s="244" t="s">
        <v>87</v>
      </c>
      <c r="B2721" s="244" t="s">
        <v>56</v>
      </c>
      <c r="C2721" s="244" t="s">
        <v>185</v>
      </c>
      <c r="D2721" s="244">
        <v>0.74560000000000004</v>
      </c>
      <c r="E2721" s="244" t="s">
        <v>253</v>
      </c>
    </row>
    <row r="2722" spans="1:5" x14ac:dyDescent="0.2">
      <c r="A2722" s="244" t="s">
        <v>86</v>
      </c>
      <c r="B2722" s="244" t="s">
        <v>56</v>
      </c>
      <c r="C2722" s="244" t="s">
        <v>185</v>
      </c>
      <c r="D2722" s="244">
        <v>0.70760000000000001</v>
      </c>
      <c r="E2722" s="244" t="s">
        <v>253</v>
      </c>
    </row>
    <row r="2723" spans="1:5" x14ac:dyDescent="0.2">
      <c r="A2723" s="244" t="s">
        <v>85</v>
      </c>
      <c r="B2723" s="244" t="s">
        <v>56</v>
      </c>
      <c r="C2723" s="244" t="s">
        <v>185</v>
      </c>
      <c r="D2723" s="244">
        <v>0.76839999999999997</v>
      </c>
      <c r="E2723" s="244" t="s">
        <v>253</v>
      </c>
    </row>
    <row r="2724" spans="1:5" x14ac:dyDescent="0.2">
      <c r="A2724" s="244" t="s">
        <v>84</v>
      </c>
      <c r="B2724" s="244" t="s">
        <v>56</v>
      </c>
      <c r="C2724" s="244" t="s">
        <v>185</v>
      </c>
      <c r="D2724" s="244">
        <v>0.71319999999999995</v>
      </c>
      <c r="E2724" s="244" t="s">
        <v>253</v>
      </c>
    </row>
    <row r="2725" spans="1:5" x14ac:dyDescent="0.2">
      <c r="A2725" s="244" t="s">
        <v>168</v>
      </c>
      <c r="B2725" s="244" t="s">
        <v>56</v>
      </c>
      <c r="C2725" s="244" t="s">
        <v>185</v>
      </c>
      <c r="D2725" s="244">
        <v>0.76270000000000004</v>
      </c>
      <c r="E2725" s="244" t="s">
        <v>253</v>
      </c>
    </row>
    <row r="2726" spans="1:5" x14ac:dyDescent="0.2">
      <c r="A2726" s="244" t="s">
        <v>203</v>
      </c>
      <c r="B2726" s="244" t="s">
        <v>56</v>
      </c>
      <c r="C2726" s="244" t="s">
        <v>185</v>
      </c>
      <c r="D2726" s="244">
        <v>0.7621</v>
      </c>
      <c r="E2726" s="244" t="s">
        <v>253</v>
      </c>
    </row>
    <row r="2727" spans="1:5" x14ac:dyDescent="0.2">
      <c r="A2727" s="244" t="s">
        <v>221</v>
      </c>
      <c r="B2727" s="244" t="s">
        <v>56</v>
      </c>
      <c r="C2727" s="244" t="s">
        <v>185</v>
      </c>
      <c r="D2727" s="244">
        <v>0.82450000000000001</v>
      </c>
      <c r="E2727" s="244" t="s">
        <v>253</v>
      </c>
    </row>
    <row r="2728" spans="1:5" x14ac:dyDescent="0.2">
      <c r="A2728" s="244" t="s">
        <v>233</v>
      </c>
      <c r="B2728" s="244" t="s">
        <v>56</v>
      </c>
      <c r="C2728" s="244" t="s">
        <v>185</v>
      </c>
      <c r="D2728" s="244">
        <v>0.83919999999999995</v>
      </c>
      <c r="E2728" s="244" t="s">
        <v>253</v>
      </c>
    </row>
    <row r="2729" spans="1:5" x14ac:dyDescent="0.2">
      <c r="A2729" s="244" t="s">
        <v>251</v>
      </c>
      <c r="B2729" s="244" t="s">
        <v>56</v>
      </c>
      <c r="C2729" s="244" t="s">
        <v>185</v>
      </c>
      <c r="D2729" s="244">
        <v>0.95379999999999998</v>
      </c>
      <c r="E2729" s="244" t="s">
        <v>171</v>
      </c>
    </row>
    <row r="2730" spans="1:5" x14ac:dyDescent="0.2">
      <c r="A2730" s="244" t="s">
        <v>102</v>
      </c>
      <c r="B2730" s="244" t="s">
        <v>42</v>
      </c>
      <c r="C2730" s="244" t="s">
        <v>185</v>
      </c>
      <c r="D2730" s="244">
        <v>1.4921</v>
      </c>
      <c r="E2730" s="244" t="s">
        <v>253</v>
      </c>
    </row>
    <row r="2731" spans="1:5" x14ac:dyDescent="0.2">
      <c r="A2731" s="244" t="s">
        <v>101</v>
      </c>
      <c r="B2731" s="244" t="s">
        <v>42</v>
      </c>
      <c r="C2731" s="244" t="s">
        <v>185</v>
      </c>
      <c r="D2731" s="244">
        <v>1.6380999999999999</v>
      </c>
      <c r="E2731" s="244" t="s">
        <v>253</v>
      </c>
    </row>
    <row r="2732" spans="1:5" x14ac:dyDescent="0.2">
      <c r="A2732" s="244" t="s">
        <v>100</v>
      </c>
      <c r="B2732" s="244" t="s">
        <v>42</v>
      </c>
      <c r="C2732" s="244" t="s">
        <v>185</v>
      </c>
      <c r="D2732" s="244">
        <v>1.6848000000000001</v>
      </c>
      <c r="E2732" s="244" t="s">
        <v>253</v>
      </c>
    </row>
    <row r="2733" spans="1:5" x14ac:dyDescent="0.2">
      <c r="A2733" s="244" t="s">
        <v>99</v>
      </c>
      <c r="B2733" s="244" t="s">
        <v>42</v>
      </c>
      <c r="C2733" s="244" t="s">
        <v>185</v>
      </c>
      <c r="D2733" s="244">
        <v>1.7861</v>
      </c>
      <c r="E2733" s="244" t="s">
        <v>253</v>
      </c>
    </row>
    <row r="2734" spans="1:5" x14ac:dyDescent="0.2">
      <c r="A2734" s="244" t="s">
        <v>98</v>
      </c>
      <c r="B2734" s="244" t="s">
        <v>42</v>
      </c>
      <c r="C2734" s="244" t="s">
        <v>185</v>
      </c>
      <c r="D2734" s="244">
        <v>1.6793</v>
      </c>
      <c r="E2734" s="244" t="s">
        <v>253</v>
      </c>
    </row>
    <row r="2735" spans="1:5" x14ac:dyDescent="0.2">
      <c r="A2735" s="244" t="s">
        <v>97</v>
      </c>
      <c r="B2735" s="244" t="s">
        <v>42</v>
      </c>
      <c r="C2735" s="244" t="s">
        <v>185</v>
      </c>
      <c r="D2735" s="244">
        <v>1.8369</v>
      </c>
      <c r="E2735" s="244" t="s">
        <v>253</v>
      </c>
    </row>
    <row r="2736" spans="1:5" x14ac:dyDescent="0.2">
      <c r="A2736" s="244" t="s">
        <v>96</v>
      </c>
      <c r="B2736" s="244" t="s">
        <v>42</v>
      </c>
      <c r="C2736" s="244" t="s">
        <v>185</v>
      </c>
      <c r="D2736" s="244">
        <v>1.8701000000000001</v>
      </c>
      <c r="E2736" s="244" t="s">
        <v>253</v>
      </c>
    </row>
    <row r="2737" spans="1:5" x14ac:dyDescent="0.2">
      <c r="A2737" s="244" t="s">
        <v>95</v>
      </c>
      <c r="B2737" s="244" t="s">
        <v>42</v>
      </c>
      <c r="C2737" s="244" t="s">
        <v>185</v>
      </c>
      <c r="D2737" s="244">
        <v>1.8872</v>
      </c>
      <c r="E2737" s="244" t="s">
        <v>253</v>
      </c>
    </row>
    <row r="2738" spans="1:5" x14ac:dyDescent="0.2">
      <c r="A2738" s="244" t="s">
        <v>94</v>
      </c>
      <c r="B2738" s="244" t="s">
        <v>42</v>
      </c>
      <c r="C2738" s="244" t="s">
        <v>185</v>
      </c>
      <c r="D2738" s="244">
        <v>1.9595</v>
      </c>
      <c r="E2738" s="244" t="s">
        <v>253</v>
      </c>
    </row>
    <row r="2739" spans="1:5" x14ac:dyDescent="0.2">
      <c r="A2739" s="244" t="s">
        <v>93</v>
      </c>
      <c r="B2739" s="244" t="s">
        <v>42</v>
      </c>
      <c r="C2739" s="244" t="s">
        <v>185</v>
      </c>
      <c r="D2739" s="244">
        <v>2.1196000000000002</v>
      </c>
      <c r="E2739" s="244" t="s">
        <v>253</v>
      </c>
    </row>
    <row r="2740" spans="1:5" x14ac:dyDescent="0.2">
      <c r="A2740" s="244" t="s">
        <v>92</v>
      </c>
      <c r="B2740" s="244" t="s">
        <v>42</v>
      </c>
      <c r="C2740" s="244" t="s">
        <v>185</v>
      </c>
      <c r="D2740" s="244">
        <v>2.2536999999999998</v>
      </c>
      <c r="E2740" s="244" t="s">
        <v>253</v>
      </c>
    </row>
    <row r="2741" spans="1:5" x14ac:dyDescent="0.2">
      <c r="A2741" s="244" t="s">
        <v>91</v>
      </c>
      <c r="B2741" s="244" t="s">
        <v>42</v>
      </c>
      <c r="C2741" s="244" t="s">
        <v>185</v>
      </c>
      <c r="D2741" s="244">
        <v>2.2639999999999998</v>
      </c>
      <c r="E2741" s="244" t="s">
        <v>174</v>
      </c>
    </row>
    <row r="2742" spans="1:5" x14ac:dyDescent="0.2">
      <c r="A2742" s="244" t="s">
        <v>90</v>
      </c>
      <c r="B2742" s="244" t="s">
        <v>42</v>
      </c>
      <c r="C2742" s="244" t="s">
        <v>185</v>
      </c>
      <c r="D2742" s="244">
        <v>2.3210000000000002</v>
      </c>
      <c r="E2742" s="244" t="s">
        <v>253</v>
      </c>
    </row>
    <row r="2743" spans="1:5" x14ac:dyDescent="0.2">
      <c r="A2743" s="244" t="s">
        <v>89</v>
      </c>
      <c r="B2743" s="244" t="s">
        <v>42</v>
      </c>
      <c r="C2743" s="244" t="s">
        <v>185</v>
      </c>
      <c r="D2743" s="244">
        <v>2.3866000000000001</v>
      </c>
      <c r="E2743" s="244" t="s">
        <v>253</v>
      </c>
    </row>
    <row r="2744" spans="1:5" x14ac:dyDescent="0.2">
      <c r="A2744" s="244" t="s">
        <v>88</v>
      </c>
      <c r="B2744" s="244" t="s">
        <v>42</v>
      </c>
      <c r="C2744" s="244" t="s">
        <v>185</v>
      </c>
      <c r="D2744" s="244">
        <v>2.4456000000000002</v>
      </c>
      <c r="E2744" s="244" t="s">
        <v>253</v>
      </c>
    </row>
    <row r="2745" spans="1:5" x14ac:dyDescent="0.2">
      <c r="A2745" s="244" t="s">
        <v>87</v>
      </c>
      <c r="B2745" s="244" t="s">
        <v>42</v>
      </c>
      <c r="C2745" s="244" t="s">
        <v>185</v>
      </c>
      <c r="D2745" s="244">
        <v>2.6465999999999998</v>
      </c>
      <c r="E2745" s="244" t="s">
        <v>253</v>
      </c>
    </row>
    <row r="2746" spans="1:5" x14ac:dyDescent="0.2">
      <c r="A2746" s="244" t="s">
        <v>86</v>
      </c>
      <c r="B2746" s="244" t="s">
        <v>42</v>
      </c>
      <c r="C2746" s="244" t="s">
        <v>185</v>
      </c>
      <c r="D2746" s="244">
        <v>2.7334999999999998</v>
      </c>
      <c r="E2746" s="244" t="s">
        <v>253</v>
      </c>
    </row>
    <row r="2747" spans="1:5" x14ac:dyDescent="0.2">
      <c r="A2747" s="244" t="s">
        <v>85</v>
      </c>
      <c r="B2747" s="244" t="s">
        <v>42</v>
      </c>
      <c r="C2747" s="244" t="s">
        <v>185</v>
      </c>
      <c r="D2747" s="244">
        <v>2.5979000000000001</v>
      </c>
      <c r="E2747" s="244" t="s">
        <v>253</v>
      </c>
    </row>
    <row r="2748" spans="1:5" x14ac:dyDescent="0.2">
      <c r="A2748" s="244" t="s">
        <v>84</v>
      </c>
      <c r="B2748" s="244" t="s">
        <v>42</v>
      </c>
      <c r="C2748" s="244" t="s">
        <v>185</v>
      </c>
      <c r="D2748" s="244">
        <v>2.7241</v>
      </c>
      <c r="E2748" s="244" t="s">
        <v>253</v>
      </c>
    </row>
    <row r="2749" spans="1:5" x14ac:dyDescent="0.2">
      <c r="A2749" s="244" t="s">
        <v>168</v>
      </c>
      <c r="B2749" s="244" t="s">
        <v>42</v>
      </c>
      <c r="C2749" s="244" t="s">
        <v>185</v>
      </c>
      <c r="D2749" s="244">
        <v>2.8056000000000001</v>
      </c>
      <c r="E2749" s="244" t="s">
        <v>253</v>
      </c>
    </row>
    <row r="2750" spans="1:5" x14ac:dyDescent="0.2">
      <c r="A2750" s="244" t="s">
        <v>203</v>
      </c>
      <c r="B2750" s="244" t="s">
        <v>42</v>
      </c>
      <c r="C2750" s="244" t="s">
        <v>185</v>
      </c>
      <c r="D2750" s="244">
        <v>2.9338000000000002</v>
      </c>
      <c r="E2750" s="244" t="s">
        <v>253</v>
      </c>
    </row>
    <row r="2751" spans="1:5" x14ac:dyDescent="0.2">
      <c r="A2751" s="244" t="s">
        <v>221</v>
      </c>
      <c r="B2751" s="244" t="s">
        <v>42</v>
      </c>
      <c r="C2751" s="244" t="s">
        <v>185</v>
      </c>
      <c r="D2751" s="244">
        <v>2.8673999999999999</v>
      </c>
      <c r="E2751" s="244" t="s">
        <v>253</v>
      </c>
    </row>
    <row r="2752" spans="1:5" x14ac:dyDescent="0.2">
      <c r="A2752" s="244" t="s">
        <v>233</v>
      </c>
      <c r="B2752" s="244" t="s">
        <v>42</v>
      </c>
      <c r="C2752" s="244" t="s">
        <v>185</v>
      </c>
      <c r="D2752" s="244">
        <v>3.1970000000000001</v>
      </c>
      <c r="E2752" s="244" t="s">
        <v>253</v>
      </c>
    </row>
    <row r="2753" spans="1:5" x14ac:dyDescent="0.2">
      <c r="A2753" s="244" t="s">
        <v>251</v>
      </c>
      <c r="B2753" s="244" t="s">
        <v>42</v>
      </c>
      <c r="C2753" s="244" t="s">
        <v>185</v>
      </c>
      <c r="D2753" s="244">
        <v>3.4268999999999998</v>
      </c>
      <c r="E2753" s="244" t="s">
        <v>171</v>
      </c>
    </row>
    <row r="2754" spans="1:5" x14ac:dyDescent="0.2">
      <c r="A2754" s="244" t="s">
        <v>102</v>
      </c>
      <c r="B2754" s="244" t="s">
        <v>43</v>
      </c>
      <c r="C2754" s="244" t="s">
        <v>185</v>
      </c>
      <c r="D2754" s="244">
        <v>1.1485000000000001</v>
      </c>
      <c r="E2754" s="244" t="s">
        <v>171</v>
      </c>
    </row>
    <row r="2755" spans="1:5" x14ac:dyDescent="0.2">
      <c r="A2755" s="244" t="s">
        <v>101</v>
      </c>
      <c r="B2755" s="244" t="s">
        <v>43</v>
      </c>
      <c r="C2755" s="244" t="s">
        <v>185</v>
      </c>
      <c r="D2755" s="244">
        <v>0.99609999999999999</v>
      </c>
      <c r="E2755" s="244" t="s">
        <v>253</v>
      </c>
    </row>
    <row r="2756" spans="1:5" x14ac:dyDescent="0.2">
      <c r="A2756" s="244" t="s">
        <v>100</v>
      </c>
      <c r="B2756" s="244" t="s">
        <v>43</v>
      </c>
      <c r="C2756" s="244" t="s">
        <v>185</v>
      </c>
      <c r="D2756" s="244">
        <v>0.93779999999999997</v>
      </c>
      <c r="E2756" s="244" t="s">
        <v>253</v>
      </c>
    </row>
    <row r="2757" spans="1:5" x14ac:dyDescent="0.2">
      <c r="A2757" s="244" t="s">
        <v>99</v>
      </c>
      <c r="B2757" s="244" t="s">
        <v>43</v>
      </c>
      <c r="C2757" s="244" t="s">
        <v>185</v>
      </c>
      <c r="D2757" s="244">
        <v>0.94640000000000002</v>
      </c>
      <c r="E2757" s="244" t="s">
        <v>253</v>
      </c>
    </row>
    <row r="2758" spans="1:5" x14ac:dyDescent="0.2">
      <c r="A2758" s="244" t="s">
        <v>98</v>
      </c>
      <c r="B2758" s="244" t="s">
        <v>43</v>
      </c>
      <c r="C2758" s="244" t="s">
        <v>185</v>
      </c>
      <c r="D2758" s="244">
        <v>0.89429999999999998</v>
      </c>
      <c r="E2758" s="244" t="s">
        <v>253</v>
      </c>
    </row>
    <row r="2759" spans="1:5" x14ac:dyDescent="0.2">
      <c r="A2759" s="244" t="s">
        <v>97</v>
      </c>
      <c r="B2759" s="244" t="s">
        <v>43</v>
      </c>
      <c r="C2759" s="244" t="s">
        <v>185</v>
      </c>
      <c r="D2759" s="244">
        <v>0.97829999999999995</v>
      </c>
      <c r="E2759" s="244" t="s">
        <v>253</v>
      </c>
    </row>
    <row r="2760" spans="1:5" x14ac:dyDescent="0.2">
      <c r="A2760" s="244" t="s">
        <v>96</v>
      </c>
      <c r="B2760" s="244" t="s">
        <v>43</v>
      </c>
      <c r="C2760" s="244" t="s">
        <v>185</v>
      </c>
      <c r="D2760" s="244">
        <v>1.0229999999999999</v>
      </c>
      <c r="E2760" s="244" t="s">
        <v>253</v>
      </c>
    </row>
    <row r="2761" spans="1:5" x14ac:dyDescent="0.2">
      <c r="A2761" s="244" t="s">
        <v>95</v>
      </c>
      <c r="B2761" s="244" t="s">
        <v>43</v>
      </c>
      <c r="C2761" s="244" t="s">
        <v>185</v>
      </c>
      <c r="D2761" s="244">
        <v>1.1256999999999999</v>
      </c>
      <c r="E2761" s="244" t="s">
        <v>253</v>
      </c>
    </row>
    <row r="2762" spans="1:5" x14ac:dyDescent="0.2">
      <c r="A2762" s="244" t="s">
        <v>94</v>
      </c>
      <c r="B2762" s="244" t="s">
        <v>43</v>
      </c>
      <c r="C2762" s="244" t="s">
        <v>185</v>
      </c>
      <c r="D2762" s="244">
        <v>1.0490999999999999</v>
      </c>
      <c r="E2762" s="244" t="s">
        <v>253</v>
      </c>
    </row>
    <row r="2763" spans="1:5" x14ac:dyDescent="0.2">
      <c r="A2763" s="244" t="s">
        <v>93</v>
      </c>
      <c r="B2763" s="244" t="s">
        <v>43</v>
      </c>
      <c r="C2763" s="244" t="s">
        <v>185</v>
      </c>
      <c r="D2763" s="244">
        <v>1.2442</v>
      </c>
      <c r="E2763" s="244" t="s">
        <v>253</v>
      </c>
    </row>
    <row r="2764" spans="1:5" x14ac:dyDescent="0.2">
      <c r="A2764" s="244" t="s">
        <v>92</v>
      </c>
      <c r="B2764" s="244" t="s">
        <v>43</v>
      </c>
      <c r="C2764" s="244" t="s">
        <v>185</v>
      </c>
      <c r="D2764" s="244">
        <v>1.4545999999999999</v>
      </c>
      <c r="E2764" s="244" t="s">
        <v>253</v>
      </c>
    </row>
    <row r="2765" spans="1:5" x14ac:dyDescent="0.2">
      <c r="A2765" s="244" t="s">
        <v>91</v>
      </c>
      <c r="B2765" s="244" t="s">
        <v>43</v>
      </c>
      <c r="C2765" s="244" t="s">
        <v>185</v>
      </c>
      <c r="D2765" s="244">
        <v>1.5075000000000001</v>
      </c>
      <c r="E2765" s="244" t="s">
        <v>253</v>
      </c>
    </row>
    <row r="2766" spans="1:5" x14ac:dyDescent="0.2">
      <c r="A2766" s="244" t="s">
        <v>90</v>
      </c>
      <c r="B2766" s="244" t="s">
        <v>43</v>
      </c>
      <c r="C2766" s="244" t="s">
        <v>185</v>
      </c>
      <c r="D2766" s="244">
        <v>1.6486000000000001</v>
      </c>
      <c r="E2766" s="244" t="s">
        <v>253</v>
      </c>
    </row>
    <row r="2767" spans="1:5" x14ac:dyDescent="0.2">
      <c r="A2767" s="244" t="s">
        <v>89</v>
      </c>
      <c r="B2767" s="244" t="s">
        <v>43</v>
      </c>
      <c r="C2767" s="244" t="s">
        <v>185</v>
      </c>
      <c r="D2767" s="244">
        <v>1.6116999999999999</v>
      </c>
      <c r="E2767" s="244" t="s">
        <v>253</v>
      </c>
    </row>
    <row r="2768" spans="1:5" x14ac:dyDescent="0.2">
      <c r="A2768" s="244" t="s">
        <v>88</v>
      </c>
      <c r="B2768" s="244" t="s">
        <v>43</v>
      </c>
      <c r="C2768" s="244" t="s">
        <v>185</v>
      </c>
      <c r="D2768" s="244">
        <v>1.7538</v>
      </c>
      <c r="E2768" s="244" t="s">
        <v>253</v>
      </c>
    </row>
    <row r="2769" spans="1:5" x14ac:dyDescent="0.2">
      <c r="A2769" s="244" t="s">
        <v>87</v>
      </c>
      <c r="B2769" s="244" t="s">
        <v>43</v>
      </c>
      <c r="C2769" s="244" t="s">
        <v>185</v>
      </c>
      <c r="D2769" s="244">
        <v>1.7252000000000001</v>
      </c>
      <c r="E2769" s="244" t="s">
        <v>253</v>
      </c>
    </row>
    <row r="2770" spans="1:5" x14ac:dyDescent="0.2">
      <c r="A2770" s="244" t="s">
        <v>86</v>
      </c>
      <c r="B2770" s="244" t="s">
        <v>43</v>
      </c>
      <c r="C2770" s="244" t="s">
        <v>185</v>
      </c>
      <c r="D2770" s="244">
        <v>1.7514000000000001</v>
      </c>
      <c r="E2770" s="244" t="s">
        <v>253</v>
      </c>
    </row>
    <row r="2771" spans="1:5" x14ac:dyDescent="0.2">
      <c r="A2771" s="244" t="s">
        <v>85</v>
      </c>
      <c r="B2771" s="244" t="s">
        <v>43</v>
      </c>
      <c r="C2771" s="244" t="s">
        <v>185</v>
      </c>
      <c r="D2771" s="244">
        <v>1.8666</v>
      </c>
      <c r="E2771" s="244" t="s">
        <v>253</v>
      </c>
    </row>
    <row r="2772" spans="1:5" x14ac:dyDescent="0.2">
      <c r="A2772" s="244" t="s">
        <v>84</v>
      </c>
      <c r="B2772" s="244" t="s">
        <v>43</v>
      </c>
      <c r="C2772" s="244" t="s">
        <v>185</v>
      </c>
      <c r="D2772" s="244">
        <v>1.8958999999999999</v>
      </c>
      <c r="E2772" s="244" t="s">
        <v>253</v>
      </c>
    </row>
    <row r="2773" spans="1:5" x14ac:dyDescent="0.2">
      <c r="A2773" s="244" t="s">
        <v>168</v>
      </c>
      <c r="B2773" s="244" t="s">
        <v>43</v>
      </c>
      <c r="C2773" s="244" t="s">
        <v>185</v>
      </c>
      <c r="D2773" s="244">
        <v>1.9423999999999999</v>
      </c>
      <c r="E2773" s="244" t="s">
        <v>253</v>
      </c>
    </row>
    <row r="2774" spans="1:5" x14ac:dyDescent="0.2">
      <c r="A2774" s="244" t="s">
        <v>203</v>
      </c>
      <c r="B2774" s="244" t="s">
        <v>43</v>
      </c>
      <c r="C2774" s="244" t="s">
        <v>185</v>
      </c>
      <c r="D2774" s="244">
        <v>1.7747999999999999</v>
      </c>
      <c r="E2774" s="244" t="s">
        <v>253</v>
      </c>
    </row>
    <row r="2775" spans="1:5" x14ac:dyDescent="0.2">
      <c r="A2775" s="244" t="s">
        <v>221</v>
      </c>
      <c r="B2775" s="244" t="s">
        <v>43</v>
      </c>
      <c r="C2775" s="244" t="s">
        <v>185</v>
      </c>
      <c r="D2775" s="244">
        <v>2.0228999999999999</v>
      </c>
      <c r="E2775" s="244" t="s">
        <v>253</v>
      </c>
    </row>
    <row r="2776" spans="1:5" x14ac:dyDescent="0.2">
      <c r="A2776" s="244" t="s">
        <v>233</v>
      </c>
      <c r="B2776" s="244" t="s">
        <v>43</v>
      </c>
      <c r="C2776" s="244" t="s">
        <v>185</v>
      </c>
      <c r="D2776" s="244">
        <v>2.1959</v>
      </c>
      <c r="E2776" s="244" t="s">
        <v>253</v>
      </c>
    </row>
    <row r="2777" spans="1:5" x14ac:dyDescent="0.2">
      <c r="A2777" s="244" t="s">
        <v>251</v>
      </c>
      <c r="B2777" s="244" t="s">
        <v>43</v>
      </c>
      <c r="C2777" s="244" t="s">
        <v>185</v>
      </c>
      <c r="D2777" s="244">
        <v>2.3031999999999999</v>
      </c>
      <c r="E2777" s="244" t="s">
        <v>171</v>
      </c>
    </row>
    <row r="2778" spans="1:5" x14ac:dyDescent="0.2">
      <c r="A2778" s="244" t="s">
        <v>102</v>
      </c>
      <c r="B2778" s="244" t="s">
        <v>49</v>
      </c>
      <c r="C2778" s="244" t="s">
        <v>185</v>
      </c>
      <c r="D2778" s="244">
        <v>0.82950000000000002</v>
      </c>
      <c r="E2778" s="244" t="s">
        <v>253</v>
      </c>
    </row>
    <row r="2779" spans="1:5" x14ac:dyDescent="0.2">
      <c r="A2779" s="244" t="s">
        <v>101</v>
      </c>
      <c r="B2779" s="244" t="s">
        <v>49</v>
      </c>
      <c r="C2779" s="244" t="s">
        <v>185</v>
      </c>
      <c r="D2779" s="244">
        <v>0.81059999999999999</v>
      </c>
      <c r="E2779" s="244" t="s">
        <v>253</v>
      </c>
    </row>
    <row r="2780" spans="1:5" x14ac:dyDescent="0.2">
      <c r="A2780" s="244" t="s">
        <v>100</v>
      </c>
      <c r="B2780" s="244" t="s">
        <v>49</v>
      </c>
      <c r="C2780" s="244" t="s">
        <v>185</v>
      </c>
      <c r="D2780" s="244">
        <v>0.91520000000000001</v>
      </c>
      <c r="E2780" s="244" t="s">
        <v>253</v>
      </c>
    </row>
    <row r="2781" spans="1:5" x14ac:dyDescent="0.2">
      <c r="A2781" s="244" t="s">
        <v>99</v>
      </c>
      <c r="B2781" s="244" t="s">
        <v>49</v>
      </c>
      <c r="C2781" s="244" t="s">
        <v>185</v>
      </c>
      <c r="D2781" s="244">
        <v>0.95809999999999995</v>
      </c>
      <c r="E2781" s="244" t="s">
        <v>253</v>
      </c>
    </row>
    <row r="2782" spans="1:5" x14ac:dyDescent="0.2">
      <c r="A2782" s="244" t="s">
        <v>98</v>
      </c>
      <c r="B2782" s="244" t="s">
        <v>49</v>
      </c>
      <c r="C2782" s="244" t="s">
        <v>185</v>
      </c>
      <c r="D2782" s="244">
        <v>0.85189999999999999</v>
      </c>
      <c r="E2782" s="244" t="s">
        <v>253</v>
      </c>
    </row>
    <row r="2783" spans="1:5" x14ac:dyDescent="0.2">
      <c r="A2783" s="244" t="s">
        <v>97</v>
      </c>
      <c r="B2783" s="244" t="s">
        <v>49</v>
      </c>
      <c r="C2783" s="244" t="s">
        <v>185</v>
      </c>
      <c r="D2783" s="244">
        <v>0.78100000000000003</v>
      </c>
      <c r="E2783" s="244" t="s">
        <v>253</v>
      </c>
    </row>
    <row r="2784" spans="1:5" x14ac:dyDescent="0.2">
      <c r="A2784" s="244" t="s">
        <v>96</v>
      </c>
      <c r="B2784" s="244" t="s">
        <v>49</v>
      </c>
      <c r="C2784" s="244" t="s">
        <v>185</v>
      </c>
      <c r="D2784" s="244">
        <v>0.9718</v>
      </c>
      <c r="E2784" s="244" t="s">
        <v>253</v>
      </c>
    </row>
    <row r="2785" spans="1:5" x14ac:dyDescent="0.2">
      <c r="A2785" s="244" t="s">
        <v>95</v>
      </c>
      <c r="B2785" s="244" t="s">
        <v>49</v>
      </c>
      <c r="C2785" s="244" t="s">
        <v>185</v>
      </c>
      <c r="D2785" s="244">
        <v>1.2811999999999999</v>
      </c>
      <c r="E2785" s="244" t="s">
        <v>253</v>
      </c>
    </row>
    <row r="2786" spans="1:5" x14ac:dyDescent="0.2">
      <c r="A2786" s="244" t="s">
        <v>94</v>
      </c>
      <c r="B2786" s="244" t="s">
        <v>49</v>
      </c>
      <c r="C2786" s="244" t="s">
        <v>185</v>
      </c>
      <c r="D2786" s="244">
        <v>1.2158</v>
      </c>
      <c r="E2786" s="244" t="s">
        <v>253</v>
      </c>
    </row>
    <row r="2787" spans="1:5" x14ac:dyDescent="0.2">
      <c r="A2787" s="244" t="s">
        <v>93</v>
      </c>
      <c r="B2787" s="244" t="s">
        <v>49</v>
      </c>
      <c r="C2787" s="244" t="s">
        <v>185</v>
      </c>
      <c r="D2787" s="244">
        <v>1.4500999999999999</v>
      </c>
      <c r="E2787" s="244" t="s">
        <v>253</v>
      </c>
    </row>
    <row r="2788" spans="1:5" x14ac:dyDescent="0.2">
      <c r="A2788" s="244" t="s">
        <v>92</v>
      </c>
      <c r="B2788" s="244" t="s">
        <v>49</v>
      </c>
      <c r="C2788" s="244" t="s">
        <v>185</v>
      </c>
      <c r="D2788" s="244">
        <v>1.6624000000000001</v>
      </c>
      <c r="E2788" s="244" t="s">
        <v>253</v>
      </c>
    </row>
    <row r="2789" spans="1:5" x14ac:dyDescent="0.2">
      <c r="A2789" s="244" t="s">
        <v>91</v>
      </c>
      <c r="B2789" s="244" t="s">
        <v>49</v>
      </c>
      <c r="C2789" s="244" t="s">
        <v>185</v>
      </c>
      <c r="D2789" s="244">
        <v>1.7216</v>
      </c>
      <c r="E2789" s="244" t="s">
        <v>253</v>
      </c>
    </row>
    <row r="2790" spans="1:5" x14ac:dyDescent="0.2">
      <c r="A2790" s="244" t="s">
        <v>90</v>
      </c>
      <c r="B2790" s="244" t="s">
        <v>49</v>
      </c>
      <c r="C2790" s="244" t="s">
        <v>185</v>
      </c>
      <c r="D2790" s="244">
        <v>1.9577</v>
      </c>
      <c r="E2790" s="244" t="s">
        <v>253</v>
      </c>
    </row>
    <row r="2791" spans="1:5" x14ac:dyDescent="0.2">
      <c r="A2791" s="244" t="s">
        <v>89</v>
      </c>
      <c r="B2791" s="244" t="s">
        <v>49</v>
      </c>
      <c r="C2791" s="244" t="s">
        <v>185</v>
      </c>
      <c r="D2791" s="244">
        <v>1.7576000000000001</v>
      </c>
      <c r="E2791" s="244" t="s">
        <v>253</v>
      </c>
    </row>
    <row r="2792" spans="1:5" x14ac:dyDescent="0.2">
      <c r="A2792" s="244" t="s">
        <v>88</v>
      </c>
      <c r="B2792" s="244" t="s">
        <v>49</v>
      </c>
      <c r="C2792" s="244" t="s">
        <v>185</v>
      </c>
      <c r="D2792" s="244">
        <v>1.4174</v>
      </c>
      <c r="E2792" s="244" t="s">
        <v>253</v>
      </c>
    </row>
    <row r="2793" spans="1:5" x14ac:dyDescent="0.2">
      <c r="A2793" s="244" t="s">
        <v>87</v>
      </c>
      <c r="B2793" s="244" t="s">
        <v>49</v>
      </c>
      <c r="C2793" s="244" t="s">
        <v>185</v>
      </c>
      <c r="D2793" s="244">
        <v>1.5053000000000001</v>
      </c>
      <c r="E2793" s="244" t="s">
        <v>253</v>
      </c>
    </row>
    <row r="2794" spans="1:5" x14ac:dyDescent="0.2">
      <c r="A2794" s="244" t="s">
        <v>86</v>
      </c>
      <c r="B2794" s="244" t="s">
        <v>49</v>
      </c>
      <c r="C2794" s="244" t="s">
        <v>185</v>
      </c>
      <c r="D2794" s="244">
        <v>1.5791999999999999</v>
      </c>
      <c r="E2794" s="244" t="s">
        <v>253</v>
      </c>
    </row>
    <row r="2795" spans="1:5" x14ac:dyDescent="0.2">
      <c r="A2795" s="244" t="s">
        <v>85</v>
      </c>
      <c r="B2795" s="244" t="s">
        <v>49</v>
      </c>
      <c r="C2795" s="244" t="s">
        <v>185</v>
      </c>
      <c r="D2795" s="244">
        <v>1.4670000000000001</v>
      </c>
      <c r="E2795" s="244" t="s">
        <v>253</v>
      </c>
    </row>
    <row r="2796" spans="1:5" x14ac:dyDescent="0.2">
      <c r="A2796" s="244" t="s">
        <v>84</v>
      </c>
      <c r="B2796" s="244" t="s">
        <v>49</v>
      </c>
      <c r="C2796" s="244" t="s">
        <v>185</v>
      </c>
      <c r="D2796" s="244">
        <v>1.3681000000000001</v>
      </c>
      <c r="E2796" s="244" t="s">
        <v>253</v>
      </c>
    </row>
    <row r="2797" spans="1:5" x14ac:dyDescent="0.2">
      <c r="A2797" s="244" t="s">
        <v>168</v>
      </c>
      <c r="B2797" s="244" t="s">
        <v>49</v>
      </c>
      <c r="C2797" s="244" t="s">
        <v>185</v>
      </c>
      <c r="D2797" s="244">
        <v>1.3915</v>
      </c>
      <c r="E2797" s="244" t="s">
        <v>253</v>
      </c>
    </row>
    <row r="2798" spans="1:5" x14ac:dyDescent="0.2">
      <c r="A2798" s="244" t="s">
        <v>203</v>
      </c>
      <c r="B2798" s="244" t="s">
        <v>49</v>
      </c>
      <c r="C2798" s="244" t="s">
        <v>185</v>
      </c>
      <c r="D2798" s="244">
        <v>1.5724</v>
      </c>
      <c r="E2798" s="244" t="s">
        <v>253</v>
      </c>
    </row>
    <row r="2799" spans="1:5" x14ac:dyDescent="0.2">
      <c r="A2799" s="244" t="s">
        <v>221</v>
      </c>
      <c r="B2799" s="244" t="s">
        <v>49</v>
      </c>
      <c r="C2799" s="244" t="s">
        <v>185</v>
      </c>
      <c r="D2799" s="244">
        <v>1.7193000000000001</v>
      </c>
      <c r="E2799" s="244" t="s">
        <v>253</v>
      </c>
    </row>
    <row r="2800" spans="1:5" x14ac:dyDescent="0.2">
      <c r="A2800" s="244" t="s">
        <v>233</v>
      </c>
      <c r="B2800" s="244" t="s">
        <v>49</v>
      </c>
      <c r="C2800" s="244" t="s">
        <v>185</v>
      </c>
      <c r="D2800" s="244">
        <v>2.0045999999999999</v>
      </c>
      <c r="E2800" s="244" t="s">
        <v>253</v>
      </c>
    </row>
    <row r="2801" spans="1:5" x14ac:dyDescent="0.2">
      <c r="A2801" s="244" t="s">
        <v>251</v>
      </c>
      <c r="B2801" s="244" t="s">
        <v>49</v>
      </c>
      <c r="C2801" s="244" t="s">
        <v>185</v>
      </c>
      <c r="D2801" s="244">
        <v>1.8731</v>
      </c>
      <c r="E2801" s="244" t="s">
        <v>171</v>
      </c>
    </row>
    <row r="2802" spans="1:5" x14ac:dyDescent="0.2">
      <c r="A2802" s="244" t="s">
        <v>102</v>
      </c>
      <c r="B2802" s="244" t="s">
        <v>39</v>
      </c>
      <c r="C2802" s="244" t="s">
        <v>185</v>
      </c>
      <c r="D2802" s="244">
        <v>0.70609999999999995</v>
      </c>
      <c r="E2802" s="244" t="s">
        <v>253</v>
      </c>
    </row>
    <row r="2803" spans="1:5" x14ac:dyDescent="0.2">
      <c r="A2803" s="244" t="s">
        <v>101</v>
      </c>
      <c r="B2803" s="244" t="s">
        <v>39</v>
      </c>
      <c r="C2803" s="244" t="s">
        <v>185</v>
      </c>
      <c r="D2803" s="244">
        <v>0.76500000000000001</v>
      </c>
      <c r="E2803" s="244" t="s">
        <v>253</v>
      </c>
    </row>
    <row r="2804" spans="1:5" x14ac:dyDescent="0.2">
      <c r="A2804" s="244" t="s">
        <v>100</v>
      </c>
      <c r="B2804" s="244" t="s">
        <v>39</v>
      </c>
      <c r="C2804" s="244" t="s">
        <v>185</v>
      </c>
      <c r="D2804" s="244">
        <v>0.82599999999999996</v>
      </c>
      <c r="E2804" s="244" t="s">
        <v>253</v>
      </c>
    </row>
    <row r="2805" spans="1:5" x14ac:dyDescent="0.2">
      <c r="A2805" s="244" t="s">
        <v>99</v>
      </c>
      <c r="B2805" s="244" t="s">
        <v>39</v>
      </c>
      <c r="C2805" s="244" t="s">
        <v>185</v>
      </c>
      <c r="D2805" s="244">
        <v>0.75090000000000001</v>
      </c>
      <c r="E2805" s="244" t="s">
        <v>253</v>
      </c>
    </row>
    <row r="2806" spans="1:5" x14ac:dyDescent="0.2">
      <c r="A2806" s="244" t="s">
        <v>98</v>
      </c>
      <c r="B2806" s="244" t="s">
        <v>39</v>
      </c>
      <c r="C2806" s="244" t="s">
        <v>185</v>
      </c>
      <c r="D2806" s="244">
        <v>0.76659999999999995</v>
      </c>
      <c r="E2806" s="244" t="s">
        <v>253</v>
      </c>
    </row>
    <row r="2807" spans="1:5" x14ac:dyDescent="0.2">
      <c r="A2807" s="244" t="s">
        <v>97</v>
      </c>
      <c r="B2807" s="244" t="s">
        <v>39</v>
      </c>
      <c r="C2807" s="244" t="s">
        <v>185</v>
      </c>
      <c r="D2807" s="244">
        <v>0.79830000000000001</v>
      </c>
      <c r="E2807" s="244" t="s">
        <v>253</v>
      </c>
    </row>
    <row r="2808" spans="1:5" x14ac:dyDescent="0.2">
      <c r="A2808" s="244" t="s">
        <v>96</v>
      </c>
      <c r="B2808" s="244" t="s">
        <v>39</v>
      </c>
      <c r="C2808" s="244" t="s">
        <v>185</v>
      </c>
      <c r="D2808" s="244">
        <v>0.82120000000000004</v>
      </c>
      <c r="E2808" s="244" t="s">
        <v>253</v>
      </c>
    </row>
    <row r="2809" spans="1:5" x14ac:dyDescent="0.2">
      <c r="A2809" s="244" t="s">
        <v>95</v>
      </c>
      <c r="B2809" s="244" t="s">
        <v>39</v>
      </c>
      <c r="C2809" s="244" t="s">
        <v>185</v>
      </c>
      <c r="D2809" s="244">
        <v>0.86670000000000003</v>
      </c>
      <c r="E2809" s="244" t="s">
        <v>253</v>
      </c>
    </row>
    <row r="2810" spans="1:5" x14ac:dyDescent="0.2">
      <c r="A2810" s="244" t="s">
        <v>94</v>
      </c>
      <c r="B2810" s="244" t="s">
        <v>39</v>
      </c>
      <c r="C2810" s="244" t="s">
        <v>185</v>
      </c>
      <c r="D2810" s="244">
        <v>0.9274</v>
      </c>
      <c r="E2810" s="244" t="s">
        <v>253</v>
      </c>
    </row>
    <row r="2811" spans="1:5" x14ac:dyDescent="0.2">
      <c r="A2811" s="244" t="s">
        <v>93</v>
      </c>
      <c r="B2811" s="244" t="s">
        <v>39</v>
      </c>
      <c r="C2811" s="244" t="s">
        <v>185</v>
      </c>
      <c r="D2811" s="244">
        <v>1.1126</v>
      </c>
      <c r="E2811" s="244" t="s">
        <v>253</v>
      </c>
    </row>
    <row r="2812" spans="1:5" x14ac:dyDescent="0.2">
      <c r="A2812" s="244" t="s">
        <v>92</v>
      </c>
      <c r="B2812" s="244" t="s">
        <v>39</v>
      </c>
      <c r="C2812" s="244" t="s">
        <v>185</v>
      </c>
      <c r="D2812" s="244">
        <v>1.3452999999999999</v>
      </c>
      <c r="E2812" s="244" t="s">
        <v>253</v>
      </c>
    </row>
    <row r="2813" spans="1:5" x14ac:dyDescent="0.2">
      <c r="A2813" s="244" t="s">
        <v>91</v>
      </c>
      <c r="B2813" s="244" t="s">
        <v>39</v>
      </c>
      <c r="C2813" s="244" t="s">
        <v>185</v>
      </c>
      <c r="D2813" s="244">
        <v>1.6055999999999999</v>
      </c>
      <c r="E2813" s="244" t="s">
        <v>253</v>
      </c>
    </row>
    <row r="2814" spans="1:5" x14ac:dyDescent="0.2">
      <c r="A2814" s="244" t="s">
        <v>90</v>
      </c>
      <c r="B2814" s="244" t="s">
        <v>39</v>
      </c>
      <c r="C2814" s="244" t="s">
        <v>185</v>
      </c>
      <c r="D2814" s="244">
        <v>1.6365000000000001</v>
      </c>
      <c r="E2814" s="244" t="s">
        <v>253</v>
      </c>
    </row>
    <row r="2815" spans="1:5" x14ac:dyDescent="0.2">
      <c r="A2815" s="244" t="s">
        <v>89</v>
      </c>
      <c r="B2815" s="244" t="s">
        <v>39</v>
      </c>
      <c r="C2815" s="244" t="s">
        <v>185</v>
      </c>
      <c r="D2815" s="244">
        <v>1.5510999999999999</v>
      </c>
      <c r="E2815" s="244" t="s">
        <v>253</v>
      </c>
    </row>
    <row r="2816" spans="1:5" x14ac:dyDescent="0.2">
      <c r="A2816" s="244" t="s">
        <v>88</v>
      </c>
      <c r="B2816" s="244" t="s">
        <v>39</v>
      </c>
      <c r="C2816" s="244" t="s">
        <v>185</v>
      </c>
      <c r="D2816" s="244">
        <v>1.7056</v>
      </c>
      <c r="E2816" s="244" t="s">
        <v>253</v>
      </c>
    </row>
    <row r="2817" spans="1:5" x14ac:dyDescent="0.2">
      <c r="A2817" s="244" t="s">
        <v>87</v>
      </c>
      <c r="B2817" s="244" t="s">
        <v>39</v>
      </c>
      <c r="C2817" s="244" t="s">
        <v>185</v>
      </c>
      <c r="D2817" s="244">
        <v>2.2614999999999998</v>
      </c>
      <c r="E2817" s="244" t="s">
        <v>253</v>
      </c>
    </row>
    <row r="2818" spans="1:5" x14ac:dyDescent="0.2">
      <c r="A2818" s="244" t="s">
        <v>86</v>
      </c>
      <c r="B2818" s="244" t="s">
        <v>39</v>
      </c>
      <c r="C2818" s="244" t="s">
        <v>185</v>
      </c>
      <c r="D2818" s="244">
        <v>2.1343999999999999</v>
      </c>
      <c r="E2818" s="244" t="s">
        <v>253</v>
      </c>
    </row>
    <row r="2819" spans="1:5" x14ac:dyDescent="0.2">
      <c r="A2819" s="244" t="s">
        <v>85</v>
      </c>
      <c r="B2819" s="244" t="s">
        <v>39</v>
      </c>
      <c r="C2819" s="244" t="s">
        <v>185</v>
      </c>
      <c r="D2819" s="244">
        <v>2.2042000000000002</v>
      </c>
      <c r="E2819" s="244" t="s">
        <v>253</v>
      </c>
    </row>
    <row r="2820" spans="1:5" x14ac:dyDescent="0.2">
      <c r="A2820" s="244" t="s">
        <v>84</v>
      </c>
      <c r="B2820" s="244" t="s">
        <v>39</v>
      </c>
      <c r="C2820" s="244" t="s">
        <v>185</v>
      </c>
      <c r="D2820" s="244">
        <v>2.2507999999999999</v>
      </c>
      <c r="E2820" s="244" t="s">
        <v>253</v>
      </c>
    </row>
    <row r="2821" spans="1:5" x14ac:dyDescent="0.2">
      <c r="A2821" s="244" t="s">
        <v>168</v>
      </c>
      <c r="B2821" s="244" t="s">
        <v>39</v>
      </c>
      <c r="C2821" s="244" t="s">
        <v>185</v>
      </c>
      <c r="D2821" s="244">
        <v>2.2965</v>
      </c>
      <c r="E2821" s="244" t="s">
        <v>253</v>
      </c>
    </row>
    <row r="2822" spans="1:5" x14ac:dyDescent="0.2">
      <c r="A2822" s="244" t="s">
        <v>203</v>
      </c>
      <c r="B2822" s="244" t="s">
        <v>39</v>
      </c>
      <c r="C2822" s="244" t="s">
        <v>185</v>
      </c>
      <c r="D2822" s="244">
        <v>2.5783999999999998</v>
      </c>
      <c r="E2822" s="244" t="s">
        <v>253</v>
      </c>
    </row>
    <row r="2823" spans="1:5" x14ac:dyDescent="0.2">
      <c r="A2823" s="244" t="s">
        <v>221</v>
      </c>
      <c r="B2823" s="244" t="s">
        <v>39</v>
      </c>
      <c r="C2823" s="244" t="s">
        <v>185</v>
      </c>
      <c r="D2823" s="244">
        <v>3.0266999999999999</v>
      </c>
      <c r="E2823" s="244" t="s">
        <v>253</v>
      </c>
    </row>
    <row r="2824" spans="1:5" x14ac:dyDescent="0.2">
      <c r="A2824" s="244" t="s">
        <v>233</v>
      </c>
      <c r="B2824" s="244" t="s">
        <v>39</v>
      </c>
      <c r="C2824" s="244" t="s">
        <v>185</v>
      </c>
      <c r="D2824" s="244">
        <v>3.4847000000000001</v>
      </c>
      <c r="E2824" s="244" t="s">
        <v>253</v>
      </c>
    </row>
    <row r="2825" spans="1:5" x14ac:dyDescent="0.2">
      <c r="A2825" s="244" t="s">
        <v>251</v>
      </c>
      <c r="B2825" s="244" t="s">
        <v>39</v>
      </c>
      <c r="C2825" s="244" t="s">
        <v>185</v>
      </c>
      <c r="D2825" s="244">
        <v>3.8521000000000001</v>
      </c>
      <c r="E2825" s="244" t="s">
        <v>171</v>
      </c>
    </row>
    <row r="2826" spans="1:5" x14ac:dyDescent="0.2">
      <c r="A2826" s="244" t="s">
        <v>102</v>
      </c>
      <c r="B2826" s="244" t="s">
        <v>137</v>
      </c>
      <c r="C2826" s="244" t="s">
        <v>185</v>
      </c>
      <c r="D2826" s="244">
        <v>0.79</v>
      </c>
      <c r="E2826" s="244" t="s">
        <v>174</v>
      </c>
    </row>
    <row r="2827" spans="1:5" x14ac:dyDescent="0.2">
      <c r="A2827" s="244" t="s">
        <v>101</v>
      </c>
      <c r="B2827" s="244" t="s">
        <v>137</v>
      </c>
      <c r="C2827" s="244" t="s">
        <v>185</v>
      </c>
      <c r="D2827" s="244">
        <v>0.94530000000000003</v>
      </c>
      <c r="E2827" s="244" t="s">
        <v>253</v>
      </c>
    </row>
    <row r="2828" spans="1:5" x14ac:dyDescent="0.2">
      <c r="A2828" s="244" t="s">
        <v>100</v>
      </c>
      <c r="B2828" s="244" t="s">
        <v>137</v>
      </c>
      <c r="C2828" s="244" t="s">
        <v>185</v>
      </c>
      <c r="D2828" s="244">
        <v>1.0602</v>
      </c>
      <c r="E2828" s="244" t="s">
        <v>253</v>
      </c>
    </row>
    <row r="2829" spans="1:5" x14ac:dyDescent="0.2">
      <c r="A2829" s="244" t="s">
        <v>99</v>
      </c>
      <c r="B2829" s="244" t="s">
        <v>137</v>
      </c>
      <c r="C2829" s="244" t="s">
        <v>185</v>
      </c>
      <c r="D2829" s="244">
        <v>0.97989999999999999</v>
      </c>
      <c r="E2829" s="244" t="s">
        <v>253</v>
      </c>
    </row>
    <row r="2830" spans="1:5" x14ac:dyDescent="0.2">
      <c r="A2830" s="244" t="s">
        <v>98</v>
      </c>
      <c r="B2830" s="244" t="s">
        <v>137</v>
      </c>
      <c r="C2830" s="244" t="s">
        <v>185</v>
      </c>
      <c r="D2830" s="244">
        <v>0.98460000000000003</v>
      </c>
      <c r="E2830" s="244" t="s">
        <v>253</v>
      </c>
    </row>
    <row r="2831" spans="1:5" x14ac:dyDescent="0.2">
      <c r="A2831" s="244" t="s">
        <v>97</v>
      </c>
      <c r="B2831" s="244" t="s">
        <v>137</v>
      </c>
      <c r="C2831" s="244" t="s">
        <v>185</v>
      </c>
      <c r="D2831" s="244">
        <v>1.0291999999999999</v>
      </c>
      <c r="E2831" s="244" t="s">
        <v>253</v>
      </c>
    </row>
    <row r="2832" spans="1:5" x14ac:dyDescent="0.2">
      <c r="A2832" s="244" t="s">
        <v>96</v>
      </c>
      <c r="B2832" s="244" t="s">
        <v>137</v>
      </c>
      <c r="C2832" s="244" t="s">
        <v>185</v>
      </c>
      <c r="D2832" s="244">
        <v>1.0242</v>
      </c>
      <c r="E2832" s="244" t="s">
        <v>253</v>
      </c>
    </row>
    <row r="2833" spans="1:5" x14ac:dyDescent="0.2">
      <c r="A2833" s="244" t="s">
        <v>95</v>
      </c>
      <c r="B2833" s="244" t="s">
        <v>137</v>
      </c>
      <c r="C2833" s="244" t="s">
        <v>185</v>
      </c>
      <c r="D2833" s="244">
        <v>1.107</v>
      </c>
      <c r="E2833" s="244" t="s">
        <v>253</v>
      </c>
    </row>
    <row r="2834" spans="1:5" x14ac:dyDescent="0.2">
      <c r="A2834" s="244" t="s">
        <v>94</v>
      </c>
      <c r="B2834" s="244" t="s">
        <v>137</v>
      </c>
      <c r="C2834" s="244" t="s">
        <v>185</v>
      </c>
      <c r="D2834" s="244">
        <v>1.2609999999999999</v>
      </c>
      <c r="E2834" s="244" t="s">
        <v>253</v>
      </c>
    </row>
    <row r="2835" spans="1:5" x14ac:dyDescent="0.2">
      <c r="A2835" s="244" t="s">
        <v>93</v>
      </c>
      <c r="B2835" s="244" t="s">
        <v>137</v>
      </c>
      <c r="C2835" s="244" t="s">
        <v>185</v>
      </c>
      <c r="D2835" s="244">
        <v>1.7696000000000001</v>
      </c>
      <c r="E2835" s="244" t="s">
        <v>253</v>
      </c>
    </row>
    <row r="2836" spans="1:5" x14ac:dyDescent="0.2">
      <c r="A2836" s="244" t="s">
        <v>92</v>
      </c>
      <c r="B2836" s="244" t="s">
        <v>137</v>
      </c>
      <c r="C2836" s="244" t="s">
        <v>185</v>
      </c>
      <c r="D2836" s="244">
        <v>1.8412999999999999</v>
      </c>
      <c r="E2836" s="244" t="s">
        <v>253</v>
      </c>
    </row>
    <row r="2837" spans="1:5" x14ac:dyDescent="0.2">
      <c r="A2837" s="244" t="s">
        <v>91</v>
      </c>
      <c r="B2837" s="244" t="s">
        <v>137</v>
      </c>
      <c r="C2837" s="244" t="s">
        <v>185</v>
      </c>
      <c r="D2837" s="244">
        <v>2.0022000000000002</v>
      </c>
      <c r="E2837" s="244" t="s">
        <v>253</v>
      </c>
    </row>
    <row r="2838" spans="1:5" x14ac:dyDescent="0.2">
      <c r="A2838" s="244" t="s">
        <v>90</v>
      </c>
      <c r="B2838" s="244" t="s">
        <v>137</v>
      </c>
      <c r="C2838" s="244" t="s">
        <v>185</v>
      </c>
      <c r="D2838" s="244">
        <v>1.8026</v>
      </c>
      <c r="E2838" s="244" t="s">
        <v>253</v>
      </c>
    </row>
    <row r="2839" spans="1:5" x14ac:dyDescent="0.2">
      <c r="A2839" s="244" t="s">
        <v>89</v>
      </c>
      <c r="B2839" s="244" t="s">
        <v>137</v>
      </c>
      <c r="C2839" s="244" t="s">
        <v>185</v>
      </c>
      <c r="D2839" s="244">
        <v>1.8755999999999999</v>
      </c>
      <c r="E2839" s="244" t="s">
        <v>253</v>
      </c>
    </row>
    <row r="2840" spans="1:5" x14ac:dyDescent="0.2">
      <c r="A2840" s="244" t="s">
        <v>88</v>
      </c>
      <c r="B2840" s="244" t="s">
        <v>137</v>
      </c>
      <c r="C2840" s="244" t="s">
        <v>185</v>
      </c>
      <c r="D2840" s="244">
        <v>2.0150000000000001</v>
      </c>
      <c r="E2840" s="244" t="s">
        <v>253</v>
      </c>
    </row>
    <row r="2841" spans="1:5" x14ac:dyDescent="0.2">
      <c r="A2841" s="244" t="s">
        <v>87</v>
      </c>
      <c r="B2841" s="244" t="s">
        <v>137</v>
      </c>
      <c r="C2841" s="244" t="s">
        <v>185</v>
      </c>
      <c r="D2841" s="244">
        <v>1.9390000000000001</v>
      </c>
      <c r="E2841" s="244" t="s">
        <v>253</v>
      </c>
    </row>
    <row r="2842" spans="1:5" x14ac:dyDescent="0.2">
      <c r="A2842" s="244" t="s">
        <v>86</v>
      </c>
      <c r="B2842" s="244" t="s">
        <v>137</v>
      </c>
      <c r="C2842" s="244" t="s">
        <v>185</v>
      </c>
      <c r="D2842" s="244">
        <v>1.9342999999999999</v>
      </c>
      <c r="E2842" s="244" t="s">
        <v>253</v>
      </c>
    </row>
    <row r="2843" spans="1:5" x14ac:dyDescent="0.2">
      <c r="A2843" s="244" t="s">
        <v>85</v>
      </c>
      <c r="B2843" s="244" t="s">
        <v>137</v>
      </c>
      <c r="C2843" s="244" t="s">
        <v>185</v>
      </c>
      <c r="D2843" s="244">
        <v>1.778</v>
      </c>
      <c r="E2843" s="244" t="s">
        <v>253</v>
      </c>
    </row>
    <row r="2844" spans="1:5" x14ac:dyDescent="0.2">
      <c r="A2844" s="244" t="s">
        <v>84</v>
      </c>
      <c r="B2844" s="244" t="s">
        <v>137</v>
      </c>
      <c r="C2844" s="244" t="s">
        <v>185</v>
      </c>
      <c r="D2844" s="244">
        <v>1.8110999999999999</v>
      </c>
      <c r="E2844" s="244" t="s">
        <v>253</v>
      </c>
    </row>
    <row r="2845" spans="1:5" x14ac:dyDescent="0.2">
      <c r="A2845" s="244" t="s">
        <v>168</v>
      </c>
      <c r="B2845" s="244" t="s">
        <v>137</v>
      </c>
      <c r="C2845" s="244" t="s">
        <v>185</v>
      </c>
      <c r="D2845" s="244">
        <v>2.1535000000000002</v>
      </c>
      <c r="E2845" s="244" t="s">
        <v>253</v>
      </c>
    </row>
    <row r="2846" spans="1:5" x14ac:dyDescent="0.2">
      <c r="A2846" s="244" t="s">
        <v>203</v>
      </c>
      <c r="B2846" s="244" t="s">
        <v>137</v>
      </c>
      <c r="C2846" s="244" t="s">
        <v>185</v>
      </c>
      <c r="D2846" s="244">
        <v>2.2936999999999999</v>
      </c>
      <c r="E2846" s="244" t="s">
        <v>253</v>
      </c>
    </row>
    <row r="2847" spans="1:5" x14ac:dyDescent="0.2">
      <c r="A2847" s="244" t="s">
        <v>221</v>
      </c>
      <c r="B2847" s="244" t="s">
        <v>137</v>
      </c>
      <c r="C2847" s="244" t="s">
        <v>185</v>
      </c>
      <c r="D2847" s="244">
        <v>2.2690000000000001</v>
      </c>
      <c r="E2847" s="244" t="s">
        <v>253</v>
      </c>
    </row>
    <row r="2848" spans="1:5" x14ac:dyDescent="0.2">
      <c r="A2848" s="244" t="s">
        <v>233</v>
      </c>
      <c r="B2848" s="244" t="s">
        <v>137</v>
      </c>
      <c r="C2848" s="244" t="s">
        <v>185</v>
      </c>
      <c r="D2848" s="244">
        <v>2.4310999999999998</v>
      </c>
      <c r="E2848" s="244" t="s">
        <v>253</v>
      </c>
    </row>
    <row r="2849" spans="1:5" x14ac:dyDescent="0.2">
      <c r="A2849" s="244" t="s">
        <v>102</v>
      </c>
      <c r="B2849" s="244" t="s">
        <v>44</v>
      </c>
      <c r="C2849" s="244" t="s">
        <v>185</v>
      </c>
      <c r="D2849" s="244">
        <v>1.6988000000000001</v>
      </c>
      <c r="E2849" s="244" t="s">
        <v>253</v>
      </c>
    </row>
    <row r="2850" spans="1:5" x14ac:dyDescent="0.2">
      <c r="A2850" s="244" t="s">
        <v>101</v>
      </c>
      <c r="B2850" s="244" t="s">
        <v>44</v>
      </c>
      <c r="C2850" s="244" t="s">
        <v>185</v>
      </c>
      <c r="D2850" s="244">
        <v>1.7271000000000001</v>
      </c>
      <c r="E2850" s="244" t="s">
        <v>253</v>
      </c>
    </row>
    <row r="2851" spans="1:5" x14ac:dyDescent="0.2">
      <c r="A2851" s="244" t="s">
        <v>100</v>
      </c>
      <c r="B2851" s="244" t="s">
        <v>44</v>
      </c>
      <c r="C2851" s="244" t="s">
        <v>185</v>
      </c>
      <c r="D2851" s="244">
        <v>1.6668000000000001</v>
      </c>
      <c r="E2851" s="244" t="s">
        <v>253</v>
      </c>
    </row>
    <row r="2852" spans="1:5" x14ac:dyDescent="0.2">
      <c r="A2852" s="244" t="s">
        <v>99</v>
      </c>
      <c r="B2852" s="244" t="s">
        <v>44</v>
      </c>
      <c r="C2852" s="244" t="s">
        <v>185</v>
      </c>
      <c r="D2852" s="244">
        <v>1.7252000000000001</v>
      </c>
      <c r="E2852" s="244" t="s">
        <v>253</v>
      </c>
    </row>
    <row r="2853" spans="1:5" x14ac:dyDescent="0.2">
      <c r="A2853" s="244" t="s">
        <v>98</v>
      </c>
      <c r="B2853" s="244" t="s">
        <v>44</v>
      </c>
      <c r="C2853" s="244" t="s">
        <v>185</v>
      </c>
      <c r="D2853" s="244">
        <v>1.6877</v>
      </c>
      <c r="E2853" s="244" t="s">
        <v>253</v>
      </c>
    </row>
    <row r="2854" spans="1:5" x14ac:dyDescent="0.2">
      <c r="A2854" s="244" t="s">
        <v>97</v>
      </c>
      <c r="B2854" s="244" t="s">
        <v>44</v>
      </c>
      <c r="C2854" s="244" t="s">
        <v>185</v>
      </c>
      <c r="D2854" s="244">
        <v>1.7198</v>
      </c>
      <c r="E2854" s="244" t="s">
        <v>253</v>
      </c>
    </row>
    <row r="2855" spans="1:5" x14ac:dyDescent="0.2">
      <c r="A2855" s="244" t="s">
        <v>96</v>
      </c>
      <c r="B2855" s="244" t="s">
        <v>44</v>
      </c>
      <c r="C2855" s="244" t="s">
        <v>185</v>
      </c>
      <c r="D2855" s="244">
        <v>1.7659</v>
      </c>
      <c r="E2855" s="244" t="s">
        <v>253</v>
      </c>
    </row>
    <row r="2856" spans="1:5" x14ac:dyDescent="0.2">
      <c r="A2856" s="244" t="s">
        <v>95</v>
      </c>
      <c r="B2856" s="244" t="s">
        <v>44</v>
      </c>
      <c r="C2856" s="244" t="s">
        <v>185</v>
      </c>
      <c r="D2856" s="244">
        <v>1.9039999999999999</v>
      </c>
      <c r="E2856" s="244" t="s">
        <v>253</v>
      </c>
    </row>
    <row r="2857" spans="1:5" x14ac:dyDescent="0.2">
      <c r="A2857" s="244" t="s">
        <v>94</v>
      </c>
      <c r="B2857" s="244" t="s">
        <v>44</v>
      </c>
      <c r="C2857" s="244" t="s">
        <v>185</v>
      </c>
      <c r="D2857" s="244">
        <v>2.0449000000000002</v>
      </c>
      <c r="E2857" s="244" t="s">
        <v>174</v>
      </c>
    </row>
    <row r="2858" spans="1:5" x14ac:dyDescent="0.2">
      <c r="A2858" s="244" t="s">
        <v>93</v>
      </c>
      <c r="B2858" s="244" t="s">
        <v>44</v>
      </c>
      <c r="C2858" s="244" t="s">
        <v>185</v>
      </c>
      <c r="D2858" s="244">
        <v>2.1797</v>
      </c>
      <c r="E2858" s="244" t="s">
        <v>253</v>
      </c>
    </row>
    <row r="2859" spans="1:5" x14ac:dyDescent="0.2">
      <c r="A2859" s="244" t="s">
        <v>92</v>
      </c>
      <c r="B2859" s="244" t="s">
        <v>44</v>
      </c>
      <c r="C2859" s="244" t="s">
        <v>185</v>
      </c>
      <c r="D2859" s="244">
        <v>2.2995999999999999</v>
      </c>
      <c r="E2859" s="244" t="s">
        <v>253</v>
      </c>
    </row>
    <row r="2860" spans="1:5" x14ac:dyDescent="0.2">
      <c r="A2860" s="244" t="s">
        <v>91</v>
      </c>
      <c r="B2860" s="244" t="s">
        <v>44</v>
      </c>
      <c r="C2860" s="244" t="s">
        <v>185</v>
      </c>
      <c r="D2860" s="244">
        <v>2.3338000000000001</v>
      </c>
      <c r="E2860" s="244" t="s">
        <v>253</v>
      </c>
    </row>
    <row r="2861" spans="1:5" x14ac:dyDescent="0.2">
      <c r="A2861" s="244" t="s">
        <v>90</v>
      </c>
      <c r="B2861" s="244" t="s">
        <v>44</v>
      </c>
      <c r="C2861" s="244" t="s">
        <v>185</v>
      </c>
      <c r="D2861" s="244">
        <v>2.7096</v>
      </c>
      <c r="E2861" s="244" t="s">
        <v>253</v>
      </c>
    </row>
    <row r="2862" spans="1:5" x14ac:dyDescent="0.2">
      <c r="A2862" s="244" t="s">
        <v>89</v>
      </c>
      <c r="B2862" s="244" t="s">
        <v>44</v>
      </c>
      <c r="C2862" s="244" t="s">
        <v>185</v>
      </c>
      <c r="D2862" s="244">
        <v>3.1476999999999999</v>
      </c>
      <c r="E2862" s="244" t="s">
        <v>253</v>
      </c>
    </row>
    <row r="2863" spans="1:5" x14ac:dyDescent="0.2">
      <c r="A2863" s="244" t="s">
        <v>88</v>
      </c>
      <c r="B2863" s="244" t="s">
        <v>44</v>
      </c>
      <c r="C2863" s="244" t="s">
        <v>185</v>
      </c>
      <c r="D2863" s="244">
        <v>3.1621999999999999</v>
      </c>
      <c r="E2863" s="244" t="s">
        <v>253</v>
      </c>
    </row>
    <row r="2864" spans="1:5" x14ac:dyDescent="0.2">
      <c r="A2864" s="244" t="s">
        <v>87</v>
      </c>
      <c r="B2864" s="244" t="s">
        <v>44</v>
      </c>
      <c r="C2864" s="244" t="s">
        <v>185</v>
      </c>
      <c r="D2864" s="244">
        <v>3.3361999999999998</v>
      </c>
      <c r="E2864" s="244" t="s">
        <v>253</v>
      </c>
    </row>
    <row r="2865" spans="1:5" x14ac:dyDescent="0.2">
      <c r="A2865" s="244" t="s">
        <v>86</v>
      </c>
      <c r="B2865" s="244" t="s">
        <v>44</v>
      </c>
      <c r="C2865" s="244" t="s">
        <v>185</v>
      </c>
      <c r="D2865" s="244">
        <v>3.4699</v>
      </c>
      <c r="E2865" s="244" t="s">
        <v>253</v>
      </c>
    </row>
    <row r="2866" spans="1:5" x14ac:dyDescent="0.2">
      <c r="A2866" s="244" t="s">
        <v>85</v>
      </c>
      <c r="B2866" s="244" t="s">
        <v>44</v>
      </c>
      <c r="C2866" s="244" t="s">
        <v>185</v>
      </c>
      <c r="D2866" s="244">
        <v>3.5893999999999999</v>
      </c>
      <c r="E2866" s="244" t="s">
        <v>253</v>
      </c>
    </row>
    <row r="2867" spans="1:5" x14ac:dyDescent="0.2">
      <c r="A2867" s="244" t="s">
        <v>84</v>
      </c>
      <c r="B2867" s="244" t="s">
        <v>44</v>
      </c>
      <c r="C2867" s="244" t="s">
        <v>185</v>
      </c>
      <c r="D2867" s="244">
        <v>3.6141999999999999</v>
      </c>
      <c r="E2867" s="244" t="s">
        <v>253</v>
      </c>
    </row>
    <row r="2868" spans="1:5" x14ac:dyDescent="0.2">
      <c r="A2868" s="244" t="s">
        <v>168</v>
      </c>
      <c r="B2868" s="244" t="s">
        <v>44</v>
      </c>
      <c r="C2868" s="244" t="s">
        <v>185</v>
      </c>
      <c r="D2868" s="244">
        <v>3.6133000000000002</v>
      </c>
      <c r="E2868" s="244" t="s">
        <v>253</v>
      </c>
    </row>
    <row r="2869" spans="1:5" x14ac:dyDescent="0.2">
      <c r="A2869" s="244" t="s">
        <v>203</v>
      </c>
      <c r="B2869" s="244" t="s">
        <v>44</v>
      </c>
      <c r="C2869" s="244" t="s">
        <v>185</v>
      </c>
      <c r="D2869" s="244">
        <v>3.6564000000000001</v>
      </c>
      <c r="E2869" s="244" t="s">
        <v>253</v>
      </c>
    </row>
    <row r="2870" spans="1:5" x14ac:dyDescent="0.2">
      <c r="A2870" s="244" t="s">
        <v>221</v>
      </c>
      <c r="B2870" s="244" t="s">
        <v>44</v>
      </c>
      <c r="C2870" s="244" t="s">
        <v>185</v>
      </c>
      <c r="D2870" s="244">
        <v>3.6815000000000002</v>
      </c>
      <c r="E2870" s="244" t="s">
        <v>253</v>
      </c>
    </row>
    <row r="2871" spans="1:5" x14ac:dyDescent="0.2">
      <c r="A2871" s="244" t="s">
        <v>233</v>
      </c>
      <c r="B2871" s="244" t="s">
        <v>44</v>
      </c>
      <c r="C2871" s="244" t="s">
        <v>185</v>
      </c>
      <c r="D2871" s="244">
        <v>3.9914999999999998</v>
      </c>
      <c r="E2871" s="244" t="s">
        <v>253</v>
      </c>
    </row>
    <row r="2872" spans="1:5" x14ac:dyDescent="0.2">
      <c r="A2872" s="244" t="s">
        <v>251</v>
      </c>
      <c r="B2872" s="244" t="s">
        <v>44</v>
      </c>
      <c r="C2872" s="244" t="s">
        <v>185</v>
      </c>
      <c r="D2872" s="244">
        <v>4.3333000000000004</v>
      </c>
      <c r="E2872" s="244" t="s">
        <v>171</v>
      </c>
    </row>
    <row r="2873" spans="1:5" x14ac:dyDescent="0.2">
      <c r="A2873" s="244" t="s">
        <v>102</v>
      </c>
      <c r="B2873" s="244" t="s">
        <v>47</v>
      </c>
      <c r="C2873" s="244" t="s">
        <v>185</v>
      </c>
      <c r="D2873" s="244">
        <v>0.84160000000000001</v>
      </c>
      <c r="E2873" s="244" t="s">
        <v>253</v>
      </c>
    </row>
    <row r="2874" spans="1:5" x14ac:dyDescent="0.2">
      <c r="A2874" s="244" t="s">
        <v>101</v>
      </c>
      <c r="B2874" s="244" t="s">
        <v>47</v>
      </c>
      <c r="C2874" s="244" t="s">
        <v>185</v>
      </c>
      <c r="D2874" s="244">
        <v>1.0349999999999999</v>
      </c>
      <c r="E2874" s="244" t="s">
        <v>253</v>
      </c>
    </row>
    <row r="2875" spans="1:5" x14ac:dyDescent="0.2">
      <c r="A2875" s="244" t="s">
        <v>100</v>
      </c>
      <c r="B2875" s="244" t="s">
        <v>47</v>
      </c>
      <c r="C2875" s="244" t="s">
        <v>185</v>
      </c>
      <c r="D2875" s="244">
        <v>0.93740000000000001</v>
      </c>
      <c r="E2875" s="244" t="s">
        <v>253</v>
      </c>
    </row>
    <row r="2876" spans="1:5" x14ac:dyDescent="0.2">
      <c r="A2876" s="244" t="s">
        <v>99</v>
      </c>
      <c r="B2876" s="244" t="s">
        <v>47</v>
      </c>
      <c r="C2876" s="244" t="s">
        <v>185</v>
      </c>
      <c r="D2876" s="244">
        <v>0.91469999999999996</v>
      </c>
      <c r="E2876" s="244" t="s">
        <v>253</v>
      </c>
    </row>
    <row r="2877" spans="1:5" x14ac:dyDescent="0.2">
      <c r="A2877" s="244" t="s">
        <v>98</v>
      </c>
      <c r="B2877" s="244" t="s">
        <v>47</v>
      </c>
      <c r="C2877" s="244" t="s">
        <v>185</v>
      </c>
      <c r="D2877" s="244">
        <v>0.90969999999999995</v>
      </c>
      <c r="E2877" s="244" t="s">
        <v>253</v>
      </c>
    </row>
    <row r="2878" spans="1:5" x14ac:dyDescent="0.2">
      <c r="A2878" s="244" t="s">
        <v>97</v>
      </c>
      <c r="B2878" s="244" t="s">
        <v>47</v>
      </c>
      <c r="C2878" s="244" t="s">
        <v>185</v>
      </c>
      <c r="D2878" s="244">
        <v>0.96530000000000005</v>
      </c>
      <c r="E2878" s="244" t="s">
        <v>253</v>
      </c>
    </row>
    <row r="2879" spans="1:5" x14ac:dyDescent="0.2">
      <c r="A2879" s="244" t="s">
        <v>96</v>
      </c>
      <c r="B2879" s="244" t="s">
        <v>47</v>
      </c>
      <c r="C2879" s="244" t="s">
        <v>185</v>
      </c>
      <c r="D2879" s="244">
        <v>1.0402</v>
      </c>
      <c r="E2879" s="244" t="s">
        <v>253</v>
      </c>
    </row>
    <row r="2880" spans="1:5" x14ac:dyDescent="0.2">
      <c r="A2880" s="244" t="s">
        <v>95</v>
      </c>
      <c r="B2880" s="244" t="s">
        <v>47</v>
      </c>
      <c r="C2880" s="244" t="s">
        <v>185</v>
      </c>
      <c r="D2880" s="244">
        <v>0.99950000000000006</v>
      </c>
      <c r="E2880" s="244" t="s">
        <v>253</v>
      </c>
    </row>
    <row r="2881" spans="1:5" x14ac:dyDescent="0.2">
      <c r="A2881" s="244" t="s">
        <v>94</v>
      </c>
      <c r="B2881" s="244" t="s">
        <v>47</v>
      </c>
      <c r="C2881" s="244" t="s">
        <v>185</v>
      </c>
      <c r="D2881" s="244">
        <v>0.99299999999999999</v>
      </c>
      <c r="E2881" s="244" t="s">
        <v>253</v>
      </c>
    </row>
    <row r="2882" spans="1:5" x14ac:dyDescent="0.2">
      <c r="A2882" s="244" t="s">
        <v>93</v>
      </c>
      <c r="B2882" s="244" t="s">
        <v>47</v>
      </c>
      <c r="C2882" s="244" t="s">
        <v>185</v>
      </c>
      <c r="D2882" s="244">
        <v>1.2393000000000001</v>
      </c>
      <c r="E2882" s="244" t="s">
        <v>253</v>
      </c>
    </row>
    <row r="2883" spans="1:5" x14ac:dyDescent="0.2">
      <c r="A2883" s="244" t="s">
        <v>92</v>
      </c>
      <c r="B2883" s="244" t="s">
        <v>47</v>
      </c>
      <c r="C2883" s="244" t="s">
        <v>185</v>
      </c>
      <c r="D2883" s="244">
        <v>1.2245999999999999</v>
      </c>
      <c r="E2883" s="244" t="s">
        <v>253</v>
      </c>
    </row>
    <row r="2884" spans="1:5" x14ac:dyDescent="0.2">
      <c r="A2884" s="244" t="s">
        <v>91</v>
      </c>
      <c r="B2884" s="244" t="s">
        <v>47</v>
      </c>
      <c r="C2884" s="244" t="s">
        <v>185</v>
      </c>
      <c r="D2884" s="244">
        <v>1.2374000000000001</v>
      </c>
      <c r="E2884" s="244" t="s">
        <v>253</v>
      </c>
    </row>
    <row r="2885" spans="1:5" x14ac:dyDescent="0.2">
      <c r="A2885" s="244" t="s">
        <v>90</v>
      </c>
      <c r="B2885" s="244" t="s">
        <v>47</v>
      </c>
      <c r="C2885" s="244" t="s">
        <v>185</v>
      </c>
      <c r="D2885" s="244">
        <v>1.4235</v>
      </c>
      <c r="E2885" s="244" t="s">
        <v>253</v>
      </c>
    </row>
    <row r="2886" spans="1:5" x14ac:dyDescent="0.2">
      <c r="A2886" s="244" t="s">
        <v>89</v>
      </c>
      <c r="B2886" s="244" t="s">
        <v>47</v>
      </c>
      <c r="C2886" s="244" t="s">
        <v>185</v>
      </c>
      <c r="D2886" s="244">
        <v>1.2305999999999999</v>
      </c>
      <c r="E2886" s="244" t="s">
        <v>253</v>
      </c>
    </row>
    <row r="2887" spans="1:5" x14ac:dyDescent="0.2">
      <c r="A2887" s="244" t="s">
        <v>88</v>
      </c>
      <c r="B2887" s="244" t="s">
        <v>47</v>
      </c>
      <c r="C2887" s="244" t="s">
        <v>185</v>
      </c>
      <c r="D2887" s="244">
        <v>1.3613</v>
      </c>
      <c r="E2887" s="244" t="s">
        <v>253</v>
      </c>
    </row>
    <row r="2888" spans="1:5" x14ac:dyDescent="0.2">
      <c r="A2888" s="244" t="s">
        <v>87</v>
      </c>
      <c r="B2888" s="244" t="s">
        <v>47</v>
      </c>
      <c r="C2888" s="244" t="s">
        <v>185</v>
      </c>
      <c r="D2888" s="244">
        <v>1.3843000000000001</v>
      </c>
      <c r="E2888" s="244" t="s">
        <v>253</v>
      </c>
    </row>
    <row r="2889" spans="1:5" x14ac:dyDescent="0.2">
      <c r="A2889" s="244" t="s">
        <v>86</v>
      </c>
      <c r="B2889" s="244" t="s">
        <v>47</v>
      </c>
      <c r="C2889" s="244" t="s">
        <v>185</v>
      </c>
      <c r="D2889" s="244">
        <v>1.3680000000000001</v>
      </c>
      <c r="E2889" s="244" t="s">
        <v>253</v>
      </c>
    </row>
    <row r="2890" spans="1:5" x14ac:dyDescent="0.2">
      <c r="A2890" s="244" t="s">
        <v>85</v>
      </c>
      <c r="B2890" s="244" t="s">
        <v>47</v>
      </c>
      <c r="C2890" s="244" t="s">
        <v>185</v>
      </c>
      <c r="D2890" s="244">
        <v>1.3006</v>
      </c>
      <c r="E2890" s="244" t="s">
        <v>253</v>
      </c>
    </row>
    <row r="2891" spans="1:5" x14ac:dyDescent="0.2">
      <c r="A2891" s="244" t="s">
        <v>84</v>
      </c>
      <c r="B2891" s="244" t="s">
        <v>47</v>
      </c>
      <c r="C2891" s="244" t="s">
        <v>185</v>
      </c>
      <c r="D2891" s="244">
        <v>1.3936999999999999</v>
      </c>
      <c r="E2891" s="244" t="s">
        <v>253</v>
      </c>
    </row>
    <row r="2892" spans="1:5" x14ac:dyDescent="0.2">
      <c r="A2892" s="244" t="s">
        <v>168</v>
      </c>
      <c r="B2892" s="244" t="s">
        <v>47</v>
      </c>
      <c r="C2892" s="244" t="s">
        <v>185</v>
      </c>
      <c r="D2892" s="244">
        <v>1.3919999999999999</v>
      </c>
      <c r="E2892" s="244" t="s">
        <v>253</v>
      </c>
    </row>
    <row r="2893" spans="1:5" x14ac:dyDescent="0.2">
      <c r="A2893" s="244" t="s">
        <v>203</v>
      </c>
      <c r="B2893" s="244" t="s">
        <v>47</v>
      </c>
      <c r="C2893" s="244" t="s">
        <v>185</v>
      </c>
      <c r="D2893" s="244">
        <v>1.3120000000000001</v>
      </c>
      <c r="E2893" s="244" t="s">
        <v>253</v>
      </c>
    </row>
    <row r="2894" spans="1:5" x14ac:dyDescent="0.2">
      <c r="A2894" s="244" t="s">
        <v>221</v>
      </c>
      <c r="B2894" s="244" t="s">
        <v>47</v>
      </c>
      <c r="C2894" s="244" t="s">
        <v>185</v>
      </c>
      <c r="D2894" s="244">
        <v>1.4107000000000001</v>
      </c>
      <c r="E2894" s="244" t="s">
        <v>253</v>
      </c>
    </row>
    <row r="2895" spans="1:5" x14ac:dyDescent="0.2">
      <c r="A2895" s="244" t="s">
        <v>233</v>
      </c>
      <c r="B2895" s="244" t="s">
        <v>47</v>
      </c>
      <c r="C2895" s="244" t="s">
        <v>185</v>
      </c>
      <c r="D2895" s="244">
        <v>1.5741000000000001</v>
      </c>
      <c r="E2895" s="244" t="s">
        <v>253</v>
      </c>
    </row>
    <row r="2896" spans="1:5" x14ac:dyDescent="0.2">
      <c r="A2896" s="244" t="s">
        <v>251</v>
      </c>
      <c r="B2896" s="244" t="s">
        <v>47</v>
      </c>
      <c r="C2896" s="244" t="s">
        <v>185</v>
      </c>
      <c r="D2896" s="244">
        <v>1.5716000000000001</v>
      </c>
      <c r="E2896" s="244" t="s">
        <v>171</v>
      </c>
    </row>
    <row r="2897" spans="1:5" x14ac:dyDescent="0.2">
      <c r="A2897" s="244" t="s">
        <v>102</v>
      </c>
      <c r="B2897" s="244" t="s">
        <v>48</v>
      </c>
      <c r="C2897" s="244" t="s">
        <v>185</v>
      </c>
      <c r="D2897" s="244">
        <v>1.7132000000000001</v>
      </c>
      <c r="E2897" s="244" t="s">
        <v>253</v>
      </c>
    </row>
    <row r="2898" spans="1:5" x14ac:dyDescent="0.2">
      <c r="A2898" s="244" t="s">
        <v>101</v>
      </c>
      <c r="B2898" s="244" t="s">
        <v>48</v>
      </c>
      <c r="C2898" s="244" t="s">
        <v>185</v>
      </c>
      <c r="D2898" s="244">
        <v>1.92</v>
      </c>
      <c r="E2898" s="244" t="s">
        <v>253</v>
      </c>
    </row>
    <row r="2899" spans="1:5" x14ac:dyDescent="0.2">
      <c r="A2899" s="244" t="s">
        <v>100</v>
      </c>
      <c r="B2899" s="244" t="s">
        <v>48</v>
      </c>
      <c r="C2899" s="244" t="s">
        <v>185</v>
      </c>
      <c r="D2899" s="244">
        <v>1.8427</v>
      </c>
      <c r="E2899" s="244" t="s">
        <v>253</v>
      </c>
    </row>
    <row r="2900" spans="1:5" x14ac:dyDescent="0.2">
      <c r="A2900" s="244" t="s">
        <v>99</v>
      </c>
      <c r="B2900" s="244" t="s">
        <v>48</v>
      </c>
      <c r="C2900" s="244" t="s">
        <v>185</v>
      </c>
      <c r="D2900" s="244">
        <v>1.8708</v>
      </c>
      <c r="E2900" s="244" t="s">
        <v>253</v>
      </c>
    </row>
    <row r="2901" spans="1:5" x14ac:dyDescent="0.2">
      <c r="A2901" s="244" t="s">
        <v>98</v>
      </c>
      <c r="B2901" s="244" t="s">
        <v>48</v>
      </c>
      <c r="C2901" s="244" t="s">
        <v>185</v>
      </c>
      <c r="D2901" s="244">
        <v>1.9449000000000001</v>
      </c>
      <c r="E2901" s="244" t="s">
        <v>253</v>
      </c>
    </row>
    <row r="2902" spans="1:5" x14ac:dyDescent="0.2">
      <c r="A2902" s="244" t="s">
        <v>97</v>
      </c>
      <c r="B2902" s="244" t="s">
        <v>48</v>
      </c>
      <c r="C2902" s="244" t="s">
        <v>185</v>
      </c>
      <c r="D2902" s="244">
        <v>2.1821000000000002</v>
      </c>
      <c r="E2902" s="244" t="s">
        <v>253</v>
      </c>
    </row>
    <row r="2903" spans="1:5" x14ac:dyDescent="0.2">
      <c r="A2903" s="244" t="s">
        <v>96</v>
      </c>
      <c r="B2903" s="244" t="s">
        <v>48</v>
      </c>
      <c r="C2903" s="244" t="s">
        <v>185</v>
      </c>
      <c r="D2903" s="244">
        <v>2.2166000000000001</v>
      </c>
      <c r="E2903" s="244" t="s">
        <v>253</v>
      </c>
    </row>
    <row r="2904" spans="1:5" x14ac:dyDescent="0.2">
      <c r="A2904" s="244" t="s">
        <v>95</v>
      </c>
      <c r="B2904" s="244" t="s">
        <v>48</v>
      </c>
      <c r="C2904" s="244" t="s">
        <v>185</v>
      </c>
      <c r="D2904" s="244">
        <v>2.4767999999999999</v>
      </c>
      <c r="E2904" s="244" t="s">
        <v>253</v>
      </c>
    </row>
    <row r="2905" spans="1:5" x14ac:dyDescent="0.2">
      <c r="A2905" s="244" t="s">
        <v>94</v>
      </c>
      <c r="B2905" s="244" t="s">
        <v>48</v>
      </c>
      <c r="C2905" s="244" t="s">
        <v>185</v>
      </c>
      <c r="D2905" s="244">
        <v>2.9733999999999998</v>
      </c>
      <c r="E2905" s="244" t="s">
        <v>253</v>
      </c>
    </row>
    <row r="2906" spans="1:5" x14ac:dyDescent="0.2">
      <c r="A2906" s="244" t="s">
        <v>93</v>
      </c>
      <c r="B2906" s="244" t="s">
        <v>48</v>
      </c>
      <c r="C2906" s="244" t="s">
        <v>185</v>
      </c>
      <c r="D2906" s="244">
        <v>2.9011999999999998</v>
      </c>
      <c r="E2906" s="244" t="s">
        <v>253</v>
      </c>
    </row>
    <row r="2907" spans="1:5" x14ac:dyDescent="0.2">
      <c r="A2907" s="244" t="s">
        <v>92</v>
      </c>
      <c r="B2907" s="244" t="s">
        <v>48</v>
      </c>
      <c r="C2907" s="244" t="s">
        <v>185</v>
      </c>
      <c r="D2907" s="244">
        <v>3.0413999999999999</v>
      </c>
      <c r="E2907" s="244" t="s">
        <v>253</v>
      </c>
    </row>
    <row r="2908" spans="1:5" x14ac:dyDescent="0.2">
      <c r="A2908" s="244" t="s">
        <v>91</v>
      </c>
      <c r="B2908" s="244" t="s">
        <v>48</v>
      </c>
      <c r="C2908" s="244" t="s">
        <v>185</v>
      </c>
      <c r="D2908" s="244">
        <v>3.1566999999999998</v>
      </c>
      <c r="E2908" s="244" t="s">
        <v>253</v>
      </c>
    </row>
    <row r="2909" spans="1:5" x14ac:dyDescent="0.2">
      <c r="A2909" s="244" t="s">
        <v>90</v>
      </c>
      <c r="B2909" s="244" t="s">
        <v>48</v>
      </c>
      <c r="C2909" s="244" t="s">
        <v>185</v>
      </c>
      <c r="D2909" s="244">
        <v>3.3058000000000001</v>
      </c>
      <c r="E2909" s="244" t="s">
        <v>253</v>
      </c>
    </row>
    <row r="2910" spans="1:5" x14ac:dyDescent="0.2">
      <c r="A2910" s="244" t="s">
        <v>89</v>
      </c>
      <c r="B2910" s="244" t="s">
        <v>48</v>
      </c>
      <c r="C2910" s="244" t="s">
        <v>185</v>
      </c>
      <c r="D2910" s="244">
        <v>3.4276</v>
      </c>
      <c r="E2910" s="244" t="s">
        <v>253</v>
      </c>
    </row>
    <row r="2911" spans="1:5" x14ac:dyDescent="0.2">
      <c r="A2911" s="244" t="s">
        <v>88</v>
      </c>
      <c r="B2911" s="244" t="s">
        <v>48</v>
      </c>
      <c r="C2911" s="244" t="s">
        <v>185</v>
      </c>
      <c r="D2911" s="244">
        <v>3.4586000000000001</v>
      </c>
      <c r="E2911" s="244" t="s">
        <v>253</v>
      </c>
    </row>
    <row r="2912" spans="1:5" x14ac:dyDescent="0.2">
      <c r="A2912" s="244" t="s">
        <v>87</v>
      </c>
      <c r="B2912" s="244" t="s">
        <v>48</v>
      </c>
      <c r="C2912" s="244" t="s">
        <v>185</v>
      </c>
      <c r="D2912" s="244">
        <v>3.1749000000000001</v>
      </c>
      <c r="E2912" s="244" t="s">
        <v>253</v>
      </c>
    </row>
    <row r="2913" spans="1:5" x14ac:dyDescent="0.2">
      <c r="A2913" s="244" t="s">
        <v>86</v>
      </c>
      <c r="B2913" s="244" t="s">
        <v>48</v>
      </c>
      <c r="C2913" s="244" t="s">
        <v>185</v>
      </c>
      <c r="D2913" s="244">
        <v>3.2696000000000001</v>
      </c>
      <c r="E2913" s="244" t="s">
        <v>253</v>
      </c>
    </row>
    <row r="2914" spans="1:5" x14ac:dyDescent="0.2">
      <c r="A2914" s="244" t="s">
        <v>85</v>
      </c>
      <c r="B2914" s="244" t="s">
        <v>48</v>
      </c>
      <c r="C2914" s="244" t="s">
        <v>185</v>
      </c>
      <c r="D2914" s="244">
        <v>3.1709999999999998</v>
      </c>
      <c r="E2914" s="244" t="s">
        <v>253</v>
      </c>
    </row>
    <row r="2915" spans="1:5" x14ac:dyDescent="0.2">
      <c r="A2915" s="244" t="s">
        <v>84</v>
      </c>
      <c r="B2915" s="244" t="s">
        <v>48</v>
      </c>
      <c r="C2915" s="244" t="s">
        <v>185</v>
      </c>
      <c r="D2915" s="244">
        <v>3.4279000000000002</v>
      </c>
      <c r="E2915" s="244" t="s">
        <v>253</v>
      </c>
    </row>
    <row r="2916" spans="1:5" x14ac:dyDescent="0.2">
      <c r="A2916" s="244" t="s">
        <v>168</v>
      </c>
      <c r="B2916" s="244" t="s">
        <v>48</v>
      </c>
      <c r="C2916" s="244" t="s">
        <v>185</v>
      </c>
      <c r="D2916" s="244">
        <v>3.4502999999999999</v>
      </c>
      <c r="E2916" s="244" t="s">
        <v>253</v>
      </c>
    </row>
    <row r="2917" spans="1:5" x14ac:dyDescent="0.2">
      <c r="A2917" s="244" t="s">
        <v>203</v>
      </c>
      <c r="B2917" s="244" t="s">
        <v>48</v>
      </c>
      <c r="C2917" s="244" t="s">
        <v>185</v>
      </c>
      <c r="D2917" s="244">
        <v>3.3788</v>
      </c>
      <c r="E2917" s="244" t="s">
        <v>253</v>
      </c>
    </row>
    <row r="2918" spans="1:5" x14ac:dyDescent="0.2">
      <c r="A2918" s="244" t="s">
        <v>221</v>
      </c>
      <c r="B2918" s="244" t="s">
        <v>48</v>
      </c>
      <c r="C2918" s="244" t="s">
        <v>185</v>
      </c>
      <c r="D2918" s="244">
        <v>3.5246</v>
      </c>
      <c r="E2918" s="244" t="s">
        <v>253</v>
      </c>
    </row>
    <row r="2919" spans="1:5" x14ac:dyDescent="0.2">
      <c r="A2919" s="244" t="s">
        <v>233</v>
      </c>
      <c r="B2919" s="244" t="s">
        <v>48</v>
      </c>
      <c r="C2919" s="244" t="s">
        <v>185</v>
      </c>
      <c r="D2919" s="244">
        <v>3.9634999999999998</v>
      </c>
      <c r="E2919" s="244" t="s">
        <v>253</v>
      </c>
    </row>
    <row r="2920" spans="1:5" x14ac:dyDescent="0.2">
      <c r="A2920" s="244" t="s">
        <v>251</v>
      </c>
      <c r="B2920" s="244" t="s">
        <v>48</v>
      </c>
      <c r="C2920" s="244" t="s">
        <v>185</v>
      </c>
      <c r="D2920" s="244">
        <v>4.2565999999999997</v>
      </c>
      <c r="E2920" s="244" t="s">
        <v>253</v>
      </c>
    </row>
    <row r="2921" spans="1:5" x14ac:dyDescent="0.2">
      <c r="A2921" s="244" t="s">
        <v>102</v>
      </c>
      <c r="B2921" s="244" t="s">
        <v>46</v>
      </c>
      <c r="C2921" s="244" t="s">
        <v>185</v>
      </c>
      <c r="D2921" s="244">
        <v>1.0348999999999999</v>
      </c>
      <c r="E2921" s="244" t="s">
        <v>253</v>
      </c>
    </row>
    <row r="2922" spans="1:5" x14ac:dyDescent="0.2">
      <c r="A2922" s="244" t="s">
        <v>101</v>
      </c>
      <c r="B2922" s="244" t="s">
        <v>46</v>
      </c>
      <c r="C2922" s="244" t="s">
        <v>185</v>
      </c>
      <c r="D2922" s="244">
        <v>1.0978000000000001</v>
      </c>
      <c r="E2922" s="244" t="s">
        <v>253</v>
      </c>
    </row>
    <row r="2923" spans="1:5" x14ac:dyDescent="0.2">
      <c r="A2923" s="244" t="s">
        <v>100</v>
      </c>
      <c r="B2923" s="244" t="s">
        <v>46</v>
      </c>
      <c r="C2923" s="244" t="s">
        <v>185</v>
      </c>
      <c r="D2923" s="244">
        <v>1.0804</v>
      </c>
      <c r="E2923" s="244" t="s">
        <v>253</v>
      </c>
    </row>
    <row r="2924" spans="1:5" x14ac:dyDescent="0.2">
      <c r="A2924" s="244" t="s">
        <v>99</v>
      </c>
      <c r="B2924" s="244" t="s">
        <v>46</v>
      </c>
      <c r="C2924" s="244" t="s">
        <v>185</v>
      </c>
      <c r="D2924" s="244">
        <v>1.0785</v>
      </c>
      <c r="E2924" s="244" t="s">
        <v>253</v>
      </c>
    </row>
    <row r="2925" spans="1:5" x14ac:dyDescent="0.2">
      <c r="A2925" s="244" t="s">
        <v>98</v>
      </c>
      <c r="B2925" s="244" t="s">
        <v>46</v>
      </c>
      <c r="C2925" s="244" t="s">
        <v>185</v>
      </c>
      <c r="D2925" s="244">
        <v>1.0416000000000001</v>
      </c>
      <c r="E2925" s="244" t="s">
        <v>253</v>
      </c>
    </row>
    <row r="2926" spans="1:5" x14ac:dyDescent="0.2">
      <c r="A2926" s="244" t="s">
        <v>97</v>
      </c>
      <c r="B2926" s="244" t="s">
        <v>46</v>
      </c>
      <c r="C2926" s="244" t="s">
        <v>185</v>
      </c>
      <c r="D2926" s="244">
        <v>1.0176000000000001</v>
      </c>
      <c r="E2926" s="244" t="s">
        <v>253</v>
      </c>
    </row>
    <row r="2927" spans="1:5" x14ac:dyDescent="0.2">
      <c r="A2927" s="244" t="s">
        <v>96</v>
      </c>
      <c r="B2927" s="244" t="s">
        <v>46</v>
      </c>
      <c r="C2927" s="244" t="s">
        <v>185</v>
      </c>
      <c r="D2927" s="244">
        <v>0.98880000000000001</v>
      </c>
      <c r="E2927" s="244" t="s">
        <v>253</v>
      </c>
    </row>
    <row r="2928" spans="1:5" x14ac:dyDescent="0.2">
      <c r="A2928" s="244" t="s">
        <v>95</v>
      </c>
      <c r="B2928" s="244" t="s">
        <v>46</v>
      </c>
      <c r="C2928" s="244" t="s">
        <v>185</v>
      </c>
      <c r="D2928" s="244">
        <v>0.96199999999999997</v>
      </c>
      <c r="E2928" s="244" t="s">
        <v>253</v>
      </c>
    </row>
    <row r="2929" spans="1:5" x14ac:dyDescent="0.2">
      <c r="A2929" s="244" t="s">
        <v>94</v>
      </c>
      <c r="B2929" s="244" t="s">
        <v>46</v>
      </c>
      <c r="C2929" s="244" t="s">
        <v>185</v>
      </c>
      <c r="D2929" s="244">
        <v>1.1221000000000001</v>
      </c>
      <c r="E2929" s="244" t="s">
        <v>253</v>
      </c>
    </row>
    <row r="2930" spans="1:5" x14ac:dyDescent="0.2">
      <c r="A2930" s="244" t="s">
        <v>93</v>
      </c>
      <c r="B2930" s="244" t="s">
        <v>46</v>
      </c>
      <c r="C2930" s="244" t="s">
        <v>185</v>
      </c>
      <c r="D2930" s="244">
        <v>1.5760000000000001</v>
      </c>
      <c r="E2930" s="244" t="s">
        <v>253</v>
      </c>
    </row>
    <row r="2931" spans="1:5" x14ac:dyDescent="0.2">
      <c r="A2931" s="244" t="s">
        <v>92</v>
      </c>
      <c r="B2931" s="244" t="s">
        <v>46</v>
      </c>
      <c r="C2931" s="244" t="s">
        <v>185</v>
      </c>
      <c r="D2931" s="244">
        <v>1.4075</v>
      </c>
      <c r="E2931" s="244" t="s">
        <v>253</v>
      </c>
    </row>
    <row r="2932" spans="1:5" x14ac:dyDescent="0.2">
      <c r="A2932" s="244" t="s">
        <v>91</v>
      </c>
      <c r="B2932" s="244" t="s">
        <v>46</v>
      </c>
      <c r="C2932" s="244" t="s">
        <v>185</v>
      </c>
      <c r="D2932" s="244">
        <v>1.2796000000000001</v>
      </c>
      <c r="E2932" s="244" t="s">
        <v>253</v>
      </c>
    </row>
    <row r="2933" spans="1:5" x14ac:dyDescent="0.2">
      <c r="A2933" s="244" t="s">
        <v>90</v>
      </c>
      <c r="B2933" s="244" t="s">
        <v>46</v>
      </c>
      <c r="C2933" s="244" t="s">
        <v>185</v>
      </c>
      <c r="D2933" s="244">
        <v>1.3789</v>
      </c>
      <c r="E2933" s="244" t="s">
        <v>253</v>
      </c>
    </row>
    <row r="2934" spans="1:5" x14ac:dyDescent="0.2">
      <c r="A2934" s="244" t="s">
        <v>89</v>
      </c>
      <c r="B2934" s="244" t="s">
        <v>46</v>
      </c>
      <c r="C2934" s="244" t="s">
        <v>185</v>
      </c>
      <c r="D2934" s="244">
        <v>1.3124</v>
      </c>
      <c r="E2934" s="244" t="s">
        <v>253</v>
      </c>
    </row>
    <row r="2935" spans="1:5" x14ac:dyDescent="0.2">
      <c r="A2935" s="244" t="s">
        <v>88</v>
      </c>
      <c r="B2935" s="244" t="s">
        <v>46</v>
      </c>
      <c r="C2935" s="244" t="s">
        <v>185</v>
      </c>
      <c r="D2935" s="244">
        <v>1.4214</v>
      </c>
      <c r="E2935" s="244" t="s">
        <v>253</v>
      </c>
    </row>
    <row r="2936" spans="1:5" x14ac:dyDescent="0.2">
      <c r="A2936" s="244" t="s">
        <v>87</v>
      </c>
      <c r="B2936" s="244" t="s">
        <v>46</v>
      </c>
      <c r="C2936" s="244" t="s">
        <v>185</v>
      </c>
      <c r="D2936" s="244">
        <v>1.3866000000000001</v>
      </c>
      <c r="E2936" s="244" t="s">
        <v>253</v>
      </c>
    </row>
    <row r="2937" spans="1:5" x14ac:dyDescent="0.2">
      <c r="A2937" s="244" t="s">
        <v>86</v>
      </c>
      <c r="B2937" s="244" t="s">
        <v>46</v>
      </c>
      <c r="C2937" s="244" t="s">
        <v>185</v>
      </c>
      <c r="D2937" s="244">
        <v>1.583</v>
      </c>
      <c r="E2937" s="244" t="s">
        <v>253</v>
      </c>
    </row>
    <row r="2938" spans="1:5" x14ac:dyDescent="0.2">
      <c r="A2938" s="244" t="s">
        <v>85</v>
      </c>
      <c r="B2938" s="244" t="s">
        <v>46</v>
      </c>
      <c r="C2938" s="244" t="s">
        <v>185</v>
      </c>
      <c r="D2938" s="244">
        <v>1.4875</v>
      </c>
      <c r="E2938" s="244" t="s">
        <v>253</v>
      </c>
    </row>
    <row r="2939" spans="1:5" x14ac:dyDescent="0.2">
      <c r="A2939" s="244" t="s">
        <v>84</v>
      </c>
      <c r="B2939" s="244" t="s">
        <v>46</v>
      </c>
      <c r="C2939" s="244" t="s">
        <v>185</v>
      </c>
      <c r="D2939" s="244">
        <v>1.4401999999999999</v>
      </c>
      <c r="E2939" s="244" t="s">
        <v>253</v>
      </c>
    </row>
    <row r="2940" spans="1:5" x14ac:dyDescent="0.2">
      <c r="A2940" s="244" t="s">
        <v>168</v>
      </c>
      <c r="B2940" s="244" t="s">
        <v>46</v>
      </c>
      <c r="C2940" s="244" t="s">
        <v>185</v>
      </c>
      <c r="D2940" s="244">
        <v>1.4761</v>
      </c>
      <c r="E2940" s="244" t="s">
        <v>253</v>
      </c>
    </row>
    <row r="2941" spans="1:5" x14ac:dyDescent="0.2">
      <c r="A2941" s="244" t="s">
        <v>203</v>
      </c>
      <c r="B2941" s="244" t="s">
        <v>46</v>
      </c>
      <c r="C2941" s="244" t="s">
        <v>185</v>
      </c>
      <c r="D2941" s="244">
        <v>1.4535</v>
      </c>
      <c r="E2941" s="244" t="s">
        <v>253</v>
      </c>
    </row>
    <row r="2942" spans="1:5" x14ac:dyDescent="0.2">
      <c r="A2942" s="244" t="s">
        <v>221</v>
      </c>
      <c r="B2942" s="244" t="s">
        <v>46</v>
      </c>
      <c r="C2942" s="244" t="s">
        <v>185</v>
      </c>
      <c r="D2942" s="244">
        <v>1.4388000000000001</v>
      </c>
      <c r="E2942" s="244" t="s">
        <v>253</v>
      </c>
    </row>
    <row r="2943" spans="1:5" x14ac:dyDescent="0.2">
      <c r="A2943" s="244" t="s">
        <v>233</v>
      </c>
      <c r="B2943" s="244" t="s">
        <v>46</v>
      </c>
      <c r="C2943" s="244" t="s">
        <v>185</v>
      </c>
      <c r="D2943" s="244">
        <v>1.5689</v>
      </c>
      <c r="E2943" s="244" t="s">
        <v>253</v>
      </c>
    </row>
    <row r="2944" spans="1:5" x14ac:dyDescent="0.2">
      <c r="A2944" s="244" t="s">
        <v>251</v>
      </c>
      <c r="B2944" s="244" t="s">
        <v>46</v>
      </c>
      <c r="C2944" s="244" t="s">
        <v>185</v>
      </c>
      <c r="D2944" s="244">
        <v>1.5607</v>
      </c>
      <c r="E2944" s="244" t="s">
        <v>171</v>
      </c>
    </row>
    <row r="2945" spans="1:5" x14ac:dyDescent="0.2">
      <c r="A2945" s="244" t="s">
        <v>92</v>
      </c>
      <c r="B2945" s="244" t="s">
        <v>67</v>
      </c>
      <c r="C2945" s="244" t="s">
        <v>185</v>
      </c>
      <c r="D2945" s="244">
        <v>0.82879999999999998</v>
      </c>
      <c r="E2945" s="244" t="s">
        <v>253</v>
      </c>
    </row>
    <row r="2946" spans="1:5" x14ac:dyDescent="0.2">
      <c r="A2946" s="244" t="s">
        <v>91</v>
      </c>
      <c r="B2946" s="244" t="s">
        <v>67</v>
      </c>
      <c r="C2946" s="244" t="s">
        <v>185</v>
      </c>
      <c r="D2946" s="244">
        <v>0.77449999999999997</v>
      </c>
      <c r="E2946" s="244" t="s">
        <v>253</v>
      </c>
    </row>
    <row r="2947" spans="1:5" x14ac:dyDescent="0.2">
      <c r="A2947" s="244" t="s">
        <v>90</v>
      </c>
      <c r="B2947" s="244" t="s">
        <v>67</v>
      </c>
      <c r="C2947" s="244" t="s">
        <v>185</v>
      </c>
      <c r="D2947" s="244">
        <v>0.81030000000000002</v>
      </c>
      <c r="E2947" s="244" t="s">
        <v>253</v>
      </c>
    </row>
    <row r="2948" spans="1:5" x14ac:dyDescent="0.2">
      <c r="A2948" s="244" t="s">
        <v>89</v>
      </c>
      <c r="B2948" s="244" t="s">
        <v>67</v>
      </c>
      <c r="C2948" s="244" t="s">
        <v>185</v>
      </c>
      <c r="D2948" s="244">
        <v>0.8599</v>
      </c>
      <c r="E2948" s="244" t="s">
        <v>253</v>
      </c>
    </row>
    <row r="2949" spans="1:5" x14ac:dyDescent="0.2">
      <c r="A2949" s="244" t="s">
        <v>88</v>
      </c>
      <c r="B2949" s="244" t="s">
        <v>67</v>
      </c>
      <c r="C2949" s="244" t="s">
        <v>185</v>
      </c>
      <c r="D2949" s="244">
        <v>0.89949999999999997</v>
      </c>
      <c r="E2949" s="244" t="s">
        <v>253</v>
      </c>
    </row>
    <row r="2950" spans="1:5" x14ac:dyDescent="0.2">
      <c r="A2950" s="244" t="s">
        <v>87</v>
      </c>
      <c r="B2950" s="244" t="s">
        <v>67</v>
      </c>
      <c r="C2950" s="244" t="s">
        <v>185</v>
      </c>
      <c r="D2950" s="244">
        <v>0.92549999999999999</v>
      </c>
      <c r="E2950" s="244" t="s">
        <v>253</v>
      </c>
    </row>
    <row r="2951" spans="1:5" x14ac:dyDescent="0.2">
      <c r="A2951" s="244" t="s">
        <v>86</v>
      </c>
      <c r="B2951" s="244" t="s">
        <v>67</v>
      </c>
      <c r="C2951" s="244" t="s">
        <v>185</v>
      </c>
      <c r="D2951" s="244">
        <v>0.99660000000000004</v>
      </c>
      <c r="E2951" s="244" t="s">
        <v>253</v>
      </c>
    </row>
    <row r="2952" spans="1:5" x14ac:dyDescent="0.2">
      <c r="A2952" s="244" t="s">
        <v>85</v>
      </c>
      <c r="B2952" s="244" t="s">
        <v>67</v>
      </c>
      <c r="C2952" s="244" t="s">
        <v>185</v>
      </c>
      <c r="D2952" s="244">
        <v>1.0844</v>
      </c>
      <c r="E2952" s="244" t="s">
        <v>253</v>
      </c>
    </row>
    <row r="2953" spans="1:5" x14ac:dyDescent="0.2">
      <c r="A2953" s="244" t="s">
        <v>84</v>
      </c>
      <c r="B2953" s="244" t="s">
        <v>67</v>
      </c>
      <c r="C2953" s="244" t="s">
        <v>185</v>
      </c>
      <c r="D2953" s="244">
        <v>1.1392</v>
      </c>
      <c r="E2953" s="244" t="s">
        <v>253</v>
      </c>
    </row>
    <row r="2954" spans="1:5" x14ac:dyDescent="0.2">
      <c r="A2954" s="244" t="s">
        <v>168</v>
      </c>
      <c r="B2954" s="244" t="s">
        <v>67</v>
      </c>
      <c r="C2954" s="244" t="s">
        <v>185</v>
      </c>
      <c r="D2954" s="244">
        <v>1.1046</v>
      </c>
      <c r="E2954" s="244" t="s">
        <v>253</v>
      </c>
    </row>
    <row r="2955" spans="1:5" x14ac:dyDescent="0.2">
      <c r="A2955" s="244" t="s">
        <v>203</v>
      </c>
      <c r="B2955" s="244" t="s">
        <v>67</v>
      </c>
      <c r="C2955" s="244" t="s">
        <v>185</v>
      </c>
      <c r="D2955" s="244">
        <v>1.0764</v>
      </c>
      <c r="E2955" s="244" t="s">
        <v>253</v>
      </c>
    </row>
    <row r="2956" spans="1:5" x14ac:dyDescent="0.2">
      <c r="A2956" s="244" t="s">
        <v>221</v>
      </c>
      <c r="B2956" s="244" t="s">
        <v>67</v>
      </c>
      <c r="C2956" s="244" t="s">
        <v>185</v>
      </c>
      <c r="D2956" s="244">
        <v>1.3009999999999999</v>
      </c>
      <c r="E2956" s="244" t="s">
        <v>253</v>
      </c>
    </row>
    <row r="2957" spans="1:5" x14ac:dyDescent="0.2">
      <c r="A2957" s="244" t="s">
        <v>233</v>
      </c>
      <c r="B2957" s="244" t="s">
        <v>67</v>
      </c>
      <c r="C2957" s="244" t="s">
        <v>185</v>
      </c>
      <c r="D2957" s="244">
        <v>1.3748</v>
      </c>
      <c r="E2957" s="244" t="s">
        <v>253</v>
      </c>
    </row>
    <row r="2958" spans="1:5" x14ac:dyDescent="0.2">
      <c r="A2958" s="244" t="s">
        <v>102</v>
      </c>
      <c r="B2958" s="244" t="s">
        <v>50</v>
      </c>
      <c r="C2958" s="244" t="s">
        <v>185</v>
      </c>
      <c r="D2958" s="244">
        <v>1.6293</v>
      </c>
      <c r="E2958" s="244" t="s">
        <v>253</v>
      </c>
    </row>
    <row r="2959" spans="1:5" x14ac:dyDescent="0.2">
      <c r="A2959" s="244" t="s">
        <v>101</v>
      </c>
      <c r="B2959" s="244" t="s">
        <v>50</v>
      </c>
      <c r="C2959" s="244" t="s">
        <v>185</v>
      </c>
      <c r="D2959" s="244">
        <v>1.7117</v>
      </c>
      <c r="E2959" s="244" t="s">
        <v>253</v>
      </c>
    </row>
    <row r="2960" spans="1:5" x14ac:dyDescent="0.2">
      <c r="A2960" s="244" t="s">
        <v>100</v>
      </c>
      <c r="B2960" s="244" t="s">
        <v>50</v>
      </c>
      <c r="C2960" s="244" t="s">
        <v>185</v>
      </c>
      <c r="D2960" s="244">
        <v>1.8783000000000001</v>
      </c>
      <c r="E2960" s="244" t="s">
        <v>253</v>
      </c>
    </row>
    <row r="2961" spans="1:5" x14ac:dyDescent="0.2">
      <c r="A2961" s="244" t="s">
        <v>99</v>
      </c>
      <c r="B2961" s="244" t="s">
        <v>50</v>
      </c>
      <c r="C2961" s="244" t="s">
        <v>185</v>
      </c>
      <c r="D2961" s="244">
        <v>1.6951000000000001</v>
      </c>
      <c r="E2961" s="244" t="s">
        <v>253</v>
      </c>
    </row>
    <row r="2962" spans="1:5" x14ac:dyDescent="0.2">
      <c r="A2962" s="244" t="s">
        <v>98</v>
      </c>
      <c r="B2962" s="244" t="s">
        <v>50</v>
      </c>
      <c r="C2962" s="244" t="s">
        <v>185</v>
      </c>
      <c r="D2962" s="244">
        <v>1.724</v>
      </c>
      <c r="E2962" s="244" t="s">
        <v>253</v>
      </c>
    </row>
    <row r="2963" spans="1:5" x14ac:dyDescent="0.2">
      <c r="A2963" s="244" t="s">
        <v>97</v>
      </c>
      <c r="B2963" s="244" t="s">
        <v>50</v>
      </c>
      <c r="C2963" s="244" t="s">
        <v>185</v>
      </c>
      <c r="D2963" s="244">
        <v>2.0594999999999999</v>
      </c>
      <c r="E2963" s="244" t="s">
        <v>253</v>
      </c>
    </row>
    <row r="2964" spans="1:5" x14ac:dyDescent="0.2">
      <c r="A2964" s="244" t="s">
        <v>96</v>
      </c>
      <c r="B2964" s="244" t="s">
        <v>50</v>
      </c>
      <c r="C2964" s="244" t="s">
        <v>185</v>
      </c>
      <c r="D2964" s="244">
        <v>1.7174</v>
      </c>
      <c r="E2964" s="244" t="s">
        <v>253</v>
      </c>
    </row>
    <row r="2965" spans="1:5" x14ac:dyDescent="0.2">
      <c r="A2965" s="244" t="s">
        <v>95</v>
      </c>
      <c r="B2965" s="244" t="s">
        <v>50</v>
      </c>
      <c r="C2965" s="244" t="s">
        <v>185</v>
      </c>
      <c r="D2965" s="244">
        <v>2.2212000000000001</v>
      </c>
      <c r="E2965" s="244" t="s">
        <v>253</v>
      </c>
    </row>
    <row r="2966" spans="1:5" x14ac:dyDescent="0.2">
      <c r="A2966" s="244" t="s">
        <v>94</v>
      </c>
      <c r="B2966" s="244" t="s">
        <v>50</v>
      </c>
      <c r="C2966" s="244" t="s">
        <v>185</v>
      </c>
      <c r="D2966" s="244">
        <v>2.6053999999999999</v>
      </c>
      <c r="E2966" s="244" t="s">
        <v>253</v>
      </c>
    </row>
    <row r="2967" spans="1:5" x14ac:dyDescent="0.2">
      <c r="A2967" s="244" t="s">
        <v>93</v>
      </c>
      <c r="B2967" s="244" t="s">
        <v>50</v>
      </c>
      <c r="C2967" s="244" t="s">
        <v>185</v>
      </c>
      <c r="D2967" s="244">
        <v>2.4192999999999998</v>
      </c>
      <c r="E2967" s="244" t="s">
        <v>253</v>
      </c>
    </row>
    <row r="2968" spans="1:5" x14ac:dyDescent="0.2">
      <c r="A2968" s="244" t="s">
        <v>92</v>
      </c>
      <c r="B2968" s="244" t="s">
        <v>50</v>
      </c>
      <c r="C2968" s="244" t="s">
        <v>185</v>
      </c>
      <c r="D2968" s="244">
        <v>3.0331000000000001</v>
      </c>
      <c r="E2968" s="244" t="s">
        <v>253</v>
      </c>
    </row>
    <row r="2969" spans="1:5" x14ac:dyDescent="0.2">
      <c r="A2969" s="244" t="s">
        <v>91</v>
      </c>
      <c r="B2969" s="244" t="s">
        <v>50</v>
      </c>
      <c r="C2969" s="244" t="s">
        <v>185</v>
      </c>
      <c r="D2969" s="244">
        <v>2.2959999999999998</v>
      </c>
      <c r="E2969" s="244" t="s">
        <v>253</v>
      </c>
    </row>
    <row r="2970" spans="1:5" x14ac:dyDescent="0.2">
      <c r="A2970" s="244" t="s">
        <v>90</v>
      </c>
      <c r="B2970" s="244" t="s">
        <v>50</v>
      </c>
      <c r="C2970" s="244" t="s">
        <v>185</v>
      </c>
      <c r="D2970" s="244">
        <v>2.1042000000000001</v>
      </c>
      <c r="E2970" s="244" t="s">
        <v>253</v>
      </c>
    </row>
    <row r="2971" spans="1:5" x14ac:dyDescent="0.2">
      <c r="A2971" s="244" t="s">
        <v>89</v>
      </c>
      <c r="B2971" s="244" t="s">
        <v>50</v>
      </c>
      <c r="C2971" s="244" t="s">
        <v>185</v>
      </c>
      <c r="D2971" s="244">
        <v>2.6671</v>
      </c>
      <c r="E2971" s="244" t="s">
        <v>253</v>
      </c>
    </row>
    <row r="2972" spans="1:5" x14ac:dyDescent="0.2">
      <c r="A2972" s="244" t="s">
        <v>88</v>
      </c>
      <c r="B2972" s="244" t="s">
        <v>50</v>
      </c>
      <c r="C2972" s="244" t="s">
        <v>185</v>
      </c>
      <c r="D2972" s="244">
        <v>2.0739999999999998</v>
      </c>
      <c r="E2972" s="244" t="s">
        <v>253</v>
      </c>
    </row>
    <row r="2973" spans="1:5" x14ac:dyDescent="0.2">
      <c r="A2973" s="244" t="s">
        <v>87</v>
      </c>
      <c r="B2973" s="244" t="s">
        <v>50</v>
      </c>
      <c r="C2973" s="244" t="s">
        <v>185</v>
      </c>
      <c r="D2973" s="244">
        <v>1.9501999999999999</v>
      </c>
      <c r="E2973" s="244" t="s">
        <v>253</v>
      </c>
    </row>
    <row r="2974" spans="1:5" x14ac:dyDescent="0.2">
      <c r="A2974" s="244" t="s">
        <v>86</v>
      </c>
      <c r="B2974" s="244" t="s">
        <v>50</v>
      </c>
      <c r="C2974" s="244" t="s">
        <v>185</v>
      </c>
      <c r="D2974" s="244">
        <v>2.0304000000000002</v>
      </c>
      <c r="E2974" s="244" t="s">
        <v>253</v>
      </c>
    </row>
    <row r="2975" spans="1:5" x14ac:dyDescent="0.2">
      <c r="A2975" s="244" t="s">
        <v>85</v>
      </c>
      <c r="B2975" s="244" t="s">
        <v>50</v>
      </c>
      <c r="C2975" s="244" t="s">
        <v>185</v>
      </c>
      <c r="D2975" s="244">
        <v>2.6231</v>
      </c>
      <c r="E2975" s="244" t="s">
        <v>253</v>
      </c>
    </row>
    <row r="2976" spans="1:5" x14ac:dyDescent="0.2">
      <c r="A2976" s="244" t="s">
        <v>84</v>
      </c>
      <c r="B2976" s="244" t="s">
        <v>50</v>
      </c>
      <c r="C2976" s="244" t="s">
        <v>185</v>
      </c>
      <c r="D2976" s="244">
        <v>2.3965000000000001</v>
      </c>
      <c r="E2976" s="244" t="s">
        <v>253</v>
      </c>
    </row>
    <row r="2977" spans="1:5" x14ac:dyDescent="0.2">
      <c r="A2977" s="244" t="s">
        <v>168</v>
      </c>
      <c r="B2977" s="244" t="s">
        <v>50</v>
      </c>
      <c r="C2977" s="244" t="s">
        <v>185</v>
      </c>
      <c r="D2977" s="244">
        <v>2.7528999999999999</v>
      </c>
      <c r="E2977" s="244" t="s">
        <v>253</v>
      </c>
    </row>
    <row r="2978" spans="1:5" x14ac:dyDescent="0.2">
      <c r="A2978" s="244" t="s">
        <v>203</v>
      </c>
      <c r="B2978" s="244" t="s">
        <v>50</v>
      </c>
      <c r="C2978" s="244" t="s">
        <v>185</v>
      </c>
      <c r="D2978" s="244">
        <v>2.3205</v>
      </c>
      <c r="E2978" s="244" t="s">
        <v>253</v>
      </c>
    </row>
    <row r="2979" spans="1:5" x14ac:dyDescent="0.2">
      <c r="A2979" s="244" t="s">
        <v>221</v>
      </c>
      <c r="B2979" s="244" t="s">
        <v>50</v>
      </c>
      <c r="C2979" s="244" t="s">
        <v>185</v>
      </c>
      <c r="D2979" s="244">
        <v>3.004</v>
      </c>
      <c r="E2979" s="244" t="s">
        <v>253</v>
      </c>
    </row>
    <row r="2980" spans="1:5" x14ac:dyDescent="0.2">
      <c r="A2980" s="244" t="s">
        <v>233</v>
      </c>
      <c r="B2980" s="244" t="s">
        <v>50</v>
      </c>
      <c r="C2980" s="244" t="s">
        <v>185</v>
      </c>
      <c r="D2980" s="244">
        <v>3.6305999999999998</v>
      </c>
      <c r="E2980" s="244" t="s">
        <v>253</v>
      </c>
    </row>
    <row r="2981" spans="1:5" x14ac:dyDescent="0.2">
      <c r="A2981" s="244" t="s">
        <v>251</v>
      </c>
      <c r="B2981" s="244" t="s">
        <v>50</v>
      </c>
      <c r="C2981" s="244" t="s">
        <v>185</v>
      </c>
      <c r="D2981" s="244">
        <v>3.9253</v>
      </c>
      <c r="E2981" s="244" t="s">
        <v>171</v>
      </c>
    </row>
    <row r="2982" spans="1:5" x14ac:dyDescent="0.2">
      <c r="A2982" s="244" t="s">
        <v>102</v>
      </c>
      <c r="B2982" s="244" t="s">
        <v>51</v>
      </c>
      <c r="C2982" s="244" t="s">
        <v>185</v>
      </c>
      <c r="D2982" s="244">
        <v>2.1311</v>
      </c>
      <c r="E2982" s="244" t="s">
        <v>253</v>
      </c>
    </row>
    <row r="2983" spans="1:5" x14ac:dyDescent="0.2">
      <c r="A2983" s="244" t="s">
        <v>101</v>
      </c>
      <c r="B2983" s="244" t="s">
        <v>51</v>
      </c>
      <c r="C2983" s="244" t="s">
        <v>185</v>
      </c>
      <c r="D2983" s="244">
        <v>2.2435</v>
      </c>
      <c r="E2983" s="244" t="s">
        <v>253</v>
      </c>
    </row>
    <row r="2984" spans="1:5" x14ac:dyDescent="0.2">
      <c r="A2984" s="244" t="s">
        <v>100</v>
      </c>
      <c r="B2984" s="244" t="s">
        <v>51</v>
      </c>
      <c r="C2984" s="244" t="s">
        <v>185</v>
      </c>
      <c r="D2984" s="244">
        <v>2.6027999999999998</v>
      </c>
      <c r="E2984" s="244" t="s">
        <v>253</v>
      </c>
    </row>
    <row r="2985" spans="1:5" x14ac:dyDescent="0.2">
      <c r="A2985" s="244" t="s">
        <v>99</v>
      </c>
      <c r="B2985" s="244" t="s">
        <v>51</v>
      </c>
      <c r="C2985" s="244" t="s">
        <v>185</v>
      </c>
      <c r="D2985" s="244">
        <v>2.6644000000000001</v>
      </c>
      <c r="E2985" s="244" t="s">
        <v>253</v>
      </c>
    </row>
    <row r="2986" spans="1:5" x14ac:dyDescent="0.2">
      <c r="A2986" s="244" t="s">
        <v>98</v>
      </c>
      <c r="B2986" s="244" t="s">
        <v>51</v>
      </c>
      <c r="C2986" s="244" t="s">
        <v>185</v>
      </c>
      <c r="D2986" s="244">
        <v>2.6223000000000001</v>
      </c>
      <c r="E2986" s="244" t="s">
        <v>253</v>
      </c>
    </row>
    <row r="2987" spans="1:5" x14ac:dyDescent="0.2">
      <c r="A2987" s="244" t="s">
        <v>97</v>
      </c>
      <c r="B2987" s="244" t="s">
        <v>51</v>
      </c>
      <c r="C2987" s="244" t="s">
        <v>185</v>
      </c>
      <c r="D2987" s="244">
        <v>2.8218000000000001</v>
      </c>
      <c r="E2987" s="244" t="s">
        <v>253</v>
      </c>
    </row>
    <row r="2988" spans="1:5" x14ac:dyDescent="0.2">
      <c r="A2988" s="244" t="s">
        <v>96</v>
      </c>
      <c r="B2988" s="244" t="s">
        <v>51</v>
      </c>
      <c r="C2988" s="244" t="s">
        <v>185</v>
      </c>
      <c r="D2988" s="244">
        <v>2.9211</v>
      </c>
      <c r="E2988" s="244" t="s">
        <v>253</v>
      </c>
    </row>
    <row r="2989" spans="1:5" x14ac:dyDescent="0.2">
      <c r="A2989" s="244" t="s">
        <v>95</v>
      </c>
      <c r="B2989" s="244" t="s">
        <v>51</v>
      </c>
      <c r="C2989" s="244" t="s">
        <v>185</v>
      </c>
      <c r="D2989" s="244">
        <v>2.9805999999999999</v>
      </c>
      <c r="E2989" s="244" t="s">
        <v>253</v>
      </c>
    </row>
    <row r="2990" spans="1:5" x14ac:dyDescent="0.2">
      <c r="A2990" s="244" t="s">
        <v>94</v>
      </c>
      <c r="B2990" s="244" t="s">
        <v>51</v>
      </c>
      <c r="C2990" s="244" t="s">
        <v>185</v>
      </c>
      <c r="D2990" s="244">
        <v>2.9394999999999998</v>
      </c>
      <c r="E2990" s="244" t="s">
        <v>253</v>
      </c>
    </row>
    <row r="2991" spans="1:5" x14ac:dyDescent="0.2">
      <c r="A2991" s="244" t="s">
        <v>93</v>
      </c>
      <c r="B2991" s="244" t="s">
        <v>51</v>
      </c>
      <c r="C2991" s="244" t="s">
        <v>185</v>
      </c>
      <c r="D2991" s="244">
        <v>2.9512999999999998</v>
      </c>
      <c r="E2991" s="244" t="s">
        <v>253</v>
      </c>
    </row>
    <row r="2992" spans="1:5" x14ac:dyDescent="0.2">
      <c r="A2992" s="244" t="s">
        <v>92</v>
      </c>
      <c r="B2992" s="244" t="s">
        <v>51</v>
      </c>
      <c r="C2992" s="244" t="s">
        <v>185</v>
      </c>
      <c r="D2992" s="244">
        <v>3.0024000000000002</v>
      </c>
      <c r="E2992" s="244" t="s">
        <v>253</v>
      </c>
    </row>
    <row r="2993" spans="1:5" x14ac:dyDescent="0.2">
      <c r="A2993" s="244" t="s">
        <v>91</v>
      </c>
      <c r="B2993" s="244" t="s">
        <v>51</v>
      </c>
      <c r="C2993" s="244" t="s">
        <v>185</v>
      </c>
      <c r="D2993" s="244">
        <v>3.0912999999999999</v>
      </c>
      <c r="E2993" s="244" t="s">
        <v>253</v>
      </c>
    </row>
    <row r="2994" spans="1:5" x14ac:dyDescent="0.2">
      <c r="A2994" s="244" t="s">
        <v>90</v>
      </c>
      <c r="B2994" s="244" t="s">
        <v>51</v>
      </c>
      <c r="C2994" s="244" t="s">
        <v>185</v>
      </c>
      <c r="D2994" s="244">
        <v>3.2351999999999999</v>
      </c>
      <c r="E2994" s="244" t="s">
        <v>253</v>
      </c>
    </row>
    <row r="2995" spans="1:5" x14ac:dyDescent="0.2">
      <c r="A2995" s="244" t="s">
        <v>89</v>
      </c>
      <c r="B2995" s="244" t="s">
        <v>51</v>
      </c>
      <c r="C2995" s="244" t="s">
        <v>185</v>
      </c>
      <c r="D2995" s="244">
        <v>3.4708000000000001</v>
      </c>
      <c r="E2995" s="244" t="s">
        <v>176</v>
      </c>
    </row>
    <row r="2996" spans="1:5" x14ac:dyDescent="0.2">
      <c r="A2996" s="244" t="s">
        <v>88</v>
      </c>
      <c r="B2996" s="244" t="s">
        <v>51</v>
      </c>
      <c r="C2996" s="244" t="s">
        <v>185</v>
      </c>
      <c r="D2996" s="244">
        <v>3.3923999999999999</v>
      </c>
      <c r="E2996" s="244" t="s">
        <v>253</v>
      </c>
    </row>
    <row r="2997" spans="1:5" x14ac:dyDescent="0.2">
      <c r="A2997" s="244" t="s">
        <v>87</v>
      </c>
      <c r="B2997" s="244" t="s">
        <v>51</v>
      </c>
      <c r="C2997" s="244" t="s">
        <v>185</v>
      </c>
      <c r="D2997" s="244">
        <v>3.4136000000000002</v>
      </c>
      <c r="E2997" s="244" t="s">
        <v>176</v>
      </c>
    </row>
    <row r="2998" spans="1:5" x14ac:dyDescent="0.2">
      <c r="A2998" s="244" t="s">
        <v>86</v>
      </c>
      <c r="B2998" s="244" t="s">
        <v>51</v>
      </c>
      <c r="C2998" s="244" t="s">
        <v>185</v>
      </c>
      <c r="D2998" s="244">
        <v>3.7524999999999999</v>
      </c>
      <c r="E2998" s="244" t="s">
        <v>253</v>
      </c>
    </row>
    <row r="2999" spans="1:5" x14ac:dyDescent="0.2">
      <c r="A2999" s="244" t="s">
        <v>85</v>
      </c>
      <c r="B2999" s="244" t="s">
        <v>51</v>
      </c>
      <c r="C2999" s="244" t="s">
        <v>185</v>
      </c>
      <c r="D2999" s="244">
        <v>3.5480999999999998</v>
      </c>
      <c r="E2999" s="244" t="s">
        <v>176</v>
      </c>
    </row>
    <row r="3000" spans="1:5" x14ac:dyDescent="0.2">
      <c r="A3000" s="244" t="s">
        <v>84</v>
      </c>
      <c r="B3000" s="244" t="s">
        <v>51</v>
      </c>
      <c r="C3000" s="244" t="s">
        <v>185</v>
      </c>
      <c r="D3000" s="244">
        <v>3.5181</v>
      </c>
      <c r="E3000" s="244" t="s">
        <v>253</v>
      </c>
    </row>
    <row r="3001" spans="1:5" x14ac:dyDescent="0.2">
      <c r="A3001" s="244" t="s">
        <v>168</v>
      </c>
      <c r="B3001" s="244" t="s">
        <v>51</v>
      </c>
      <c r="C3001" s="244" t="s">
        <v>185</v>
      </c>
      <c r="D3001" s="244">
        <v>3.6888000000000001</v>
      </c>
      <c r="E3001" s="244" t="s">
        <v>176</v>
      </c>
    </row>
    <row r="3002" spans="1:5" x14ac:dyDescent="0.2">
      <c r="A3002" s="244" t="s">
        <v>203</v>
      </c>
      <c r="B3002" s="244" t="s">
        <v>51</v>
      </c>
      <c r="C3002" s="244" t="s">
        <v>185</v>
      </c>
      <c r="D3002" s="244">
        <v>3.9912000000000001</v>
      </c>
      <c r="E3002" s="244" t="s">
        <v>253</v>
      </c>
    </row>
    <row r="3003" spans="1:5" x14ac:dyDescent="0.2">
      <c r="A3003" s="244" t="s">
        <v>221</v>
      </c>
      <c r="B3003" s="244" t="s">
        <v>51</v>
      </c>
      <c r="C3003" s="244" t="s">
        <v>185</v>
      </c>
      <c r="D3003" s="244">
        <v>4.6166</v>
      </c>
      <c r="E3003" s="244" t="s">
        <v>253</v>
      </c>
    </row>
    <row r="3004" spans="1:5" x14ac:dyDescent="0.2">
      <c r="A3004" s="244" t="s">
        <v>233</v>
      </c>
      <c r="B3004" s="244" t="s">
        <v>51</v>
      </c>
      <c r="C3004" s="244" t="s">
        <v>185</v>
      </c>
      <c r="D3004" s="244">
        <v>4.6326999999999998</v>
      </c>
      <c r="E3004" s="244" t="s">
        <v>253</v>
      </c>
    </row>
    <row r="3005" spans="1:5" x14ac:dyDescent="0.2">
      <c r="A3005" s="244" t="s">
        <v>251</v>
      </c>
      <c r="B3005" s="244" t="s">
        <v>51</v>
      </c>
      <c r="C3005" s="244" t="s">
        <v>185</v>
      </c>
      <c r="D3005" s="244">
        <v>5.7821999999999996</v>
      </c>
      <c r="E3005" s="244" t="s">
        <v>171</v>
      </c>
    </row>
    <row r="3006" spans="1:5" x14ac:dyDescent="0.2">
      <c r="A3006" s="244" t="s">
        <v>102</v>
      </c>
      <c r="B3006" s="244" t="s">
        <v>65</v>
      </c>
      <c r="C3006" s="244" t="s">
        <v>185</v>
      </c>
      <c r="D3006" s="244">
        <v>1.7769999999999999</v>
      </c>
      <c r="E3006" s="244" t="s">
        <v>171</v>
      </c>
    </row>
    <row r="3007" spans="1:5" x14ac:dyDescent="0.2">
      <c r="A3007" s="244" t="s">
        <v>101</v>
      </c>
      <c r="B3007" s="244" t="s">
        <v>65</v>
      </c>
      <c r="C3007" s="244" t="s">
        <v>185</v>
      </c>
      <c r="D3007" s="244">
        <v>1.9504999999999999</v>
      </c>
      <c r="E3007" s="244" t="s">
        <v>171</v>
      </c>
    </row>
    <row r="3008" spans="1:5" x14ac:dyDescent="0.2">
      <c r="A3008" s="244" t="s">
        <v>100</v>
      </c>
      <c r="B3008" s="244" t="s">
        <v>65</v>
      </c>
      <c r="C3008" s="244" t="s">
        <v>185</v>
      </c>
      <c r="D3008" s="244">
        <v>2.0186999999999999</v>
      </c>
      <c r="E3008" s="244" t="s">
        <v>171</v>
      </c>
    </row>
    <row r="3009" spans="1:5" x14ac:dyDescent="0.2">
      <c r="A3009" s="244" t="s">
        <v>99</v>
      </c>
      <c r="B3009" s="244" t="s">
        <v>65</v>
      </c>
      <c r="C3009" s="244" t="s">
        <v>185</v>
      </c>
      <c r="D3009" s="244">
        <v>1.8998999999999999</v>
      </c>
      <c r="E3009" s="244" t="s">
        <v>171</v>
      </c>
    </row>
    <row r="3010" spans="1:5" x14ac:dyDescent="0.2">
      <c r="A3010" s="244" t="s">
        <v>98</v>
      </c>
      <c r="B3010" s="244" t="s">
        <v>65</v>
      </c>
      <c r="C3010" s="244" t="s">
        <v>185</v>
      </c>
      <c r="D3010" s="244">
        <v>1.9388000000000001</v>
      </c>
      <c r="E3010" s="244" t="s">
        <v>171</v>
      </c>
    </row>
    <row r="3011" spans="1:5" x14ac:dyDescent="0.2">
      <c r="A3011" s="244" t="s">
        <v>97</v>
      </c>
      <c r="B3011" s="244" t="s">
        <v>65</v>
      </c>
      <c r="C3011" s="244" t="s">
        <v>185</v>
      </c>
      <c r="D3011" s="244">
        <v>2.1208</v>
      </c>
      <c r="E3011" s="244" t="s">
        <v>171</v>
      </c>
    </row>
    <row r="3012" spans="1:5" x14ac:dyDescent="0.2">
      <c r="A3012" s="244" t="s">
        <v>96</v>
      </c>
      <c r="B3012" s="244" t="s">
        <v>65</v>
      </c>
      <c r="C3012" s="244" t="s">
        <v>185</v>
      </c>
      <c r="D3012" s="244">
        <v>1.8363</v>
      </c>
      <c r="E3012" s="244" t="s">
        <v>253</v>
      </c>
    </row>
    <row r="3013" spans="1:5" x14ac:dyDescent="0.2">
      <c r="A3013" s="244" t="s">
        <v>95</v>
      </c>
      <c r="B3013" s="244" t="s">
        <v>65</v>
      </c>
      <c r="C3013" s="244" t="s">
        <v>185</v>
      </c>
      <c r="D3013" s="244">
        <v>1.9086000000000001</v>
      </c>
      <c r="E3013" s="244" t="s">
        <v>253</v>
      </c>
    </row>
    <row r="3014" spans="1:5" x14ac:dyDescent="0.2">
      <c r="A3014" s="244" t="s">
        <v>94</v>
      </c>
      <c r="B3014" s="244" t="s">
        <v>65</v>
      </c>
      <c r="C3014" s="244" t="s">
        <v>185</v>
      </c>
      <c r="D3014" s="244">
        <v>1.7738</v>
      </c>
      <c r="E3014" s="244" t="s">
        <v>253</v>
      </c>
    </row>
    <row r="3015" spans="1:5" x14ac:dyDescent="0.2">
      <c r="A3015" s="244" t="s">
        <v>93</v>
      </c>
      <c r="B3015" s="244" t="s">
        <v>65</v>
      </c>
      <c r="C3015" s="244" t="s">
        <v>185</v>
      </c>
      <c r="D3015" s="244">
        <v>1.6916</v>
      </c>
      <c r="E3015" s="244" t="s">
        <v>253</v>
      </c>
    </row>
    <row r="3016" spans="1:5" x14ac:dyDescent="0.2">
      <c r="A3016" s="244" t="s">
        <v>92</v>
      </c>
      <c r="B3016" s="244" t="s">
        <v>65</v>
      </c>
      <c r="C3016" s="244" t="s">
        <v>185</v>
      </c>
      <c r="D3016" s="244">
        <v>1.6975</v>
      </c>
      <c r="E3016" s="244" t="s">
        <v>253</v>
      </c>
    </row>
    <row r="3017" spans="1:5" x14ac:dyDescent="0.2">
      <c r="A3017" s="244" t="s">
        <v>91</v>
      </c>
      <c r="B3017" s="244" t="s">
        <v>65</v>
      </c>
      <c r="C3017" s="244" t="s">
        <v>185</v>
      </c>
      <c r="D3017" s="244">
        <v>1.7799</v>
      </c>
      <c r="E3017" s="244" t="s">
        <v>253</v>
      </c>
    </row>
    <row r="3018" spans="1:5" x14ac:dyDescent="0.2">
      <c r="A3018" s="244" t="s">
        <v>90</v>
      </c>
      <c r="B3018" s="244" t="s">
        <v>65</v>
      </c>
      <c r="C3018" s="244" t="s">
        <v>185</v>
      </c>
      <c r="D3018" s="244">
        <v>1.7736000000000001</v>
      </c>
      <c r="E3018" s="244" t="s">
        <v>253</v>
      </c>
    </row>
    <row r="3019" spans="1:5" x14ac:dyDescent="0.2">
      <c r="A3019" s="244" t="s">
        <v>89</v>
      </c>
      <c r="B3019" s="244" t="s">
        <v>65</v>
      </c>
      <c r="C3019" s="244" t="s">
        <v>185</v>
      </c>
      <c r="D3019" s="244">
        <v>1.7932999999999999</v>
      </c>
      <c r="E3019" s="244" t="s">
        <v>253</v>
      </c>
    </row>
    <row r="3020" spans="1:5" x14ac:dyDescent="0.2">
      <c r="A3020" s="244" t="s">
        <v>88</v>
      </c>
      <c r="B3020" s="244" t="s">
        <v>65</v>
      </c>
      <c r="C3020" s="244" t="s">
        <v>185</v>
      </c>
      <c r="D3020" s="244">
        <v>1.8201000000000001</v>
      </c>
      <c r="E3020" s="244" t="s">
        <v>253</v>
      </c>
    </row>
    <row r="3021" spans="1:5" x14ac:dyDescent="0.2">
      <c r="A3021" s="244" t="s">
        <v>87</v>
      </c>
      <c r="B3021" s="244" t="s">
        <v>65</v>
      </c>
      <c r="C3021" s="244" t="s">
        <v>185</v>
      </c>
      <c r="D3021" s="244">
        <v>1.4558</v>
      </c>
      <c r="E3021" s="244" t="s">
        <v>253</v>
      </c>
    </row>
    <row r="3022" spans="1:5" x14ac:dyDescent="0.2">
      <c r="A3022" s="244" t="s">
        <v>86</v>
      </c>
      <c r="B3022" s="244" t="s">
        <v>65</v>
      </c>
      <c r="C3022" s="244" t="s">
        <v>185</v>
      </c>
      <c r="D3022" s="244">
        <v>1.6832</v>
      </c>
      <c r="E3022" s="244" t="s">
        <v>253</v>
      </c>
    </row>
    <row r="3023" spans="1:5" x14ac:dyDescent="0.2">
      <c r="A3023" s="244" t="s">
        <v>85</v>
      </c>
      <c r="B3023" s="244" t="s">
        <v>65</v>
      </c>
      <c r="C3023" s="244" t="s">
        <v>185</v>
      </c>
      <c r="D3023" s="244">
        <v>1.8597999999999999</v>
      </c>
      <c r="E3023" s="244" t="s">
        <v>253</v>
      </c>
    </row>
    <row r="3024" spans="1:5" x14ac:dyDescent="0.2">
      <c r="A3024" s="244" t="s">
        <v>84</v>
      </c>
      <c r="B3024" s="244" t="s">
        <v>65</v>
      </c>
      <c r="C3024" s="244" t="s">
        <v>185</v>
      </c>
      <c r="D3024" s="244">
        <v>1.8187</v>
      </c>
      <c r="E3024" s="244" t="s">
        <v>253</v>
      </c>
    </row>
    <row r="3025" spans="1:5" x14ac:dyDescent="0.2">
      <c r="A3025" s="244" t="s">
        <v>168</v>
      </c>
      <c r="B3025" s="244" t="s">
        <v>65</v>
      </c>
      <c r="C3025" s="244" t="s">
        <v>185</v>
      </c>
      <c r="D3025" s="244">
        <v>1.7807999999999999</v>
      </c>
      <c r="E3025" s="244" t="s">
        <v>253</v>
      </c>
    </row>
    <row r="3026" spans="1:5" x14ac:dyDescent="0.2">
      <c r="A3026" s="244" t="s">
        <v>203</v>
      </c>
      <c r="B3026" s="244" t="s">
        <v>65</v>
      </c>
      <c r="C3026" s="244" t="s">
        <v>185</v>
      </c>
      <c r="D3026" s="244">
        <v>1.8099000000000001</v>
      </c>
      <c r="E3026" s="244" t="s">
        <v>253</v>
      </c>
    </row>
    <row r="3027" spans="1:5" x14ac:dyDescent="0.2">
      <c r="A3027" s="244" t="s">
        <v>221</v>
      </c>
      <c r="B3027" s="244" t="s">
        <v>65</v>
      </c>
      <c r="C3027" s="244" t="s">
        <v>185</v>
      </c>
      <c r="D3027" s="244">
        <v>2.5474000000000001</v>
      </c>
      <c r="E3027" s="244" t="s">
        <v>253</v>
      </c>
    </row>
    <row r="3028" spans="1:5" x14ac:dyDescent="0.2">
      <c r="A3028" s="244" t="s">
        <v>233</v>
      </c>
      <c r="B3028" s="244" t="s">
        <v>65</v>
      </c>
      <c r="C3028" s="244" t="s">
        <v>185</v>
      </c>
      <c r="D3028" s="244">
        <v>3.4662999999999999</v>
      </c>
      <c r="E3028" s="244" t="s">
        <v>253</v>
      </c>
    </row>
    <row r="3029" spans="1:5" x14ac:dyDescent="0.2">
      <c r="A3029" s="244" t="s">
        <v>102</v>
      </c>
      <c r="B3029" s="244" t="s">
        <v>62</v>
      </c>
      <c r="C3029" s="244" t="s">
        <v>185</v>
      </c>
      <c r="D3029" s="244">
        <v>0.64970000000000006</v>
      </c>
      <c r="E3029" s="244" t="s">
        <v>253</v>
      </c>
    </row>
    <row r="3030" spans="1:5" x14ac:dyDescent="0.2">
      <c r="A3030" s="244" t="s">
        <v>101</v>
      </c>
      <c r="B3030" s="244" t="s">
        <v>62</v>
      </c>
      <c r="C3030" s="244" t="s">
        <v>185</v>
      </c>
      <c r="D3030" s="244">
        <v>0.70550000000000002</v>
      </c>
      <c r="E3030" s="244" t="s">
        <v>253</v>
      </c>
    </row>
    <row r="3031" spans="1:5" x14ac:dyDescent="0.2">
      <c r="A3031" s="244" t="s">
        <v>100</v>
      </c>
      <c r="B3031" s="244" t="s">
        <v>62</v>
      </c>
      <c r="C3031" s="244" t="s">
        <v>185</v>
      </c>
      <c r="D3031" s="244">
        <v>0.76190000000000002</v>
      </c>
      <c r="E3031" s="244" t="s">
        <v>253</v>
      </c>
    </row>
    <row r="3032" spans="1:5" x14ac:dyDescent="0.2">
      <c r="A3032" s="244" t="s">
        <v>99</v>
      </c>
      <c r="B3032" s="244" t="s">
        <v>62</v>
      </c>
      <c r="C3032" s="244" t="s">
        <v>185</v>
      </c>
      <c r="D3032" s="244">
        <v>0.77829999999999999</v>
      </c>
      <c r="E3032" s="244" t="s">
        <v>253</v>
      </c>
    </row>
    <row r="3033" spans="1:5" x14ac:dyDescent="0.2">
      <c r="A3033" s="244" t="s">
        <v>98</v>
      </c>
      <c r="B3033" s="244" t="s">
        <v>62</v>
      </c>
      <c r="C3033" s="244" t="s">
        <v>185</v>
      </c>
      <c r="D3033" s="244">
        <v>0.79349999999999998</v>
      </c>
      <c r="E3033" s="244" t="s">
        <v>253</v>
      </c>
    </row>
    <row r="3034" spans="1:5" x14ac:dyDescent="0.2">
      <c r="A3034" s="244" t="s">
        <v>97</v>
      </c>
      <c r="B3034" s="244" t="s">
        <v>62</v>
      </c>
      <c r="C3034" s="244" t="s">
        <v>185</v>
      </c>
      <c r="D3034" s="244">
        <v>0.81420000000000003</v>
      </c>
      <c r="E3034" s="244" t="s">
        <v>253</v>
      </c>
    </row>
    <row r="3035" spans="1:5" x14ac:dyDescent="0.2">
      <c r="A3035" s="244" t="s">
        <v>96</v>
      </c>
      <c r="B3035" s="244" t="s">
        <v>62</v>
      </c>
      <c r="C3035" s="244" t="s">
        <v>185</v>
      </c>
      <c r="D3035" s="244">
        <v>0.83979999999999999</v>
      </c>
      <c r="E3035" s="244" t="s">
        <v>253</v>
      </c>
    </row>
    <row r="3036" spans="1:5" x14ac:dyDescent="0.2">
      <c r="A3036" s="244" t="s">
        <v>95</v>
      </c>
      <c r="B3036" s="244" t="s">
        <v>62</v>
      </c>
      <c r="C3036" s="244" t="s">
        <v>185</v>
      </c>
      <c r="D3036" s="244">
        <v>0.83420000000000005</v>
      </c>
      <c r="E3036" s="244" t="s">
        <v>253</v>
      </c>
    </row>
    <row r="3037" spans="1:5" x14ac:dyDescent="0.2">
      <c r="A3037" s="244" t="s">
        <v>94</v>
      </c>
      <c r="B3037" s="244" t="s">
        <v>62</v>
      </c>
      <c r="C3037" s="244" t="s">
        <v>185</v>
      </c>
      <c r="D3037" s="244">
        <v>0.86829999999999996</v>
      </c>
      <c r="E3037" s="244" t="s">
        <v>253</v>
      </c>
    </row>
    <row r="3038" spans="1:5" x14ac:dyDescent="0.2">
      <c r="A3038" s="244" t="s">
        <v>93</v>
      </c>
      <c r="B3038" s="244" t="s">
        <v>62</v>
      </c>
      <c r="C3038" s="244" t="s">
        <v>185</v>
      </c>
      <c r="D3038" s="244">
        <v>0.92749999999999999</v>
      </c>
      <c r="E3038" s="244" t="s">
        <v>253</v>
      </c>
    </row>
    <row r="3039" spans="1:5" x14ac:dyDescent="0.2">
      <c r="A3039" s="244" t="s">
        <v>92</v>
      </c>
      <c r="B3039" s="244" t="s">
        <v>62</v>
      </c>
      <c r="C3039" s="244" t="s">
        <v>185</v>
      </c>
      <c r="D3039" s="244">
        <v>0.95809999999999995</v>
      </c>
      <c r="E3039" s="244" t="s">
        <v>253</v>
      </c>
    </row>
    <row r="3040" spans="1:5" x14ac:dyDescent="0.2">
      <c r="A3040" s="244" t="s">
        <v>91</v>
      </c>
      <c r="B3040" s="244" t="s">
        <v>62</v>
      </c>
      <c r="C3040" s="244" t="s">
        <v>185</v>
      </c>
      <c r="D3040" s="244">
        <v>0.82640000000000002</v>
      </c>
      <c r="E3040" s="244" t="s">
        <v>253</v>
      </c>
    </row>
    <row r="3041" spans="1:5" x14ac:dyDescent="0.2">
      <c r="A3041" s="244" t="s">
        <v>90</v>
      </c>
      <c r="B3041" s="244" t="s">
        <v>62</v>
      </c>
      <c r="C3041" s="244" t="s">
        <v>185</v>
      </c>
      <c r="D3041" s="244">
        <v>0.99409999999999998</v>
      </c>
      <c r="E3041" s="244" t="s">
        <v>253</v>
      </c>
    </row>
    <row r="3042" spans="1:5" x14ac:dyDescent="0.2">
      <c r="A3042" s="244" t="s">
        <v>89</v>
      </c>
      <c r="B3042" s="244" t="s">
        <v>62</v>
      </c>
      <c r="C3042" s="244" t="s">
        <v>185</v>
      </c>
      <c r="D3042" s="244">
        <v>1.0497000000000001</v>
      </c>
      <c r="E3042" s="244" t="s">
        <v>253</v>
      </c>
    </row>
    <row r="3043" spans="1:5" x14ac:dyDescent="0.2">
      <c r="A3043" s="244" t="s">
        <v>88</v>
      </c>
      <c r="B3043" s="244" t="s">
        <v>62</v>
      </c>
      <c r="C3043" s="244" t="s">
        <v>185</v>
      </c>
      <c r="D3043" s="244">
        <v>1.0942000000000001</v>
      </c>
      <c r="E3043" s="244" t="s">
        <v>253</v>
      </c>
    </row>
    <row r="3044" spans="1:5" x14ac:dyDescent="0.2">
      <c r="A3044" s="244" t="s">
        <v>87</v>
      </c>
      <c r="B3044" s="244" t="s">
        <v>62</v>
      </c>
      <c r="C3044" s="244" t="s">
        <v>185</v>
      </c>
      <c r="D3044" s="244">
        <v>1.1709000000000001</v>
      </c>
      <c r="E3044" s="244" t="s">
        <v>253</v>
      </c>
    </row>
    <row r="3045" spans="1:5" x14ac:dyDescent="0.2">
      <c r="A3045" s="244" t="s">
        <v>86</v>
      </c>
      <c r="B3045" s="244" t="s">
        <v>62</v>
      </c>
      <c r="C3045" s="244" t="s">
        <v>185</v>
      </c>
      <c r="D3045" s="244">
        <v>1.1564000000000001</v>
      </c>
      <c r="E3045" s="244" t="s">
        <v>253</v>
      </c>
    </row>
    <row r="3046" spans="1:5" x14ac:dyDescent="0.2">
      <c r="A3046" s="244" t="s">
        <v>85</v>
      </c>
      <c r="B3046" s="244" t="s">
        <v>62</v>
      </c>
      <c r="C3046" s="244" t="s">
        <v>185</v>
      </c>
      <c r="D3046" s="244">
        <v>1.1427</v>
      </c>
      <c r="E3046" s="244" t="s">
        <v>253</v>
      </c>
    </row>
    <row r="3047" spans="1:5" x14ac:dyDescent="0.2">
      <c r="A3047" s="244" t="s">
        <v>84</v>
      </c>
      <c r="B3047" s="244" t="s">
        <v>62</v>
      </c>
      <c r="C3047" s="244" t="s">
        <v>185</v>
      </c>
      <c r="D3047" s="244">
        <v>1.1756</v>
      </c>
      <c r="E3047" s="244" t="s">
        <v>253</v>
      </c>
    </row>
    <row r="3048" spans="1:5" x14ac:dyDescent="0.2">
      <c r="A3048" s="244" t="s">
        <v>168</v>
      </c>
      <c r="B3048" s="244" t="s">
        <v>62</v>
      </c>
      <c r="C3048" s="244" t="s">
        <v>185</v>
      </c>
      <c r="D3048" s="244">
        <v>1.3121</v>
      </c>
      <c r="E3048" s="244" t="s">
        <v>253</v>
      </c>
    </row>
    <row r="3049" spans="1:5" x14ac:dyDescent="0.2">
      <c r="A3049" s="244" t="s">
        <v>203</v>
      </c>
      <c r="B3049" s="244" t="s">
        <v>62</v>
      </c>
      <c r="C3049" s="244" t="s">
        <v>185</v>
      </c>
      <c r="D3049" s="244">
        <v>1.3331999999999999</v>
      </c>
      <c r="E3049" s="244" t="s">
        <v>253</v>
      </c>
    </row>
    <row r="3050" spans="1:5" x14ac:dyDescent="0.2">
      <c r="A3050" s="244" t="s">
        <v>221</v>
      </c>
      <c r="B3050" s="244" t="s">
        <v>62</v>
      </c>
      <c r="C3050" s="244" t="s">
        <v>185</v>
      </c>
      <c r="D3050" s="244">
        <v>1.4269000000000001</v>
      </c>
      <c r="E3050" s="244" t="s">
        <v>253</v>
      </c>
    </row>
    <row r="3051" spans="1:5" x14ac:dyDescent="0.2">
      <c r="A3051" s="244" t="s">
        <v>233</v>
      </c>
      <c r="B3051" s="244" t="s">
        <v>62</v>
      </c>
      <c r="C3051" s="244" t="s">
        <v>185</v>
      </c>
      <c r="D3051" s="244">
        <v>1.5835999999999999</v>
      </c>
      <c r="E3051" s="244" t="s">
        <v>253</v>
      </c>
    </row>
    <row r="3052" spans="1:5" x14ac:dyDescent="0.2">
      <c r="A3052" s="244" t="s">
        <v>251</v>
      </c>
      <c r="B3052" s="244" t="s">
        <v>62</v>
      </c>
      <c r="C3052" s="244" t="s">
        <v>185</v>
      </c>
      <c r="D3052" s="244">
        <v>1.7163999999999999</v>
      </c>
      <c r="E3052" s="244" t="s">
        <v>171</v>
      </c>
    </row>
    <row r="3053" spans="1:5" x14ac:dyDescent="0.2">
      <c r="A3053" s="244" t="s">
        <v>102</v>
      </c>
      <c r="B3053" s="244" t="s">
        <v>53</v>
      </c>
      <c r="C3053" s="244" t="s">
        <v>185</v>
      </c>
      <c r="D3053" s="244">
        <v>0.79730000000000001</v>
      </c>
      <c r="E3053" s="244" t="s">
        <v>253</v>
      </c>
    </row>
    <row r="3054" spans="1:5" x14ac:dyDescent="0.2">
      <c r="A3054" s="244" t="s">
        <v>101</v>
      </c>
      <c r="B3054" s="244" t="s">
        <v>53</v>
      </c>
      <c r="C3054" s="244" t="s">
        <v>185</v>
      </c>
      <c r="D3054" s="244">
        <v>0.78979999999999995</v>
      </c>
      <c r="E3054" s="244" t="s">
        <v>253</v>
      </c>
    </row>
    <row r="3055" spans="1:5" x14ac:dyDescent="0.2">
      <c r="A3055" s="244" t="s">
        <v>100</v>
      </c>
      <c r="B3055" s="244" t="s">
        <v>53</v>
      </c>
      <c r="C3055" s="244" t="s">
        <v>185</v>
      </c>
      <c r="D3055" s="244">
        <v>0.84499999999999997</v>
      </c>
      <c r="E3055" s="244" t="s">
        <v>253</v>
      </c>
    </row>
    <row r="3056" spans="1:5" x14ac:dyDescent="0.2">
      <c r="A3056" s="244" t="s">
        <v>99</v>
      </c>
      <c r="B3056" s="244" t="s">
        <v>53</v>
      </c>
      <c r="C3056" s="244" t="s">
        <v>185</v>
      </c>
      <c r="D3056" s="244">
        <v>0.9859</v>
      </c>
      <c r="E3056" s="244" t="s">
        <v>253</v>
      </c>
    </row>
    <row r="3057" spans="1:5" x14ac:dyDescent="0.2">
      <c r="A3057" s="244" t="s">
        <v>98</v>
      </c>
      <c r="B3057" s="244" t="s">
        <v>53</v>
      </c>
      <c r="C3057" s="244" t="s">
        <v>185</v>
      </c>
      <c r="D3057" s="244">
        <v>0.93279999999999996</v>
      </c>
      <c r="E3057" s="244" t="s">
        <v>253</v>
      </c>
    </row>
    <row r="3058" spans="1:5" x14ac:dyDescent="0.2">
      <c r="A3058" s="244" t="s">
        <v>97</v>
      </c>
      <c r="B3058" s="244" t="s">
        <v>53</v>
      </c>
      <c r="C3058" s="244" t="s">
        <v>185</v>
      </c>
      <c r="D3058" s="244">
        <v>0.99550000000000005</v>
      </c>
      <c r="E3058" s="244" t="s">
        <v>253</v>
      </c>
    </row>
    <row r="3059" spans="1:5" x14ac:dyDescent="0.2">
      <c r="A3059" s="244" t="s">
        <v>96</v>
      </c>
      <c r="B3059" s="244" t="s">
        <v>53</v>
      </c>
      <c r="C3059" s="244" t="s">
        <v>185</v>
      </c>
      <c r="D3059" s="244">
        <v>0.92679999999999996</v>
      </c>
      <c r="E3059" s="244" t="s">
        <v>253</v>
      </c>
    </row>
    <row r="3060" spans="1:5" x14ac:dyDescent="0.2">
      <c r="A3060" s="244" t="s">
        <v>95</v>
      </c>
      <c r="B3060" s="244" t="s">
        <v>53</v>
      </c>
      <c r="C3060" s="244" t="s">
        <v>185</v>
      </c>
      <c r="D3060" s="244">
        <v>0.92649999999999999</v>
      </c>
      <c r="E3060" s="244" t="s">
        <v>253</v>
      </c>
    </row>
    <row r="3061" spans="1:5" x14ac:dyDescent="0.2">
      <c r="A3061" s="244" t="s">
        <v>94</v>
      </c>
      <c r="B3061" s="244" t="s">
        <v>53</v>
      </c>
      <c r="C3061" s="244" t="s">
        <v>185</v>
      </c>
      <c r="D3061" s="244">
        <v>0.90390000000000004</v>
      </c>
      <c r="E3061" s="244" t="s">
        <v>253</v>
      </c>
    </row>
    <row r="3062" spans="1:5" x14ac:dyDescent="0.2">
      <c r="A3062" s="244" t="s">
        <v>93</v>
      </c>
      <c r="B3062" s="244" t="s">
        <v>53</v>
      </c>
      <c r="C3062" s="244" t="s">
        <v>185</v>
      </c>
      <c r="D3062" s="244">
        <v>0.96799999999999997</v>
      </c>
      <c r="E3062" s="244" t="s">
        <v>253</v>
      </c>
    </row>
    <row r="3063" spans="1:5" x14ac:dyDescent="0.2">
      <c r="A3063" s="244" t="s">
        <v>92</v>
      </c>
      <c r="B3063" s="244" t="s">
        <v>53</v>
      </c>
      <c r="C3063" s="244" t="s">
        <v>185</v>
      </c>
      <c r="D3063" s="244">
        <v>1.0739000000000001</v>
      </c>
      <c r="E3063" s="244" t="s">
        <v>253</v>
      </c>
    </row>
    <row r="3064" spans="1:5" x14ac:dyDescent="0.2">
      <c r="A3064" s="244" t="s">
        <v>91</v>
      </c>
      <c r="B3064" s="244" t="s">
        <v>53</v>
      </c>
      <c r="C3064" s="244" t="s">
        <v>185</v>
      </c>
      <c r="D3064" s="244">
        <v>1.119</v>
      </c>
      <c r="E3064" s="244" t="s">
        <v>253</v>
      </c>
    </row>
    <row r="3065" spans="1:5" x14ac:dyDescent="0.2">
      <c r="A3065" s="244" t="s">
        <v>90</v>
      </c>
      <c r="B3065" s="244" t="s">
        <v>53</v>
      </c>
      <c r="C3065" s="244" t="s">
        <v>185</v>
      </c>
      <c r="D3065" s="244">
        <v>1.1891</v>
      </c>
      <c r="E3065" s="244" t="s">
        <v>253</v>
      </c>
    </row>
    <row r="3066" spans="1:5" x14ac:dyDescent="0.2">
      <c r="A3066" s="244" t="s">
        <v>89</v>
      </c>
      <c r="B3066" s="244" t="s">
        <v>53</v>
      </c>
      <c r="C3066" s="244" t="s">
        <v>185</v>
      </c>
      <c r="D3066" s="244">
        <v>1.4358</v>
      </c>
      <c r="E3066" s="244" t="s">
        <v>253</v>
      </c>
    </row>
    <row r="3067" spans="1:5" x14ac:dyDescent="0.2">
      <c r="A3067" s="244" t="s">
        <v>88</v>
      </c>
      <c r="B3067" s="244" t="s">
        <v>53</v>
      </c>
      <c r="C3067" s="244" t="s">
        <v>185</v>
      </c>
      <c r="D3067" s="244">
        <v>1.3264</v>
      </c>
      <c r="E3067" s="244" t="s">
        <v>253</v>
      </c>
    </row>
    <row r="3068" spans="1:5" x14ac:dyDescent="0.2">
      <c r="A3068" s="244" t="s">
        <v>87</v>
      </c>
      <c r="B3068" s="244" t="s">
        <v>53</v>
      </c>
      <c r="C3068" s="244" t="s">
        <v>185</v>
      </c>
      <c r="D3068" s="244">
        <v>1.3637999999999999</v>
      </c>
      <c r="E3068" s="244" t="s">
        <v>253</v>
      </c>
    </row>
    <row r="3069" spans="1:5" x14ac:dyDescent="0.2">
      <c r="A3069" s="244" t="s">
        <v>86</v>
      </c>
      <c r="B3069" s="244" t="s">
        <v>53</v>
      </c>
      <c r="C3069" s="244" t="s">
        <v>185</v>
      </c>
      <c r="D3069" s="244">
        <v>1.4645999999999999</v>
      </c>
      <c r="E3069" s="244" t="s">
        <v>253</v>
      </c>
    </row>
    <row r="3070" spans="1:5" x14ac:dyDescent="0.2">
      <c r="A3070" s="244" t="s">
        <v>85</v>
      </c>
      <c r="B3070" s="244" t="s">
        <v>53</v>
      </c>
      <c r="C3070" s="244" t="s">
        <v>185</v>
      </c>
      <c r="D3070" s="244">
        <v>1.3777999999999999</v>
      </c>
      <c r="E3070" s="244" t="s">
        <v>253</v>
      </c>
    </row>
    <row r="3071" spans="1:5" x14ac:dyDescent="0.2">
      <c r="A3071" s="244" t="s">
        <v>84</v>
      </c>
      <c r="B3071" s="244" t="s">
        <v>53</v>
      </c>
      <c r="C3071" s="244" t="s">
        <v>185</v>
      </c>
      <c r="D3071" s="244">
        <v>1.4419999999999999</v>
      </c>
      <c r="E3071" s="244" t="s">
        <v>253</v>
      </c>
    </row>
    <row r="3072" spans="1:5" x14ac:dyDescent="0.2">
      <c r="A3072" s="244" t="s">
        <v>168</v>
      </c>
      <c r="B3072" s="244" t="s">
        <v>53</v>
      </c>
      <c r="C3072" s="244" t="s">
        <v>185</v>
      </c>
      <c r="D3072" s="244">
        <v>1.4830000000000001</v>
      </c>
      <c r="E3072" s="244" t="s">
        <v>253</v>
      </c>
    </row>
    <row r="3073" spans="1:5" x14ac:dyDescent="0.2">
      <c r="A3073" s="244" t="s">
        <v>203</v>
      </c>
      <c r="B3073" s="244" t="s">
        <v>53</v>
      </c>
      <c r="C3073" s="244" t="s">
        <v>185</v>
      </c>
      <c r="D3073" s="244">
        <v>1.5386</v>
      </c>
      <c r="E3073" s="244" t="s">
        <v>253</v>
      </c>
    </row>
    <row r="3074" spans="1:5" x14ac:dyDescent="0.2">
      <c r="A3074" s="244" t="s">
        <v>221</v>
      </c>
      <c r="B3074" s="244" t="s">
        <v>53</v>
      </c>
      <c r="C3074" s="244" t="s">
        <v>185</v>
      </c>
      <c r="D3074" s="244">
        <v>1.3946000000000001</v>
      </c>
      <c r="E3074" s="244" t="s">
        <v>253</v>
      </c>
    </row>
    <row r="3075" spans="1:5" x14ac:dyDescent="0.2">
      <c r="A3075" s="244" t="s">
        <v>233</v>
      </c>
      <c r="B3075" s="244" t="s">
        <v>53</v>
      </c>
      <c r="C3075" s="244" t="s">
        <v>185</v>
      </c>
      <c r="D3075" s="244">
        <v>1.7662</v>
      </c>
      <c r="E3075" s="244" t="s">
        <v>253</v>
      </c>
    </row>
    <row r="3076" spans="1:5" x14ac:dyDescent="0.2">
      <c r="A3076" s="244" t="s">
        <v>251</v>
      </c>
      <c r="B3076" s="244" t="s">
        <v>53</v>
      </c>
      <c r="C3076" s="244" t="s">
        <v>185</v>
      </c>
      <c r="D3076" s="244">
        <v>1.9205000000000001</v>
      </c>
      <c r="E3076" s="244" t="s">
        <v>171</v>
      </c>
    </row>
    <row r="3077" spans="1:5" x14ac:dyDescent="0.2">
      <c r="A3077" s="244" t="s">
        <v>102</v>
      </c>
      <c r="B3077" s="244" t="s">
        <v>54</v>
      </c>
      <c r="C3077" s="244" t="s">
        <v>185</v>
      </c>
      <c r="D3077" s="244">
        <v>0.63939999999999997</v>
      </c>
      <c r="E3077" s="244" t="s">
        <v>253</v>
      </c>
    </row>
    <row r="3078" spans="1:5" x14ac:dyDescent="0.2">
      <c r="A3078" s="244" t="s">
        <v>101</v>
      </c>
      <c r="B3078" s="244" t="s">
        <v>54</v>
      </c>
      <c r="C3078" s="244" t="s">
        <v>185</v>
      </c>
      <c r="D3078" s="244">
        <v>0.43940000000000001</v>
      </c>
      <c r="E3078" s="244" t="s">
        <v>253</v>
      </c>
    </row>
    <row r="3079" spans="1:5" x14ac:dyDescent="0.2">
      <c r="A3079" s="244" t="s">
        <v>100</v>
      </c>
      <c r="B3079" s="244" t="s">
        <v>54</v>
      </c>
      <c r="C3079" s="244" t="s">
        <v>185</v>
      </c>
      <c r="D3079" s="244">
        <v>0.49099999999999999</v>
      </c>
      <c r="E3079" s="244" t="s">
        <v>253</v>
      </c>
    </row>
    <row r="3080" spans="1:5" x14ac:dyDescent="0.2">
      <c r="A3080" s="244" t="s">
        <v>99</v>
      </c>
      <c r="B3080" s="244" t="s">
        <v>54</v>
      </c>
      <c r="C3080" s="244" t="s">
        <v>185</v>
      </c>
      <c r="D3080" s="244">
        <v>0.47320000000000001</v>
      </c>
      <c r="E3080" s="244" t="s">
        <v>253</v>
      </c>
    </row>
    <row r="3081" spans="1:5" x14ac:dyDescent="0.2">
      <c r="A3081" s="244" t="s">
        <v>98</v>
      </c>
      <c r="B3081" s="244" t="s">
        <v>54</v>
      </c>
      <c r="C3081" s="244" t="s">
        <v>185</v>
      </c>
      <c r="D3081" s="244">
        <v>0.51639999999999997</v>
      </c>
      <c r="E3081" s="244" t="s">
        <v>253</v>
      </c>
    </row>
    <row r="3082" spans="1:5" x14ac:dyDescent="0.2">
      <c r="A3082" s="244" t="s">
        <v>97</v>
      </c>
      <c r="B3082" s="244" t="s">
        <v>54</v>
      </c>
      <c r="C3082" s="244" t="s">
        <v>185</v>
      </c>
      <c r="D3082" s="244">
        <v>0.50290000000000001</v>
      </c>
      <c r="E3082" s="244" t="s">
        <v>253</v>
      </c>
    </row>
    <row r="3083" spans="1:5" x14ac:dyDescent="0.2">
      <c r="A3083" s="244" t="s">
        <v>96</v>
      </c>
      <c r="B3083" s="244" t="s">
        <v>54</v>
      </c>
      <c r="C3083" s="244" t="s">
        <v>185</v>
      </c>
      <c r="D3083" s="244">
        <v>0.54349999999999998</v>
      </c>
      <c r="E3083" s="244" t="s">
        <v>253</v>
      </c>
    </row>
    <row r="3084" spans="1:5" x14ac:dyDescent="0.2">
      <c r="A3084" s="244" t="s">
        <v>95</v>
      </c>
      <c r="B3084" s="244" t="s">
        <v>54</v>
      </c>
      <c r="C3084" s="244" t="s">
        <v>185</v>
      </c>
      <c r="D3084" s="244">
        <v>0.52890000000000004</v>
      </c>
      <c r="E3084" s="244" t="s">
        <v>253</v>
      </c>
    </row>
    <row r="3085" spans="1:5" x14ac:dyDescent="0.2">
      <c r="A3085" s="244" t="s">
        <v>94</v>
      </c>
      <c r="B3085" s="244" t="s">
        <v>54</v>
      </c>
      <c r="C3085" s="244" t="s">
        <v>185</v>
      </c>
      <c r="D3085" s="244">
        <v>0.58879999999999999</v>
      </c>
      <c r="E3085" s="244" t="s">
        <v>253</v>
      </c>
    </row>
    <row r="3086" spans="1:5" x14ac:dyDescent="0.2">
      <c r="A3086" s="244" t="s">
        <v>93</v>
      </c>
      <c r="B3086" s="244" t="s">
        <v>54</v>
      </c>
      <c r="C3086" s="244" t="s">
        <v>185</v>
      </c>
      <c r="D3086" s="244">
        <v>0.72519999999999996</v>
      </c>
      <c r="E3086" s="244" t="s">
        <v>171</v>
      </c>
    </row>
    <row r="3087" spans="1:5" x14ac:dyDescent="0.2">
      <c r="A3087" s="244" t="s">
        <v>92</v>
      </c>
      <c r="B3087" s="244" t="s">
        <v>54</v>
      </c>
      <c r="C3087" s="244" t="s">
        <v>185</v>
      </c>
      <c r="D3087" s="244">
        <v>0.96740000000000004</v>
      </c>
      <c r="E3087" s="244" t="s">
        <v>171</v>
      </c>
    </row>
    <row r="3088" spans="1:5" x14ac:dyDescent="0.2">
      <c r="A3088" s="244" t="s">
        <v>91</v>
      </c>
      <c r="B3088" s="244" t="s">
        <v>54</v>
      </c>
      <c r="C3088" s="244" t="s">
        <v>185</v>
      </c>
      <c r="D3088" s="244">
        <v>0.74019999999999997</v>
      </c>
      <c r="E3088" s="244" t="s">
        <v>171</v>
      </c>
    </row>
    <row r="3089" spans="1:5" x14ac:dyDescent="0.2">
      <c r="A3089" s="244" t="s">
        <v>90</v>
      </c>
      <c r="B3089" s="244" t="s">
        <v>54</v>
      </c>
      <c r="C3089" s="244" t="s">
        <v>185</v>
      </c>
      <c r="D3089" s="244">
        <v>0.81659999999999999</v>
      </c>
      <c r="E3089" s="244" t="s">
        <v>171</v>
      </c>
    </row>
    <row r="3090" spans="1:5" x14ac:dyDescent="0.2">
      <c r="A3090" s="244" t="s">
        <v>89</v>
      </c>
      <c r="B3090" s="244" t="s">
        <v>54</v>
      </c>
      <c r="C3090" s="244" t="s">
        <v>185</v>
      </c>
      <c r="D3090" s="244">
        <v>0.79310000000000003</v>
      </c>
      <c r="E3090" s="244" t="s">
        <v>171</v>
      </c>
    </row>
    <row r="3091" spans="1:5" x14ac:dyDescent="0.2">
      <c r="A3091" s="244" t="s">
        <v>88</v>
      </c>
      <c r="B3091" s="244" t="s">
        <v>54</v>
      </c>
      <c r="C3091" s="244" t="s">
        <v>185</v>
      </c>
      <c r="D3091" s="244">
        <v>0.79120000000000001</v>
      </c>
      <c r="E3091" s="244" t="s">
        <v>171</v>
      </c>
    </row>
    <row r="3092" spans="1:5" x14ac:dyDescent="0.2">
      <c r="A3092" s="244" t="s">
        <v>87</v>
      </c>
      <c r="B3092" s="244" t="s">
        <v>54</v>
      </c>
      <c r="C3092" s="244" t="s">
        <v>185</v>
      </c>
      <c r="D3092" s="244">
        <v>0.69369999999999998</v>
      </c>
      <c r="E3092" s="244" t="s">
        <v>171</v>
      </c>
    </row>
    <row r="3093" spans="1:5" x14ac:dyDescent="0.2">
      <c r="A3093" s="244" t="s">
        <v>86</v>
      </c>
      <c r="B3093" s="244" t="s">
        <v>54</v>
      </c>
      <c r="C3093" s="244" t="s">
        <v>185</v>
      </c>
      <c r="D3093" s="244">
        <v>0.72789999999999999</v>
      </c>
      <c r="E3093" s="244" t="s">
        <v>171</v>
      </c>
    </row>
    <row r="3094" spans="1:5" x14ac:dyDescent="0.2">
      <c r="A3094" s="244" t="s">
        <v>85</v>
      </c>
      <c r="B3094" s="244" t="s">
        <v>54</v>
      </c>
      <c r="C3094" s="244" t="s">
        <v>185</v>
      </c>
      <c r="D3094" s="244">
        <v>0.87219999999999998</v>
      </c>
      <c r="E3094" s="244" t="s">
        <v>171</v>
      </c>
    </row>
    <row r="3095" spans="1:5" x14ac:dyDescent="0.2">
      <c r="A3095" s="244" t="s">
        <v>84</v>
      </c>
      <c r="B3095" s="244" t="s">
        <v>54</v>
      </c>
      <c r="C3095" s="244" t="s">
        <v>185</v>
      </c>
      <c r="D3095" s="244">
        <v>0.87190000000000001</v>
      </c>
      <c r="E3095" s="244" t="s">
        <v>171</v>
      </c>
    </row>
    <row r="3096" spans="1:5" x14ac:dyDescent="0.2">
      <c r="A3096" s="244" t="s">
        <v>168</v>
      </c>
      <c r="B3096" s="244" t="s">
        <v>54</v>
      </c>
      <c r="C3096" s="244" t="s">
        <v>185</v>
      </c>
      <c r="D3096" s="244">
        <v>0.79259999999999997</v>
      </c>
      <c r="E3096" s="244" t="s">
        <v>171</v>
      </c>
    </row>
    <row r="3097" spans="1:5" x14ac:dyDescent="0.2">
      <c r="A3097" s="244" t="s">
        <v>203</v>
      </c>
      <c r="B3097" s="244" t="s">
        <v>54</v>
      </c>
      <c r="C3097" s="244" t="s">
        <v>185</v>
      </c>
      <c r="D3097" s="244">
        <v>0.76919999999999999</v>
      </c>
      <c r="E3097" s="244" t="s">
        <v>253</v>
      </c>
    </row>
    <row r="3098" spans="1:5" x14ac:dyDescent="0.2">
      <c r="A3098" s="244" t="s">
        <v>221</v>
      </c>
      <c r="B3098" s="244" t="s">
        <v>54</v>
      </c>
      <c r="C3098" s="244" t="s">
        <v>185</v>
      </c>
      <c r="D3098" s="244">
        <v>0.81479999999999997</v>
      </c>
      <c r="E3098" s="244" t="s">
        <v>253</v>
      </c>
    </row>
    <row r="3099" spans="1:5" x14ac:dyDescent="0.2">
      <c r="A3099" s="244" t="s">
        <v>233</v>
      </c>
      <c r="B3099" s="244" t="s">
        <v>54</v>
      </c>
      <c r="C3099" s="244" t="s">
        <v>185</v>
      </c>
      <c r="D3099" s="244">
        <v>0.91459999999999997</v>
      </c>
      <c r="E3099" s="244" t="s">
        <v>253</v>
      </c>
    </row>
    <row r="3100" spans="1:5" x14ac:dyDescent="0.2">
      <c r="A3100" s="244" t="s">
        <v>251</v>
      </c>
      <c r="B3100" s="244" t="s">
        <v>54</v>
      </c>
      <c r="C3100" s="244" t="s">
        <v>185</v>
      </c>
      <c r="D3100" s="244">
        <v>0.92930000000000001</v>
      </c>
      <c r="E3100" s="244" t="s">
        <v>171</v>
      </c>
    </row>
    <row r="3101" spans="1:5" x14ac:dyDescent="0.2">
      <c r="A3101" s="244" t="s">
        <v>101</v>
      </c>
      <c r="B3101" s="244" t="s">
        <v>68</v>
      </c>
      <c r="C3101" s="244" t="s">
        <v>185</v>
      </c>
      <c r="D3101" s="244">
        <v>0.41349999999999998</v>
      </c>
      <c r="E3101" s="244" t="s">
        <v>253</v>
      </c>
    </row>
    <row r="3102" spans="1:5" x14ac:dyDescent="0.2">
      <c r="A3102" s="244" t="s">
        <v>100</v>
      </c>
      <c r="B3102" s="244" t="s">
        <v>68</v>
      </c>
      <c r="C3102" s="244" t="s">
        <v>185</v>
      </c>
      <c r="D3102" s="244">
        <v>0.42820000000000003</v>
      </c>
      <c r="E3102" s="244" t="s">
        <v>253</v>
      </c>
    </row>
    <row r="3103" spans="1:5" x14ac:dyDescent="0.2">
      <c r="A3103" s="244" t="s">
        <v>99</v>
      </c>
      <c r="B3103" s="244" t="s">
        <v>68</v>
      </c>
      <c r="C3103" s="244" t="s">
        <v>185</v>
      </c>
      <c r="D3103" s="244">
        <v>0.4839</v>
      </c>
      <c r="E3103" s="244" t="s">
        <v>253</v>
      </c>
    </row>
    <row r="3104" spans="1:5" x14ac:dyDescent="0.2">
      <c r="A3104" s="244" t="s">
        <v>98</v>
      </c>
      <c r="B3104" s="244" t="s">
        <v>68</v>
      </c>
      <c r="C3104" s="244" t="s">
        <v>185</v>
      </c>
      <c r="D3104" s="244">
        <v>0.47549999999999998</v>
      </c>
      <c r="E3104" s="244" t="s">
        <v>253</v>
      </c>
    </row>
    <row r="3105" spans="1:5" x14ac:dyDescent="0.2">
      <c r="A3105" s="244" t="s">
        <v>97</v>
      </c>
      <c r="B3105" s="244" t="s">
        <v>68</v>
      </c>
      <c r="C3105" s="244" t="s">
        <v>185</v>
      </c>
      <c r="D3105" s="244">
        <v>0.50839999999999996</v>
      </c>
      <c r="E3105" s="244" t="s">
        <v>253</v>
      </c>
    </row>
    <row r="3106" spans="1:5" x14ac:dyDescent="0.2">
      <c r="A3106" s="244" t="s">
        <v>96</v>
      </c>
      <c r="B3106" s="244" t="s">
        <v>68</v>
      </c>
      <c r="C3106" s="244" t="s">
        <v>185</v>
      </c>
      <c r="D3106" s="244">
        <v>0.53339999999999999</v>
      </c>
      <c r="E3106" s="244" t="s">
        <v>253</v>
      </c>
    </row>
    <row r="3107" spans="1:5" x14ac:dyDescent="0.2">
      <c r="A3107" s="244" t="s">
        <v>95</v>
      </c>
      <c r="B3107" s="244" t="s">
        <v>68</v>
      </c>
      <c r="C3107" s="244" t="s">
        <v>185</v>
      </c>
      <c r="D3107" s="244">
        <v>0.61119999999999997</v>
      </c>
      <c r="E3107" s="244" t="s">
        <v>253</v>
      </c>
    </row>
    <row r="3108" spans="1:5" x14ac:dyDescent="0.2">
      <c r="A3108" s="244" t="s">
        <v>94</v>
      </c>
      <c r="B3108" s="244" t="s">
        <v>68</v>
      </c>
      <c r="C3108" s="244" t="s">
        <v>185</v>
      </c>
      <c r="D3108" s="244">
        <v>0.6341</v>
      </c>
      <c r="E3108" s="244" t="s">
        <v>174</v>
      </c>
    </row>
    <row r="3109" spans="1:5" x14ac:dyDescent="0.2">
      <c r="A3109" s="244" t="s">
        <v>93</v>
      </c>
      <c r="B3109" s="244" t="s">
        <v>68</v>
      </c>
      <c r="C3109" s="244" t="s">
        <v>185</v>
      </c>
      <c r="D3109" s="244">
        <v>0.66930000000000001</v>
      </c>
      <c r="E3109" s="244" t="s">
        <v>253</v>
      </c>
    </row>
    <row r="3110" spans="1:5" x14ac:dyDescent="0.2">
      <c r="A3110" s="244" t="s">
        <v>92</v>
      </c>
      <c r="B3110" s="244" t="s">
        <v>68</v>
      </c>
      <c r="C3110" s="244" t="s">
        <v>185</v>
      </c>
      <c r="D3110" s="244">
        <v>0.64249999999999996</v>
      </c>
      <c r="E3110" s="244" t="s">
        <v>253</v>
      </c>
    </row>
    <row r="3111" spans="1:5" x14ac:dyDescent="0.2">
      <c r="A3111" s="244" t="s">
        <v>91</v>
      </c>
      <c r="B3111" s="244" t="s">
        <v>68</v>
      </c>
      <c r="C3111" s="244" t="s">
        <v>185</v>
      </c>
      <c r="D3111" s="244">
        <v>0.66830000000000001</v>
      </c>
      <c r="E3111" s="244" t="s">
        <v>253</v>
      </c>
    </row>
    <row r="3112" spans="1:5" x14ac:dyDescent="0.2">
      <c r="A3112" s="244" t="s">
        <v>90</v>
      </c>
      <c r="B3112" s="244" t="s">
        <v>68</v>
      </c>
      <c r="C3112" s="244" t="s">
        <v>185</v>
      </c>
      <c r="D3112" s="244">
        <v>0.73799999999999999</v>
      </c>
      <c r="E3112" s="244" t="s">
        <v>253</v>
      </c>
    </row>
    <row r="3113" spans="1:5" x14ac:dyDescent="0.2">
      <c r="A3113" s="244" t="s">
        <v>89</v>
      </c>
      <c r="B3113" s="244" t="s">
        <v>68</v>
      </c>
      <c r="C3113" s="244" t="s">
        <v>185</v>
      </c>
      <c r="D3113" s="244">
        <v>0.69599999999999995</v>
      </c>
      <c r="E3113" s="244" t="s">
        <v>253</v>
      </c>
    </row>
    <row r="3114" spans="1:5" x14ac:dyDescent="0.2">
      <c r="A3114" s="244" t="s">
        <v>88</v>
      </c>
      <c r="B3114" s="244" t="s">
        <v>68</v>
      </c>
      <c r="C3114" s="244" t="s">
        <v>185</v>
      </c>
      <c r="D3114" s="244">
        <v>0.73080000000000001</v>
      </c>
      <c r="E3114" s="244" t="s">
        <v>253</v>
      </c>
    </row>
    <row r="3115" spans="1:5" x14ac:dyDescent="0.2">
      <c r="A3115" s="244" t="s">
        <v>87</v>
      </c>
      <c r="B3115" s="244" t="s">
        <v>68</v>
      </c>
      <c r="C3115" s="244" t="s">
        <v>185</v>
      </c>
      <c r="D3115" s="244">
        <v>0.69840000000000002</v>
      </c>
      <c r="E3115" s="244" t="s">
        <v>253</v>
      </c>
    </row>
    <row r="3116" spans="1:5" x14ac:dyDescent="0.2">
      <c r="A3116" s="244" t="s">
        <v>86</v>
      </c>
      <c r="B3116" s="244" t="s">
        <v>68</v>
      </c>
      <c r="C3116" s="244" t="s">
        <v>185</v>
      </c>
      <c r="D3116" s="244">
        <v>0.65449999999999997</v>
      </c>
      <c r="E3116" s="244" t="s">
        <v>253</v>
      </c>
    </row>
    <row r="3117" spans="1:5" x14ac:dyDescent="0.2">
      <c r="A3117" s="244" t="s">
        <v>85</v>
      </c>
      <c r="B3117" s="244" t="s">
        <v>68</v>
      </c>
      <c r="C3117" s="244" t="s">
        <v>185</v>
      </c>
      <c r="D3117" s="244">
        <v>0.70589999999999997</v>
      </c>
      <c r="E3117" s="244" t="s">
        <v>253</v>
      </c>
    </row>
    <row r="3118" spans="1:5" x14ac:dyDescent="0.2">
      <c r="A3118" s="244" t="s">
        <v>84</v>
      </c>
      <c r="B3118" s="244" t="s">
        <v>68</v>
      </c>
      <c r="C3118" s="244" t="s">
        <v>185</v>
      </c>
      <c r="D3118" s="244">
        <v>0.7097</v>
      </c>
      <c r="E3118" s="244" t="s">
        <v>253</v>
      </c>
    </row>
    <row r="3119" spans="1:5" x14ac:dyDescent="0.2">
      <c r="A3119" s="244" t="s">
        <v>168</v>
      </c>
      <c r="B3119" s="244" t="s">
        <v>68</v>
      </c>
      <c r="C3119" s="244" t="s">
        <v>185</v>
      </c>
      <c r="D3119" s="244">
        <v>0.70660000000000001</v>
      </c>
      <c r="E3119" s="244" t="s">
        <v>253</v>
      </c>
    </row>
    <row r="3120" spans="1:5" x14ac:dyDescent="0.2">
      <c r="A3120" s="244" t="s">
        <v>203</v>
      </c>
      <c r="B3120" s="244" t="s">
        <v>68</v>
      </c>
      <c r="C3120" s="244" t="s">
        <v>185</v>
      </c>
      <c r="D3120" s="244">
        <v>0.67279999999999995</v>
      </c>
      <c r="E3120" s="244" t="s">
        <v>253</v>
      </c>
    </row>
    <row r="3121" spans="1:5" x14ac:dyDescent="0.2">
      <c r="A3121" s="244" t="s">
        <v>221</v>
      </c>
      <c r="B3121" s="244" t="s">
        <v>68</v>
      </c>
      <c r="C3121" s="244" t="s">
        <v>185</v>
      </c>
      <c r="D3121" s="244">
        <v>0.73829999999999996</v>
      </c>
      <c r="E3121" s="244" t="s">
        <v>253</v>
      </c>
    </row>
    <row r="3122" spans="1:5" x14ac:dyDescent="0.2">
      <c r="A3122" s="244" t="s">
        <v>102</v>
      </c>
      <c r="B3122" s="244" t="s">
        <v>57</v>
      </c>
      <c r="C3122" s="244" t="s">
        <v>185</v>
      </c>
      <c r="D3122" s="244">
        <v>1.2142999999999999</v>
      </c>
      <c r="E3122" s="244" t="s">
        <v>253</v>
      </c>
    </row>
    <row r="3123" spans="1:5" x14ac:dyDescent="0.2">
      <c r="A3123" s="244" t="s">
        <v>101</v>
      </c>
      <c r="B3123" s="244" t="s">
        <v>57</v>
      </c>
      <c r="C3123" s="244" t="s">
        <v>185</v>
      </c>
      <c r="D3123" s="244">
        <v>1.2464</v>
      </c>
      <c r="E3123" s="244" t="s">
        <v>253</v>
      </c>
    </row>
    <row r="3124" spans="1:5" x14ac:dyDescent="0.2">
      <c r="A3124" s="244" t="s">
        <v>100</v>
      </c>
      <c r="B3124" s="244" t="s">
        <v>57</v>
      </c>
      <c r="C3124" s="244" t="s">
        <v>185</v>
      </c>
      <c r="D3124" s="244">
        <v>1.258</v>
      </c>
      <c r="E3124" s="244" t="s">
        <v>253</v>
      </c>
    </row>
    <row r="3125" spans="1:5" x14ac:dyDescent="0.2">
      <c r="A3125" s="244" t="s">
        <v>99</v>
      </c>
      <c r="B3125" s="244" t="s">
        <v>57</v>
      </c>
      <c r="C3125" s="244" t="s">
        <v>185</v>
      </c>
      <c r="D3125" s="244">
        <v>1.2854000000000001</v>
      </c>
      <c r="E3125" s="244" t="s">
        <v>253</v>
      </c>
    </row>
    <row r="3126" spans="1:5" x14ac:dyDescent="0.2">
      <c r="A3126" s="244" t="s">
        <v>98</v>
      </c>
      <c r="B3126" s="244" t="s">
        <v>57</v>
      </c>
      <c r="C3126" s="244" t="s">
        <v>185</v>
      </c>
      <c r="D3126" s="244">
        <v>1.3232999999999999</v>
      </c>
      <c r="E3126" s="244" t="s">
        <v>253</v>
      </c>
    </row>
    <row r="3127" spans="1:5" x14ac:dyDescent="0.2">
      <c r="A3127" s="244" t="s">
        <v>97</v>
      </c>
      <c r="B3127" s="244" t="s">
        <v>57</v>
      </c>
      <c r="C3127" s="244" t="s">
        <v>185</v>
      </c>
      <c r="D3127" s="244">
        <v>1.2417</v>
      </c>
      <c r="E3127" s="244" t="s">
        <v>253</v>
      </c>
    </row>
    <row r="3128" spans="1:5" x14ac:dyDescent="0.2">
      <c r="A3128" s="244" t="s">
        <v>96</v>
      </c>
      <c r="B3128" s="244" t="s">
        <v>57</v>
      </c>
      <c r="C3128" s="244" t="s">
        <v>185</v>
      </c>
      <c r="D3128" s="244">
        <v>1.4251</v>
      </c>
      <c r="E3128" s="244" t="s">
        <v>253</v>
      </c>
    </row>
    <row r="3129" spans="1:5" x14ac:dyDescent="0.2">
      <c r="A3129" s="244" t="s">
        <v>95</v>
      </c>
      <c r="B3129" s="244" t="s">
        <v>57</v>
      </c>
      <c r="C3129" s="244" t="s">
        <v>185</v>
      </c>
      <c r="D3129" s="244">
        <v>1.4066000000000001</v>
      </c>
      <c r="E3129" s="244" t="s">
        <v>253</v>
      </c>
    </row>
    <row r="3130" spans="1:5" x14ac:dyDescent="0.2">
      <c r="A3130" s="244" t="s">
        <v>94</v>
      </c>
      <c r="B3130" s="244" t="s">
        <v>57</v>
      </c>
      <c r="C3130" s="244" t="s">
        <v>185</v>
      </c>
      <c r="D3130" s="244">
        <v>1.4393</v>
      </c>
      <c r="E3130" s="244" t="s">
        <v>253</v>
      </c>
    </row>
    <row r="3131" spans="1:5" x14ac:dyDescent="0.2">
      <c r="A3131" s="244" t="s">
        <v>93</v>
      </c>
      <c r="B3131" s="244" t="s">
        <v>57</v>
      </c>
      <c r="C3131" s="244" t="s">
        <v>185</v>
      </c>
      <c r="D3131" s="244">
        <v>1.5549999999999999</v>
      </c>
      <c r="E3131" s="244" t="s">
        <v>253</v>
      </c>
    </row>
    <row r="3132" spans="1:5" x14ac:dyDescent="0.2">
      <c r="A3132" s="244" t="s">
        <v>92</v>
      </c>
      <c r="B3132" s="244" t="s">
        <v>57</v>
      </c>
      <c r="C3132" s="244" t="s">
        <v>185</v>
      </c>
      <c r="D3132" s="244">
        <v>1.4483999999999999</v>
      </c>
      <c r="E3132" s="244" t="s">
        <v>253</v>
      </c>
    </row>
    <row r="3133" spans="1:5" x14ac:dyDescent="0.2">
      <c r="A3133" s="244" t="s">
        <v>91</v>
      </c>
      <c r="B3133" s="244" t="s">
        <v>57</v>
      </c>
      <c r="C3133" s="244" t="s">
        <v>185</v>
      </c>
      <c r="D3133" s="244">
        <v>1.4400999999999999</v>
      </c>
      <c r="E3133" s="244" t="s">
        <v>253</v>
      </c>
    </row>
    <row r="3134" spans="1:5" x14ac:dyDescent="0.2">
      <c r="A3134" s="244" t="s">
        <v>90</v>
      </c>
      <c r="B3134" s="244" t="s">
        <v>57</v>
      </c>
      <c r="C3134" s="244" t="s">
        <v>185</v>
      </c>
      <c r="D3134" s="244">
        <v>1.4721</v>
      </c>
      <c r="E3134" s="244" t="s">
        <v>253</v>
      </c>
    </row>
    <row r="3135" spans="1:5" x14ac:dyDescent="0.2">
      <c r="A3135" s="244" t="s">
        <v>89</v>
      </c>
      <c r="B3135" s="244" t="s">
        <v>57</v>
      </c>
      <c r="C3135" s="244" t="s">
        <v>185</v>
      </c>
      <c r="D3135" s="244">
        <v>1.4378</v>
      </c>
      <c r="E3135" s="244" t="s">
        <v>253</v>
      </c>
    </row>
    <row r="3136" spans="1:5" x14ac:dyDescent="0.2">
      <c r="A3136" s="244" t="s">
        <v>88</v>
      </c>
      <c r="B3136" s="244" t="s">
        <v>57</v>
      </c>
      <c r="C3136" s="244" t="s">
        <v>185</v>
      </c>
      <c r="D3136" s="244">
        <v>1.4314</v>
      </c>
      <c r="E3136" s="244" t="s">
        <v>253</v>
      </c>
    </row>
    <row r="3137" spans="1:5" x14ac:dyDescent="0.2">
      <c r="A3137" s="244" t="s">
        <v>87</v>
      </c>
      <c r="B3137" s="244" t="s">
        <v>57</v>
      </c>
      <c r="C3137" s="244" t="s">
        <v>185</v>
      </c>
      <c r="D3137" s="244">
        <v>1.5273000000000001</v>
      </c>
      <c r="E3137" s="244" t="s">
        <v>253</v>
      </c>
    </row>
    <row r="3138" spans="1:5" x14ac:dyDescent="0.2">
      <c r="A3138" s="244" t="s">
        <v>86</v>
      </c>
      <c r="B3138" s="244" t="s">
        <v>57</v>
      </c>
      <c r="C3138" s="244" t="s">
        <v>185</v>
      </c>
      <c r="D3138" s="244">
        <v>1.5076000000000001</v>
      </c>
      <c r="E3138" s="244" t="s">
        <v>253</v>
      </c>
    </row>
    <row r="3139" spans="1:5" x14ac:dyDescent="0.2">
      <c r="A3139" s="244" t="s">
        <v>85</v>
      </c>
      <c r="B3139" s="244" t="s">
        <v>57</v>
      </c>
      <c r="C3139" s="244" t="s">
        <v>185</v>
      </c>
      <c r="D3139" s="244">
        <v>1.4671000000000001</v>
      </c>
      <c r="E3139" s="244" t="s">
        <v>253</v>
      </c>
    </row>
    <row r="3140" spans="1:5" x14ac:dyDescent="0.2">
      <c r="A3140" s="244" t="s">
        <v>84</v>
      </c>
      <c r="B3140" s="244" t="s">
        <v>57</v>
      </c>
      <c r="C3140" s="244" t="s">
        <v>185</v>
      </c>
      <c r="D3140" s="244">
        <v>1.4610000000000001</v>
      </c>
      <c r="E3140" s="244" t="s">
        <v>253</v>
      </c>
    </row>
    <row r="3141" spans="1:5" x14ac:dyDescent="0.2">
      <c r="A3141" s="244" t="s">
        <v>168</v>
      </c>
      <c r="B3141" s="244" t="s">
        <v>57</v>
      </c>
      <c r="C3141" s="244" t="s">
        <v>185</v>
      </c>
      <c r="D3141" s="244">
        <v>1.448</v>
      </c>
      <c r="E3141" s="244" t="s">
        <v>253</v>
      </c>
    </row>
    <row r="3142" spans="1:5" x14ac:dyDescent="0.2">
      <c r="A3142" s="244" t="s">
        <v>203</v>
      </c>
      <c r="B3142" s="244" t="s">
        <v>57</v>
      </c>
      <c r="C3142" s="244" t="s">
        <v>185</v>
      </c>
      <c r="D3142" s="244">
        <v>1.5102</v>
      </c>
      <c r="E3142" s="244" t="s">
        <v>253</v>
      </c>
    </row>
    <row r="3143" spans="1:5" x14ac:dyDescent="0.2">
      <c r="A3143" s="244" t="s">
        <v>221</v>
      </c>
      <c r="B3143" s="244" t="s">
        <v>57</v>
      </c>
      <c r="C3143" s="244" t="s">
        <v>185</v>
      </c>
      <c r="D3143" s="244">
        <v>1.6059000000000001</v>
      </c>
      <c r="E3143" s="244" t="s">
        <v>253</v>
      </c>
    </row>
    <row r="3144" spans="1:5" x14ac:dyDescent="0.2">
      <c r="A3144" s="244" t="s">
        <v>233</v>
      </c>
      <c r="B3144" s="244" t="s">
        <v>57</v>
      </c>
      <c r="C3144" s="244" t="s">
        <v>185</v>
      </c>
      <c r="D3144" s="244">
        <v>1.6988000000000001</v>
      </c>
      <c r="E3144" s="244" t="s">
        <v>253</v>
      </c>
    </row>
    <row r="3145" spans="1:5" x14ac:dyDescent="0.2">
      <c r="A3145" s="244" t="s">
        <v>251</v>
      </c>
      <c r="B3145" s="244" t="s">
        <v>57</v>
      </c>
      <c r="C3145" s="244" t="s">
        <v>185</v>
      </c>
      <c r="D3145" s="244">
        <v>1.9252</v>
      </c>
      <c r="E3145" s="244" t="s">
        <v>171</v>
      </c>
    </row>
    <row r="3146" spans="1:5" x14ac:dyDescent="0.2">
      <c r="A3146" s="244" t="s">
        <v>102</v>
      </c>
      <c r="B3146" s="244" t="s">
        <v>55</v>
      </c>
      <c r="C3146" s="244" t="s">
        <v>185</v>
      </c>
      <c r="D3146" s="244">
        <v>0.87009999999999998</v>
      </c>
      <c r="E3146" s="244" t="s">
        <v>253</v>
      </c>
    </row>
    <row r="3147" spans="1:5" x14ac:dyDescent="0.2">
      <c r="A3147" s="244" t="s">
        <v>101</v>
      </c>
      <c r="B3147" s="244" t="s">
        <v>55</v>
      </c>
      <c r="C3147" s="244" t="s">
        <v>185</v>
      </c>
      <c r="D3147" s="244">
        <v>0.93</v>
      </c>
      <c r="E3147" s="244" t="s">
        <v>253</v>
      </c>
    </row>
    <row r="3148" spans="1:5" x14ac:dyDescent="0.2">
      <c r="A3148" s="244" t="s">
        <v>100</v>
      </c>
      <c r="B3148" s="244" t="s">
        <v>55</v>
      </c>
      <c r="C3148" s="244" t="s">
        <v>185</v>
      </c>
      <c r="D3148" s="244">
        <v>0.94920000000000004</v>
      </c>
      <c r="E3148" s="244" t="s">
        <v>253</v>
      </c>
    </row>
    <row r="3149" spans="1:5" x14ac:dyDescent="0.2">
      <c r="A3149" s="244" t="s">
        <v>99</v>
      </c>
      <c r="B3149" s="244" t="s">
        <v>55</v>
      </c>
      <c r="C3149" s="244" t="s">
        <v>185</v>
      </c>
      <c r="D3149" s="244">
        <v>0.91720000000000002</v>
      </c>
      <c r="E3149" s="244" t="s">
        <v>253</v>
      </c>
    </row>
    <row r="3150" spans="1:5" x14ac:dyDescent="0.2">
      <c r="A3150" s="244" t="s">
        <v>98</v>
      </c>
      <c r="B3150" s="244" t="s">
        <v>55</v>
      </c>
      <c r="C3150" s="244" t="s">
        <v>185</v>
      </c>
      <c r="D3150" s="244">
        <v>0.97419999999999995</v>
      </c>
      <c r="E3150" s="244" t="s">
        <v>253</v>
      </c>
    </row>
    <row r="3151" spans="1:5" x14ac:dyDescent="0.2">
      <c r="A3151" s="244" t="s">
        <v>97</v>
      </c>
      <c r="B3151" s="244" t="s">
        <v>55</v>
      </c>
      <c r="C3151" s="244" t="s">
        <v>185</v>
      </c>
      <c r="D3151" s="244">
        <v>1.0572999999999999</v>
      </c>
      <c r="E3151" s="244" t="s">
        <v>253</v>
      </c>
    </row>
    <row r="3152" spans="1:5" x14ac:dyDescent="0.2">
      <c r="A3152" s="244" t="s">
        <v>96</v>
      </c>
      <c r="B3152" s="244" t="s">
        <v>55</v>
      </c>
      <c r="C3152" s="244" t="s">
        <v>185</v>
      </c>
      <c r="D3152" s="244">
        <v>0.9516</v>
      </c>
      <c r="E3152" s="244" t="s">
        <v>253</v>
      </c>
    </row>
    <row r="3153" spans="1:5" x14ac:dyDescent="0.2">
      <c r="A3153" s="244" t="s">
        <v>95</v>
      </c>
      <c r="B3153" s="244" t="s">
        <v>55</v>
      </c>
      <c r="C3153" s="244" t="s">
        <v>185</v>
      </c>
      <c r="D3153" s="244">
        <v>0.92030000000000001</v>
      </c>
      <c r="E3153" s="244" t="s">
        <v>253</v>
      </c>
    </row>
    <row r="3154" spans="1:5" x14ac:dyDescent="0.2">
      <c r="A3154" s="244" t="s">
        <v>94</v>
      </c>
      <c r="B3154" s="244" t="s">
        <v>55</v>
      </c>
      <c r="C3154" s="244" t="s">
        <v>185</v>
      </c>
      <c r="D3154" s="244">
        <v>1.1054999999999999</v>
      </c>
      <c r="E3154" s="244" t="s">
        <v>253</v>
      </c>
    </row>
    <row r="3155" spans="1:5" x14ac:dyDescent="0.2">
      <c r="A3155" s="244" t="s">
        <v>93</v>
      </c>
      <c r="B3155" s="244" t="s">
        <v>55</v>
      </c>
      <c r="C3155" s="244" t="s">
        <v>185</v>
      </c>
      <c r="D3155" s="244">
        <v>1.2218</v>
      </c>
      <c r="E3155" s="244" t="s">
        <v>253</v>
      </c>
    </row>
    <row r="3156" spans="1:5" x14ac:dyDescent="0.2">
      <c r="A3156" s="244" t="s">
        <v>92</v>
      </c>
      <c r="B3156" s="244" t="s">
        <v>55</v>
      </c>
      <c r="C3156" s="244" t="s">
        <v>185</v>
      </c>
      <c r="D3156" s="244">
        <v>1.3149</v>
      </c>
      <c r="E3156" s="244" t="s">
        <v>253</v>
      </c>
    </row>
    <row r="3157" spans="1:5" x14ac:dyDescent="0.2">
      <c r="A3157" s="244" t="s">
        <v>91</v>
      </c>
      <c r="B3157" s="244" t="s">
        <v>55</v>
      </c>
      <c r="C3157" s="244" t="s">
        <v>185</v>
      </c>
      <c r="D3157" s="244">
        <v>1.498</v>
      </c>
      <c r="E3157" s="244" t="s">
        <v>253</v>
      </c>
    </row>
    <row r="3158" spans="1:5" x14ac:dyDescent="0.2">
      <c r="A3158" s="244" t="s">
        <v>90</v>
      </c>
      <c r="B3158" s="244" t="s">
        <v>55</v>
      </c>
      <c r="C3158" s="244" t="s">
        <v>185</v>
      </c>
      <c r="D3158" s="244">
        <v>1.7194</v>
      </c>
      <c r="E3158" s="244" t="s">
        <v>253</v>
      </c>
    </row>
    <row r="3159" spans="1:5" x14ac:dyDescent="0.2">
      <c r="A3159" s="244" t="s">
        <v>89</v>
      </c>
      <c r="B3159" s="244" t="s">
        <v>55</v>
      </c>
      <c r="C3159" s="244" t="s">
        <v>185</v>
      </c>
      <c r="D3159" s="244">
        <v>1.7708999999999999</v>
      </c>
      <c r="E3159" s="244" t="s">
        <v>253</v>
      </c>
    </row>
    <row r="3160" spans="1:5" x14ac:dyDescent="0.2">
      <c r="A3160" s="244" t="s">
        <v>88</v>
      </c>
      <c r="B3160" s="244" t="s">
        <v>55</v>
      </c>
      <c r="C3160" s="244" t="s">
        <v>185</v>
      </c>
      <c r="D3160" s="244">
        <v>1.6855</v>
      </c>
      <c r="E3160" s="244" t="s">
        <v>253</v>
      </c>
    </row>
    <row r="3161" spans="1:5" x14ac:dyDescent="0.2">
      <c r="A3161" s="244" t="s">
        <v>87</v>
      </c>
      <c r="B3161" s="244" t="s">
        <v>55</v>
      </c>
      <c r="C3161" s="244" t="s">
        <v>185</v>
      </c>
      <c r="D3161" s="244">
        <v>1.7087000000000001</v>
      </c>
      <c r="E3161" s="244" t="s">
        <v>253</v>
      </c>
    </row>
    <row r="3162" spans="1:5" x14ac:dyDescent="0.2">
      <c r="A3162" s="244" t="s">
        <v>86</v>
      </c>
      <c r="B3162" s="244" t="s">
        <v>55</v>
      </c>
      <c r="C3162" s="244" t="s">
        <v>185</v>
      </c>
      <c r="D3162" s="244">
        <v>1.8367</v>
      </c>
      <c r="E3162" s="244" t="s">
        <v>253</v>
      </c>
    </row>
    <row r="3163" spans="1:5" x14ac:dyDescent="0.2">
      <c r="A3163" s="244" t="s">
        <v>85</v>
      </c>
      <c r="B3163" s="244" t="s">
        <v>55</v>
      </c>
      <c r="C3163" s="244" t="s">
        <v>185</v>
      </c>
      <c r="D3163" s="244">
        <v>1.913</v>
      </c>
      <c r="E3163" s="244" t="s">
        <v>253</v>
      </c>
    </row>
    <row r="3164" spans="1:5" x14ac:dyDescent="0.2">
      <c r="A3164" s="244" t="s">
        <v>84</v>
      </c>
      <c r="B3164" s="244" t="s">
        <v>55</v>
      </c>
      <c r="C3164" s="244" t="s">
        <v>185</v>
      </c>
      <c r="D3164" s="244">
        <v>1.8353999999999999</v>
      </c>
      <c r="E3164" s="244" t="s">
        <v>253</v>
      </c>
    </row>
    <row r="3165" spans="1:5" x14ac:dyDescent="0.2">
      <c r="A3165" s="244" t="s">
        <v>168</v>
      </c>
      <c r="B3165" s="244" t="s">
        <v>55</v>
      </c>
      <c r="C3165" s="244" t="s">
        <v>185</v>
      </c>
      <c r="D3165" s="244">
        <v>2.0533000000000001</v>
      </c>
      <c r="E3165" s="244" t="s">
        <v>253</v>
      </c>
    </row>
    <row r="3166" spans="1:5" x14ac:dyDescent="0.2">
      <c r="A3166" s="244" t="s">
        <v>203</v>
      </c>
      <c r="B3166" s="244" t="s">
        <v>55</v>
      </c>
      <c r="C3166" s="244" t="s">
        <v>185</v>
      </c>
      <c r="D3166" s="244">
        <v>2.0510999999999999</v>
      </c>
      <c r="E3166" s="244" t="s">
        <v>253</v>
      </c>
    </row>
    <row r="3167" spans="1:5" x14ac:dyDescent="0.2">
      <c r="A3167" s="244" t="s">
        <v>221</v>
      </c>
      <c r="B3167" s="244" t="s">
        <v>55</v>
      </c>
      <c r="C3167" s="244" t="s">
        <v>185</v>
      </c>
      <c r="D3167" s="244">
        <v>2.0766</v>
      </c>
      <c r="E3167" s="244" t="s">
        <v>253</v>
      </c>
    </row>
    <row r="3168" spans="1:5" x14ac:dyDescent="0.2">
      <c r="A3168" s="244" t="s">
        <v>233</v>
      </c>
      <c r="B3168" s="244" t="s">
        <v>55</v>
      </c>
      <c r="C3168" s="244" t="s">
        <v>185</v>
      </c>
      <c r="D3168" s="244">
        <v>2.17</v>
      </c>
      <c r="E3168" s="244" t="s">
        <v>253</v>
      </c>
    </row>
    <row r="3169" spans="1:5" x14ac:dyDescent="0.2">
      <c r="A3169" s="244" t="s">
        <v>251</v>
      </c>
      <c r="B3169" s="244" t="s">
        <v>55</v>
      </c>
      <c r="C3169" s="244" t="s">
        <v>185</v>
      </c>
      <c r="D3169" s="244">
        <v>2.0537999999999998</v>
      </c>
      <c r="E3169" s="244" t="s">
        <v>171</v>
      </c>
    </row>
    <row r="3170" spans="1:5" x14ac:dyDescent="0.2">
      <c r="A3170" s="244" t="s">
        <v>102</v>
      </c>
      <c r="B3170" s="244" t="s">
        <v>63</v>
      </c>
      <c r="C3170" s="244" t="s">
        <v>185</v>
      </c>
      <c r="D3170" s="244">
        <v>0.93830000000000002</v>
      </c>
      <c r="E3170" s="244" t="s">
        <v>253</v>
      </c>
    </row>
    <row r="3171" spans="1:5" x14ac:dyDescent="0.2">
      <c r="A3171" s="244" t="s">
        <v>101</v>
      </c>
      <c r="B3171" s="244" t="s">
        <v>63</v>
      </c>
      <c r="C3171" s="244" t="s">
        <v>185</v>
      </c>
      <c r="D3171" s="244">
        <v>0.95209999999999995</v>
      </c>
      <c r="E3171" s="244" t="s">
        <v>253</v>
      </c>
    </row>
    <row r="3172" spans="1:5" x14ac:dyDescent="0.2">
      <c r="A3172" s="244" t="s">
        <v>100</v>
      </c>
      <c r="B3172" s="244" t="s">
        <v>63</v>
      </c>
      <c r="C3172" s="244" t="s">
        <v>185</v>
      </c>
      <c r="D3172" s="244">
        <v>0.97040000000000004</v>
      </c>
      <c r="E3172" s="244" t="s">
        <v>253</v>
      </c>
    </row>
    <row r="3173" spans="1:5" x14ac:dyDescent="0.2">
      <c r="A3173" s="244" t="s">
        <v>99</v>
      </c>
      <c r="B3173" s="244" t="s">
        <v>63</v>
      </c>
      <c r="C3173" s="244" t="s">
        <v>185</v>
      </c>
      <c r="D3173" s="244">
        <v>1.0607</v>
      </c>
      <c r="E3173" s="244" t="s">
        <v>253</v>
      </c>
    </row>
    <row r="3174" spans="1:5" x14ac:dyDescent="0.2">
      <c r="A3174" s="244" t="s">
        <v>98</v>
      </c>
      <c r="B3174" s="244" t="s">
        <v>63</v>
      </c>
      <c r="C3174" s="244" t="s">
        <v>185</v>
      </c>
      <c r="D3174" s="244">
        <v>0.98470000000000002</v>
      </c>
      <c r="E3174" s="244" t="s">
        <v>253</v>
      </c>
    </row>
    <row r="3175" spans="1:5" x14ac:dyDescent="0.2">
      <c r="A3175" s="244" t="s">
        <v>97</v>
      </c>
      <c r="B3175" s="244" t="s">
        <v>63</v>
      </c>
      <c r="C3175" s="244" t="s">
        <v>185</v>
      </c>
      <c r="D3175" s="244">
        <v>0.97629999999999995</v>
      </c>
      <c r="E3175" s="244" t="s">
        <v>253</v>
      </c>
    </row>
    <row r="3176" spans="1:5" x14ac:dyDescent="0.2">
      <c r="A3176" s="244" t="s">
        <v>96</v>
      </c>
      <c r="B3176" s="244" t="s">
        <v>63</v>
      </c>
      <c r="C3176" s="244" t="s">
        <v>185</v>
      </c>
      <c r="D3176" s="244">
        <v>1.0871</v>
      </c>
      <c r="E3176" s="244" t="s">
        <v>253</v>
      </c>
    </row>
    <row r="3177" spans="1:5" x14ac:dyDescent="0.2">
      <c r="A3177" s="244" t="s">
        <v>95</v>
      </c>
      <c r="B3177" s="244" t="s">
        <v>63</v>
      </c>
      <c r="C3177" s="244" t="s">
        <v>185</v>
      </c>
      <c r="D3177" s="244">
        <v>1.1849000000000001</v>
      </c>
      <c r="E3177" s="244" t="s">
        <v>253</v>
      </c>
    </row>
    <row r="3178" spans="1:5" x14ac:dyDescent="0.2">
      <c r="A3178" s="244" t="s">
        <v>94</v>
      </c>
      <c r="B3178" s="244" t="s">
        <v>63</v>
      </c>
      <c r="C3178" s="244" t="s">
        <v>185</v>
      </c>
      <c r="D3178" s="244">
        <v>1.1671</v>
      </c>
      <c r="E3178" s="244" t="s">
        <v>253</v>
      </c>
    </row>
    <row r="3179" spans="1:5" x14ac:dyDescent="0.2">
      <c r="A3179" s="244" t="s">
        <v>93</v>
      </c>
      <c r="B3179" s="244" t="s">
        <v>63</v>
      </c>
      <c r="C3179" s="244" t="s">
        <v>185</v>
      </c>
      <c r="D3179" s="244">
        <v>1.2833000000000001</v>
      </c>
      <c r="E3179" s="244" t="s">
        <v>253</v>
      </c>
    </row>
    <row r="3180" spans="1:5" x14ac:dyDescent="0.2">
      <c r="A3180" s="244" t="s">
        <v>92</v>
      </c>
      <c r="B3180" s="244" t="s">
        <v>63</v>
      </c>
      <c r="C3180" s="244" t="s">
        <v>185</v>
      </c>
      <c r="D3180" s="244">
        <v>1.4441999999999999</v>
      </c>
      <c r="E3180" s="244" t="s">
        <v>253</v>
      </c>
    </row>
    <row r="3181" spans="1:5" x14ac:dyDescent="0.2">
      <c r="A3181" s="244" t="s">
        <v>91</v>
      </c>
      <c r="B3181" s="244" t="s">
        <v>63</v>
      </c>
      <c r="C3181" s="244" t="s">
        <v>185</v>
      </c>
      <c r="D3181" s="244">
        <v>1.4537</v>
      </c>
      <c r="E3181" s="244" t="s">
        <v>253</v>
      </c>
    </row>
    <row r="3182" spans="1:5" x14ac:dyDescent="0.2">
      <c r="A3182" s="244" t="s">
        <v>90</v>
      </c>
      <c r="B3182" s="244" t="s">
        <v>63</v>
      </c>
      <c r="C3182" s="244" t="s">
        <v>185</v>
      </c>
      <c r="D3182" s="244">
        <v>1.6805000000000001</v>
      </c>
      <c r="E3182" s="244" t="s">
        <v>253</v>
      </c>
    </row>
    <row r="3183" spans="1:5" x14ac:dyDescent="0.2">
      <c r="A3183" s="244" t="s">
        <v>89</v>
      </c>
      <c r="B3183" s="244" t="s">
        <v>63</v>
      </c>
      <c r="C3183" s="244" t="s">
        <v>185</v>
      </c>
      <c r="D3183" s="244">
        <v>1.7724</v>
      </c>
      <c r="E3183" s="244" t="s">
        <v>253</v>
      </c>
    </row>
    <row r="3184" spans="1:5" x14ac:dyDescent="0.2">
      <c r="A3184" s="244" t="s">
        <v>88</v>
      </c>
      <c r="B3184" s="244" t="s">
        <v>63</v>
      </c>
      <c r="C3184" s="244" t="s">
        <v>185</v>
      </c>
      <c r="D3184" s="244">
        <v>1.6597</v>
      </c>
      <c r="E3184" s="244" t="s">
        <v>253</v>
      </c>
    </row>
    <row r="3185" spans="1:5" x14ac:dyDescent="0.2">
      <c r="A3185" s="244" t="s">
        <v>87</v>
      </c>
      <c r="B3185" s="244" t="s">
        <v>63</v>
      </c>
      <c r="C3185" s="244" t="s">
        <v>185</v>
      </c>
      <c r="D3185" s="244">
        <v>1.7306999999999999</v>
      </c>
      <c r="E3185" s="244" t="s">
        <v>253</v>
      </c>
    </row>
    <row r="3186" spans="1:5" x14ac:dyDescent="0.2">
      <c r="A3186" s="244" t="s">
        <v>86</v>
      </c>
      <c r="B3186" s="244" t="s">
        <v>63</v>
      </c>
      <c r="C3186" s="244" t="s">
        <v>185</v>
      </c>
      <c r="D3186" s="244">
        <v>1.6660999999999999</v>
      </c>
      <c r="E3186" s="244" t="s">
        <v>253</v>
      </c>
    </row>
    <row r="3187" spans="1:5" x14ac:dyDescent="0.2">
      <c r="A3187" s="244" t="s">
        <v>85</v>
      </c>
      <c r="B3187" s="244" t="s">
        <v>63</v>
      </c>
      <c r="C3187" s="244" t="s">
        <v>185</v>
      </c>
      <c r="D3187" s="244">
        <v>1.619</v>
      </c>
      <c r="E3187" s="244" t="s">
        <v>253</v>
      </c>
    </row>
    <row r="3188" spans="1:5" x14ac:dyDescent="0.2">
      <c r="A3188" s="244" t="s">
        <v>84</v>
      </c>
      <c r="B3188" s="244" t="s">
        <v>63</v>
      </c>
      <c r="C3188" s="244" t="s">
        <v>185</v>
      </c>
      <c r="D3188" s="244">
        <v>1.5752999999999999</v>
      </c>
      <c r="E3188" s="244" t="s">
        <v>253</v>
      </c>
    </row>
    <row r="3189" spans="1:5" x14ac:dyDescent="0.2">
      <c r="A3189" s="244" t="s">
        <v>168</v>
      </c>
      <c r="B3189" s="244" t="s">
        <v>63</v>
      </c>
      <c r="C3189" s="244" t="s">
        <v>185</v>
      </c>
      <c r="D3189" s="244">
        <v>1.7971999999999999</v>
      </c>
      <c r="E3189" s="244" t="s">
        <v>253</v>
      </c>
    </row>
    <row r="3190" spans="1:5" x14ac:dyDescent="0.2">
      <c r="A3190" s="244" t="s">
        <v>203</v>
      </c>
      <c r="B3190" s="244" t="s">
        <v>63</v>
      </c>
      <c r="C3190" s="244" t="s">
        <v>185</v>
      </c>
      <c r="D3190" s="244">
        <v>1.8834</v>
      </c>
      <c r="E3190" s="244" t="s">
        <v>253</v>
      </c>
    </row>
    <row r="3191" spans="1:5" x14ac:dyDescent="0.2">
      <c r="A3191" s="244" t="s">
        <v>221</v>
      </c>
      <c r="B3191" s="244" t="s">
        <v>63</v>
      </c>
      <c r="C3191" s="244" t="s">
        <v>185</v>
      </c>
      <c r="D3191" s="244">
        <v>1.9796</v>
      </c>
      <c r="E3191" s="244" t="s">
        <v>253</v>
      </c>
    </row>
    <row r="3192" spans="1:5" x14ac:dyDescent="0.2">
      <c r="A3192" s="244" t="s">
        <v>233</v>
      </c>
      <c r="B3192" s="244" t="s">
        <v>63</v>
      </c>
      <c r="C3192" s="244" t="s">
        <v>185</v>
      </c>
      <c r="D3192" s="244">
        <v>2.2528000000000001</v>
      </c>
      <c r="E3192" s="244" t="s">
        <v>253</v>
      </c>
    </row>
    <row r="3193" spans="1:5" x14ac:dyDescent="0.2">
      <c r="A3193" s="244" t="s">
        <v>251</v>
      </c>
      <c r="B3193" s="244" t="s">
        <v>63</v>
      </c>
      <c r="C3193" s="244" t="s">
        <v>185</v>
      </c>
      <c r="D3193" s="244">
        <v>2.4653999999999998</v>
      </c>
      <c r="E3193" s="244" t="s">
        <v>171</v>
      </c>
    </row>
    <row r="3194" spans="1:5" x14ac:dyDescent="0.2">
      <c r="A3194" s="244" t="s">
        <v>102</v>
      </c>
      <c r="B3194" s="244" t="s">
        <v>69</v>
      </c>
      <c r="C3194" s="244" t="s">
        <v>185</v>
      </c>
      <c r="D3194" s="244">
        <v>0.80269999999999997</v>
      </c>
      <c r="E3194" s="244" t="s">
        <v>253</v>
      </c>
    </row>
    <row r="3195" spans="1:5" x14ac:dyDescent="0.2">
      <c r="A3195" s="244" t="s">
        <v>101</v>
      </c>
      <c r="B3195" s="244" t="s">
        <v>69</v>
      </c>
      <c r="C3195" s="244" t="s">
        <v>185</v>
      </c>
      <c r="D3195" s="244">
        <v>0.93810000000000004</v>
      </c>
      <c r="E3195" s="244" t="s">
        <v>253</v>
      </c>
    </row>
    <row r="3196" spans="1:5" x14ac:dyDescent="0.2">
      <c r="A3196" s="244" t="s">
        <v>100</v>
      </c>
      <c r="B3196" s="244" t="s">
        <v>69</v>
      </c>
      <c r="C3196" s="244" t="s">
        <v>185</v>
      </c>
      <c r="D3196" s="244">
        <v>0.92559999999999998</v>
      </c>
      <c r="E3196" s="244" t="s">
        <v>253</v>
      </c>
    </row>
    <row r="3197" spans="1:5" x14ac:dyDescent="0.2">
      <c r="A3197" s="244" t="s">
        <v>99</v>
      </c>
      <c r="B3197" s="244" t="s">
        <v>69</v>
      </c>
      <c r="C3197" s="244" t="s">
        <v>185</v>
      </c>
      <c r="D3197" s="244">
        <v>0.9335</v>
      </c>
      <c r="E3197" s="244" t="s">
        <v>253</v>
      </c>
    </row>
    <row r="3198" spans="1:5" x14ac:dyDescent="0.2">
      <c r="A3198" s="244" t="s">
        <v>98</v>
      </c>
      <c r="B3198" s="244" t="s">
        <v>69</v>
      </c>
      <c r="C3198" s="244" t="s">
        <v>185</v>
      </c>
      <c r="D3198" s="244">
        <v>1.0185</v>
      </c>
      <c r="E3198" s="244" t="s">
        <v>253</v>
      </c>
    </row>
    <row r="3199" spans="1:5" x14ac:dyDescent="0.2">
      <c r="A3199" s="244" t="s">
        <v>97</v>
      </c>
      <c r="B3199" s="244" t="s">
        <v>69</v>
      </c>
      <c r="C3199" s="244" t="s">
        <v>185</v>
      </c>
      <c r="D3199" s="244">
        <v>0.95779999999999998</v>
      </c>
      <c r="E3199" s="244" t="s">
        <v>253</v>
      </c>
    </row>
    <row r="3200" spans="1:5" x14ac:dyDescent="0.2">
      <c r="A3200" s="244" t="s">
        <v>96</v>
      </c>
      <c r="B3200" s="244" t="s">
        <v>69</v>
      </c>
      <c r="C3200" s="244" t="s">
        <v>185</v>
      </c>
      <c r="D3200" s="244">
        <v>0.94330000000000003</v>
      </c>
      <c r="E3200" s="244" t="s">
        <v>253</v>
      </c>
    </row>
    <row r="3201" spans="1:5" x14ac:dyDescent="0.2">
      <c r="A3201" s="244" t="s">
        <v>95</v>
      </c>
      <c r="B3201" s="244" t="s">
        <v>69</v>
      </c>
      <c r="C3201" s="244" t="s">
        <v>185</v>
      </c>
      <c r="D3201" s="244">
        <v>1.0127999999999999</v>
      </c>
      <c r="E3201" s="244" t="s">
        <v>253</v>
      </c>
    </row>
    <row r="3202" spans="1:5" x14ac:dyDescent="0.2">
      <c r="A3202" s="244" t="s">
        <v>94</v>
      </c>
      <c r="B3202" s="244" t="s">
        <v>69</v>
      </c>
      <c r="C3202" s="244" t="s">
        <v>185</v>
      </c>
      <c r="D3202" s="244">
        <v>1.0954999999999999</v>
      </c>
      <c r="E3202" s="244" t="s">
        <v>253</v>
      </c>
    </row>
    <row r="3203" spans="1:5" x14ac:dyDescent="0.2">
      <c r="A3203" s="244" t="s">
        <v>93</v>
      </c>
      <c r="B3203" s="244" t="s">
        <v>69</v>
      </c>
      <c r="C3203" s="244" t="s">
        <v>185</v>
      </c>
      <c r="D3203" s="244">
        <v>1.0676000000000001</v>
      </c>
      <c r="E3203" s="244" t="s">
        <v>253</v>
      </c>
    </row>
    <row r="3204" spans="1:5" x14ac:dyDescent="0.2">
      <c r="A3204" s="244" t="s">
        <v>92</v>
      </c>
      <c r="B3204" s="244" t="s">
        <v>69</v>
      </c>
      <c r="C3204" s="244" t="s">
        <v>185</v>
      </c>
      <c r="D3204" s="244">
        <v>1.0174000000000001</v>
      </c>
      <c r="E3204" s="244" t="s">
        <v>253</v>
      </c>
    </row>
    <row r="3205" spans="1:5" x14ac:dyDescent="0.2">
      <c r="A3205" s="244" t="s">
        <v>91</v>
      </c>
      <c r="B3205" s="244" t="s">
        <v>69</v>
      </c>
      <c r="C3205" s="244" t="s">
        <v>185</v>
      </c>
      <c r="D3205" s="244">
        <v>1.0853999999999999</v>
      </c>
      <c r="E3205" s="244" t="s">
        <v>253</v>
      </c>
    </row>
    <row r="3206" spans="1:5" x14ac:dyDescent="0.2">
      <c r="A3206" s="244" t="s">
        <v>90</v>
      </c>
      <c r="B3206" s="244" t="s">
        <v>69</v>
      </c>
      <c r="C3206" s="244" t="s">
        <v>185</v>
      </c>
      <c r="D3206" s="244">
        <v>1.284</v>
      </c>
      <c r="E3206" s="244" t="s">
        <v>253</v>
      </c>
    </row>
    <row r="3207" spans="1:5" x14ac:dyDescent="0.2">
      <c r="A3207" s="244" t="s">
        <v>89</v>
      </c>
      <c r="B3207" s="244" t="s">
        <v>69</v>
      </c>
      <c r="C3207" s="244" t="s">
        <v>185</v>
      </c>
      <c r="D3207" s="244">
        <v>1.3702000000000001</v>
      </c>
      <c r="E3207" s="244" t="s">
        <v>253</v>
      </c>
    </row>
    <row r="3208" spans="1:5" x14ac:dyDescent="0.2">
      <c r="A3208" s="244" t="s">
        <v>88</v>
      </c>
      <c r="B3208" s="244" t="s">
        <v>69</v>
      </c>
      <c r="C3208" s="244" t="s">
        <v>185</v>
      </c>
      <c r="D3208" s="244">
        <v>1.4302999999999999</v>
      </c>
      <c r="E3208" s="244" t="s">
        <v>253</v>
      </c>
    </row>
    <row r="3209" spans="1:5" x14ac:dyDescent="0.2">
      <c r="A3209" s="244" t="s">
        <v>87</v>
      </c>
      <c r="B3209" s="244" t="s">
        <v>69</v>
      </c>
      <c r="C3209" s="244" t="s">
        <v>185</v>
      </c>
      <c r="D3209" s="244">
        <v>1.4464999999999999</v>
      </c>
      <c r="E3209" s="244" t="s">
        <v>253</v>
      </c>
    </row>
    <row r="3210" spans="1:5" x14ac:dyDescent="0.2">
      <c r="A3210" s="244" t="s">
        <v>86</v>
      </c>
      <c r="B3210" s="244" t="s">
        <v>69</v>
      </c>
      <c r="C3210" s="244" t="s">
        <v>185</v>
      </c>
      <c r="D3210" s="244">
        <v>1.4375</v>
      </c>
      <c r="E3210" s="244" t="s">
        <v>253</v>
      </c>
    </row>
    <row r="3211" spans="1:5" x14ac:dyDescent="0.2">
      <c r="A3211" s="244" t="s">
        <v>85</v>
      </c>
      <c r="B3211" s="244" t="s">
        <v>69</v>
      </c>
      <c r="C3211" s="244" t="s">
        <v>185</v>
      </c>
      <c r="D3211" s="244">
        <v>1.4458</v>
      </c>
      <c r="E3211" s="244" t="s">
        <v>253</v>
      </c>
    </row>
    <row r="3212" spans="1:5" x14ac:dyDescent="0.2">
      <c r="A3212" s="244" t="s">
        <v>84</v>
      </c>
      <c r="B3212" s="244" t="s">
        <v>69</v>
      </c>
      <c r="C3212" s="244" t="s">
        <v>185</v>
      </c>
      <c r="D3212" s="244">
        <v>1.5786</v>
      </c>
      <c r="E3212" s="244" t="s">
        <v>253</v>
      </c>
    </row>
    <row r="3213" spans="1:5" x14ac:dyDescent="0.2">
      <c r="A3213" s="244" t="s">
        <v>168</v>
      </c>
      <c r="B3213" s="244" t="s">
        <v>69</v>
      </c>
      <c r="C3213" s="244" t="s">
        <v>185</v>
      </c>
      <c r="D3213" s="244">
        <v>1.7369000000000001</v>
      </c>
      <c r="E3213" s="244" t="s">
        <v>253</v>
      </c>
    </row>
    <row r="3214" spans="1:5" x14ac:dyDescent="0.2">
      <c r="A3214" s="244" t="s">
        <v>203</v>
      </c>
      <c r="B3214" s="244" t="s">
        <v>69</v>
      </c>
      <c r="C3214" s="244" t="s">
        <v>185</v>
      </c>
      <c r="D3214" s="244">
        <v>1.6063000000000001</v>
      </c>
      <c r="E3214" s="244" t="s">
        <v>253</v>
      </c>
    </row>
    <row r="3215" spans="1:5" x14ac:dyDescent="0.2">
      <c r="A3215" s="244" t="s">
        <v>221</v>
      </c>
      <c r="B3215" s="244" t="s">
        <v>69</v>
      </c>
      <c r="C3215" s="244" t="s">
        <v>185</v>
      </c>
      <c r="D3215" s="244">
        <v>1.7302999999999999</v>
      </c>
      <c r="E3215" s="244" t="s">
        <v>253</v>
      </c>
    </row>
    <row r="3216" spans="1:5" x14ac:dyDescent="0.2">
      <c r="A3216" s="244" t="s">
        <v>233</v>
      </c>
      <c r="B3216" s="244" t="s">
        <v>69</v>
      </c>
      <c r="C3216" s="244" t="s">
        <v>185</v>
      </c>
      <c r="D3216" s="244">
        <v>2.0505</v>
      </c>
      <c r="E3216" s="244" t="s">
        <v>253</v>
      </c>
    </row>
  </sheetData>
  <autoFilter ref="A1:E1" xr:uid="{00000000-0001-0000-0C00-000000000000}"/>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A1:K2065"/>
  <sheetViews>
    <sheetView topLeftCell="A184" workbookViewId="0">
      <selection activeCell="A2" sqref="A2:E2065"/>
    </sheetView>
  </sheetViews>
  <sheetFormatPr defaultColWidth="8.7109375" defaultRowHeight="12.75" x14ac:dyDescent="0.2"/>
  <cols>
    <col min="1" max="1" width="9.140625" style="245" customWidth="1"/>
    <col min="2" max="3" width="8.7109375" style="243"/>
    <col min="4" max="4" width="10.7109375" style="246" bestFit="1" customWidth="1"/>
    <col min="5" max="10" width="8.7109375" style="243"/>
    <col min="11" max="11" width="10.85546875" style="243" bestFit="1" customWidth="1"/>
    <col min="12" max="13" width="8.7109375" style="243"/>
    <col min="14" max="14" width="10.85546875" style="243" bestFit="1" customWidth="1"/>
    <col min="15" max="16384" width="8.7109375" style="243"/>
  </cols>
  <sheetData>
    <row r="1" spans="1:5" x14ac:dyDescent="0.2">
      <c r="A1" s="243" t="s">
        <v>226</v>
      </c>
      <c r="B1" s="243" t="s">
        <v>227</v>
      </c>
      <c r="C1" s="243" t="s">
        <v>237</v>
      </c>
      <c r="D1" s="243" t="s">
        <v>231</v>
      </c>
      <c r="E1" s="243" t="s">
        <v>232</v>
      </c>
    </row>
    <row r="2" spans="1:5" x14ac:dyDescent="0.2">
      <c r="A2" s="243">
        <v>2000</v>
      </c>
      <c r="B2" s="244" t="s">
        <v>82</v>
      </c>
      <c r="C2" s="244" t="s">
        <v>202</v>
      </c>
      <c r="D2" s="243">
        <v>3060173</v>
      </c>
      <c r="E2" s="244" t="s">
        <v>253</v>
      </c>
    </row>
    <row r="3" spans="1:5" x14ac:dyDescent="0.2">
      <c r="A3" s="243">
        <v>2001</v>
      </c>
      <c r="B3" s="244" t="s">
        <v>82</v>
      </c>
      <c r="C3" s="244" t="s">
        <v>202</v>
      </c>
      <c r="D3" s="243">
        <v>3060169</v>
      </c>
      <c r="E3" s="244" t="s">
        <v>253</v>
      </c>
    </row>
    <row r="4" spans="1:5" x14ac:dyDescent="0.2">
      <c r="A4" s="243">
        <v>2002</v>
      </c>
      <c r="B4" s="244" t="s">
        <v>82</v>
      </c>
      <c r="C4" s="244" t="s">
        <v>202</v>
      </c>
      <c r="D4" s="243">
        <v>3051006</v>
      </c>
      <c r="E4" s="244" t="s">
        <v>253</v>
      </c>
    </row>
    <row r="5" spans="1:5" x14ac:dyDescent="0.2">
      <c r="A5" s="243">
        <v>2003</v>
      </c>
      <c r="B5" s="244" t="s">
        <v>82</v>
      </c>
      <c r="C5" s="244" t="s">
        <v>202</v>
      </c>
      <c r="D5" s="243">
        <v>3039612</v>
      </c>
      <c r="E5" s="244" t="s">
        <v>253</v>
      </c>
    </row>
    <row r="6" spans="1:5" x14ac:dyDescent="0.2">
      <c r="A6" s="243">
        <v>2004</v>
      </c>
      <c r="B6" s="244" t="s">
        <v>82</v>
      </c>
      <c r="C6" s="244" t="s">
        <v>202</v>
      </c>
      <c r="D6" s="243">
        <v>3026933</v>
      </c>
      <c r="E6" s="244" t="s">
        <v>253</v>
      </c>
    </row>
    <row r="7" spans="1:5" x14ac:dyDescent="0.2">
      <c r="A7" s="243">
        <v>2005</v>
      </c>
      <c r="B7" s="244" t="s">
        <v>82</v>
      </c>
      <c r="C7" s="244" t="s">
        <v>202</v>
      </c>
      <c r="D7" s="243">
        <v>3011482</v>
      </c>
      <c r="E7" s="244" t="s">
        <v>253</v>
      </c>
    </row>
    <row r="8" spans="1:5" x14ac:dyDescent="0.2">
      <c r="A8" s="243">
        <v>2006</v>
      </c>
      <c r="B8" s="244" t="s">
        <v>82</v>
      </c>
      <c r="C8" s="244" t="s">
        <v>202</v>
      </c>
      <c r="D8" s="243">
        <v>2992542</v>
      </c>
      <c r="E8" s="244" t="s">
        <v>253</v>
      </c>
    </row>
    <row r="9" spans="1:5" x14ac:dyDescent="0.2">
      <c r="A9" s="243">
        <v>2007</v>
      </c>
      <c r="B9" s="244" t="s">
        <v>82</v>
      </c>
      <c r="C9" s="244" t="s">
        <v>202</v>
      </c>
      <c r="D9" s="243">
        <v>2970011</v>
      </c>
      <c r="E9" s="244" t="s">
        <v>253</v>
      </c>
    </row>
    <row r="10" spans="1:5" x14ac:dyDescent="0.2">
      <c r="A10" s="243">
        <v>2008</v>
      </c>
      <c r="B10" s="244" t="s">
        <v>82</v>
      </c>
      <c r="C10" s="244" t="s">
        <v>202</v>
      </c>
      <c r="D10" s="243">
        <v>2947311</v>
      </c>
      <c r="E10" s="244" t="s">
        <v>253</v>
      </c>
    </row>
    <row r="11" spans="1:5" x14ac:dyDescent="0.2">
      <c r="A11" s="243">
        <v>2009</v>
      </c>
      <c r="B11" s="244" t="s">
        <v>82</v>
      </c>
      <c r="C11" s="244" t="s">
        <v>202</v>
      </c>
      <c r="D11" s="243">
        <v>2927515</v>
      </c>
      <c r="E11" s="244" t="s">
        <v>253</v>
      </c>
    </row>
    <row r="12" spans="1:5" x14ac:dyDescent="0.2">
      <c r="A12" s="243">
        <v>2010</v>
      </c>
      <c r="B12" s="244" t="s">
        <v>82</v>
      </c>
      <c r="C12" s="244" t="s">
        <v>202</v>
      </c>
      <c r="D12" s="243">
        <v>2913018</v>
      </c>
      <c r="E12" s="244" t="s">
        <v>253</v>
      </c>
    </row>
    <row r="13" spans="1:5" x14ac:dyDescent="0.2">
      <c r="A13" s="243">
        <v>2011</v>
      </c>
      <c r="B13" s="244" t="s">
        <v>82</v>
      </c>
      <c r="C13" s="244" t="s">
        <v>202</v>
      </c>
      <c r="D13" s="243">
        <v>2905185</v>
      </c>
      <c r="E13" s="244" t="s">
        <v>253</v>
      </c>
    </row>
    <row r="14" spans="1:5" x14ac:dyDescent="0.2">
      <c r="A14" s="243">
        <v>2012</v>
      </c>
      <c r="B14" s="244" t="s">
        <v>82</v>
      </c>
      <c r="C14" s="244" t="s">
        <v>202</v>
      </c>
      <c r="D14" s="243">
        <v>2900389</v>
      </c>
      <c r="E14" s="244" t="s">
        <v>253</v>
      </c>
    </row>
    <row r="15" spans="1:5" x14ac:dyDescent="0.2">
      <c r="A15" s="243">
        <v>2013</v>
      </c>
      <c r="B15" s="244" t="s">
        <v>82</v>
      </c>
      <c r="C15" s="244" t="s">
        <v>202</v>
      </c>
      <c r="D15" s="243">
        <v>2895082</v>
      </c>
      <c r="E15" s="244" t="s">
        <v>253</v>
      </c>
    </row>
    <row r="16" spans="1:5" x14ac:dyDescent="0.2">
      <c r="A16" s="243">
        <v>2014</v>
      </c>
      <c r="B16" s="244" t="s">
        <v>82</v>
      </c>
      <c r="C16" s="244" t="s">
        <v>202</v>
      </c>
      <c r="D16" s="243">
        <v>2889095</v>
      </c>
      <c r="E16" s="244" t="s">
        <v>253</v>
      </c>
    </row>
    <row r="17" spans="1:5" x14ac:dyDescent="0.2">
      <c r="A17" s="243">
        <v>2015</v>
      </c>
      <c r="B17" s="244" t="s">
        <v>82</v>
      </c>
      <c r="C17" s="244" t="s">
        <v>202</v>
      </c>
      <c r="D17" s="243">
        <v>2880694</v>
      </c>
      <c r="E17" s="244" t="s">
        <v>253</v>
      </c>
    </row>
    <row r="18" spans="1:5" x14ac:dyDescent="0.2">
      <c r="A18" s="243">
        <v>2016</v>
      </c>
      <c r="B18" s="244" t="s">
        <v>82</v>
      </c>
      <c r="C18" s="244" t="s">
        <v>202</v>
      </c>
      <c r="D18" s="243">
        <v>2876092</v>
      </c>
      <c r="E18" s="244" t="s">
        <v>253</v>
      </c>
    </row>
    <row r="19" spans="1:5" x14ac:dyDescent="0.2">
      <c r="A19" s="243">
        <v>2017</v>
      </c>
      <c r="B19" s="244" t="s">
        <v>82</v>
      </c>
      <c r="C19" s="244" t="s">
        <v>202</v>
      </c>
      <c r="D19" s="243">
        <v>2873458</v>
      </c>
      <c r="E19" s="244" t="s">
        <v>253</v>
      </c>
    </row>
    <row r="20" spans="1:5" x14ac:dyDescent="0.2">
      <c r="A20" s="243">
        <v>2018</v>
      </c>
      <c r="B20" s="244" t="s">
        <v>82</v>
      </c>
      <c r="C20" s="244" t="s">
        <v>202</v>
      </c>
      <c r="D20" s="243">
        <v>2866376</v>
      </c>
      <c r="E20" s="244" t="s">
        <v>253</v>
      </c>
    </row>
    <row r="21" spans="1:5" x14ac:dyDescent="0.2">
      <c r="A21" s="243">
        <v>2019</v>
      </c>
      <c r="B21" s="244" t="s">
        <v>82</v>
      </c>
      <c r="C21" s="244" t="s">
        <v>202</v>
      </c>
      <c r="D21" s="243">
        <v>2854191</v>
      </c>
      <c r="E21" s="244" t="s">
        <v>253</v>
      </c>
    </row>
    <row r="22" spans="1:5" x14ac:dyDescent="0.2">
      <c r="A22" s="243">
        <v>2020</v>
      </c>
      <c r="B22" s="244" t="s">
        <v>82</v>
      </c>
      <c r="C22" s="244" t="s">
        <v>202</v>
      </c>
      <c r="D22" s="243">
        <v>2837848</v>
      </c>
      <c r="E22" s="244" t="s">
        <v>253</v>
      </c>
    </row>
    <row r="23" spans="1:5" x14ac:dyDescent="0.2">
      <c r="A23" s="243">
        <v>2021</v>
      </c>
      <c r="B23" s="244" t="s">
        <v>82</v>
      </c>
      <c r="C23" s="244" t="s">
        <v>202</v>
      </c>
      <c r="D23" s="243">
        <v>2811667</v>
      </c>
      <c r="E23" s="244" t="s">
        <v>253</v>
      </c>
    </row>
    <row r="24" spans="1:5" x14ac:dyDescent="0.2">
      <c r="A24" s="243">
        <v>2022</v>
      </c>
      <c r="B24" s="244" t="s">
        <v>82</v>
      </c>
      <c r="C24" s="244" t="s">
        <v>202</v>
      </c>
      <c r="D24" s="243">
        <v>2777689</v>
      </c>
      <c r="E24" s="244" t="s">
        <v>253</v>
      </c>
    </row>
    <row r="25" spans="1:5" x14ac:dyDescent="0.2">
      <c r="A25" s="243">
        <v>2000</v>
      </c>
      <c r="B25" s="244" t="s">
        <v>52</v>
      </c>
      <c r="C25" s="244" t="s">
        <v>202</v>
      </c>
      <c r="D25" s="243">
        <v>8011566</v>
      </c>
      <c r="E25" s="244" t="s">
        <v>253</v>
      </c>
    </row>
    <row r="26" spans="1:5" x14ac:dyDescent="0.2">
      <c r="A26" s="243">
        <v>2001</v>
      </c>
      <c r="B26" s="244" t="s">
        <v>52</v>
      </c>
      <c r="C26" s="244" t="s">
        <v>202</v>
      </c>
      <c r="D26" s="243">
        <v>8042293</v>
      </c>
      <c r="E26" s="244" t="s">
        <v>253</v>
      </c>
    </row>
    <row r="27" spans="1:5" x14ac:dyDescent="0.2">
      <c r="A27" s="243">
        <v>2002</v>
      </c>
      <c r="B27" s="244" t="s">
        <v>52</v>
      </c>
      <c r="C27" s="244" t="s">
        <v>202</v>
      </c>
      <c r="D27" s="243">
        <v>8081957</v>
      </c>
      <c r="E27" s="244" t="s">
        <v>253</v>
      </c>
    </row>
    <row r="28" spans="1:5" x14ac:dyDescent="0.2">
      <c r="A28" s="243">
        <v>2003</v>
      </c>
      <c r="B28" s="244" t="s">
        <v>52</v>
      </c>
      <c r="C28" s="244" t="s">
        <v>202</v>
      </c>
      <c r="D28" s="243">
        <v>8121423</v>
      </c>
      <c r="E28" s="244" t="s">
        <v>253</v>
      </c>
    </row>
    <row r="29" spans="1:5" x14ac:dyDescent="0.2">
      <c r="A29" s="243">
        <v>2004</v>
      </c>
      <c r="B29" s="244" t="s">
        <v>52</v>
      </c>
      <c r="C29" s="244" t="s">
        <v>202</v>
      </c>
      <c r="D29" s="243">
        <v>8171966</v>
      </c>
      <c r="E29" s="244" t="s">
        <v>253</v>
      </c>
    </row>
    <row r="30" spans="1:5" x14ac:dyDescent="0.2">
      <c r="A30" s="243">
        <v>2005</v>
      </c>
      <c r="B30" s="244" t="s">
        <v>52</v>
      </c>
      <c r="C30" s="244" t="s">
        <v>202</v>
      </c>
      <c r="D30" s="243">
        <v>8227829</v>
      </c>
      <c r="E30" s="244" t="s">
        <v>253</v>
      </c>
    </row>
    <row r="31" spans="1:5" x14ac:dyDescent="0.2">
      <c r="A31" s="243">
        <v>2006</v>
      </c>
      <c r="B31" s="244" t="s">
        <v>52</v>
      </c>
      <c r="C31" s="244" t="s">
        <v>202</v>
      </c>
      <c r="D31" s="243">
        <v>8268641</v>
      </c>
      <c r="E31" s="244" t="s">
        <v>253</v>
      </c>
    </row>
    <row r="32" spans="1:5" x14ac:dyDescent="0.2">
      <c r="A32" s="243">
        <v>2007</v>
      </c>
      <c r="B32" s="244" t="s">
        <v>52</v>
      </c>
      <c r="C32" s="244" t="s">
        <v>202</v>
      </c>
      <c r="D32" s="243">
        <v>8295487</v>
      </c>
      <c r="E32" s="244" t="s">
        <v>253</v>
      </c>
    </row>
    <row r="33" spans="1:5" x14ac:dyDescent="0.2">
      <c r="A33" s="243">
        <v>2008</v>
      </c>
      <c r="B33" s="244" t="s">
        <v>52</v>
      </c>
      <c r="C33" s="244" t="s">
        <v>202</v>
      </c>
      <c r="D33" s="243">
        <v>8321496</v>
      </c>
      <c r="E33" s="244" t="s">
        <v>253</v>
      </c>
    </row>
    <row r="34" spans="1:5" x14ac:dyDescent="0.2">
      <c r="A34" s="243">
        <v>2009</v>
      </c>
      <c r="B34" s="244" t="s">
        <v>52</v>
      </c>
      <c r="C34" s="244" t="s">
        <v>202</v>
      </c>
      <c r="D34" s="243">
        <v>8343323</v>
      </c>
      <c r="E34" s="244" t="s">
        <v>253</v>
      </c>
    </row>
    <row r="35" spans="1:5" x14ac:dyDescent="0.2">
      <c r="A35" s="243">
        <v>2010</v>
      </c>
      <c r="B35" s="244" t="s">
        <v>52</v>
      </c>
      <c r="C35" s="244" t="s">
        <v>202</v>
      </c>
      <c r="D35" s="243">
        <v>8363404</v>
      </c>
      <c r="E35" s="244" t="s">
        <v>253</v>
      </c>
    </row>
    <row r="36" spans="1:5" x14ac:dyDescent="0.2">
      <c r="A36" s="243">
        <v>2011</v>
      </c>
      <c r="B36" s="244" t="s">
        <v>52</v>
      </c>
      <c r="C36" s="244" t="s">
        <v>202</v>
      </c>
      <c r="D36" s="243">
        <v>8391643</v>
      </c>
      <c r="E36" s="244" t="s">
        <v>253</v>
      </c>
    </row>
    <row r="37" spans="1:5" x14ac:dyDescent="0.2">
      <c r="A37" s="243">
        <v>2012</v>
      </c>
      <c r="B37" s="244" t="s">
        <v>52</v>
      </c>
      <c r="C37" s="244" t="s">
        <v>202</v>
      </c>
      <c r="D37" s="243">
        <v>8429991</v>
      </c>
      <c r="E37" s="244" t="s">
        <v>253</v>
      </c>
    </row>
    <row r="38" spans="1:5" x14ac:dyDescent="0.2">
      <c r="A38" s="243">
        <v>2013</v>
      </c>
      <c r="B38" s="244" t="s">
        <v>52</v>
      </c>
      <c r="C38" s="244" t="s">
        <v>202</v>
      </c>
      <c r="D38" s="243">
        <v>8479823</v>
      </c>
      <c r="E38" s="244" t="s">
        <v>253</v>
      </c>
    </row>
    <row r="39" spans="1:5" x14ac:dyDescent="0.2">
      <c r="A39" s="243">
        <v>2014</v>
      </c>
      <c r="B39" s="244" t="s">
        <v>52</v>
      </c>
      <c r="C39" s="244" t="s">
        <v>202</v>
      </c>
      <c r="D39" s="243">
        <v>8546356</v>
      </c>
      <c r="E39" s="244" t="s">
        <v>253</v>
      </c>
    </row>
    <row r="40" spans="1:5" x14ac:dyDescent="0.2">
      <c r="A40" s="243">
        <v>2015</v>
      </c>
      <c r="B40" s="244" t="s">
        <v>52</v>
      </c>
      <c r="C40" s="244" t="s">
        <v>202</v>
      </c>
      <c r="D40" s="243">
        <v>8642699</v>
      </c>
      <c r="E40" s="244" t="s">
        <v>253</v>
      </c>
    </row>
    <row r="41" spans="1:5" x14ac:dyDescent="0.2">
      <c r="A41" s="243">
        <v>2016</v>
      </c>
      <c r="B41" s="244" t="s">
        <v>52</v>
      </c>
      <c r="C41" s="244" t="s">
        <v>202</v>
      </c>
      <c r="D41" s="243">
        <v>8736668</v>
      </c>
      <c r="E41" s="244" t="s">
        <v>253</v>
      </c>
    </row>
    <row r="42" spans="1:5" x14ac:dyDescent="0.2">
      <c r="A42" s="243">
        <v>2017</v>
      </c>
      <c r="B42" s="244" t="s">
        <v>52</v>
      </c>
      <c r="C42" s="244" t="s">
        <v>202</v>
      </c>
      <c r="D42" s="243">
        <v>8797566</v>
      </c>
      <c r="E42" s="244" t="s">
        <v>253</v>
      </c>
    </row>
    <row r="43" spans="1:5" x14ac:dyDescent="0.2">
      <c r="A43" s="243">
        <v>2018</v>
      </c>
      <c r="B43" s="244" t="s">
        <v>52</v>
      </c>
      <c r="C43" s="244" t="s">
        <v>202</v>
      </c>
      <c r="D43" s="243">
        <v>8840521</v>
      </c>
      <c r="E43" s="244" t="s">
        <v>253</v>
      </c>
    </row>
    <row r="44" spans="1:5" x14ac:dyDescent="0.2">
      <c r="A44" s="243">
        <v>2019</v>
      </c>
      <c r="B44" s="244" t="s">
        <v>52</v>
      </c>
      <c r="C44" s="244" t="s">
        <v>202</v>
      </c>
      <c r="D44" s="243">
        <v>8879920</v>
      </c>
      <c r="E44" s="244" t="s">
        <v>253</v>
      </c>
    </row>
    <row r="45" spans="1:5" x14ac:dyDescent="0.2">
      <c r="A45" s="243">
        <v>2020</v>
      </c>
      <c r="B45" s="244" t="s">
        <v>52</v>
      </c>
      <c r="C45" s="244" t="s">
        <v>202</v>
      </c>
      <c r="D45" s="243">
        <v>8916864</v>
      </c>
      <c r="E45" s="244" t="s">
        <v>253</v>
      </c>
    </row>
    <row r="46" spans="1:5" x14ac:dyDescent="0.2">
      <c r="A46" s="243">
        <v>2021</v>
      </c>
      <c r="B46" s="244" t="s">
        <v>52</v>
      </c>
      <c r="C46" s="244" t="s">
        <v>202</v>
      </c>
      <c r="D46" s="243">
        <v>8955797</v>
      </c>
      <c r="E46" s="244" t="s">
        <v>253</v>
      </c>
    </row>
    <row r="47" spans="1:5" x14ac:dyDescent="0.2">
      <c r="A47" s="243">
        <v>2022</v>
      </c>
      <c r="B47" s="244" t="s">
        <v>52</v>
      </c>
      <c r="C47" s="244" t="s">
        <v>202</v>
      </c>
      <c r="D47" s="243">
        <v>9041851</v>
      </c>
      <c r="E47" s="244" t="s">
        <v>253</v>
      </c>
    </row>
    <row r="48" spans="1:5" x14ac:dyDescent="0.2">
      <c r="A48" s="243">
        <v>2023</v>
      </c>
      <c r="B48" s="244" t="s">
        <v>52</v>
      </c>
      <c r="C48" s="244" t="s">
        <v>202</v>
      </c>
      <c r="D48" s="243">
        <v>9131761</v>
      </c>
      <c r="E48" s="244" t="s">
        <v>253</v>
      </c>
    </row>
    <row r="49" spans="1:5" x14ac:dyDescent="0.2">
      <c r="A49" s="243">
        <v>2000</v>
      </c>
      <c r="B49" s="244" t="s">
        <v>80</v>
      </c>
      <c r="C49" s="244" t="s">
        <v>202</v>
      </c>
      <c r="D49" s="243">
        <v>3771401</v>
      </c>
      <c r="E49" s="244" t="s">
        <v>253</v>
      </c>
    </row>
    <row r="50" spans="1:5" x14ac:dyDescent="0.2">
      <c r="A50" s="243">
        <v>2001</v>
      </c>
      <c r="B50" s="244" t="s">
        <v>80</v>
      </c>
      <c r="C50" s="244" t="s">
        <v>202</v>
      </c>
      <c r="D50" s="243">
        <v>3801442</v>
      </c>
      <c r="E50" s="244" t="s">
        <v>253</v>
      </c>
    </row>
    <row r="51" spans="1:5" x14ac:dyDescent="0.2">
      <c r="A51" s="243">
        <v>2002</v>
      </c>
      <c r="B51" s="244" t="s">
        <v>80</v>
      </c>
      <c r="C51" s="244" t="s">
        <v>202</v>
      </c>
      <c r="D51" s="243">
        <v>3821758</v>
      </c>
      <c r="E51" s="244" t="s">
        <v>253</v>
      </c>
    </row>
    <row r="52" spans="1:5" x14ac:dyDescent="0.2">
      <c r="A52" s="243">
        <v>2003</v>
      </c>
      <c r="B52" s="244" t="s">
        <v>80</v>
      </c>
      <c r="C52" s="244" t="s">
        <v>202</v>
      </c>
      <c r="D52" s="243">
        <v>3833882</v>
      </c>
      <c r="E52" s="244" t="s">
        <v>253</v>
      </c>
    </row>
    <row r="53" spans="1:5" x14ac:dyDescent="0.2">
      <c r="A53" s="243">
        <v>2004</v>
      </c>
      <c r="B53" s="244" t="s">
        <v>80</v>
      </c>
      <c r="C53" s="244" t="s">
        <v>202</v>
      </c>
      <c r="D53" s="243">
        <v>3839973</v>
      </c>
      <c r="E53" s="244" t="s">
        <v>253</v>
      </c>
    </row>
    <row r="54" spans="1:5" x14ac:dyDescent="0.2">
      <c r="A54" s="243">
        <v>2005</v>
      </c>
      <c r="B54" s="244" t="s">
        <v>80</v>
      </c>
      <c r="C54" s="244" t="s">
        <v>202</v>
      </c>
      <c r="D54" s="243">
        <v>3842591</v>
      </c>
      <c r="E54" s="244" t="s">
        <v>253</v>
      </c>
    </row>
    <row r="55" spans="1:5" x14ac:dyDescent="0.2">
      <c r="A55" s="243">
        <v>2006</v>
      </c>
      <c r="B55" s="244" t="s">
        <v>80</v>
      </c>
      <c r="C55" s="244" t="s">
        <v>202</v>
      </c>
      <c r="D55" s="243">
        <v>3843334</v>
      </c>
      <c r="E55" s="244" t="s">
        <v>253</v>
      </c>
    </row>
    <row r="56" spans="1:5" x14ac:dyDescent="0.2">
      <c r="A56" s="243">
        <v>2007</v>
      </c>
      <c r="B56" s="244" t="s">
        <v>80</v>
      </c>
      <c r="C56" s="244" t="s">
        <v>202</v>
      </c>
      <c r="D56" s="243">
        <v>3843932</v>
      </c>
      <c r="E56" s="244" t="s">
        <v>253</v>
      </c>
    </row>
    <row r="57" spans="1:5" x14ac:dyDescent="0.2">
      <c r="A57" s="243">
        <v>2008</v>
      </c>
      <c r="B57" s="244" t="s">
        <v>80</v>
      </c>
      <c r="C57" s="244" t="s">
        <v>202</v>
      </c>
      <c r="D57" s="243">
        <v>3843922</v>
      </c>
      <c r="E57" s="244" t="s">
        <v>253</v>
      </c>
    </row>
    <row r="58" spans="1:5" x14ac:dyDescent="0.2">
      <c r="A58" s="243">
        <v>2009</v>
      </c>
      <c r="B58" s="244" t="s">
        <v>80</v>
      </c>
      <c r="C58" s="244" t="s">
        <v>202</v>
      </c>
      <c r="D58" s="243">
        <v>3844022</v>
      </c>
      <c r="E58" s="244" t="s">
        <v>253</v>
      </c>
    </row>
    <row r="59" spans="1:5" x14ac:dyDescent="0.2">
      <c r="A59" s="243">
        <v>2010</v>
      </c>
      <c r="B59" s="244" t="s">
        <v>80</v>
      </c>
      <c r="C59" s="244" t="s">
        <v>202</v>
      </c>
      <c r="D59" s="243">
        <v>3843615</v>
      </c>
      <c r="E59" s="244" t="s">
        <v>253</v>
      </c>
    </row>
    <row r="60" spans="1:5" x14ac:dyDescent="0.2">
      <c r="A60" s="243">
        <v>2011</v>
      </c>
      <c r="B60" s="244" t="s">
        <v>80</v>
      </c>
      <c r="C60" s="244" t="s">
        <v>202</v>
      </c>
      <c r="D60" s="243">
        <v>3841224</v>
      </c>
      <c r="E60" s="244" t="s">
        <v>253</v>
      </c>
    </row>
    <row r="61" spans="1:5" x14ac:dyDescent="0.2">
      <c r="A61" s="243">
        <v>2012</v>
      </c>
      <c r="B61" s="244" t="s">
        <v>80</v>
      </c>
      <c r="C61" s="244" t="s">
        <v>202</v>
      </c>
      <c r="D61" s="243">
        <v>3837455</v>
      </c>
      <c r="E61" s="244" t="s">
        <v>253</v>
      </c>
    </row>
    <row r="62" spans="1:5" x14ac:dyDescent="0.2">
      <c r="A62" s="243">
        <v>2013</v>
      </c>
      <c r="B62" s="244" t="s">
        <v>80</v>
      </c>
      <c r="C62" s="244" t="s">
        <v>202</v>
      </c>
      <c r="D62" s="243">
        <v>3833278</v>
      </c>
      <c r="E62" s="244" t="s">
        <v>253</v>
      </c>
    </row>
    <row r="63" spans="1:5" x14ac:dyDescent="0.2">
      <c r="A63" s="243">
        <v>2014</v>
      </c>
      <c r="B63" s="244" t="s">
        <v>80</v>
      </c>
      <c r="C63" s="244" t="s">
        <v>202</v>
      </c>
      <c r="D63" s="243">
        <v>3828123</v>
      </c>
      <c r="E63" s="244" t="s">
        <v>253</v>
      </c>
    </row>
    <row r="64" spans="1:5" x14ac:dyDescent="0.2">
      <c r="A64" s="243">
        <v>2015</v>
      </c>
      <c r="B64" s="244" t="s">
        <v>80</v>
      </c>
      <c r="C64" s="244" t="s">
        <v>202</v>
      </c>
      <c r="D64" s="243">
        <v>3670658</v>
      </c>
      <c r="E64" s="244" t="s">
        <v>253</v>
      </c>
    </row>
    <row r="65" spans="1:5" x14ac:dyDescent="0.2">
      <c r="A65" s="243">
        <v>2016</v>
      </c>
      <c r="B65" s="244" t="s">
        <v>80</v>
      </c>
      <c r="C65" s="244" t="s">
        <v>202</v>
      </c>
      <c r="D65" s="243">
        <v>3512855</v>
      </c>
      <c r="E65" s="244" t="s">
        <v>253</v>
      </c>
    </row>
    <row r="66" spans="1:5" x14ac:dyDescent="0.2">
      <c r="A66" s="243">
        <v>2017</v>
      </c>
      <c r="B66" s="244" t="s">
        <v>80</v>
      </c>
      <c r="C66" s="244" t="s">
        <v>202</v>
      </c>
      <c r="D66" s="243">
        <v>3505012</v>
      </c>
      <c r="E66" s="244" t="s">
        <v>253</v>
      </c>
    </row>
    <row r="67" spans="1:5" x14ac:dyDescent="0.2">
      <c r="A67" s="243">
        <v>2018</v>
      </c>
      <c r="B67" s="244" t="s">
        <v>80</v>
      </c>
      <c r="C67" s="244" t="s">
        <v>202</v>
      </c>
      <c r="D67" s="243">
        <v>3496157</v>
      </c>
      <c r="E67" s="244" t="s">
        <v>177</v>
      </c>
    </row>
    <row r="68" spans="1:5" x14ac:dyDescent="0.2">
      <c r="A68" s="243">
        <v>2022</v>
      </c>
      <c r="B68" s="244" t="s">
        <v>80</v>
      </c>
      <c r="C68" s="244" t="s">
        <v>202</v>
      </c>
      <c r="D68" s="243">
        <v>3452789</v>
      </c>
      <c r="E68" s="244" t="s">
        <v>177</v>
      </c>
    </row>
    <row r="69" spans="1:5" x14ac:dyDescent="0.2">
      <c r="A69" s="243">
        <v>2023</v>
      </c>
      <c r="B69" s="244" t="s">
        <v>80</v>
      </c>
      <c r="C69" s="244" t="s">
        <v>202</v>
      </c>
      <c r="D69" s="243">
        <v>3429142</v>
      </c>
      <c r="E69" s="244" t="s">
        <v>177</v>
      </c>
    </row>
    <row r="70" spans="1:5" x14ac:dyDescent="0.2">
      <c r="A70" s="243">
        <v>2000</v>
      </c>
      <c r="B70" s="244" t="s">
        <v>33</v>
      </c>
      <c r="C70" s="244" t="s">
        <v>202</v>
      </c>
      <c r="D70" s="243">
        <v>10251250</v>
      </c>
      <c r="E70" s="244" t="s">
        <v>253</v>
      </c>
    </row>
    <row r="71" spans="1:5" x14ac:dyDescent="0.2">
      <c r="A71" s="243">
        <v>2001</v>
      </c>
      <c r="B71" s="244" t="s">
        <v>33</v>
      </c>
      <c r="C71" s="244" t="s">
        <v>202</v>
      </c>
      <c r="D71" s="243">
        <v>10286570</v>
      </c>
      <c r="E71" s="244" t="s">
        <v>253</v>
      </c>
    </row>
    <row r="72" spans="1:5" x14ac:dyDescent="0.2">
      <c r="A72" s="243">
        <v>2002</v>
      </c>
      <c r="B72" s="244" t="s">
        <v>33</v>
      </c>
      <c r="C72" s="244" t="s">
        <v>202</v>
      </c>
      <c r="D72" s="243">
        <v>10332785</v>
      </c>
      <c r="E72" s="244" t="s">
        <v>253</v>
      </c>
    </row>
    <row r="73" spans="1:5" x14ac:dyDescent="0.2">
      <c r="A73" s="243">
        <v>2003</v>
      </c>
      <c r="B73" s="244" t="s">
        <v>33</v>
      </c>
      <c r="C73" s="244" t="s">
        <v>202</v>
      </c>
      <c r="D73" s="243">
        <v>10376133</v>
      </c>
      <c r="E73" s="244" t="s">
        <v>253</v>
      </c>
    </row>
    <row r="74" spans="1:5" x14ac:dyDescent="0.2">
      <c r="A74" s="243">
        <v>2004</v>
      </c>
      <c r="B74" s="244" t="s">
        <v>33</v>
      </c>
      <c r="C74" s="244" t="s">
        <v>202</v>
      </c>
      <c r="D74" s="243">
        <v>10421137</v>
      </c>
      <c r="E74" s="244" t="s">
        <v>253</v>
      </c>
    </row>
    <row r="75" spans="1:5" x14ac:dyDescent="0.2">
      <c r="A75" s="243">
        <v>2005</v>
      </c>
      <c r="B75" s="244" t="s">
        <v>33</v>
      </c>
      <c r="C75" s="244" t="s">
        <v>202</v>
      </c>
      <c r="D75" s="243">
        <v>10478617</v>
      </c>
      <c r="E75" s="244" t="s">
        <v>253</v>
      </c>
    </row>
    <row r="76" spans="1:5" x14ac:dyDescent="0.2">
      <c r="A76" s="243">
        <v>2006</v>
      </c>
      <c r="B76" s="244" t="s">
        <v>33</v>
      </c>
      <c r="C76" s="244" t="s">
        <v>202</v>
      </c>
      <c r="D76" s="243">
        <v>10547958</v>
      </c>
      <c r="E76" s="244" t="s">
        <v>253</v>
      </c>
    </row>
    <row r="77" spans="1:5" x14ac:dyDescent="0.2">
      <c r="A77" s="243">
        <v>2007</v>
      </c>
      <c r="B77" s="244" t="s">
        <v>33</v>
      </c>
      <c r="C77" s="244" t="s">
        <v>202</v>
      </c>
      <c r="D77" s="243">
        <v>10625700</v>
      </c>
      <c r="E77" s="244" t="s">
        <v>253</v>
      </c>
    </row>
    <row r="78" spans="1:5" x14ac:dyDescent="0.2">
      <c r="A78" s="243">
        <v>2008</v>
      </c>
      <c r="B78" s="244" t="s">
        <v>33</v>
      </c>
      <c r="C78" s="244" t="s">
        <v>202</v>
      </c>
      <c r="D78" s="243">
        <v>10709973</v>
      </c>
      <c r="E78" s="244" t="s">
        <v>253</v>
      </c>
    </row>
    <row r="79" spans="1:5" x14ac:dyDescent="0.2">
      <c r="A79" s="243">
        <v>2009</v>
      </c>
      <c r="B79" s="244" t="s">
        <v>33</v>
      </c>
      <c r="C79" s="244" t="s">
        <v>202</v>
      </c>
      <c r="D79" s="243">
        <v>10796493</v>
      </c>
      <c r="E79" s="244" t="s">
        <v>253</v>
      </c>
    </row>
    <row r="80" spans="1:5" x14ac:dyDescent="0.2">
      <c r="A80" s="243">
        <v>2010</v>
      </c>
      <c r="B80" s="244" t="s">
        <v>33</v>
      </c>
      <c r="C80" s="244" t="s">
        <v>202</v>
      </c>
      <c r="D80" s="243">
        <v>10895586</v>
      </c>
      <c r="E80" s="244" t="s">
        <v>253</v>
      </c>
    </row>
    <row r="81" spans="1:5" x14ac:dyDescent="0.2">
      <c r="A81" s="243">
        <v>2011</v>
      </c>
      <c r="B81" s="244" t="s">
        <v>33</v>
      </c>
      <c r="C81" s="244" t="s">
        <v>202</v>
      </c>
      <c r="D81" s="243">
        <v>11038264</v>
      </c>
      <c r="E81" s="244" t="s">
        <v>174</v>
      </c>
    </row>
    <row r="82" spans="1:5" x14ac:dyDescent="0.2">
      <c r="A82" s="243">
        <v>2012</v>
      </c>
      <c r="B82" s="244" t="s">
        <v>33</v>
      </c>
      <c r="C82" s="244" t="s">
        <v>202</v>
      </c>
      <c r="D82" s="243">
        <v>11106932</v>
      </c>
      <c r="E82" s="244" t="s">
        <v>174</v>
      </c>
    </row>
    <row r="83" spans="1:5" x14ac:dyDescent="0.2">
      <c r="A83" s="243">
        <v>2013</v>
      </c>
      <c r="B83" s="244" t="s">
        <v>33</v>
      </c>
      <c r="C83" s="244" t="s">
        <v>202</v>
      </c>
      <c r="D83" s="243">
        <v>11159407</v>
      </c>
      <c r="E83" s="244" t="s">
        <v>253</v>
      </c>
    </row>
    <row r="84" spans="1:5" x14ac:dyDescent="0.2">
      <c r="A84" s="243">
        <v>2014</v>
      </c>
      <c r="B84" s="244" t="s">
        <v>33</v>
      </c>
      <c r="C84" s="244" t="s">
        <v>202</v>
      </c>
      <c r="D84" s="243">
        <v>11209057</v>
      </c>
      <c r="E84" s="244" t="s">
        <v>253</v>
      </c>
    </row>
    <row r="85" spans="1:5" x14ac:dyDescent="0.2">
      <c r="A85" s="243">
        <v>2015</v>
      </c>
      <c r="B85" s="244" t="s">
        <v>33</v>
      </c>
      <c r="C85" s="244" t="s">
        <v>202</v>
      </c>
      <c r="D85" s="243">
        <v>11274196</v>
      </c>
      <c r="E85" s="244" t="s">
        <v>253</v>
      </c>
    </row>
    <row r="86" spans="1:5" x14ac:dyDescent="0.2">
      <c r="A86" s="243">
        <v>2016</v>
      </c>
      <c r="B86" s="244" t="s">
        <v>33</v>
      </c>
      <c r="C86" s="244" t="s">
        <v>202</v>
      </c>
      <c r="D86" s="243">
        <v>11331422</v>
      </c>
      <c r="E86" s="244" t="s">
        <v>253</v>
      </c>
    </row>
    <row r="87" spans="1:5" x14ac:dyDescent="0.2">
      <c r="A87" s="243">
        <v>2017</v>
      </c>
      <c r="B87" s="244" t="s">
        <v>33</v>
      </c>
      <c r="C87" s="244" t="s">
        <v>202</v>
      </c>
      <c r="D87" s="243">
        <v>11375158</v>
      </c>
      <c r="E87" s="244" t="s">
        <v>253</v>
      </c>
    </row>
    <row r="88" spans="1:5" x14ac:dyDescent="0.2">
      <c r="A88" s="243">
        <v>2018</v>
      </c>
      <c r="B88" s="244" t="s">
        <v>33</v>
      </c>
      <c r="C88" s="244" t="s">
        <v>202</v>
      </c>
      <c r="D88" s="243">
        <v>11427054</v>
      </c>
      <c r="E88" s="244" t="s">
        <v>253</v>
      </c>
    </row>
    <row r="89" spans="1:5" x14ac:dyDescent="0.2">
      <c r="A89" s="243">
        <v>2019</v>
      </c>
      <c r="B89" s="244" t="s">
        <v>33</v>
      </c>
      <c r="C89" s="244" t="s">
        <v>202</v>
      </c>
      <c r="D89" s="243">
        <v>11488980</v>
      </c>
      <c r="E89" s="244" t="s">
        <v>253</v>
      </c>
    </row>
    <row r="90" spans="1:5" x14ac:dyDescent="0.2">
      <c r="A90" s="243">
        <v>2020</v>
      </c>
      <c r="B90" s="244" t="s">
        <v>33</v>
      </c>
      <c r="C90" s="244" t="s">
        <v>202</v>
      </c>
      <c r="D90" s="243">
        <v>11538604</v>
      </c>
      <c r="E90" s="244" t="s">
        <v>253</v>
      </c>
    </row>
    <row r="91" spans="1:5" x14ac:dyDescent="0.2">
      <c r="A91" s="243">
        <v>2021</v>
      </c>
      <c r="B91" s="244" t="s">
        <v>33</v>
      </c>
      <c r="C91" s="244" t="s">
        <v>202</v>
      </c>
      <c r="D91" s="243">
        <v>11586195</v>
      </c>
      <c r="E91" s="244" t="s">
        <v>253</v>
      </c>
    </row>
    <row r="92" spans="1:5" x14ac:dyDescent="0.2">
      <c r="A92" s="243">
        <v>2022</v>
      </c>
      <c r="B92" s="244" t="s">
        <v>33</v>
      </c>
      <c r="C92" s="244" t="s">
        <v>202</v>
      </c>
      <c r="D92" s="243">
        <v>11680210</v>
      </c>
      <c r="E92" s="244" t="s">
        <v>253</v>
      </c>
    </row>
    <row r="93" spans="1:5" x14ac:dyDescent="0.2">
      <c r="A93" s="243">
        <v>2023</v>
      </c>
      <c r="B93" s="244" t="s">
        <v>33</v>
      </c>
      <c r="C93" s="244" t="s">
        <v>202</v>
      </c>
      <c r="D93" s="243">
        <v>11787423</v>
      </c>
      <c r="E93" s="244" t="s">
        <v>177</v>
      </c>
    </row>
    <row r="94" spans="1:5" x14ac:dyDescent="0.2">
      <c r="A94" s="243">
        <v>2000</v>
      </c>
      <c r="B94" s="244" t="s">
        <v>34</v>
      </c>
      <c r="C94" s="244" t="s">
        <v>202</v>
      </c>
      <c r="D94" s="243">
        <v>8170172</v>
      </c>
      <c r="E94" s="244" t="s">
        <v>253</v>
      </c>
    </row>
    <row r="95" spans="1:5" x14ac:dyDescent="0.2">
      <c r="A95" s="243">
        <v>2001</v>
      </c>
      <c r="B95" s="244" t="s">
        <v>34</v>
      </c>
      <c r="C95" s="244" t="s">
        <v>202</v>
      </c>
      <c r="D95" s="243">
        <v>8009142</v>
      </c>
      <c r="E95" s="244" t="s">
        <v>253</v>
      </c>
    </row>
    <row r="96" spans="1:5" x14ac:dyDescent="0.2">
      <c r="A96" s="243">
        <v>2002</v>
      </c>
      <c r="B96" s="244" t="s">
        <v>34</v>
      </c>
      <c r="C96" s="244" t="s">
        <v>202</v>
      </c>
      <c r="D96" s="243">
        <v>7837161</v>
      </c>
      <c r="E96" s="244" t="s">
        <v>253</v>
      </c>
    </row>
    <row r="97" spans="1:5" x14ac:dyDescent="0.2">
      <c r="A97" s="243">
        <v>2003</v>
      </c>
      <c r="B97" s="244" t="s">
        <v>34</v>
      </c>
      <c r="C97" s="244" t="s">
        <v>202</v>
      </c>
      <c r="D97" s="243">
        <v>7775327</v>
      </c>
      <c r="E97" s="244" t="s">
        <v>253</v>
      </c>
    </row>
    <row r="98" spans="1:5" x14ac:dyDescent="0.2">
      <c r="A98" s="243">
        <v>2004</v>
      </c>
      <c r="B98" s="244" t="s">
        <v>34</v>
      </c>
      <c r="C98" s="244" t="s">
        <v>202</v>
      </c>
      <c r="D98" s="243">
        <v>7716860</v>
      </c>
      <c r="E98" s="244" t="s">
        <v>253</v>
      </c>
    </row>
    <row r="99" spans="1:5" x14ac:dyDescent="0.2">
      <c r="A99" s="243">
        <v>2005</v>
      </c>
      <c r="B99" s="244" t="s">
        <v>34</v>
      </c>
      <c r="C99" s="244" t="s">
        <v>202</v>
      </c>
      <c r="D99" s="243">
        <v>7658972</v>
      </c>
      <c r="E99" s="244" t="s">
        <v>253</v>
      </c>
    </row>
    <row r="100" spans="1:5" x14ac:dyDescent="0.2">
      <c r="A100" s="243">
        <v>2006</v>
      </c>
      <c r="B100" s="244" t="s">
        <v>34</v>
      </c>
      <c r="C100" s="244" t="s">
        <v>202</v>
      </c>
      <c r="D100" s="243">
        <v>7601022</v>
      </c>
      <c r="E100" s="244" t="s">
        <v>253</v>
      </c>
    </row>
    <row r="101" spans="1:5" x14ac:dyDescent="0.2">
      <c r="A101" s="243">
        <v>2007</v>
      </c>
      <c r="B101" s="244" t="s">
        <v>34</v>
      </c>
      <c r="C101" s="244" t="s">
        <v>202</v>
      </c>
      <c r="D101" s="243">
        <v>7545338</v>
      </c>
      <c r="E101" s="244" t="s">
        <v>253</v>
      </c>
    </row>
    <row r="102" spans="1:5" x14ac:dyDescent="0.2">
      <c r="A102" s="243">
        <v>2008</v>
      </c>
      <c r="B102" s="244" t="s">
        <v>34</v>
      </c>
      <c r="C102" s="244" t="s">
        <v>202</v>
      </c>
      <c r="D102" s="243">
        <v>7492561</v>
      </c>
      <c r="E102" s="244" t="s">
        <v>253</v>
      </c>
    </row>
    <row r="103" spans="1:5" x14ac:dyDescent="0.2">
      <c r="A103" s="243">
        <v>2009</v>
      </c>
      <c r="B103" s="244" t="s">
        <v>34</v>
      </c>
      <c r="C103" s="244" t="s">
        <v>202</v>
      </c>
      <c r="D103" s="243">
        <v>7444443</v>
      </c>
      <c r="E103" s="244" t="s">
        <v>253</v>
      </c>
    </row>
    <row r="104" spans="1:5" x14ac:dyDescent="0.2">
      <c r="A104" s="243">
        <v>2010</v>
      </c>
      <c r="B104" s="244" t="s">
        <v>34</v>
      </c>
      <c r="C104" s="244" t="s">
        <v>202</v>
      </c>
      <c r="D104" s="243">
        <v>7395599</v>
      </c>
      <c r="E104" s="244" t="s">
        <v>253</v>
      </c>
    </row>
    <row r="105" spans="1:5" x14ac:dyDescent="0.2">
      <c r="A105" s="243">
        <v>2011</v>
      </c>
      <c r="B105" s="244" t="s">
        <v>34</v>
      </c>
      <c r="C105" s="244" t="s">
        <v>202</v>
      </c>
      <c r="D105" s="243">
        <v>7348328</v>
      </c>
      <c r="E105" s="244" t="s">
        <v>253</v>
      </c>
    </row>
    <row r="106" spans="1:5" x14ac:dyDescent="0.2">
      <c r="A106" s="243">
        <v>2012</v>
      </c>
      <c r="B106" s="244" t="s">
        <v>34</v>
      </c>
      <c r="C106" s="244" t="s">
        <v>202</v>
      </c>
      <c r="D106" s="243">
        <v>7305888</v>
      </c>
      <c r="E106" s="244" t="s">
        <v>253</v>
      </c>
    </row>
    <row r="107" spans="1:5" x14ac:dyDescent="0.2">
      <c r="A107" s="243">
        <v>2013</v>
      </c>
      <c r="B107" s="244" t="s">
        <v>34</v>
      </c>
      <c r="C107" s="244" t="s">
        <v>202</v>
      </c>
      <c r="D107" s="243">
        <v>7265115</v>
      </c>
      <c r="E107" s="244" t="s">
        <v>253</v>
      </c>
    </row>
    <row r="108" spans="1:5" x14ac:dyDescent="0.2">
      <c r="A108" s="243">
        <v>2014</v>
      </c>
      <c r="B108" s="244" t="s">
        <v>34</v>
      </c>
      <c r="C108" s="244" t="s">
        <v>202</v>
      </c>
      <c r="D108" s="243">
        <v>7223938</v>
      </c>
      <c r="E108" s="244" t="s">
        <v>253</v>
      </c>
    </row>
    <row r="109" spans="1:5" x14ac:dyDescent="0.2">
      <c r="A109" s="243">
        <v>2015</v>
      </c>
      <c r="B109" s="244" t="s">
        <v>34</v>
      </c>
      <c r="C109" s="244" t="s">
        <v>202</v>
      </c>
      <c r="D109" s="243">
        <v>7177991</v>
      </c>
      <c r="E109" s="244" t="s">
        <v>253</v>
      </c>
    </row>
    <row r="110" spans="1:5" x14ac:dyDescent="0.2">
      <c r="A110" s="243">
        <v>2016</v>
      </c>
      <c r="B110" s="244" t="s">
        <v>34</v>
      </c>
      <c r="C110" s="244" t="s">
        <v>202</v>
      </c>
      <c r="D110" s="243">
        <v>7127822</v>
      </c>
      <c r="E110" s="244" t="s">
        <v>253</v>
      </c>
    </row>
    <row r="111" spans="1:5" x14ac:dyDescent="0.2">
      <c r="A111" s="243">
        <v>2017</v>
      </c>
      <c r="B111" s="244" t="s">
        <v>34</v>
      </c>
      <c r="C111" s="244" t="s">
        <v>202</v>
      </c>
      <c r="D111" s="243">
        <v>7075947</v>
      </c>
      <c r="E111" s="244" t="s">
        <v>253</v>
      </c>
    </row>
    <row r="112" spans="1:5" x14ac:dyDescent="0.2">
      <c r="A112" s="243">
        <v>2018</v>
      </c>
      <c r="B112" s="244" t="s">
        <v>34</v>
      </c>
      <c r="C112" s="244" t="s">
        <v>202</v>
      </c>
      <c r="D112" s="243">
        <v>7025037</v>
      </c>
      <c r="E112" s="244" t="s">
        <v>253</v>
      </c>
    </row>
    <row r="113" spans="1:5" x14ac:dyDescent="0.2">
      <c r="A113" s="243">
        <v>2019</v>
      </c>
      <c r="B113" s="244" t="s">
        <v>34</v>
      </c>
      <c r="C113" s="244" t="s">
        <v>202</v>
      </c>
      <c r="D113" s="243">
        <v>6975761</v>
      </c>
      <c r="E113" s="244" t="s">
        <v>253</v>
      </c>
    </row>
    <row r="114" spans="1:5" x14ac:dyDescent="0.2">
      <c r="A114" s="243">
        <v>2020</v>
      </c>
      <c r="B114" s="244" t="s">
        <v>34</v>
      </c>
      <c r="C114" s="244" t="s">
        <v>202</v>
      </c>
      <c r="D114" s="243">
        <v>6934015</v>
      </c>
      <c r="E114" s="244" t="s">
        <v>253</v>
      </c>
    </row>
    <row r="115" spans="1:5" x14ac:dyDescent="0.2">
      <c r="A115" s="243">
        <v>2021</v>
      </c>
      <c r="B115" s="244" t="s">
        <v>34</v>
      </c>
      <c r="C115" s="244" t="s">
        <v>202</v>
      </c>
      <c r="D115" s="243">
        <v>6877743</v>
      </c>
      <c r="E115" s="244" t="s">
        <v>253</v>
      </c>
    </row>
    <row r="116" spans="1:5" x14ac:dyDescent="0.2">
      <c r="A116" s="243">
        <v>2022</v>
      </c>
      <c r="B116" s="244" t="s">
        <v>34</v>
      </c>
      <c r="C116" s="244" t="s">
        <v>202</v>
      </c>
      <c r="D116" s="243">
        <v>6643324</v>
      </c>
      <c r="E116" s="244" t="s">
        <v>253</v>
      </c>
    </row>
    <row r="117" spans="1:5" x14ac:dyDescent="0.2">
      <c r="A117" s="243">
        <v>2023</v>
      </c>
      <c r="B117" s="244" t="s">
        <v>34</v>
      </c>
      <c r="C117" s="244" t="s">
        <v>202</v>
      </c>
      <c r="D117" s="243">
        <v>6446596</v>
      </c>
      <c r="E117" s="244" t="s">
        <v>253</v>
      </c>
    </row>
    <row r="118" spans="1:5" x14ac:dyDescent="0.2">
      <c r="A118" s="243">
        <v>2000</v>
      </c>
      <c r="B118" s="244" t="s">
        <v>66</v>
      </c>
      <c r="C118" s="244" t="s">
        <v>202</v>
      </c>
      <c r="D118" s="243">
        <v>7184250</v>
      </c>
      <c r="E118" s="244" t="s">
        <v>253</v>
      </c>
    </row>
    <row r="119" spans="1:5" x14ac:dyDescent="0.2">
      <c r="A119" s="243">
        <v>2001</v>
      </c>
      <c r="B119" s="244" t="s">
        <v>66</v>
      </c>
      <c r="C119" s="244" t="s">
        <v>202</v>
      </c>
      <c r="D119" s="243">
        <v>7229854</v>
      </c>
      <c r="E119" s="244" t="s">
        <v>253</v>
      </c>
    </row>
    <row r="120" spans="1:5" x14ac:dyDescent="0.2">
      <c r="A120" s="243">
        <v>2002</v>
      </c>
      <c r="B120" s="244" t="s">
        <v>66</v>
      </c>
      <c r="C120" s="244" t="s">
        <v>202</v>
      </c>
      <c r="D120" s="243">
        <v>7284753</v>
      </c>
      <c r="E120" s="244" t="s">
        <v>253</v>
      </c>
    </row>
    <row r="121" spans="1:5" x14ac:dyDescent="0.2">
      <c r="A121" s="243">
        <v>2003</v>
      </c>
      <c r="B121" s="244" t="s">
        <v>66</v>
      </c>
      <c r="C121" s="244" t="s">
        <v>202</v>
      </c>
      <c r="D121" s="243">
        <v>7339001</v>
      </c>
      <c r="E121" s="244" t="s">
        <v>253</v>
      </c>
    </row>
    <row r="122" spans="1:5" x14ac:dyDescent="0.2">
      <c r="A122" s="243">
        <v>2004</v>
      </c>
      <c r="B122" s="244" t="s">
        <v>66</v>
      </c>
      <c r="C122" s="244" t="s">
        <v>202</v>
      </c>
      <c r="D122" s="243">
        <v>7389625</v>
      </c>
      <c r="E122" s="244" t="s">
        <v>253</v>
      </c>
    </row>
    <row r="123" spans="1:5" x14ac:dyDescent="0.2">
      <c r="A123" s="243">
        <v>2005</v>
      </c>
      <c r="B123" s="244" t="s">
        <v>66</v>
      </c>
      <c r="C123" s="244" t="s">
        <v>202</v>
      </c>
      <c r="D123" s="243">
        <v>7437115</v>
      </c>
      <c r="E123" s="244" t="s">
        <v>253</v>
      </c>
    </row>
    <row r="124" spans="1:5" x14ac:dyDescent="0.2">
      <c r="A124" s="243">
        <v>2006</v>
      </c>
      <c r="B124" s="244" t="s">
        <v>66</v>
      </c>
      <c r="C124" s="244" t="s">
        <v>202</v>
      </c>
      <c r="D124" s="243">
        <v>7483934</v>
      </c>
      <c r="E124" s="244" t="s">
        <v>253</v>
      </c>
    </row>
    <row r="125" spans="1:5" x14ac:dyDescent="0.2">
      <c r="A125" s="243">
        <v>2007</v>
      </c>
      <c r="B125" s="244" t="s">
        <v>66</v>
      </c>
      <c r="C125" s="244" t="s">
        <v>202</v>
      </c>
      <c r="D125" s="243">
        <v>7551117</v>
      </c>
      <c r="E125" s="244" t="s">
        <v>253</v>
      </c>
    </row>
    <row r="126" spans="1:5" x14ac:dyDescent="0.2">
      <c r="A126" s="243">
        <v>2008</v>
      </c>
      <c r="B126" s="244" t="s">
        <v>66</v>
      </c>
      <c r="C126" s="244" t="s">
        <v>202</v>
      </c>
      <c r="D126" s="243">
        <v>7647675</v>
      </c>
      <c r="E126" s="244" t="s">
        <v>253</v>
      </c>
    </row>
    <row r="127" spans="1:5" x14ac:dyDescent="0.2">
      <c r="A127" s="243">
        <v>2009</v>
      </c>
      <c r="B127" s="244" t="s">
        <v>66</v>
      </c>
      <c r="C127" s="244" t="s">
        <v>202</v>
      </c>
      <c r="D127" s="243">
        <v>7743831</v>
      </c>
      <c r="E127" s="244" t="s">
        <v>253</v>
      </c>
    </row>
    <row r="128" spans="1:5" x14ac:dyDescent="0.2">
      <c r="A128" s="243">
        <v>2010</v>
      </c>
      <c r="B128" s="244" t="s">
        <v>66</v>
      </c>
      <c r="C128" s="244" t="s">
        <v>202</v>
      </c>
      <c r="D128" s="243">
        <v>7824909</v>
      </c>
      <c r="E128" s="244" t="s">
        <v>253</v>
      </c>
    </row>
    <row r="129" spans="1:5" x14ac:dyDescent="0.2">
      <c r="A129" s="243">
        <v>2011</v>
      </c>
      <c r="B129" s="244" t="s">
        <v>66</v>
      </c>
      <c r="C129" s="244" t="s">
        <v>202</v>
      </c>
      <c r="D129" s="243">
        <v>7912398</v>
      </c>
      <c r="E129" s="244" t="s">
        <v>174</v>
      </c>
    </row>
    <row r="130" spans="1:5" x14ac:dyDescent="0.2">
      <c r="A130" s="243">
        <v>2012</v>
      </c>
      <c r="B130" s="244" t="s">
        <v>66</v>
      </c>
      <c r="C130" s="244" t="s">
        <v>202</v>
      </c>
      <c r="D130" s="243">
        <v>7996861</v>
      </c>
      <c r="E130" s="244" t="s">
        <v>253</v>
      </c>
    </row>
    <row r="131" spans="1:5" x14ac:dyDescent="0.2">
      <c r="A131" s="243">
        <v>2013</v>
      </c>
      <c r="B131" s="244" t="s">
        <v>66</v>
      </c>
      <c r="C131" s="244" t="s">
        <v>202</v>
      </c>
      <c r="D131" s="243">
        <v>8089346</v>
      </c>
      <c r="E131" s="244" t="s">
        <v>253</v>
      </c>
    </row>
    <row r="132" spans="1:5" x14ac:dyDescent="0.2">
      <c r="A132" s="243">
        <v>2014</v>
      </c>
      <c r="B132" s="244" t="s">
        <v>66</v>
      </c>
      <c r="C132" s="244" t="s">
        <v>202</v>
      </c>
      <c r="D132" s="243">
        <v>8188649</v>
      </c>
      <c r="E132" s="244" t="s">
        <v>253</v>
      </c>
    </row>
    <row r="133" spans="1:5" x14ac:dyDescent="0.2">
      <c r="A133" s="243">
        <v>2015</v>
      </c>
      <c r="B133" s="244" t="s">
        <v>66</v>
      </c>
      <c r="C133" s="244" t="s">
        <v>202</v>
      </c>
      <c r="D133" s="243">
        <v>8282396</v>
      </c>
      <c r="E133" s="244" t="s">
        <v>253</v>
      </c>
    </row>
    <row r="134" spans="1:5" x14ac:dyDescent="0.2">
      <c r="A134" s="243">
        <v>2016</v>
      </c>
      <c r="B134" s="244" t="s">
        <v>66</v>
      </c>
      <c r="C134" s="244" t="s">
        <v>202</v>
      </c>
      <c r="D134" s="243">
        <v>8373338</v>
      </c>
      <c r="E134" s="244" t="s">
        <v>253</v>
      </c>
    </row>
    <row r="135" spans="1:5" x14ac:dyDescent="0.2">
      <c r="A135" s="243">
        <v>2017</v>
      </c>
      <c r="B135" s="244" t="s">
        <v>66</v>
      </c>
      <c r="C135" s="244" t="s">
        <v>202</v>
      </c>
      <c r="D135" s="243">
        <v>8451840</v>
      </c>
      <c r="E135" s="244" t="s">
        <v>253</v>
      </c>
    </row>
    <row r="136" spans="1:5" x14ac:dyDescent="0.2">
      <c r="A136" s="243">
        <v>2018</v>
      </c>
      <c r="B136" s="244" t="s">
        <v>66</v>
      </c>
      <c r="C136" s="244" t="s">
        <v>202</v>
      </c>
      <c r="D136" s="243">
        <v>8514329</v>
      </c>
      <c r="E136" s="244" t="s">
        <v>253</v>
      </c>
    </row>
    <row r="137" spans="1:5" x14ac:dyDescent="0.2">
      <c r="A137" s="243">
        <v>2019</v>
      </c>
      <c r="B137" s="244" t="s">
        <v>66</v>
      </c>
      <c r="C137" s="244" t="s">
        <v>202</v>
      </c>
      <c r="D137" s="243">
        <v>8575280</v>
      </c>
      <c r="E137" s="244" t="s">
        <v>253</v>
      </c>
    </row>
    <row r="138" spans="1:5" x14ac:dyDescent="0.2">
      <c r="A138" s="243">
        <v>2020</v>
      </c>
      <c r="B138" s="244" t="s">
        <v>66</v>
      </c>
      <c r="C138" s="244" t="s">
        <v>202</v>
      </c>
      <c r="D138" s="243">
        <v>8638167</v>
      </c>
      <c r="E138" s="244" t="s">
        <v>253</v>
      </c>
    </row>
    <row r="139" spans="1:5" x14ac:dyDescent="0.2">
      <c r="A139" s="243">
        <v>2021</v>
      </c>
      <c r="B139" s="244" t="s">
        <v>66</v>
      </c>
      <c r="C139" s="244" t="s">
        <v>202</v>
      </c>
      <c r="D139" s="243">
        <v>8704546</v>
      </c>
      <c r="E139" s="244" t="s">
        <v>253</v>
      </c>
    </row>
    <row r="140" spans="1:5" x14ac:dyDescent="0.2">
      <c r="A140" s="243">
        <v>2022</v>
      </c>
      <c r="B140" s="244" t="s">
        <v>66</v>
      </c>
      <c r="C140" s="244" t="s">
        <v>202</v>
      </c>
      <c r="D140" s="243">
        <v>8777088</v>
      </c>
      <c r="E140" s="244" t="s">
        <v>253</v>
      </c>
    </row>
    <row r="141" spans="1:5" x14ac:dyDescent="0.2">
      <c r="A141" s="243">
        <v>2023</v>
      </c>
      <c r="B141" s="244" t="s">
        <v>66</v>
      </c>
      <c r="C141" s="244" t="s">
        <v>202</v>
      </c>
      <c r="D141" s="243">
        <v>8888093</v>
      </c>
      <c r="E141" s="244" t="s">
        <v>177</v>
      </c>
    </row>
    <row r="142" spans="1:5" x14ac:dyDescent="0.2">
      <c r="A142" s="243">
        <v>2000</v>
      </c>
      <c r="B142" s="244" t="s">
        <v>45</v>
      </c>
      <c r="C142" s="244" t="s">
        <v>202</v>
      </c>
      <c r="D142" s="243">
        <v>694023</v>
      </c>
      <c r="E142" s="244" t="s">
        <v>253</v>
      </c>
    </row>
    <row r="143" spans="1:5" x14ac:dyDescent="0.2">
      <c r="A143" s="243">
        <v>2001</v>
      </c>
      <c r="B143" s="244" t="s">
        <v>45</v>
      </c>
      <c r="C143" s="244" t="s">
        <v>202</v>
      </c>
      <c r="D143" s="243">
        <v>701544</v>
      </c>
      <c r="E143" s="244" t="s">
        <v>253</v>
      </c>
    </row>
    <row r="144" spans="1:5" x14ac:dyDescent="0.2">
      <c r="A144" s="243">
        <v>2002</v>
      </c>
      <c r="B144" s="244" t="s">
        <v>45</v>
      </c>
      <c r="C144" s="244" t="s">
        <v>202</v>
      </c>
      <c r="D144" s="243">
        <v>709630</v>
      </c>
      <c r="E144" s="244" t="s">
        <v>253</v>
      </c>
    </row>
    <row r="145" spans="1:5" x14ac:dyDescent="0.2">
      <c r="A145" s="243">
        <v>2003</v>
      </c>
      <c r="B145" s="244" t="s">
        <v>45</v>
      </c>
      <c r="C145" s="244" t="s">
        <v>202</v>
      </c>
      <c r="D145" s="243">
        <v>718307</v>
      </c>
      <c r="E145" s="244" t="s">
        <v>253</v>
      </c>
    </row>
    <row r="146" spans="1:5" x14ac:dyDescent="0.2">
      <c r="A146" s="243">
        <v>2004</v>
      </c>
      <c r="B146" s="244" t="s">
        <v>45</v>
      </c>
      <c r="C146" s="244" t="s">
        <v>202</v>
      </c>
      <c r="D146" s="243">
        <v>727980</v>
      </c>
      <c r="E146" s="244" t="s">
        <v>253</v>
      </c>
    </row>
    <row r="147" spans="1:5" x14ac:dyDescent="0.2">
      <c r="A147" s="243">
        <v>2005</v>
      </c>
      <c r="B147" s="244" t="s">
        <v>45</v>
      </c>
      <c r="C147" s="244" t="s">
        <v>202</v>
      </c>
      <c r="D147" s="243">
        <v>738540</v>
      </c>
      <c r="E147" s="244" t="s">
        <v>253</v>
      </c>
    </row>
    <row r="148" spans="1:5" x14ac:dyDescent="0.2">
      <c r="A148" s="243">
        <v>2006</v>
      </c>
      <c r="B148" s="244" t="s">
        <v>45</v>
      </c>
      <c r="C148" s="244" t="s">
        <v>202</v>
      </c>
      <c r="D148" s="243">
        <v>750965</v>
      </c>
      <c r="E148" s="244" t="s">
        <v>253</v>
      </c>
    </row>
    <row r="149" spans="1:5" x14ac:dyDescent="0.2">
      <c r="A149" s="243">
        <v>2007</v>
      </c>
      <c r="B149" s="244" t="s">
        <v>45</v>
      </c>
      <c r="C149" s="244" t="s">
        <v>202</v>
      </c>
      <c r="D149" s="243">
        <v>767125</v>
      </c>
      <c r="E149" s="244" t="s">
        <v>253</v>
      </c>
    </row>
    <row r="150" spans="1:5" x14ac:dyDescent="0.2">
      <c r="A150" s="243">
        <v>2008</v>
      </c>
      <c r="B150" s="244" t="s">
        <v>45</v>
      </c>
      <c r="C150" s="244" t="s">
        <v>202</v>
      </c>
      <c r="D150" s="243">
        <v>786632</v>
      </c>
      <c r="E150" s="244" t="s">
        <v>253</v>
      </c>
    </row>
    <row r="151" spans="1:5" x14ac:dyDescent="0.2">
      <c r="A151" s="243">
        <v>2009</v>
      </c>
      <c r="B151" s="244" t="s">
        <v>45</v>
      </c>
      <c r="C151" s="244" t="s">
        <v>202</v>
      </c>
      <c r="D151" s="243">
        <v>808035</v>
      </c>
      <c r="E151" s="244" t="s">
        <v>253</v>
      </c>
    </row>
    <row r="152" spans="1:5" x14ac:dyDescent="0.2">
      <c r="A152" s="243">
        <v>2010</v>
      </c>
      <c r="B152" s="244" t="s">
        <v>45</v>
      </c>
      <c r="C152" s="244" t="s">
        <v>202</v>
      </c>
      <c r="D152" s="243">
        <v>829446</v>
      </c>
      <c r="E152" s="244" t="s">
        <v>253</v>
      </c>
    </row>
    <row r="153" spans="1:5" x14ac:dyDescent="0.2">
      <c r="A153" s="243">
        <v>2011</v>
      </c>
      <c r="B153" s="244" t="s">
        <v>45</v>
      </c>
      <c r="C153" s="244" t="s">
        <v>202</v>
      </c>
      <c r="D153" s="243">
        <v>850881</v>
      </c>
      <c r="E153" s="244" t="s">
        <v>253</v>
      </c>
    </row>
    <row r="154" spans="1:5" x14ac:dyDescent="0.2">
      <c r="A154" s="243">
        <v>2012</v>
      </c>
      <c r="B154" s="244" t="s">
        <v>45</v>
      </c>
      <c r="C154" s="244" t="s">
        <v>202</v>
      </c>
      <c r="D154" s="243">
        <v>863945</v>
      </c>
      <c r="E154" s="244" t="s">
        <v>253</v>
      </c>
    </row>
    <row r="155" spans="1:5" x14ac:dyDescent="0.2">
      <c r="A155" s="243">
        <v>2013</v>
      </c>
      <c r="B155" s="244" t="s">
        <v>45</v>
      </c>
      <c r="C155" s="244" t="s">
        <v>202</v>
      </c>
      <c r="D155" s="243">
        <v>861939</v>
      </c>
      <c r="E155" s="244" t="s">
        <v>253</v>
      </c>
    </row>
    <row r="156" spans="1:5" x14ac:dyDescent="0.2">
      <c r="A156" s="243">
        <v>2014</v>
      </c>
      <c r="B156" s="244" t="s">
        <v>45</v>
      </c>
      <c r="C156" s="244" t="s">
        <v>202</v>
      </c>
      <c r="D156" s="243">
        <v>852504</v>
      </c>
      <c r="E156" s="244" t="s">
        <v>253</v>
      </c>
    </row>
    <row r="157" spans="1:5" x14ac:dyDescent="0.2">
      <c r="A157" s="243">
        <v>2015</v>
      </c>
      <c r="B157" s="244" t="s">
        <v>45</v>
      </c>
      <c r="C157" s="244" t="s">
        <v>202</v>
      </c>
      <c r="D157" s="243">
        <v>847664</v>
      </c>
      <c r="E157" s="244" t="s">
        <v>253</v>
      </c>
    </row>
    <row r="158" spans="1:5" x14ac:dyDescent="0.2">
      <c r="A158" s="243">
        <v>2016</v>
      </c>
      <c r="B158" s="244" t="s">
        <v>45</v>
      </c>
      <c r="C158" s="244" t="s">
        <v>202</v>
      </c>
      <c r="D158" s="243">
        <v>851561</v>
      </c>
      <c r="E158" s="244" t="s">
        <v>253</v>
      </c>
    </row>
    <row r="159" spans="1:5" x14ac:dyDescent="0.2">
      <c r="A159" s="243">
        <v>2017</v>
      </c>
      <c r="B159" s="244" t="s">
        <v>45</v>
      </c>
      <c r="C159" s="244" t="s">
        <v>202</v>
      </c>
      <c r="D159" s="243">
        <v>859519</v>
      </c>
      <c r="E159" s="244" t="s">
        <v>253</v>
      </c>
    </row>
    <row r="160" spans="1:5" x14ac:dyDescent="0.2">
      <c r="A160" s="243">
        <v>2018</v>
      </c>
      <c r="B160" s="244" t="s">
        <v>45</v>
      </c>
      <c r="C160" s="244" t="s">
        <v>202</v>
      </c>
      <c r="D160" s="243">
        <v>870068</v>
      </c>
      <c r="E160" s="244" t="s">
        <v>253</v>
      </c>
    </row>
    <row r="161" spans="1:5" x14ac:dyDescent="0.2">
      <c r="A161" s="243">
        <v>2019</v>
      </c>
      <c r="B161" s="244" t="s">
        <v>45</v>
      </c>
      <c r="C161" s="244" t="s">
        <v>202</v>
      </c>
      <c r="D161" s="243">
        <v>881952</v>
      </c>
      <c r="E161" s="244" t="s">
        <v>253</v>
      </c>
    </row>
    <row r="162" spans="1:5" x14ac:dyDescent="0.2">
      <c r="A162" s="243">
        <v>2020</v>
      </c>
      <c r="B162" s="244" t="s">
        <v>45</v>
      </c>
      <c r="C162" s="244" t="s">
        <v>202</v>
      </c>
      <c r="D162" s="243">
        <v>892006</v>
      </c>
      <c r="E162" s="244" t="s">
        <v>253</v>
      </c>
    </row>
    <row r="163" spans="1:5" x14ac:dyDescent="0.2">
      <c r="A163" s="243">
        <v>2021</v>
      </c>
      <c r="B163" s="244" t="s">
        <v>45</v>
      </c>
      <c r="C163" s="244" t="s">
        <v>202</v>
      </c>
      <c r="D163" s="243">
        <v>900356</v>
      </c>
      <c r="E163" s="244" t="s">
        <v>253</v>
      </c>
    </row>
    <row r="164" spans="1:5" x14ac:dyDescent="0.2">
      <c r="A164" s="243">
        <v>2022</v>
      </c>
      <c r="B164" s="244" t="s">
        <v>45</v>
      </c>
      <c r="C164" s="244" t="s">
        <v>202</v>
      </c>
      <c r="D164" s="243">
        <v>912703</v>
      </c>
      <c r="E164" s="244" t="s">
        <v>253</v>
      </c>
    </row>
    <row r="165" spans="1:5" x14ac:dyDescent="0.2">
      <c r="A165" s="243">
        <v>2023</v>
      </c>
      <c r="B165" s="244" t="s">
        <v>45</v>
      </c>
      <c r="C165" s="244" t="s">
        <v>202</v>
      </c>
      <c r="D165" s="243">
        <v>927103</v>
      </c>
      <c r="E165" s="244" t="s">
        <v>177</v>
      </c>
    </row>
    <row r="166" spans="1:5" x14ac:dyDescent="0.2">
      <c r="A166" s="243">
        <v>2000</v>
      </c>
      <c r="B166" s="244" t="s">
        <v>35</v>
      </c>
      <c r="C166" s="244" t="s">
        <v>202</v>
      </c>
      <c r="D166" s="243">
        <v>10255063</v>
      </c>
      <c r="E166" s="244" t="s">
        <v>253</v>
      </c>
    </row>
    <row r="167" spans="1:5" x14ac:dyDescent="0.2">
      <c r="A167" s="243">
        <v>2001</v>
      </c>
      <c r="B167" s="244" t="s">
        <v>35</v>
      </c>
      <c r="C167" s="244" t="s">
        <v>202</v>
      </c>
      <c r="D167" s="243">
        <v>10216605</v>
      </c>
      <c r="E167" s="244" t="s">
        <v>253</v>
      </c>
    </row>
    <row r="168" spans="1:5" x14ac:dyDescent="0.2">
      <c r="A168" s="243">
        <v>2002</v>
      </c>
      <c r="B168" s="244" t="s">
        <v>35</v>
      </c>
      <c r="C168" s="244" t="s">
        <v>202</v>
      </c>
      <c r="D168" s="243">
        <v>10196916</v>
      </c>
      <c r="E168" s="244" t="s">
        <v>253</v>
      </c>
    </row>
    <row r="169" spans="1:5" x14ac:dyDescent="0.2">
      <c r="A169" s="243">
        <v>2003</v>
      </c>
      <c r="B169" s="244" t="s">
        <v>35</v>
      </c>
      <c r="C169" s="244" t="s">
        <v>202</v>
      </c>
      <c r="D169" s="243">
        <v>10193998</v>
      </c>
      <c r="E169" s="244" t="s">
        <v>253</v>
      </c>
    </row>
    <row r="170" spans="1:5" x14ac:dyDescent="0.2">
      <c r="A170" s="243">
        <v>2004</v>
      </c>
      <c r="B170" s="244" t="s">
        <v>35</v>
      </c>
      <c r="C170" s="244" t="s">
        <v>202</v>
      </c>
      <c r="D170" s="243">
        <v>10197101</v>
      </c>
      <c r="E170" s="244" t="s">
        <v>253</v>
      </c>
    </row>
    <row r="171" spans="1:5" x14ac:dyDescent="0.2">
      <c r="A171" s="243">
        <v>2005</v>
      </c>
      <c r="B171" s="244" t="s">
        <v>35</v>
      </c>
      <c r="C171" s="244" t="s">
        <v>202</v>
      </c>
      <c r="D171" s="243">
        <v>10211216</v>
      </c>
      <c r="E171" s="244" t="s">
        <v>253</v>
      </c>
    </row>
    <row r="172" spans="1:5" x14ac:dyDescent="0.2">
      <c r="A172" s="243">
        <v>2006</v>
      </c>
      <c r="B172" s="244" t="s">
        <v>35</v>
      </c>
      <c r="C172" s="244" t="s">
        <v>202</v>
      </c>
      <c r="D172" s="243">
        <v>10238905</v>
      </c>
      <c r="E172" s="244" t="s">
        <v>253</v>
      </c>
    </row>
    <row r="173" spans="1:5" x14ac:dyDescent="0.2">
      <c r="A173" s="243">
        <v>2007</v>
      </c>
      <c r="B173" s="244" t="s">
        <v>35</v>
      </c>
      <c r="C173" s="244" t="s">
        <v>202</v>
      </c>
      <c r="D173" s="243">
        <v>10298828</v>
      </c>
      <c r="E173" s="244" t="s">
        <v>253</v>
      </c>
    </row>
    <row r="174" spans="1:5" x14ac:dyDescent="0.2">
      <c r="A174" s="243">
        <v>2008</v>
      </c>
      <c r="B174" s="244" t="s">
        <v>35</v>
      </c>
      <c r="C174" s="244" t="s">
        <v>202</v>
      </c>
      <c r="D174" s="243">
        <v>10384603</v>
      </c>
      <c r="E174" s="244" t="s">
        <v>253</v>
      </c>
    </row>
    <row r="175" spans="1:5" x14ac:dyDescent="0.2">
      <c r="A175" s="243">
        <v>2009</v>
      </c>
      <c r="B175" s="244" t="s">
        <v>35</v>
      </c>
      <c r="C175" s="244" t="s">
        <v>202</v>
      </c>
      <c r="D175" s="243">
        <v>10443936</v>
      </c>
      <c r="E175" s="244" t="s">
        <v>253</v>
      </c>
    </row>
    <row r="176" spans="1:5" x14ac:dyDescent="0.2">
      <c r="A176" s="243">
        <v>2010</v>
      </c>
      <c r="B176" s="244" t="s">
        <v>35</v>
      </c>
      <c r="C176" s="244" t="s">
        <v>202</v>
      </c>
      <c r="D176" s="243">
        <v>10474410</v>
      </c>
      <c r="E176" s="244" t="s">
        <v>253</v>
      </c>
    </row>
    <row r="177" spans="1:5" x14ac:dyDescent="0.2">
      <c r="A177" s="243">
        <v>2011</v>
      </c>
      <c r="B177" s="244" t="s">
        <v>35</v>
      </c>
      <c r="C177" s="244" t="s">
        <v>202</v>
      </c>
      <c r="D177" s="243">
        <v>10496088</v>
      </c>
      <c r="E177" s="244" t="s">
        <v>253</v>
      </c>
    </row>
    <row r="178" spans="1:5" x14ac:dyDescent="0.2">
      <c r="A178" s="243">
        <v>2012</v>
      </c>
      <c r="B178" s="244" t="s">
        <v>35</v>
      </c>
      <c r="C178" s="244" t="s">
        <v>202</v>
      </c>
      <c r="D178" s="243">
        <v>10510785</v>
      </c>
      <c r="E178" s="244" t="s">
        <v>253</v>
      </c>
    </row>
    <row r="179" spans="1:5" x14ac:dyDescent="0.2">
      <c r="A179" s="243">
        <v>2013</v>
      </c>
      <c r="B179" s="244" t="s">
        <v>35</v>
      </c>
      <c r="C179" s="244" t="s">
        <v>202</v>
      </c>
      <c r="D179" s="243">
        <v>10514272</v>
      </c>
      <c r="E179" s="244" t="s">
        <v>253</v>
      </c>
    </row>
    <row r="180" spans="1:5" x14ac:dyDescent="0.2">
      <c r="A180" s="243">
        <v>2014</v>
      </c>
      <c r="B180" s="244" t="s">
        <v>35</v>
      </c>
      <c r="C180" s="244" t="s">
        <v>202</v>
      </c>
      <c r="D180" s="243">
        <v>10525347</v>
      </c>
      <c r="E180" s="244" t="s">
        <v>253</v>
      </c>
    </row>
    <row r="181" spans="1:5" x14ac:dyDescent="0.2">
      <c r="A181" s="243">
        <v>2015</v>
      </c>
      <c r="B181" s="244" t="s">
        <v>35</v>
      </c>
      <c r="C181" s="244" t="s">
        <v>202</v>
      </c>
      <c r="D181" s="243">
        <v>10546059</v>
      </c>
      <c r="E181" s="244" t="s">
        <v>253</v>
      </c>
    </row>
    <row r="182" spans="1:5" x14ac:dyDescent="0.2">
      <c r="A182" s="243">
        <v>2016</v>
      </c>
      <c r="B182" s="244" t="s">
        <v>35</v>
      </c>
      <c r="C182" s="244" t="s">
        <v>202</v>
      </c>
      <c r="D182" s="243">
        <v>10566332</v>
      </c>
      <c r="E182" s="244" t="s">
        <v>253</v>
      </c>
    </row>
    <row r="183" spans="1:5" x14ac:dyDescent="0.2">
      <c r="A183" s="243">
        <v>2017</v>
      </c>
      <c r="B183" s="244" t="s">
        <v>35</v>
      </c>
      <c r="C183" s="244" t="s">
        <v>202</v>
      </c>
      <c r="D183" s="243">
        <v>10594438</v>
      </c>
      <c r="E183" s="244" t="s">
        <v>253</v>
      </c>
    </row>
    <row r="184" spans="1:5" x14ac:dyDescent="0.2">
      <c r="A184" s="243">
        <v>2018</v>
      </c>
      <c r="B184" s="244" t="s">
        <v>35</v>
      </c>
      <c r="C184" s="244" t="s">
        <v>202</v>
      </c>
      <c r="D184" s="243">
        <v>10629928</v>
      </c>
      <c r="E184" s="244" t="s">
        <v>253</v>
      </c>
    </row>
    <row r="185" spans="1:5" x14ac:dyDescent="0.2">
      <c r="A185" s="243">
        <v>2019</v>
      </c>
      <c r="B185" s="244" t="s">
        <v>35</v>
      </c>
      <c r="C185" s="244" t="s">
        <v>202</v>
      </c>
      <c r="D185" s="243">
        <v>10671870</v>
      </c>
      <c r="E185" s="244" t="s">
        <v>253</v>
      </c>
    </row>
    <row r="186" spans="1:5" x14ac:dyDescent="0.2">
      <c r="A186" s="243">
        <v>2020</v>
      </c>
      <c r="B186" s="244" t="s">
        <v>35</v>
      </c>
      <c r="C186" s="244" t="s">
        <v>202</v>
      </c>
      <c r="D186" s="243">
        <v>10697858</v>
      </c>
      <c r="E186" s="244" t="s">
        <v>253</v>
      </c>
    </row>
    <row r="187" spans="1:5" x14ac:dyDescent="0.2">
      <c r="A187" s="243">
        <v>2021</v>
      </c>
      <c r="B187" s="244" t="s">
        <v>35</v>
      </c>
      <c r="C187" s="244" t="s">
        <v>202</v>
      </c>
      <c r="D187" s="243">
        <v>10505772</v>
      </c>
      <c r="E187" s="244" t="s">
        <v>174</v>
      </c>
    </row>
    <row r="188" spans="1:5" x14ac:dyDescent="0.2">
      <c r="A188" s="243">
        <v>2022</v>
      </c>
      <c r="B188" s="244" t="s">
        <v>35</v>
      </c>
      <c r="C188" s="244" t="s">
        <v>202</v>
      </c>
      <c r="D188" s="243">
        <v>10672118</v>
      </c>
      <c r="E188" s="244" t="s">
        <v>174</v>
      </c>
    </row>
    <row r="189" spans="1:5" x14ac:dyDescent="0.2">
      <c r="A189" s="243">
        <v>2023</v>
      </c>
      <c r="B189" s="244" t="s">
        <v>35</v>
      </c>
      <c r="C189" s="244" t="s">
        <v>202</v>
      </c>
      <c r="D189" s="243">
        <v>10864042</v>
      </c>
      <c r="E189" s="244" t="s">
        <v>253</v>
      </c>
    </row>
    <row r="190" spans="1:5" x14ac:dyDescent="0.2">
      <c r="A190" s="243">
        <v>2000</v>
      </c>
      <c r="B190" s="244" t="s">
        <v>37</v>
      </c>
      <c r="C190" s="244" t="s">
        <v>202</v>
      </c>
      <c r="D190" s="243">
        <v>82211508</v>
      </c>
      <c r="E190" s="244" t="s">
        <v>253</v>
      </c>
    </row>
    <row r="191" spans="1:5" x14ac:dyDescent="0.2">
      <c r="A191" s="243">
        <v>2001</v>
      </c>
      <c r="B191" s="244" t="s">
        <v>37</v>
      </c>
      <c r="C191" s="244" t="s">
        <v>202</v>
      </c>
      <c r="D191" s="243">
        <v>82349925</v>
      </c>
      <c r="E191" s="244" t="s">
        <v>253</v>
      </c>
    </row>
    <row r="192" spans="1:5" x14ac:dyDescent="0.2">
      <c r="A192" s="243">
        <v>2002</v>
      </c>
      <c r="B192" s="244" t="s">
        <v>37</v>
      </c>
      <c r="C192" s="244" t="s">
        <v>202</v>
      </c>
      <c r="D192" s="243">
        <v>82488495</v>
      </c>
      <c r="E192" s="244" t="s">
        <v>253</v>
      </c>
    </row>
    <row r="193" spans="1:5" x14ac:dyDescent="0.2">
      <c r="A193" s="243">
        <v>2003</v>
      </c>
      <c r="B193" s="244" t="s">
        <v>37</v>
      </c>
      <c r="C193" s="244" t="s">
        <v>202</v>
      </c>
      <c r="D193" s="243">
        <v>82534176</v>
      </c>
      <c r="E193" s="244" t="s">
        <v>253</v>
      </c>
    </row>
    <row r="194" spans="1:5" x14ac:dyDescent="0.2">
      <c r="A194" s="243">
        <v>2004</v>
      </c>
      <c r="B194" s="244" t="s">
        <v>37</v>
      </c>
      <c r="C194" s="244" t="s">
        <v>202</v>
      </c>
      <c r="D194" s="243">
        <v>82516260</v>
      </c>
      <c r="E194" s="244" t="s">
        <v>253</v>
      </c>
    </row>
    <row r="195" spans="1:5" x14ac:dyDescent="0.2">
      <c r="A195" s="243">
        <v>2005</v>
      </c>
      <c r="B195" s="244" t="s">
        <v>37</v>
      </c>
      <c r="C195" s="244" t="s">
        <v>202</v>
      </c>
      <c r="D195" s="243">
        <v>82469422</v>
      </c>
      <c r="E195" s="244" t="s">
        <v>253</v>
      </c>
    </row>
    <row r="196" spans="1:5" x14ac:dyDescent="0.2">
      <c r="A196" s="243">
        <v>2006</v>
      </c>
      <c r="B196" s="244" t="s">
        <v>37</v>
      </c>
      <c r="C196" s="244" t="s">
        <v>202</v>
      </c>
      <c r="D196" s="243">
        <v>82376451</v>
      </c>
      <c r="E196" s="244" t="s">
        <v>253</v>
      </c>
    </row>
    <row r="197" spans="1:5" x14ac:dyDescent="0.2">
      <c r="A197" s="243">
        <v>2007</v>
      </c>
      <c r="B197" s="244" t="s">
        <v>37</v>
      </c>
      <c r="C197" s="244" t="s">
        <v>202</v>
      </c>
      <c r="D197" s="243">
        <v>82266372</v>
      </c>
      <c r="E197" s="244" t="s">
        <v>253</v>
      </c>
    </row>
    <row r="198" spans="1:5" x14ac:dyDescent="0.2">
      <c r="A198" s="243">
        <v>2008</v>
      </c>
      <c r="B198" s="244" t="s">
        <v>37</v>
      </c>
      <c r="C198" s="244" t="s">
        <v>202</v>
      </c>
      <c r="D198" s="243">
        <v>82110097</v>
      </c>
      <c r="E198" s="244" t="s">
        <v>253</v>
      </c>
    </row>
    <row r="199" spans="1:5" x14ac:dyDescent="0.2">
      <c r="A199" s="243">
        <v>2009</v>
      </c>
      <c r="B199" s="244" t="s">
        <v>37</v>
      </c>
      <c r="C199" s="244" t="s">
        <v>202</v>
      </c>
      <c r="D199" s="243">
        <v>81902307</v>
      </c>
      <c r="E199" s="244" t="s">
        <v>253</v>
      </c>
    </row>
    <row r="200" spans="1:5" x14ac:dyDescent="0.2">
      <c r="A200" s="243">
        <v>2010</v>
      </c>
      <c r="B200" s="244" t="s">
        <v>37</v>
      </c>
      <c r="C200" s="244" t="s">
        <v>202</v>
      </c>
      <c r="D200" s="243">
        <v>81776930</v>
      </c>
      <c r="E200" s="244" t="s">
        <v>253</v>
      </c>
    </row>
    <row r="201" spans="1:5" x14ac:dyDescent="0.2">
      <c r="A201" s="243">
        <v>2011</v>
      </c>
      <c r="B201" s="244" t="s">
        <v>37</v>
      </c>
      <c r="C201" s="244" t="s">
        <v>202</v>
      </c>
      <c r="D201" s="243">
        <v>80274983</v>
      </c>
      <c r="E201" s="244" t="s">
        <v>174</v>
      </c>
    </row>
    <row r="202" spans="1:5" x14ac:dyDescent="0.2">
      <c r="A202" s="243">
        <v>2012</v>
      </c>
      <c r="B202" s="244" t="s">
        <v>37</v>
      </c>
      <c r="C202" s="244" t="s">
        <v>202</v>
      </c>
      <c r="D202" s="243">
        <v>80425823</v>
      </c>
      <c r="E202" s="244" t="s">
        <v>253</v>
      </c>
    </row>
    <row r="203" spans="1:5" x14ac:dyDescent="0.2">
      <c r="A203" s="243">
        <v>2013</v>
      </c>
      <c r="B203" s="244" t="s">
        <v>37</v>
      </c>
      <c r="C203" s="244" t="s">
        <v>202</v>
      </c>
      <c r="D203" s="243">
        <v>80645605</v>
      </c>
      <c r="E203" s="244" t="s">
        <v>253</v>
      </c>
    </row>
    <row r="204" spans="1:5" x14ac:dyDescent="0.2">
      <c r="A204" s="243">
        <v>2014</v>
      </c>
      <c r="B204" s="244" t="s">
        <v>37</v>
      </c>
      <c r="C204" s="244" t="s">
        <v>202</v>
      </c>
      <c r="D204" s="243">
        <v>80982500</v>
      </c>
      <c r="E204" s="244" t="s">
        <v>253</v>
      </c>
    </row>
    <row r="205" spans="1:5" x14ac:dyDescent="0.2">
      <c r="A205" s="243">
        <v>2015</v>
      </c>
      <c r="B205" s="244" t="s">
        <v>37</v>
      </c>
      <c r="C205" s="244" t="s">
        <v>202</v>
      </c>
      <c r="D205" s="243">
        <v>81686611</v>
      </c>
      <c r="E205" s="244" t="s">
        <v>253</v>
      </c>
    </row>
    <row r="206" spans="1:5" x14ac:dyDescent="0.2">
      <c r="A206" s="243">
        <v>2016</v>
      </c>
      <c r="B206" s="244" t="s">
        <v>37</v>
      </c>
      <c r="C206" s="244" t="s">
        <v>202</v>
      </c>
      <c r="D206" s="243">
        <v>82348669</v>
      </c>
      <c r="E206" s="244" t="s">
        <v>253</v>
      </c>
    </row>
    <row r="207" spans="1:5" x14ac:dyDescent="0.2">
      <c r="A207" s="243">
        <v>2017</v>
      </c>
      <c r="B207" s="244" t="s">
        <v>37</v>
      </c>
      <c r="C207" s="244" t="s">
        <v>202</v>
      </c>
      <c r="D207" s="243">
        <v>82657002</v>
      </c>
      <c r="E207" s="244" t="s">
        <v>253</v>
      </c>
    </row>
    <row r="208" spans="1:5" x14ac:dyDescent="0.2">
      <c r="A208" s="243">
        <v>2018</v>
      </c>
      <c r="B208" s="244" t="s">
        <v>37</v>
      </c>
      <c r="C208" s="244" t="s">
        <v>202</v>
      </c>
      <c r="D208" s="243">
        <v>82905782</v>
      </c>
      <c r="E208" s="244" t="s">
        <v>253</v>
      </c>
    </row>
    <row r="209" spans="1:5" x14ac:dyDescent="0.2">
      <c r="A209" s="243">
        <v>2019</v>
      </c>
      <c r="B209" s="244" t="s">
        <v>37</v>
      </c>
      <c r="C209" s="244" t="s">
        <v>202</v>
      </c>
      <c r="D209" s="243">
        <v>83092962</v>
      </c>
      <c r="E209" s="244" t="s">
        <v>253</v>
      </c>
    </row>
    <row r="210" spans="1:5" x14ac:dyDescent="0.2">
      <c r="A210" s="243">
        <v>2020</v>
      </c>
      <c r="B210" s="244" t="s">
        <v>37</v>
      </c>
      <c r="C210" s="244" t="s">
        <v>202</v>
      </c>
      <c r="D210" s="243">
        <v>83160871</v>
      </c>
      <c r="E210" s="244" t="s">
        <v>253</v>
      </c>
    </row>
    <row r="211" spans="1:5" x14ac:dyDescent="0.2">
      <c r="A211" s="243">
        <v>2021</v>
      </c>
      <c r="B211" s="244" t="s">
        <v>37</v>
      </c>
      <c r="C211" s="244" t="s">
        <v>202</v>
      </c>
      <c r="D211" s="243">
        <v>83196078</v>
      </c>
      <c r="E211" s="244" t="s">
        <v>253</v>
      </c>
    </row>
    <row r="212" spans="1:5" x14ac:dyDescent="0.2">
      <c r="A212" s="243">
        <v>2022</v>
      </c>
      <c r="B212" s="244" t="s">
        <v>37</v>
      </c>
      <c r="C212" s="244" t="s">
        <v>202</v>
      </c>
      <c r="D212" s="243">
        <v>83797985</v>
      </c>
      <c r="E212" s="244" t="s">
        <v>253</v>
      </c>
    </row>
    <row r="213" spans="1:5" x14ac:dyDescent="0.2">
      <c r="A213" s="243">
        <v>2023</v>
      </c>
      <c r="B213" s="244" t="s">
        <v>37</v>
      </c>
      <c r="C213" s="244" t="s">
        <v>202</v>
      </c>
      <c r="D213" s="243">
        <v>83280000</v>
      </c>
      <c r="E213" s="244" t="s">
        <v>213</v>
      </c>
    </row>
    <row r="214" spans="1:5" x14ac:dyDescent="0.2">
      <c r="A214" s="243">
        <v>2000</v>
      </c>
      <c r="B214" s="244" t="s">
        <v>36</v>
      </c>
      <c r="C214" s="244" t="s">
        <v>202</v>
      </c>
      <c r="D214" s="243">
        <v>5339616</v>
      </c>
      <c r="E214" s="244" t="s">
        <v>253</v>
      </c>
    </row>
    <row r="215" spans="1:5" x14ac:dyDescent="0.2">
      <c r="A215" s="243">
        <v>2001</v>
      </c>
      <c r="B215" s="244" t="s">
        <v>36</v>
      </c>
      <c r="C215" s="244" t="s">
        <v>202</v>
      </c>
      <c r="D215" s="243">
        <v>5358783</v>
      </c>
      <c r="E215" s="244" t="s">
        <v>253</v>
      </c>
    </row>
    <row r="216" spans="1:5" x14ac:dyDescent="0.2">
      <c r="A216" s="243">
        <v>2002</v>
      </c>
      <c r="B216" s="244" t="s">
        <v>36</v>
      </c>
      <c r="C216" s="244" t="s">
        <v>202</v>
      </c>
      <c r="D216" s="243">
        <v>5375931</v>
      </c>
      <c r="E216" s="244" t="s">
        <v>253</v>
      </c>
    </row>
    <row r="217" spans="1:5" x14ac:dyDescent="0.2">
      <c r="A217" s="243">
        <v>2003</v>
      </c>
      <c r="B217" s="244" t="s">
        <v>36</v>
      </c>
      <c r="C217" s="244" t="s">
        <v>202</v>
      </c>
      <c r="D217" s="243">
        <v>5390574</v>
      </c>
      <c r="E217" s="244" t="s">
        <v>253</v>
      </c>
    </row>
    <row r="218" spans="1:5" x14ac:dyDescent="0.2">
      <c r="A218" s="243">
        <v>2004</v>
      </c>
      <c r="B218" s="244" t="s">
        <v>36</v>
      </c>
      <c r="C218" s="244" t="s">
        <v>202</v>
      </c>
      <c r="D218" s="243">
        <v>5404523</v>
      </c>
      <c r="E218" s="244" t="s">
        <v>253</v>
      </c>
    </row>
    <row r="219" spans="1:5" x14ac:dyDescent="0.2">
      <c r="A219" s="243">
        <v>2005</v>
      </c>
      <c r="B219" s="244" t="s">
        <v>36</v>
      </c>
      <c r="C219" s="244" t="s">
        <v>202</v>
      </c>
      <c r="D219" s="243">
        <v>5419432</v>
      </c>
      <c r="E219" s="244" t="s">
        <v>253</v>
      </c>
    </row>
    <row r="220" spans="1:5" x14ac:dyDescent="0.2">
      <c r="A220" s="243">
        <v>2006</v>
      </c>
      <c r="B220" s="244" t="s">
        <v>36</v>
      </c>
      <c r="C220" s="244" t="s">
        <v>202</v>
      </c>
      <c r="D220" s="243">
        <v>5437272</v>
      </c>
      <c r="E220" s="244" t="s">
        <v>253</v>
      </c>
    </row>
    <row r="221" spans="1:5" x14ac:dyDescent="0.2">
      <c r="A221" s="243">
        <v>2007</v>
      </c>
      <c r="B221" s="244" t="s">
        <v>36</v>
      </c>
      <c r="C221" s="244" t="s">
        <v>202</v>
      </c>
      <c r="D221" s="243">
        <v>5461438</v>
      </c>
      <c r="E221" s="244" t="s">
        <v>253</v>
      </c>
    </row>
    <row r="222" spans="1:5" x14ac:dyDescent="0.2">
      <c r="A222" s="243">
        <v>2008</v>
      </c>
      <c r="B222" s="244" t="s">
        <v>36</v>
      </c>
      <c r="C222" s="244" t="s">
        <v>202</v>
      </c>
      <c r="D222" s="243">
        <v>5493621</v>
      </c>
      <c r="E222" s="244" t="s">
        <v>253</v>
      </c>
    </row>
    <row r="223" spans="1:5" x14ac:dyDescent="0.2">
      <c r="A223" s="243">
        <v>2009</v>
      </c>
      <c r="B223" s="244" t="s">
        <v>36</v>
      </c>
      <c r="C223" s="244" t="s">
        <v>202</v>
      </c>
      <c r="D223" s="243">
        <v>5523095</v>
      </c>
      <c r="E223" s="244" t="s">
        <v>253</v>
      </c>
    </row>
    <row r="224" spans="1:5" x14ac:dyDescent="0.2">
      <c r="A224" s="243">
        <v>2010</v>
      </c>
      <c r="B224" s="244" t="s">
        <v>36</v>
      </c>
      <c r="C224" s="244" t="s">
        <v>202</v>
      </c>
      <c r="D224" s="243">
        <v>5547683</v>
      </c>
      <c r="E224" s="244" t="s">
        <v>253</v>
      </c>
    </row>
    <row r="225" spans="1:5" x14ac:dyDescent="0.2">
      <c r="A225" s="243">
        <v>2011</v>
      </c>
      <c r="B225" s="244" t="s">
        <v>36</v>
      </c>
      <c r="C225" s="244" t="s">
        <v>202</v>
      </c>
      <c r="D225" s="243">
        <v>5570572</v>
      </c>
      <c r="E225" s="244" t="s">
        <v>253</v>
      </c>
    </row>
    <row r="226" spans="1:5" x14ac:dyDescent="0.2">
      <c r="A226" s="243">
        <v>2012</v>
      </c>
      <c r="B226" s="244" t="s">
        <v>36</v>
      </c>
      <c r="C226" s="244" t="s">
        <v>202</v>
      </c>
      <c r="D226" s="243">
        <v>5591572</v>
      </c>
      <c r="E226" s="244" t="s">
        <v>253</v>
      </c>
    </row>
    <row r="227" spans="1:5" x14ac:dyDescent="0.2">
      <c r="A227" s="243">
        <v>2013</v>
      </c>
      <c r="B227" s="244" t="s">
        <v>36</v>
      </c>
      <c r="C227" s="244" t="s">
        <v>202</v>
      </c>
      <c r="D227" s="243">
        <v>5614932</v>
      </c>
      <c r="E227" s="244" t="s">
        <v>253</v>
      </c>
    </row>
    <row r="228" spans="1:5" x14ac:dyDescent="0.2">
      <c r="A228" s="243">
        <v>2014</v>
      </c>
      <c r="B228" s="244" t="s">
        <v>36</v>
      </c>
      <c r="C228" s="244" t="s">
        <v>202</v>
      </c>
      <c r="D228" s="243">
        <v>5643475</v>
      </c>
      <c r="E228" s="244" t="s">
        <v>253</v>
      </c>
    </row>
    <row r="229" spans="1:5" x14ac:dyDescent="0.2">
      <c r="A229" s="243">
        <v>2015</v>
      </c>
      <c r="B229" s="244" t="s">
        <v>36</v>
      </c>
      <c r="C229" s="244" t="s">
        <v>202</v>
      </c>
      <c r="D229" s="243">
        <v>5683483</v>
      </c>
      <c r="E229" s="244" t="s">
        <v>253</v>
      </c>
    </row>
    <row r="230" spans="1:5" x14ac:dyDescent="0.2">
      <c r="A230" s="243">
        <v>2016</v>
      </c>
      <c r="B230" s="244" t="s">
        <v>36</v>
      </c>
      <c r="C230" s="244" t="s">
        <v>202</v>
      </c>
      <c r="D230" s="243">
        <v>5728010</v>
      </c>
      <c r="E230" s="244" t="s">
        <v>253</v>
      </c>
    </row>
    <row r="231" spans="1:5" x14ac:dyDescent="0.2">
      <c r="A231" s="243">
        <v>2017</v>
      </c>
      <c r="B231" s="244" t="s">
        <v>36</v>
      </c>
      <c r="C231" s="244" t="s">
        <v>202</v>
      </c>
      <c r="D231" s="243">
        <v>5764980</v>
      </c>
      <c r="E231" s="244" t="s">
        <v>253</v>
      </c>
    </row>
    <row r="232" spans="1:5" x14ac:dyDescent="0.2">
      <c r="A232" s="243">
        <v>2018</v>
      </c>
      <c r="B232" s="244" t="s">
        <v>36</v>
      </c>
      <c r="C232" s="244" t="s">
        <v>202</v>
      </c>
      <c r="D232" s="243">
        <v>5793636</v>
      </c>
      <c r="E232" s="244" t="s">
        <v>253</v>
      </c>
    </row>
    <row r="233" spans="1:5" x14ac:dyDescent="0.2">
      <c r="A233" s="243">
        <v>2019</v>
      </c>
      <c r="B233" s="244" t="s">
        <v>36</v>
      </c>
      <c r="C233" s="244" t="s">
        <v>202</v>
      </c>
      <c r="D233" s="243">
        <v>5814422</v>
      </c>
      <c r="E233" s="244" t="s">
        <v>253</v>
      </c>
    </row>
    <row r="234" spans="1:5" x14ac:dyDescent="0.2">
      <c r="A234" s="243">
        <v>2020</v>
      </c>
      <c r="B234" s="244" t="s">
        <v>36</v>
      </c>
      <c r="C234" s="244" t="s">
        <v>202</v>
      </c>
      <c r="D234" s="243">
        <v>5831404</v>
      </c>
      <c r="E234" s="244" t="s">
        <v>253</v>
      </c>
    </row>
    <row r="235" spans="1:5" x14ac:dyDescent="0.2">
      <c r="A235" s="243">
        <v>2021</v>
      </c>
      <c r="B235" s="244" t="s">
        <v>36</v>
      </c>
      <c r="C235" s="244" t="s">
        <v>202</v>
      </c>
      <c r="D235" s="243">
        <v>5856733</v>
      </c>
      <c r="E235" s="244" t="s">
        <v>253</v>
      </c>
    </row>
    <row r="236" spans="1:5" x14ac:dyDescent="0.2">
      <c r="A236" s="243">
        <v>2022</v>
      </c>
      <c r="B236" s="244" t="s">
        <v>36</v>
      </c>
      <c r="C236" s="244" t="s">
        <v>202</v>
      </c>
      <c r="D236" s="243">
        <v>5903037</v>
      </c>
      <c r="E236" s="244" t="s">
        <v>253</v>
      </c>
    </row>
    <row r="237" spans="1:5" x14ac:dyDescent="0.2">
      <c r="A237" s="243">
        <v>2023</v>
      </c>
      <c r="B237" s="244" t="s">
        <v>36</v>
      </c>
      <c r="C237" s="244" t="s">
        <v>202</v>
      </c>
      <c r="D237" s="243">
        <v>5946952</v>
      </c>
      <c r="E237" s="244" t="s">
        <v>253</v>
      </c>
    </row>
    <row r="238" spans="1:5" x14ac:dyDescent="0.2">
      <c r="A238" s="243">
        <v>2000</v>
      </c>
      <c r="B238" s="244" t="s">
        <v>38</v>
      </c>
      <c r="C238" s="244" t="s">
        <v>202</v>
      </c>
      <c r="D238" s="243">
        <v>1396985</v>
      </c>
      <c r="E238" s="244" t="s">
        <v>253</v>
      </c>
    </row>
    <row r="239" spans="1:5" x14ac:dyDescent="0.2">
      <c r="A239" s="243">
        <v>2001</v>
      </c>
      <c r="B239" s="244" t="s">
        <v>38</v>
      </c>
      <c r="C239" s="244" t="s">
        <v>202</v>
      </c>
      <c r="D239" s="243">
        <v>1388115</v>
      </c>
      <c r="E239" s="244" t="s">
        <v>253</v>
      </c>
    </row>
    <row r="240" spans="1:5" x14ac:dyDescent="0.2">
      <c r="A240" s="243">
        <v>2002</v>
      </c>
      <c r="B240" s="244" t="s">
        <v>38</v>
      </c>
      <c r="C240" s="244" t="s">
        <v>202</v>
      </c>
      <c r="D240" s="243">
        <v>1379350</v>
      </c>
      <c r="E240" s="244" t="s">
        <v>253</v>
      </c>
    </row>
    <row r="241" spans="1:5" x14ac:dyDescent="0.2">
      <c r="A241" s="243">
        <v>2003</v>
      </c>
      <c r="B241" s="244" t="s">
        <v>38</v>
      </c>
      <c r="C241" s="244" t="s">
        <v>202</v>
      </c>
      <c r="D241" s="243">
        <v>1370720</v>
      </c>
      <c r="E241" s="244" t="s">
        <v>253</v>
      </c>
    </row>
    <row r="242" spans="1:5" x14ac:dyDescent="0.2">
      <c r="A242" s="243">
        <v>2004</v>
      </c>
      <c r="B242" s="244" t="s">
        <v>38</v>
      </c>
      <c r="C242" s="244" t="s">
        <v>202</v>
      </c>
      <c r="D242" s="243">
        <v>1362550</v>
      </c>
      <c r="E242" s="244" t="s">
        <v>253</v>
      </c>
    </row>
    <row r="243" spans="1:5" x14ac:dyDescent="0.2">
      <c r="A243" s="243">
        <v>2005</v>
      </c>
      <c r="B243" s="244" t="s">
        <v>38</v>
      </c>
      <c r="C243" s="244" t="s">
        <v>202</v>
      </c>
      <c r="D243" s="243">
        <v>1354775</v>
      </c>
      <c r="E243" s="244" t="s">
        <v>253</v>
      </c>
    </row>
    <row r="244" spans="1:5" x14ac:dyDescent="0.2">
      <c r="A244" s="243">
        <v>2006</v>
      </c>
      <c r="B244" s="244" t="s">
        <v>38</v>
      </c>
      <c r="C244" s="244" t="s">
        <v>202</v>
      </c>
      <c r="D244" s="243">
        <v>1346810</v>
      </c>
      <c r="E244" s="244" t="s">
        <v>253</v>
      </c>
    </row>
    <row r="245" spans="1:5" x14ac:dyDescent="0.2">
      <c r="A245" s="243">
        <v>2007</v>
      </c>
      <c r="B245" s="244" t="s">
        <v>38</v>
      </c>
      <c r="C245" s="244" t="s">
        <v>202</v>
      </c>
      <c r="D245" s="243">
        <v>1340680</v>
      </c>
      <c r="E245" s="244" t="s">
        <v>253</v>
      </c>
    </row>
    <row r="246" spans="1:5" x14ac:dyDescent="0.2">
      <c r="A246" s="243">
        <v>2008</v>
      </c>
      <c r="B246" s="244" t="s">
        <v>38</v>
      </c>
      <c r="C246" s="244" t="s">
        <v>202</v>
      </c>
      <c r="D246" s="243">
        <v>1337090</v>
      </c>
      <c r="E246" s="244" t="s">
        <v>253</v>
      </c>
    </row>
    <row r="247" spans="1:5" x14ac:dyDescent="0.2">
      <c r="A247" s="243">
        <v>2009</v>
      </c>
      <c r="B247" s="244" t="s">
        <v>38</v>
      </c>
      <c r="C247" s="244" t="s">
        <v>202</v>
      </c>
      <c r="D247" s="243">
        <v>1334515</v>
      </c>
      <c r="E247" s="244" t="s">
        <v>253</v>
      </c>
    </row>
    <row r="248" spans="1:5" x14ac:dyDescent="0.2">
      <c r="A248" s="243">
        <v>2010</v>
      </c>
      <c r="B248" s="244" t="s">
        <v>38</v>
      </c>
      <c r="C248" s="244" t="s">
        <v>202</v>
      </c>
      <c r="D248" s="243">
        <v>1331475</v>
      </c>
      <c r="E248" s="244" t="s">
        <v>253</v>
      </c>
    </row>
    <row r="249" spans="1:5" x14ac:dyDescent="0.2">
      <c r="A249" s="243">
        <v>2011</v>
      </c>
      <c r="B249" s="244" t="s">
        <v>38</v>
      </c>
      <c r="C249" s="244" t="s">
        <v>202</v>
      </c>
      <c r="D249" s="243">
        <v>1327439</v>
      </c>
      <c r="E249" s="244" t="s">
        <v>253</v>
      </c>
    </row>
    <row r="250" spans="1:5" x14ac:dyDescent="0.2">
      <c r="A250" s="243">
        <v>2012</v>
      </c>
      <c r="B250" s="244" t="s">
        <v>38</v>
      </c>
      <c r="C250" s="244" t="s">
        <v>202</v>
      </c>
      <c r="D250" s="243">
        <v>1322696</v>
      </c>
      <c r="E250" s="244" t="s">
        <v>253</v>
      </c>
    </row>
    <row r="251" spans="1:5" x14ac:dyDescent="0.2">
      <c r="A251" s="243">
        <v>2013</v>
      </c>
      <c r="B251" s="244" t="s">
        <v>38</v>
      </c>
      <c r="C251" s="244" t="s">
        <v>202</v>
      </c>
      <c r="D251" s="243">
        <v>1317997</v>
      </c>
      <c r="E251" s="244" t="s">
        <v>253</v>
      </c>
    </row>
    <row r="252" spans="1:5" x14ac:dyDescent="0.2">
      <c r="A252" s="243">
        <v>2014</v>
      </c>
      <c r="B252" s="244" t="s">
        <v>38</v>
      </c>
      <c r="C252" s="244" t="s">
        <v>202</v>
      </c>
      <c r="D252" s="243">
        <v>1314545</v>
      </c>
      <c r="E252" s="244" t="s">
        <v>253</v>
      </c>
    </row>
    <row r="253" spans="1:5" x14ac:dyDescent="0.2">
      <c r="A253" s="243">
        <v>2015</v>
      </c>
      <c r="B253" s="244" t="s">
        <v>38</v>
      </c>
      <c r="C253" s="244" t="s">
        <v>202</v>
      </c>
      <c r="D253" s="243">
        <v>1315407</v>
      </c>
      <c r="E253" s="244" t="s">
        <v>174</v>
      </c>
    </row>
    <row r="254" spans="1:5" x14ac:dyDescent="0.2">
      <c r="A254" s="243">
        <v>2016</v>
      </c>
      <c r="B254" s="244" t="s">
        <v>38</v>
      </c>
      <c r="C254" s="244" t="s">
        <v>202</v>
      </c>
      <c r="D254" s="243">
        <v>1315790</v>
      </c>
      <c r="E254" s="244" t="s">
        <v>253</v>
      </c>
    </row>
    <row r="255" spans="1:5" x14ac:dyDescent="0.2">
      <c r="A255" s="243">
        <v>2017</v>
      </c>
      <c r="B255" s="244" t="s">
        <v>38</v>
      </c>
      <c r="C255" s="244" t="s">
        <v>202</v>
      </c>
      <c r="D255" s="243">
        <v>1317384</v>
      </c>
      <c r="E255" s="244" t="s">
        <v>253</v>
      </c>
    </row>
    <row r="256" spans="1:5" x14ac:dyDescent="0.2">
      <c r="A256" s="243">
        <v>2018</v>
      </c>
      <c r="B256" s="244" t="s">
        <v>38</v>
      </c>
      <c r="C256" s="244" t="s">
        <v>202</v>
      </c>
      <c r="D256" s="243">
        <v>1321977</v>
      </c>
      <c r="E256" s="244" t="s">
        <v>253</v>
      </c>
    </row>
    <row r="257" spans="1:5" x14ac:dyDescent="0.2">
      <c r="A257" s="243">
        <v>2019</v>
      </c>
      <c r="B257" s="244" t="s">
        <v>38</v>
      </c>
      <c r="C257" s="244" t="s">
        <v>202</v>
      </c>
      <c r="D257" s="243">
        <v>1326898</v>
      </c>
      <c r="E257" s="244" t="s">
        <v>253</v>
      </c>
    </row>
    <row r="258" spans="1:5" x14ac:dyDescent="0.2">
      <c r="A258" s="243">
        <v>2020</v>
      </c>
      <c r="B258" s="244" t="s">
        <v>38</v>
      </c>
      <c r="C258" s="244" t="s">
        <v>202</v>
      </c>
      <c r="D258" s="243">
        <v>1329522</v>
      </c>
      <c r="E258" s="244" t="s">
        <v>253</v>
      </c>
    </row>
    <row r="259" spans="1:5" x14ac:dyDescent="0.2">
      <c r="A259" s="243">
        <v>2021</v>
      </c>
      <c r="B259" s="244" t="s">
        <v>38</v>
      </c>
      <c r="C259" s="244" t="s">
        <v>202</v>
      </c>
      <c r="D259" s="243">
        <v>1330932</v>
      </c>
      <c r="E259" s="244" t="s">
        <v>253</v>
      </c>
    </row>
    <row r="260" spans="1:5" x14ac:dyDescent="0.2">
      <c r="A260" s="243">
        <v>2022</v>
      </c>
      <c r="B260" s="244" t="s">
        <v>38</v>
      </c>
      <c r="C260" s="244" t="s">
        <v>202</v>
      </c>
      <c r="D260" s="243">
        <v>1348840</v>
      </c>
      <c r="E260" s="244" t="s">
        <v>253</v>
      </c>
    </row>
    <row r="261" spans="1:5" x14ac:dyDescent="0.2">
      <c r="A261" s="243">
        <v>2023</v>
      </c>
      <c r="B261" s="244" t="s">
        <v>38</v>
      </c>
      <c r="C261" s="244" t="s">
        <v>202</v>
      </c>
      <c r="D261" s="243">
        <v>1370286</v>
      </c>
      <c r="E261" s="244" t="s">
        <v>253</v>
      </c>
    </row>
    <row r="262" spans="1:5" x14ac:dyDescent="0.2">
      <c r="A262" s="243">
        <v>2000</v>
      </c>
      <c r="B262" s="244" t="s">
        <v>40</v>
      </c>
      <c r="C262" s="244" t="s">
        <v>202</v>
      </c>
      <c r="D262" s="243">
        <v>10805808</v>
      </c>
      <c r="E262" s="244" t="s">
        <v>253</v>
      </c>
    </row>
    <row r="263" spans="1:5" x14ac:dyDescent="0.2">
      <c r="A263" s="243">
        <v>2001</v>
      </c>
      <c r="B263" s="244" t="s">
        <v>40</v>
      </c>
      <c r="C263" s="244" t="s">
        <v>202</v>
      </c>
      <c r="D263" s="243">
        <v>10862132</v>
      </c>
      <c r="E263" s="244" t="s">
        <v>253</v>
      </c>
    </row>
    <row r="264" spans="1:5" x14ac:dyDescent="0.2">
      <c r="A264" s="243">
        <v>2002</v>
      </c>
      <c r="B264" s="244" t="s">
        <v>40</v>
      </c>
      <c r="C264" s="244" t="s">
        <v>202</v>
      </c>
      <c r="D264" s="243">
        <v>10902022</v>
      </c>
      <c r="E264" s="244" t="s">
        <v>253</v>
      </c>
    </row>
    <row r="265" spans="1:5" x14ac:dyDescent="0.2">
      <c r="A265" s="243">
        <v>2003</v>
      </c>
      <c r="B265" s="244" t="s">
        <v>40</v>
      </c>
      <c r="C265" s="244" t="s">
        <v>202</v>
      </c>
      <c r="D265" s="243">
        <v>10928070</v>
      </c>
      <c r="E265" s="244" t="s">
        <v>253</v>
      </c>
    </row>
    <row r="266" spans="1:5" x14ac:dyDescent="0.2">
      <c r="A266" s="243">
        <v>2004</v>
      </c>
      <c r="B266" s="244" t="s">
        <v>40</v>
      </c>
      <c r="C266" s="244" t="s">
        <v>202</v>
      </c>
      <c r="D266" s="243">
        <v>10955141</v>
      </c>
      <c r="E266" s="244" t="s">
        <v>253</v>
      </c>
    </row>
    <row r="267" spans="1:5" x14ac:dyDescent="0.2">
      <c r="A267" s="243">
        <v>2005</v>
      </c>
      <c r="B267" s="244" t="s">
        <v>40</v>
      </c>
      <c r="C267" s="244" t="s">
        <v>202</v>
      </c>
      <c r="D267" s="243">
        <v>10987314</v>
      </c>
      <c r="E267" s="244" t="s">
        <v>253</v>
      </c>
    </row>
    <row r="268" spans="1:5" x14ac:dyDescent="0.2">
      <c r="A268" s="243">
        <v>2006</v>
      </c>
      <c r="B268" s="244" t="s">
        <v>40</v>
      </c>
      <c r="C268" s="244" t="s">
        <v>202</v>
      </c>
      <c r="D268" s="243">
        <v>11020362</v>
      </c>
      <c r="E268" s="244" t="s">
        <v>253</v>
      </c>
    </row>
    <row r="269" spans="1:5" x14ac:dyDescent="0.2">
      <c r="A269" s="243">
        <v>2007</v>
      </c>
      <c r="B269" s="244" t="s">
        <v>40</v>
      </c>
      <c r="C269" s="244" t="s">
        <v>202</v>
      </c>
      <c r="D269" s="243">
        <v>11048473</v>
      </c>
      <c r="E269" s="244" t="s">
        <v>253</v>
      </c>
    </row>
    <row r="270" spans="1:5" x14ac:dyDescent="0.2">
      <c r="A270" s="243">
        <v>2008</v>
      </c>
      <c r="B270" s="244" t="s">
        <v>40</v>
      </c>
      <c r="C270" s="244" t="s">
        <v>202</v>
      </c>
      <c r="D270" s="243">
        <v>11077841</v>
      </c>
      <c r="E270" s="244" t="s">
        <v>253</v>
      </c>
    </row>
    <row r="271" spans="1:5" x14ac:dyDescent="0.2">
      <c r="A271" s="243">
        <v>2009</v>
      </c>
      <c r="B271" s="244" t="s">
        <v>40</v>
      </c>
      <c r="C271" s="244" t="s">
        <v>202</v>
      </c>
      <c r="D271" s="243">
        <v>11107017</v>
      </c>
      <c r="E271" s="244" t="s">
        <v>253</v>
      </c>
    </row>
    <row r="272" spans="1:5" x14ac:dyDescent="0.2">
      <c r="A272" s="243">
        <v>2010</v>
      </c>
      <c r="B272" s="244" t="s">
        <v>40</v>
      </c>
      <c r="C272" s="244" t="s">
        <v>202</v>
      </c>
      <c r="D272" s="243">
        <v>11121341</v>
      </c>
      <c r="E272" s="244" t="s">
        <v>253</v>
      </c>
    </row>
    <row r="273" spans="1:5" x14ac:dyDescent="0.2">
      <c r="A273" s="243">
        <v>2011</v>
      </c>
      <c r="B273" s="244" t="s">
        <v>40</v>
      </c>
      <c r="C273" s="244" t="s">
        <v>202</v>
      </c>
      <c r="D273" s="243">
        <v>11104899</v>
      </c>
      <c r="E273" s="244" t="s">
        <v>253</v>
      </c>
    </row>
    <row r="274" spans="1:5" x14ac:dyDescent="0.2">
      <c r="A274" s="243">
        <v>2012</v>
      </c>
      <c r="B274" s="244" t="s">
        <v>40</v>
      </c>
      <c r="C274" s="244" t="s">
        <v>202</v>
      </c>
      <c r="D274" s="243">
        <v>11045011</v>
      </c>
      <c r="E274" s="244" t="s">
        <v>253</v>
      </c>
    </row>
    <row r="275" spans="1:5" x14ac:dyDescent="0.2">
      <c r="A275" s="243">
        <v>2013</v>
      </c>
      <c r="B275" s="244" t="s">
        <v>40</v>
      </c>
      <c r="C275" s="244" t="s">
        <v>202</v>
      </c>
      <c r="D275" s="243">
        <v>10965211</v>
      </c>
      <c r="E275" s="244" t="s">
        <v>253</v>
      </c>
    </row>
    <row r="276" spans="1:5" x14ac:dyDescent="0.2">
      <c r="A276" s="243">
        <v>2014</v>
      </c>
      <c r="B276" s="244" t="s">
        <v>40</v>
      </c>
      <c r="C276" s="244" t="s">
        <v>202</v>
      </c>
      <c r="D276" s="243">
        <v>10892413</v>
      </c>
      <c r="E276" s="244" t="s">
        <v>253</v>
      </c>
    </row>
    <row r="277" spans="1:5" x14ac:dyDescent="0.2">
      <c r="A277" s="243">
        <v>2015</v>
      </c>
      <c r="B277" s="244" t="s">
        <v>40</v>
      </c>
      <c r="C277" s="244" t="s">
        <v>202</v>
      </c>
      <c r="D277" s="243">
        <v>10820883</v>
      </c>
      <c r="E277" s="244" t="s">
        <v>253</v>
      </c>
    </row>
    <row r="278" spans="1:5" x14ac:dyDescent="0.2">
      <c r="A278" s="243">
        <v>2016</v>
      </c>
      <c r="B278" s="244" t="s">
        <v>40</v>
      </c>
      <c r="C278" s="244" t="s">
        <v>202</v>
      </c>
      <c r="D278" s="243">
        <v>10775971</v>
      </c>
      <c r="E278" s="244" t="s">
        <v>253</v>
      </c>
    </row>
    <row r="279" spans="1:5" x14ac:dyDescent="0.2">
      <c r="A279" s="243">
        <v>2017</v>
      </c>
      <c r="B279" s="244" t="s">
        <v>40</v>
      </c>
      <c r="C279" s="244" t="s">
        <v>202</v>
      </c>
      <c r="D279" s="243">
        <v>10754679</v>
      </c>
      <c r="E279" s="244" t="s">
        <v>253</v>
      </c>
    </row>
    <row r="280" spans="1:5" x14ac:dyDescent="0.2">
      <c r="A280" s="243">
        <v>2018</v>
      </c>
      <c r="B280" s="244" t="s">
        <v>40</v>
      </c>
      <c r="C280" s="244" t="s">
        <v>202</v>
      </c>
      <c r="D280" s="243">
        <v>10732882</v>
      </c>
      <c r="E280" s="244" t="s">
        <v>253</v>
      </c>
    </row>
    <row r="281" spans="1:5" x14ac:dyDescent="0.2">
      <c r="A281" s="243">
        <v>2019</v>
      </c>
      <c r="B281" s="244" t="s">
        <v>40</v>
      </c>
      <c r="C281" s="244" t="s">
        <v>202</v>
      </c>
      <c r="D281" s="243">
        <v>10721582</v>
      </c>
      <c r="E281" s="244" t="s">
        <v>253</v>
      </c>
    </row>
    <row r="282" spans="1:5" x14ac:dyDescent="0.2">
      <c r="A282" s="243">
        <v>2020</v>
      </c>
      <c r="B282" s="244" t="s">
        <v>40</v>
      </c>
      <c r="C282" s="244" t="s">
        <v>202</v>
      </c>
      <c r="D282" s="243">
        <v>10698599</v>
      </c>
      <c r="E282" s="244" t="s">
        <v>253</v>
      </c>
    </row>
    <row r="283" spans="1:5" x14ac:dyDescent="0.2">
      <c r="A283" s="243">
        <v>2021</v>
      </c>
      <c r="B283" s="244" t="s">
        <v>40</v>
      </c>
      <c r="C283" s="244" t="s">
        <v>202</v>
      </c>
      <c r="D283" s="243">
        <v>10569207</v>
      </c>
      <c r="E283" s="244" t="s">
        <v>253</v>
      </c>
    </row>
    <row r="284" spans="1:5" x14ac:dyDescent="0.2">
      <c r="A284" s="243">
        <v>2022</v>
      </c>
      <c r="B284" s="244" t="s">
        <v>40</v>
      </c>
      <c r="C284" s="244" t="s">
        <v>202</v>
      </c>
      <c r="D284" s="243">
        <v>10436882</v>
      </c>
      <c r="E284" s="244" t="s">
        <v>253</v>
      </c>
    </row>
    <row r="285" spans="1:5" x14ac:dyDescent="0.2">
      <c r="A285" s="243">
        <v>2023</v>
      </c>
      <c r="B285" s="244" t="s">
        <v>40</v>
      </c>
      <c r="C285" s="244" t="s">
        <v>202</v>
      </c>
      <c r="D285" s="243">
        <v>10405588</v>
      </c>
      <c r="E285" s="244" t="s">
        <v>178</v>
      </c>
    </row>
    <row r="286" spans="1:5" x14ac:dyDescent="0.2">
      <c r="A286" s="243">
        <v>2000</v>
      </c>
      <c r="B286" s="244" t="s">
        <v>41</v>
      </c>
      <c r="C286" s="244" t="s">
        <v>202</v>
      </c>
      <c r="D286" s="243">
        <v>40567864</v>
      </c>
      <c r="E286" s="244" t="s">
        <v>253</v>
      </c>
    </row>
    <row r="287" spans="1:5" x14ac:dyDescent="0.2">
      <c r="A287" s="243">
        <v>2001</v>
      </c>
      <c r="B287" s="244" t="s">
        <v>41</v>
      </c>
      <c r="C287" s="244" t="s">
        <v>202</v>
      </c>
      <c r="D287" s="243">
        <v>40850412</v>
      </c>
      <c r="E287" s="244" t="s">
        <v>253</v>
      </c>
    </row>
    <row r="288" spans="1:5" x14ac:dyDescent="0.2">
      <c r="A288" s="243">
        <v>2002</v>
      </c>
      <c r="B288" s="244" t="s">
        <v>41</v>
      </c>
      <c r="C288" s="244" t="s">
        <v>202</v>
      </c>
      <c r="D288" s="243">
        <v>41431558</v>
      </c>
      <c r="E288" s="244" t="s">
        <v>253</v>
      </c>
    </row>
    <row r="289" spans="1:5" x14ac:dyDescent="0.2">
      <c r="A289" s="243">
        <v>2003</v>
      </c>
      <c r="B289" s="244" t="s">
        <v>41</v>
      </c>
      <c r="C289" s="244" t="s">
        <v>202</v>
      </c>
      <c r="D289" s="243">
        <v>42187645</v>
      </c>
      <c r="E289" s="244" t="s">
        <v>253</v>
      </c>
    </row>
    <row r="290" spans="1:5" x14ac:dyDescent="0.2">
      <c r="A290" s="243">
        <v>2004</v>
      </c>
      <c r="B290" s="244" t="s">
        <v>41</v>
      </c>
      <c r="C290" s="244" t="s">
        <v>202</v>
      </c>
      <c r="D290" s="243">
        <v>42921895</v>
      </c>
      <c r="E290" s="244" t="s">
        <v>253</v>
      </c>
    </row>
    <row r="291" spans="1:5" x14ac:dyDescent="0.2">
      <c r="A291" s="243">
        <v>2005</v>
      </c>
      <c r="B291" s="244" t="s">
        <v>41</v>
      </c>
      <c r="C291" s="244" t="s">
        <v>202</v>
      </c>
      <c r="D291" s="243">
        <v>43653155</v>
      </c>
      <c r="E291" s="244" t="s">
        <v>253</v>
      </c>
    </row>
    <row r="292" spans="1:5" x14ac:dyDescent="0.2">
      <c r="A292" s="243">
        <v>2006</v>
      </c>
      <c r="B292" s="244" t="s">
        <v>41</v>
      </c>
      <c r="C292" s="244" t="s">
        <v>202</v>
      </c>
      <c r="D292" s="243">
        <v>44397319</v>
      </c>
      <c r="E292" s="244" t="s">
        <v>253</v>
      </c>
    </row>
    <row r="293" spans="1:5" x14ac:dyDescent="0.2">
      <c r="A293" s="243">
        <v>2007</v>
      </c>
      <c r="B293" s="244" t="s">
        <v>41</v>
      </c>
      <c r="C293" s="244" t="s">
        <v>202</v>
      </c>
      <c r="D293" s="243">
        <v>45226803</v>
      </c>
      <c r="E293" s="244" t="s">
        <v>253</v>
      </c>
    </row>
    <row r="294" spans="1:5" x14ac:dyDescent="0.2">
      <c r="A294" s="243">
        <v>2008</v>
      </c>
      <c r="B294" s="244" t="s">
        <v>41</v>
      </c>
      <c r="C294" s="244" t="s">
        <v>202</v>
      </c>
      <c r="D294" s="243">
        <v>45954106</v>
      </c>
      <c r="E294" s="244" t="s">
        <v>253</v>
      </c>
    </row>
    <row r="295" spans="1:5" x14ac:dyDescent="0.2">
      <c r="A295" s="243">
        <v>2009</v>
      </c>
      <c r="B295" s="244" t="s">
        <v>41</v>
      </c>
      <c r="C295" s="244" t="s">
        <v>202</v>
      </c>
      <c r="D295" s="243">
        <v>46362946</v>
      </c>
      <c r="E295" s="244" t="s">
        <v>253</v>
      </c>
    </row>
    <row r="296" spans="1:5" x14ac:dyDescent="0.2">
      <c r="A296" s="243">
        <v>2010</v>
      </c>
      <c r="B296" s="244" t="s">
        <v>41</v>
      </c>
      <c r="C296" s="244" t="s">
        <v>202</v>
      </c>
      <c r="D296" s="243">
        <v>46576897</v>
      </c>
      <c r="E296" s="244" t="s">
        <v>253</v>
      </c>
    </row>
    <row r="297" spans="1:5" x14ac:dyDescent="0.2">
      <c r="A297" s="243">
        <v>2011</v>
      </c>
      <c r="B297" s="244" t="s">
        <v>41</v>
      </c>
      <c r="C297" s="244" t="s">
        <v>202</v>
      </c>
      <c r="D297" s="243">
        <v>46742697</v>
      </c>
      <c r="E297" s="244" t="s">
        <v>253</v>
      </c>
    </row>
    <row r="298" spans="1:5" x14ac:dyDescent="0.2">
      <c r="A298" s="243">
        <v>2012</v>
      </c>
      <c r="B298" s="244" t="s">
        <v>41</v>
      </c>
      <c r="C298" s="244" t="s">
        <v>202</v>
      </c>
      <c r="D298" s="243">
        <v>46773055</v>
      </c>
      <c r="E298" s="244" t="s">
        <v>253</v>
      </c>
    </row>
    <row r="299" spans="1:5" x14ac:dyDescent="0.2">
      <c r="A299" s="243">
        <v>2013</v>
      </c>
      <c r="B299" s="244" t="s">
        <v>41</v>
      </c>
      <c r="C299" s="244" t="s">
        <v>202</v>
      </c>
      <c r="D299" s="243">
        <v>46620045</v>
      </c>
      <c r="E299" s="244" t="s">
        <v>253</v>
      </c>
    </row>
    <row r="300" spans="1:5" x14ac:dyDescent="0.2">
      <c r="A300" s="243">
        <v>2014</v>
      </c>
      <c r="B300" s="244" t="s">
        <v>41</v>
      </c>
      <c r="C300" s="244" t="s">
        <v>202</v>
      </c>
      <c r="D300" s="243">
        <v>46480882</v>
      </c>
      <c r="E300" s="244" t="s">
        <v>253</v>
      </c>
    </row>
    <row r="301" spans="1:5" x14ac:dyDescent="0.2">
      <c r="A301" s="243">
        <v>2015</v>
      </c>
      <c r="B301" s="244" t="s">
        <v>41</v>
      </c>
      <c r="C301" s="244" t="s">
        <v>202</v>
      </c>
      <c r="D301" s="243">
        <v>46444832</v>
      </c>
      <c r="E301" s="244" t="s">
        <v>253</v>
      </c>
    </row>
    <row r="302" spans="1:5" x14ac:dyDescent="0.2">
      <c r="A302" s="243">
        <v>2016</v>
      </c>
      <c r="B302" s="244" t="s">
        <v>41</v>
      </c>
      <c r="C302" s="244" t="s">
        <v>202</v>
      </c>
      <c r="D302" s="243">
        <v>46484062</v>
      </c>
      <c r="E302" s="244" t="s">
        <v>253</v>
      </c>
    </row>
    <row r="303" spans="1:5" x14ac:dyDescent="0.2">
      <c r="A303" s="243">
        <v>2017</v>
      </c>
      <c r="B303" s="244" t="s">
        <v>41</v>
      </c>
      <c r="C303" s="244" t="s">
        <v>202</v>
      </c>
      <c r="D303" s="243">
        <v>46593236</v>
      </c>
      <c r="E303" s="244" t="s">
        <v>253</v>
      </c>
    </row>
    <row r="304" spans="1:5" x14ac:dyDescent="0.2">
      <c r="A304" s="243">
        <v>2018</v>
      </c>
      <c r="B304" s="244" t="s">
        <v>41</v>
      </c>
      <c r="C304" s="244" t="s">
        <v>202</v>
      </c>
      <c r="D304" s="243">
        <v>46797754</v>
      </c>
      <c r="E304" s="244" t="s">
        <v>253</v>
      </c>
    </row>
    <row r="305" spans="1:5" x14ac:dyDescent="0.2">
      <c r="A305" s="243">
        <v>2019</v>
      </c>
      <c r="B305" s="244" t="s">
        <v>41</v>
      </c>
      <c r="C305" s="244" t="s">
        <v>202</v>
      </c>
      <c r="D305" s="243">
        <v>47134837</v>
      </c>
      <c r="E305" s="244" t="s">
        <v>253</v>
      </c>
    </row>
    <row r="306" spans="1:5" x14ac:dyDescent="0.2">
      <c r="A306" s="243">
        <v>2020</v>
      </c>
      <c r="B306" s="244" t="s">
        <v>41</v>
      </c>
      <c r="C306" s="244" t="s">
        <v>202</v>
      </c>
      <c r="D306" s="243">
        <v>47365655</v>
      </c>
      <c r="E306" s="244" t="s">
        <v>253</v>
      </c>
    </row>
    <row r="307" spans="1:5" x14ac:dyDescent="0.2">
      <c r="A307" s="243">
        <v>2021</v>
      </c>
      <c r="B307" s="244" t="s">
        <v>41</v>
      </c>
      <c r="C307" s="244" t="s">
        <v>202</v>
      </c>
      <c r="D307" s="243">
        <v>47415794</v>
      </c>
      <c r="E307" s="244" t="s">
        <v>253</v>
      </c>
    </row>
    <row r="308" spans="1:5" x14ac:dyDescent="0.2">
      <c r="A308" s="243">
        <v>2022</v>
      </c>
      <c r="B308" s="244" t="s">
        <v>41</v>
      </c>
      <c r="C308" s="244" t="s">
        <v>202</v>
      </c>
      <c r="D308" s="243">
        <v>47759127</v>
      </c>
      <c r="E308" s="244" t="s">
        <v>253</v>
      </c>
    </row>
    <row r="309" spans="1:5" x14ac:dyDescent="0.2">
      <c r="A309" s="243">
        <v>2023</v>
      </c>
      <c r="B309" s="244" t="s">
        <v>41</v>
      </c>
      <c r="C309" s="244" t="s">
        <v>202</v>
      </c>
      <c r="D309" s="243">
        <v>48347910</v>
      </c>
      <c r="E309" s="244" t="s">
        <v>177</v>
      </c>
    </row>
    <row r="310" spans="1:5" x14ac:dyDescent="0.2">
      <c r="A310" s="243">
        <v>2000</v>
      </c>
      <c r="B310" s="244" t="s">
        <v>135</v>
      </c>
      <c r="C310" s="244" t="s">
        <v>202</v>
      </c>
      <c r="D310" s="243">
        <v>428929021</v>
      </c>
      <c r="E310" s="244" t="s">
        <v>174</v>
      </c>
    </row>
    <row r="311" spans="1:5" x14ac:dyDescent="0.2">
      <c r="A311" s="243">
        <v>2001</v>
      </c>
      <c r="B311" s="244" t="s">
        <v>135</v>
      </c>
      <c r="C311" s="244" t="s">
        <v>202</v>
      </c>
      <c r="D311" s="243">
        <v>429481944</v>
      </c>
      <c r="E311" s="244" t="s">
        <v>174</v>
      </c>
    </row>
    <row r="312" spans="1:5" x14ac:dyDescent="0.2">
      <c r="A312" s="243">
        <v>2002</v>
      </c>
      <c r="B312" s="244" t="s">
        <v>135</v>
      </c>
      <c r="C312" s="244" t="s">
        <v>202</v>
      </c>
      <c r="D312" s="243">
        <v>430456663</v>
      </c>
      <c r="E312" s="244" t="s">
        <v>253</v>
      </c>
    </row>
    <row r="313" spans="1:5" x14ac:dyDescent="0.2">
      <c r="A313" s="243">
        <v>2003</v>
      </c>
      <c r="B313" s="244" t="s">
        <v>135</v>
      </c>
      <c r="C313" s="244" t="s">
        <v>202</v>
      </c>
      <c r="D313" s="243">
        <v>431976112</v>
      </c>
      <c r="E313" s="244" t="s">
        <v>253</v>
      </c>
    </row>
    <row r="314" spans="1:5" x14ac:dyDescent="0.2">
      <c r="A314" s="243">
        <v>2004</v>
      </c>
      <c r="B314" s="244" t="s">
        <v>135</v>
      </c>
      <c r="C314" s="244" t="s">
        <v>202</v>
      </c>
      <c r="D314" s="243">
        <v>433589156</v>
      </c>
      <c r="E314" s="244" t="s">
        <v>253</v>
      </c>
    </row>
    <row r="315" spans="1:5" x14ac:dyDescent="0.2">
      <c r="A315" s="243">
        <v>2005</v>
      </c>
      <c r="B315" s="244" t="s">
        <v>135</v>
      </c>
      <c r="C315" s="244" t="s">
        <v>202</v>
      </c>
      <c r="D315" s="243">
        <v>435116254</v>
      </c>
      <c r="E315" s="244" t="s">
        <v>253</v>
      </c>
    </row>
    <row r="316" spans="1:5" x14ac:dyDescent="0.2">
      <c r="A316" s="243">
        <v>2006</v>
      </c>
      <c r="B316" s="244" t="s">
        <v>135</v>
      </c>
      <c r="C316" s="244" t="s">
        <v>202</v>
      </c>
      <c r="D316" s="243">
        <v>436521866</v>
      </c>
      <c r="E316" s="244" t="s">
        <v>253</v>
      </c>
    </row>
    <row r="317" spans="1:5" x14ac:dyDescent="0.2">
      <c r="A317" s="243">
        <v>2007</v>
      </c>
      <c r="B317" s="244" t="s">
        <v>135</v>
      </c>
      <c r="C317" s="244" t="s">
        <v>202</v>
      </c>
      <c r="D317" s="243">
        <v>437984240</v>
      </c>
      <c r="E317" s="244" t="s">
        <v>253</v>
      </c>
    </row>
    <row r="318" spans="1:5" x14ac:dyDescent="0.2">
      <c r="A318" s="243">
        <v>2008</v>
      </c>
      <c r="B318" s="244" t="s">
        <v>135</v>
      </c>
      <c r="C318" s="244" t="s">
        <v>202</v>
      </c>
      <c r="D318" s="243">
        <v>439386639</v>
      </c>
      <c r="E318" s="244" t="s">
        <v>174</v>
      </c>
    </row>
    <row r="319" spans="1:5" x14ac:dyDescent="0.2">
      <c r="A319" s="243">
        <v>2009</v>
      </c>
      <c r="B319" s="244" t="s">
        <v>135</v>
      </c>
      <c r="C319" s="244" t="s">
        <v>202</v>
      </c>
      <c r="D319" s="243">
        <v>440426387</v>
      </c>
      <c r="E319" s="244" t="s">
        <v>253</v>
      </c>
    </row>
    <row r="320" spans="1:5" x14ac:dyDescent="0.2">
      <c r="A320" s="243">
        <v>2010</v>
      </c>
      <c r="B320" s="244" t="s">
        <v>135</v>
      </c>
      <c r="C320" s="244" t="s">
        <v>202</v>
      </c>
      <c r="D320" s="243">
        <v>441041446</v>
      </c>
      <c r="E320" s="244" t="s">
        <v>174</v>
      </c>
    </row>
    <row r="321" spans="1:5" x14ac:dyDescent="0.2">
      <c r="A321" s="243">
        <v>2011</v>
      </c>
      <c r="B321" s="244" t="s">
        <v>135</v>
      </c>
      <c r="C321" s="244" t="s">
        <v>202</v>
      </c>
      <c r="D321" s="243">
        <v>440260386</v>
      </c>
      <c r="E321" s="244" t="s">
        <v>174</v>
      </c>
    </row>
    <row r="322" spans="1:5" x14ac:dyDescent="0.2">
      <c r="A322" s="243">
        <v>2012</v>
      </c>
      <c r="B322" s="244" t="s">
        <v>135</v>
      </c>
      <c r="C322" s="244" t="s">
        <v>202</v>
      </c>
      <c r="D322" s="243">
        <v>440905186</v>
      </c>
      <c r="E322" s="244" t="s">
        <v>174</v>
      </c>
    </row>
    <row r="323" spans="1:5" x14ac:dyDescent="0.2">
      <c r="A323" s="243">
        <v>2013</v>
      </c>
      <c r="B323" s="244" t="s">
        <v>135</v>
      </c>
      <c r="C323" s="244" t="s">
        <v>202</v>
      </c>
      <c r="D323" s="243">
        <v>441958943</v>
      </c>
      <c r="E323" s="244" t="s">
        <v>253</v>
      </c>
    </row>
    <row r="324" spans="1:5" x14ac:dyDescent="0.2">
      <c r="A324" s="243">
        <v>2014</v>
      </c>
      <c r="B324" s="244" t="s">
        <v>135</v>
      </c>
      <c r="C324" s="244" t="s">
        <v>202</v>
      </c>
      <c r="D324" s="243">
        <v>443274551</v>
      </c>
      <c r="E324" s="244" t="s">
        <v>174</v>
      </c>
    </row>
    <row r="325" spans="1:5" x14ac:dyDescent="0.2">
      <c r="A325" s="243">
        <v>2015</v>
      </c>
      <c r="B325" s="244" t="s">
        <v>135</v>
      </c>
      <c r="C325" s="244" t="s">
        <v>202</v>
      </c>
      <c r="D325" s="243">
        <v>444234821</v>
      </c>
      <c r="E325" s="244" t="s">
        <v>174</v>
      </c>
    </row>
    <row r="326" spans="1:5" x14ac:dyDescent="0.2">
      <c r="A326" s="243">
        <v>2016</v>
      </c>
      <c r="B326" s="244" t="s">
        <v>135</v>
      </c>
      <c r="C326" s="244" t="s">
        <v>202</v>
      </c>
      <c r="D326" s="243">
        <v>445167186</v>
      </c>
      <c r="E326" s="244" t="s">
        <v>253</v>
      </c>
    </row>
    <row r="327" spans="1:5" x14ac:dyDescent="0.2">
      <c r="A327" s="243">
        <v>2017</v>
      </c>
      <c r="B327" s="244" t="s">
        <v>135</v>
      </c>
      <c r="C327" s="244" t="s">
        <v>202</v>
      </c>
      <c r="D327" s="243">
        <v>445871494</v>
      </c>
      <c r="E327" s="244" t="s">
        <v>174</v>
      </c>
    </row>
    <row r="328" spans="1:5" x14ac:dyDescent="0.2">
      <c r="A328" s="243">
        <v>2018</v>
      </c>
      <c r="B328" s="244" t="s">
        <v>135</v>
      </c>
      <c r="C328" s="244" t="s">
        <v>202</v>
      </c>
      <c r="D328" s="243">
        <v>446655355</v>
      </c>
      <c r="E328" s="244" t="s">
        <v>176</v>
      </c>
    </row>
    <row r="329" spans="1:5" x14ac:dyDescent="0.2">
      <c r="A329" s="243">
        <v>2019</v>
      </c>
      <c r="B329" s="244" t="s">
        <v>135</v>
      </c>
      <c r="C329" s="244" t="s">
        <v>202</v>
      </c>
      <c r="D329" s="243">
        <v>447016315</v>
      </c>
      <c r="E329" s="244" t="s">
        <v>223</v>
      </c>
    </row>
    <row r="330" spans="1:5" x14ac:dyDescent="0.2">
      <c r="A330" s="243">
        <v>2020</v>
      </c>
      <c r="B330" s="244" t="s">
        <v>135</v>
      </c>
      <c r="C330" s="244" t="s">
        <v>202</v>
      </c>
      <c r="D330" s="243">
        <v>446993041</v>
      </c>
      <c r="E330" s="244" t="s">
        <v>223</v>
      </c>
    </row>
    <row r="331" spans="1:5" x14ac:dyDescent="0.2">
      <c r="A331" s="243">
        <v>2021</v>
      </c>
      <c r="B331" s="244" t="s">
        <v>135</v>
      </c>
      <c r="C331" s="244" t="s">
        <v>202</v>
      </c>
      <c r="D331" s="243">
        <v>446249551</v>
      </c>
      <c r="E331" s="244" t="s">
        <v>213</v>
      </c>
    </row>
    <row r="332" spans="1:5" x14ac:dyDescent="0.2">
      <c r="A332" s="243">
        <v>2022</v>
      </c>
      <c r="B332" s="244" t="s">
        <v>135</v>
      </c>
      <c r="C332" s="244" t="s">
        <v>202</v>
      </c>
      <c r="D332" s="243">
        <v>447404878</v>
      </c>
      <c r="E332" s="244" t="s">
        <v>213</v>
      </c>
    </row>
    <row r="333" spans="1:5" x14ac:dyDescent="0.2">
      <c r="A333" s="243">
        <v>2023</v>
      </c>
      <c r="B333" s="244" t="s">
        <v>135</v>
      </c>
      <c r="C333" s="244" t="s">
        <v>202</v>
      </c>
      <c r="D333" s="243">
        <v>448382906</v>
      </c>
      <c r="E333" s="244" t="s">
        <v>213</v>
      </c>
    </row>
    <row r="334" spans="1:5" x14ac:dyDescent="0.2">
      <c r="A334" s="243">
        <v>2000</v>
      </c>
      <c r="B334" s="244" t="s">
        <v>56</v>
      </c>
      <c r="C334" s="244" t="s">
        <v>202</v>
      </c>
      <c r="D334" s="243">
        <v>5176209</v>
      </c>
      <c r="E334" s="244" t="s">
        <v>253</v>
      </c>
    </row>
    <row r="335" spans="1:5" x14ac:dyDescent="0.2">
      <c r="A335" s="243">
        <v>2001</v>
      </c>
      <c r="B335" s="244" t="s">
        <v>56</v>
      </c>
      <c r="C335" s="244" t="s">
        <v>202</v>
      </c>
      <c r="D335" s="243">
        <v>5188008</v>
      </c>
      <c r="E335" s="244" t="s">
        <v>253</v>
      </c>
    </row>
    <row r="336" spans="1:5" x14ac:dyDescent="0.2">
      <c r="A336" s="243">
        <v>2002</v>
      </c>
      <c r="B336" s="244" t="s">
        <v>56</v>
      </c>
      <c r="C336" s="244" t="s">
        <v>202</v>
      </c>
      <c r="D336" s="243">
        <v>5200598</v>
      </c>
      <c r="E336" s="244" t="s">
        <v>253</v>
      </c>
    </row>
    <row r="337" spans="1:5" x14ac:dyDescent="0.2">
      <c r="A337" s="243">
        <v>2003</v>
      </c>
      <c r="B337" s="244" t="s">
        <v>56</v>
      </c>
      <c r="C337" s="244" t="s">
        <v>202</v>
      </c>
      <c r="D337" s="243">
        <v>5213014</v>
      </c>
      <c r="E337" s="244" t="s">
        <v>253</v>
      </c>
    </row>
    <row r="338" spans="1:5" x14ac:dyDescent="0.2">
      <c r="A338" s="243">
        <v>2004</v>
      </c>
      <c r="B338" s="244" t="s">
        <v>56</v>
      </c>
      <c r="C338" s="244" t="s">
        <v>202</v>
      </c>
      <c r="D338" s="243">
        <v>5228172</v>
      </c>
      <c r="E338" s="244" t="s">
        <v>253</v>
      </c>
    </row>
    <row r="339" spans="1:5" x14ac:dyDescent="0.2">
      <c r="A339" s="243">
        <v>2005</v>
      </c>
      <c r="B339" s="244" t="s">
        <v>56</v>
      </c>
      <c r="C339" s="244" t="s">
        <v>202</v>
      </c>
      <c r="D339" s="243">
        <v>5246096</v>
      </c>
      <c r="E339" s="244" t="s">
        <v>253</v>
      </c>
    </row>
    <row r="340" spans="1:5" x14ac:dyDescent="0.2">
      <c r="A340" s="243">
        <v>2006</v>
      </c>
      <c r="B340" s="244" t="s">
        <v>56</v>
      </c>
      <c r="C340" s="244" t="s">
        <v>202</v>
      </c>
      <c r="D340" s="243">
        <v>5266268</v>
      </c>
      <c r="E340" s="244" t="s">
        <v>253</v>
      </c>
    </row>
    <row r="341" spans="1:5" x14ac:dyDescent="0.2">
      <c r="A341" s="243">
        <v>2007</v>
      </c>
      <c r="B341" s="244" t="s">
        <v>56</v>
      </c>
      <c r="C341" s="244" t="s">
        <v>202</v>
      </c>
      <c r="D341" s="243">
        <v>5288720</v>
      </c>
      <c r="E341" s="244" t="s">
        <v>253</v>
      </c>
    </row>
    <row r="342" spans="1:5" x14ac:dyDescent="0.2">
      <c r="A342" s="243">
        <v>2008</v>
      </c>
      <c r="B342" s="244" t="s">
        <v>56</v>
      </c>
      <c r="C342" s="244" t="s">
        <v>202</v>
      </c>
      <c r="D342" s="243">
        <v>5313399</v>
      </c>
      <c r="E342" s="244" t="s">
        <v>253</v>
      </c>
    </row>
    <row r="343" spans="1:5" x14ac:dyDescent="0.2">
      <c r="A343" s="243">
        <v>2009</v>
      </c>
      <c r="B343" s="244" t="s">
        <v>56</v>
      </c>
      <c r="C343" s="244" t="s">
        <v>202</v>
      </c>
      <c r="D343" s="243">
        <v>5338871</v>
      </c>
      <c r="E343" s="244" t="s">
        <v>253</v>
      </c>
    </row>
    <row r="344" spans="1:5" x14ac:dyDescent="0.2">
      <c r="A344" s="243">
        <v>2010</v>
      </c>
      <c r="B344" s="244" t="s">
        <v>56</v>
      </c>
      <c r="C344" s="244" t="s">
        <v>202</v>
      </c>
      <c r="D344" s="243">
        <v>5363352</v>
      </c>
      <c r="E344" s="244" t="s">
        <v>253</v>
      </c>
    </row>
    <row r="345" spans="1:5" x14ac:dyDescent="0.2">
      <c r="A345" s="243">
        <v>2011</v>
      </c>
      <c r="B345" s="244" t="s">
        <v>56</v>
      </c>
      <c r="C345" s="244" t="s">
        <v>202</v>
      </c>
      <c r="D345" s="243">
        <v>5388272</v>
      </c>
      <c r="E345" s="244" t="s">
        <v>253</v>
      </c>
    </row>
    <row r="346" spans="1:5" x14ac:dyDescent="0.2">
      <c r="A346" s="243">
        <v>2012</v>
      </c>
      <c r="B346" s="244" t="s">
        <v>56</v>
      </c>
      <c r="C346" s="244" t="s">
        <v>202</v>
      </c>
      <c r="D346" s="243">
        <v>5413971</v>
      </c>
      <c r="E346" s="244" t="s">
        <v>253</v>
      </c>
    </row>
    <row r="347" spans="1:5" x14ac:dyDescent="0.2">
      <c r="A347" s="243">
        <v>2013</v>
      </c>
      <c r="B347" s="244" t="s">
        <v>56</v>
      </c>
      <c r="C347" s="244" t="s">
        <v>202</v>
      </c>
      <c r="D347" s="243">
        <v>5438972</v>
      </c>
      <c r="E347" s="244" t="s">
        <v>253</v>
      </c>
    </row>
    <row r="348" spans="1:5" x14ac:dyDescent="0.2">
      <c r="A348" s="243">
        <v>2014</v>
      </c>
      <c r="B348" s="244" t="s">
        <v>56</v>
      </c>
      <c r="C348" s="244" t="s">
        <v>202</v>
      </c>
      <c r="D348" s="243">
        <v>5461512</v>
      </c>
      <c r="E348" s="244" t="s">
        <v>253</v>
      </c>
    </row>
    <row r="349" spans="1:5" x14ac:dyDescent="0.2">
      <c r="A349" s="243">
        <v>2015</v>
      </c>
      <c r="B349" s="244" t="s">
        <v>56</v>
      </c>
      <c r="C349" s="244" t="s">
        <v>202</v>
      </c>
      <c r="D349" s="243">
        <v>5479531</v>
      </c>
      <c r="E349" s="244" t="s">
        <v>253</v>
      </c>
    </row>
    <row r="350" spans="1:5" x14ac:dyDescent="0.2">
      <c r="A350" s="243">
        <v>2016</v>
      </c>
      <c r="B350" s="244" t="s">
        <v>56</v>
      </c>
      <c r="C350" s="244" t="s">
        <v>202</v>
      </c>
      <c r="D350" s="243">
        <v>5495303</v>
      </c>
      <c r="E350" s="244" t="s">
        <v>253</v>
      </c>
    </row>
    <row r="351" spans="1:5" x14ac:dyDescent="0.2">
      <c r="A351" s="243">
        <v>2017</v>
      </c>
      <c r="B351" s="244" t="s">
        <v>56</v>
      </c>
      <c r="C351" s="244" t="s">
        <v>202</v>
      </c>
      <c r="D351" s="243">
        <v>5508214</v>
      </c>
      <c r="E351" s="244" t="s">
        <v>253</v>
      </c>
    </row>
    <row r="352" spans="1:5" x14ac:dyDescent="0.2">
      <c r="A352" s="243">
        <v>2018</v>
      </c>
      <c r="B352" s="244" t="s">
        <v>56</v>
      </c>
      <c r="C352" s="244" t="s">
        <v>202</v>
      </c>
      <c r="D352" s="243">
        <v>5515525</v>
      </c>
      <c r="E352" s="244" t="s">
        <v>253</v>
      </c>
    </row>
    <row r="353" spans="1:5" x14ac:dyDescent="0.2">
      <c r="A353" s="243">
        <v>2019</v>
      </c>
      <c r="B353" s="244" t="s">
        <v>56</v>
      </c>
      <c r="C353" s="244" t="s">
        <v>202</v>
      </c>
      <c r="D353" s="243">
        <v>5521606</v>
      </c>
      <c r="E353" s="244" t="s">
        <v>253</v>
      </c>
    </row>
    <row r="354" spans="1:5" x14ac:dyDescent="0.2">
      <c r="A354" s="243">
        <v>2020</v>
      </c>
      <c r="B354" s="244" t="s">
        <v>56</v>
      </c>
      <c r="C354" s="244" t="s">
        <v>202</v>
      </c>
      <c r="D354" s="243">
        <v>5529543</v>
      </c>
      <c r="E354" s="244" t="s">
        <v>253</v>
      </c>
    </row>
    <row r="355" spans="1:5" x14ac:dyDescent="0.2">
      <c r="A355" s="243">
        <v>2021</v>
      </c>
      <c r="B355" s="244" t="s">
        <v>56</v>
      </c>
      <c r="C355" s="244" t="s">
        <v>202</v>
      </c>
      <c r="D355" s="243">
        <v>5541017</v>
      </c>
      <c r="E355" s="244" t="s">
        <v>253</v>
      </c>
    </row>
    <row r="356" spans="1:5" x14ac:dyDescent="0.2">
      <c r="A356" s="243">
        <v>2022</v>
      </c>
      <c r="B356" s="244" t="s">
        <v>56</v>
      </c>
      <c r="C356" s="244" t="s">
        <v>202</v>
      </c>
      <c r="D356" s="243">
        <v>5556106</v>
      </c>
      <c r="E356" s="244" t="s">
        <v>253</v>
      </c>
    </row>
    <row r="357" spans="1:5" x14ac:dyDescent="0.2">
      <c r="A357" s="243">
        <v>2023</v>
      </c>
      <c r="B357" s="244" t="s">
        <v>56</v>
      </c>
      <c r="C357" s="244" t="s">
        <v>202</v>
      </c>
      <c r="D357" s="243">
        <v>5583911</v>
      </c>
      <c r="E357" s="244" t="s">
        <v>253</v>
      </c>
    </row>
    <row r="358" spans="1:5" x14ac:dyDescent="0.2">
      <c r="A358" s="243">
        <v>2000</v>
      </c>
      <c r="B358" s="244" t="s">
        <v>42</v>
      </c>
      <c r="C358" s="244" t="s">
        <v>202</v>
      </c>
      <c r="D358" s="243">
        <v>60762169</v>
      </c>
      <c r="E358" s="244" t="s">
        <v>253</v>
      </c>
    </row>
    <row r="359" spans="1:5" x14ac:dyDescent="0.2">
      <c r="A359" s="243">
        <v>2001</v>
      </c>
      <c r="B359" s="244" t="s">
        <v>42</v>
      </c>
      <c r="C359" s="244" t="s">
        <v>202</v>
      </c>
      <c r="D359" s="243">
        <v>61201676</v>
      </c>
      <c r="E359" s="244" t="s">
        <v>253</v>
      </c>
    </row>
    <row r="360" spans="1:5" x14ac:dyDescent="0.2">
      <c r="A360" s="243">
        <v>2002</v>
      </c>
      <c r="B360" s="244" t="s">
        <v>42</v>
      </c>
      <c r="C360" s="244" t="s">
        <v>202</v>
      </c>
      <c r="D360" s="243">
        <v>61644062</v>
      </c>
      <c r="E360" s="244" t="s">
        <v>253</v>
      </c>
    </row>
    <row r="361" spans="1:5" x14ac:dyDescent="0.2">
      <c r="A361" s="243">
        <v>2003</v>
      </c>
      <c r="B361" s="244" t="s">
        <v>42</v>
      </c>
      <c r="C361" s="244" t="s">
        <v>202</v>
      </c>
      <c r="D361" s="243">
        <v>62078165</v>
      </c>
      <c r="E361" s="244" t="s">
        <v>253</v>
      </c>
    </row>
    <row r="362" spans="1:5" x14ac:dyDescent="0.2">
      <c r="A362" s="243">
        <v>2004</v>
      </c>
      <c r="B362" s="244" t="s">
        <v>42</v>
      </c>
      <c r="C362" s="244" t="s">
        <v>202</v>
      </c>
      <c r="D362" s="243">
        <v>62532556</v>
      </c>
      <c r="E362" s="244" t="s">
        <v>253</v>
      </c>
    </row>
    <row r="363" spans="1:5" x14ac:dyDescent="0.2">
      <c r="A363" s="243">
        <v>2005</v>
      </c>
      <c r="B363" s="244" t="s">
        <v>42</v>
      </c>
      <c r="C363" s="244" t="s">
        <v>202</v>
      </c>
      <c r="D363" s="243">
        <v>63001253</v>
      </c>
      <c r="E363" s="244" t="s">
        <v>253</v>
      </c>
    </row>
    <row r="364" spans="1:5" x14ac:dyDescent="0.2">
      <c r="A364" s="243">
        <v>2006</v>
      </c>
      <c r="B364" s="244" t="s">
        <v>42</v>
      </c>
      <c r="C364" s="244" t="s">
        <v>202</v>
      </c>
      <c r="D364" s="243">
        <v>63437350</v>
      </c>
      <c r="E364" s="244" t="s">
        <v>253</v>
      </c>
    </row>
    <row r="365" spans="1:5" x14ac:dyDescent="0.2">
      <c r="A365" s="243">
        <v>2007</v>
      </c>
      <c r="B365" s="244" t="s">
        <v>42</v>
      </c>
      <c r="C365" s="244" t="s">
        <v>202</v>
      </c>
      <c r="D365" s="243">
        <v>63826129</v>
      </c>
      <c r="E365" s="244" t="s">
        <v>253</v>
      </c>
    </row>
    <row r="366" spans="1:5" x14ac:dyDescent="0.2">
      <c r="A366" s="243">
        <v>2008</v>
      </c>
      <c r="B366" s="244" t="s">
        <v>42</v>
      </c>
      <c r="C366" s="244" t="s">
        <v>202</v>
      </c>
      <c r="D366" s="243">
        <v>64178710</v>
      </c>
      <c r="E366" s="244" t="s">
        <v>253</v>
      </c>
    </row>
    <row r="367" spans="1:5" x14ac:dyDescent="0.2">
      <c r="A367" s="243">
        <v>2009</v>
      </c>
      <c r="B367" s="244" t="s">
        <v>42</v>
      </c>
      <c r="C367" s="244" t="s">
        <v>202</v>
      </c>
      <c r="D367" s="243">
        <v>64504541</v>
      </c>
      <c r="E367" s="244" t="s">
        <v>253</v>
      </c>
    </row>
    <row r="368" spans="1:5" x14ac:dyDescent="0.2">
      <c r="A368" s="243">
        <v>2010</v>
      </c>
      <c r="B368" s="244" t="s">
        <v>42</v>
      </c>
      <c r="C368" s="244" t="s">
        <v>202</v>
      </c>
      <c r="D368" s="243">
        <v>64818789</v>
      </c>
      <c r="E368" s="244" t="s">
        <v>253</v>
      </c>
    </row>
    <row r="369" spans="1:5" x14ac:dyDescent="0.2">
      <c r="A369" s="243">
        <v>2011</v>
      </c>
      <c r="B369" s="244" t="s">
        <v>42</v>
      </c>
      <c r="C369" s="244" t="s">
        <v>202</v>
      </c>
      <c r="D369" s="243">
        <v>65127852</v>
      </c>
      <c r="E369" s="244" t="s">
        <v>253</v>
      </c>
    </row>
    <row r="370" spans="1:5" x14ac:dyDescent="0.2">
      <c r="A370" s="243">
        <v>2012</v>
      </c>
      <c r="B370" s="244" t="s">
        <v>42</v>
      </c>
      <c r="C370" s="244" t="s">
        <v>202</v>
      </c>
      <c r="D370" s="243">
        <v>65438667</v>
      </c>
      <c r="E370" s="244" t="s">
        <v>253</v>
      </c>
    </row>
    <row r="371" spans="1:5" x14ac:dyDescent="0.2">
      <c r="A371" s="243">
        <v>2013</v>
      </c>
      <c r="B371" s="244" t="s">
        <v>42</v>
      </c>
      <c r="C371" s="244" t="s">
        <v>202</v>
      </c>
      <c r="D371" s="243">
        <v>65771309</v>
      </c>
      <c r="E371" s="244" t="s">
        <v>253</v>
      </c>
    </row>
    <row r="372" spans="1:5" x14ac:dyDescent="0.2">
      <c r="A372" s="243">
        <v>2014</v>
      </c>
      <c r="B372" s="244" t="s">
        <v>42</v>
      </c>
      <c r="C372" s="244" t="s">
        <v>202</v>
      </c>
      <c r="D372" s="243">
        <v>66312067</v>
      </c>
      <c r="E372" s="244" t="s">
        <v>174</v>
      </c>
    </row>
    <row r="373" spans="1:5" x14ac:dyDescent="0.2">
      <c r="A373" s="243">
        <v>2015</v>
      </c>
      <c r="B373" s="244" t="s">
        <v>42</v>
      </c>
      <c r="C373" s="244" t="s">
        <v>202</v>
      </c>
      <c r="D373" s="243">
        <v>66548272</v>
      </c>
      <c r="E373" s="244" t="s">
        <v>253</v>
      </c>
    </row>
    <row r="374" spans="1:5" x14ac:dyDescent="0.2">
      <c r="A374" s="243">
        <v>2016</v>
      </c>
      <c r="B374" s="244" t="s">
        <v>42</v>
      </c>
      <c r="C374" s="244" t="s">
        <v>202</v>
      </c>
      <c r="D374" s="243">
        <v>66724104</v>
      </c>
      <c r="E374" s="244" t="s">
        <v>253</v>
      </c>
    </row>
    <row r="375" spans="1:5" x14ac:dyDescent="0.2">
      <c r="A375" s="243">
        <v>2017</v>
      </c>
      <c r="B375" s="244" t="s">
        <v>42</v>
      </c>
      <c r="C375" s="244" t="s">
        <v>202</v>
      </c>
      <c r="D375" s="243">
        <v>66918020</v>
      </c>
      <c r="E375" s="244" t="s">
        <v>253</v>
      </c>
    </row>
    <row r="376" spans="1:5" x14ac:dyDescent="0.2">
      <c r="A376" s="243">
        <v>2018</v>
      </c>
      <c r="B376" s="244" t="s">
        <v>42</v>
      </c>
      <c r="C376" s="244" t="s">
        <v>202</v>
      </c>
      <c r="D376" s="243">
        <v>67158348</v>
      </c>
      <c r="E376" s="244" t="s">
        <v>253</v>
      </c>
    </row>
    <row r="377" spans="1:5" x14ac:dyDescent="0.2">
      <c r="A377" s="243">
        <v>2019</v>
      </c>
      <c r="B377" s="244" t="s">
        <v>42</v>
      </c>
      <c r="C377" s="244" t="s">
        <v>202</v>
      </c>
      <c r="D377" s="243">
        <v>67382061</v>
      </c>
      <c r="E377" s="244" t="s">
        <v>253</v>
      </c>
    </row>
    <row r="378" spans="1:5" x14ac:dyDescent="0.2">
      <c r="A378" s="243">
        <v>2020</v>
      </c>
      <c r="B378" s="244" t="s">
        <v>42</v>
      </c>
      <c r="C378" s="244" t="s">
        <v>202</v>
      </c>
      <c r="D378" s="243">
        <v>67601110</v>
      </c>
      <c r="E378" s="244" t="s">
        <v>253</v>
      </c>
    </row>
    <row r="379" spans="1:5" x14ac:dyDescent="0.2">
      <c r="A379" s="243">
        <v>2021</v>
      </c>
      <c r="B379" s="244" t="s">
        <v>42</v>
      </c>
      <c r="C379" s="244" t="s">
        <v>202</v>
      </c>
      <c r="D379" s="243">
        <v>67842811</v>
      </c>
      <c r="E379" s="244" t="s">
        <v>177</v>
      </c>
    </row>
    <row r="380" spans="1:5" x14ac:dyDescent="0.2">
      <c r="A380" s="243">
        <v>2022</v>
      </c>
      <c r="B380" s="244" t="s">
        <v>42</v>
      </c>
      <c r="C380" s="244" t="s">
        <v>202</v>
      </c>
      <c r="D380" s="243">
        <v>68065015</v>
      </c>
      <c r="E380" s="244" t="s">
        <v>177</v>
      </c>
    </row>
    <row r="381" spans="1:5" x14ac:dyDescent="0.2">
      <c r="A381" s="243">
        <v>2023</v>
      </c>
      <c r="B381" s="244" t="s">
        <v>42</v>
      </c>
      <c r="C381" s="244" t="s">
        <v>202</v>
      </c>
      <c r="D381" s="243">
        <v>68287487</v>
      </c>
      <c r="E381" s="244" t="s">
        <v>177</v>
      </c>
    </row>
    <row r="382" spans="1:5" x14ac:dyDescent="0.2">
      <c r="A382" s="243">
        <v>2000</v>
      </c>
      <c r="B382" s="244" t="s">
        <v>260</v>
      </c>
      <c r="C382" s="244" t="s">
        <v>202</v>
      </c>
      <c r="D382" s="243">
        <v>4418300</v>
      </c>
      <c r="E382" s="244" t="s">
        <v>253</v>
      </c>
    </row>
    <row r="383" spans="1:5" x14ac:dyDescent="0.2">
      <c r="A383" s="243">
        <v>2001</v>
      </c>
      <c r="B383" s="244" t="s">
        <v>260</v>
      </c>
      <c r="C383" s="244" t="s">
        <v>202</v>
      </c>
      <c r="D383" s="243">
        <v>4386450</v>
      </c>
      <c r="E383" s="244" t="s">
        <v>253</v>
      </c>
    </row>
    <row r="384" spans="1:5" x14ac:dyDescent="0.2">
      <c r="A384" s="243">
        <v>2002</v>
      </c>
      <c r="B384" s="244" t="s">
        <v>260</v>
      </c>
      <c r="C384" s="244" t="s">
        <v>202</v>
      </c>
      <c r="D384" s="243">
        <v>4362050</v>
      </c>
      <c r="E384" s="244" t="s">
        <v>253</v>
      </c>
    </row>
    <row r="385" spans="1:5" x14ac:dyDescent="0.2">
      <c r="A385" s="243">
        <v>2003</v>
      </c>
      <c r="B385" s="244" t="s">
        <v>260</v>
      </c>
      <c r="C385" s="244" t="s">
        <v>202</v>
      </c>
      <c r="D385" s="243">
        <v>4333900</v>
      </c>
      <c r="E385" s="244" t="s">
        <v>253</v>
      </c>
    </row>
    <row r="386" spans="1:5" x14ac:dyDescent="0.2">
      <c r="A386" s="243">
        <v>2004</v>
      </c>
      <c r="B386" s="244" t="s">
        <v>260</v>
      </c>
      <c r="C386" s="244" t="s">
        <v>202</v>
      </c>
      <c r="D386" s="243">
        <v>4318350</v>
      </c>
      <c r="E386" s="244" t="s">
        <v>253</v>
      </c>
    </row>
    <row r="387" spans="1:5" x14ac:dyDescent="0.2">
      <c r="A387" s="243">
        <v>2005</v>
      </c>
      <c r="B387" s="244" t="s">
        <v>260</v>
      </c>
      <c r="C387" s="244" t="s">
        <v>202</v>
      </c>
      <c r="D387" s="243">
        <v>4361396</v>
      </c>
      <c r="E387" s="244" t="s">
        <v>253</v>
      </c>
    </row>
    <row r="388" spans="1:5" x14ac:dyDescent="0.2">
      <c r="A388" s="243">
        <v>2006</v>
      </c>
      <c r="B388" s="244" t="s">
        <v>260</v>
      </c>
      <c r="C388" s="244" t="s">
        <v>202</v>
      </c>
      <c r="D388" s="243">
        <v>4397997</v>
      </c>
      <c r="E388" s="244" t="s">
        <v>253</v>
      </c>
    </row>
    <row r="389" spans="1:5" x14ac:dyDescent="0.2">
      <c r="A389" s="243">
        <v>2007</v>
      </c>
      <c r="B389" s="244" t="s">
        <v>260</v>
      </c>
      <c r="C389" s="244" t="s">
        <v>202</v>
      </c>
      <c r="D389" s="243">
        <v>4388386</v>
      </c>
      <c r="E389" s="244" t="s">
        <v>253</v>
      </c>
    </row>
    <row r="390" spans="1:5" x14ac:dyDescent="0.2">
      <c r="A390" s="243">
        <v>2008</v>
      </c>
      <c r="B390" s="244" t="s">
        <v>260</v>
      </c>
      <c r="C390" s="244" t="s">
        <v>202</v>
      </c>
      <c r="D390" s="243">
        <v>4383750</v>
      </c>
      <c r="E390" s="244" t="s">
        <v>253</v>
      </c>
    </row>
    <row r="391" spans="1:5" x14ac:dyDescent="0.2">
      <c r="A391" s="243">
        <v>2009</v>
      </c>
      <c r="B391" s="244" t="s">
        <v>260</v>
      </c>
      <c r="C391" s="244" t="s">
        <v>202</v>
      </c>
      <c r="D391" s="243">
        <v>4410910</v>
      </c>
      <c r="E391" s="244" t="s">
        <v>253</v>
      </c>
    </row>
    <row r="392" spans="1:5" x14ac:dyDescent="0.2">
      <c r="A392" s="243">
        <v>2010</v>
      </c>
      <c r="B392" s="244" t="s">
        <v>260</v>
      </c>
      <c r="C392" s="244" t="s">
        <v>202</v>
      </c>
      <c r="D392" s="243">
        <v>4452821</v>
      </c>
      <c r="E392" s="244" t="s">
        <v>253</v>
      </c>
    </row>
    <row r="393" spans="1:5" x14ac:dyDescent="0.2">
      <c r="A393" s="243">
        <v>2011</v>
      </c>
      <c r="B393" s="244" t="s">
        <v>260</v>
      </c>
      <c r="C393" s="244" t="s">
        <v>202</v>
      </c>
      <c r="D393" s="243">
        <v>4483434</v>
      </c>
      <c r="E393" s="244" t="s">
        <v>253</v>
      </c>
    </row>
    <row r="394" spans="1:5" x14ac:dyDescent="0.2">
      <c r="A394" s="243">
        <v>2014</v>
      </c>
      <c r="B394" s="244" t="s">
        <v>260</v>
      </c>
      <c r="C394" s="244" t="s">
        <v>202</v>
      </c>
      <c r="D394" s="243">
        <v>4109999</v>
      </c>
      <c r="E394" s="244" t="s">
        <v>174</v>
      </c>
    </row>
    <row r="395" spans="1:5" x14ac:dyDescent="0.2">
      <c r="A395" s="243">
        <v>2015</v>
      </c>
      <c r="B395" s="244" t="s">
        <v>260</v>
      </c>
      <c r="C395" s="244" t="s">
        <v>202</v>
      </c>
      <c r="D395" s="243">
        <v>3724950</v>
      </c>
      <c r="E395" s="244" t="s">
        <v>253</v>
      </c>
    </row>
    <row r="396" spans="1:5" x14ac:dyDescent="0.2">
      <c r="A396" s="243">
        <v>2016</v>
      </c>
      <c r="B396" s="244" t="s">
        <v>260</v>
      </c>
      <c r="C396" s="244" t="s">
        <v>202</v>
      </c>
      <c r="D396" s="243">
        <v>3723387</v>
      </c>
      <c r="E396" s="244" t="s">
        <v>253</v>
      </c>
    </row>
    <row r="397" spans="1:5" x14ac:dyDescent="0.2">
      <c r="A397" s="243">
        <v>2017</v>
      </c>
      <c r="B397" s="244" t="s">
        <v>260</v>
      </c>
      <c r="C397" s="244" t="s">
        <v>202</v>
      </c>
      <c r="D397" s="243">
        <v>3728004</v>
      </c>
      <c r="E397" s="244" t="s">
        <v>253</v>
      </c>
    </row>
    <row r="398" spans="1:5" x14ac:dyDescent="0.2">
      <c r="A398" s="243">
        <v>2018</v>
      </c>
      <c r="B398" s="244" t="s">
        <v>260</v>
      </c>
      <c r="C398" s="244" t="s">
        <v>202</v>
      </c>
      <c r="D398" s="243">
        <v>3726549</v>
      </c>
      <c r="E398" s="244" t="s">
        <v>253</v>
      </c>
    </row>
    <row r="399" spans="1:5" x14ac:dyDescent="0.2">
      <c r="A399" s="243">
        <v>2019</v>
      </c>
      <c r="B399" s="244" t="s">
        <v>260</v>
      </c>
      <c r="C399" s="244" t="s">
        <v>202</v>
      </c>
      <c r="D399" s="243">
        <v>3720161</v>
      </c>
      <c r="E399" s="244" t="s">
        <v>253</v>
      </c>
    </row>
    <row r="400" spans="1:5" x14ac:dyDescent="0.2">
      <c r="A400" s="243">
        <v>2020</v>
      </c>
      <c r="B400" s="244" t="s">
        <v>260</v>
      </c>
      <c r="C400" s="244" t="s">
        <v>202</v>
      </c>
      <c r="D400" s="243">
        <v>3722716</v>
      </c>
      <c r="E400" s="244" t="s">
        <v>253</v>
      </c>
    </row>
    <row r="401" spans="1:5" x14ac:dyDescent="0.2">
      <c r="A401" s="243">
        <v>2021</v>
      </c>
      <c r="B401" s="244" t="s">
        <v>260</v>
      </c>
      <c r="C401" s="244" t="s">
        <v>202</v>
      </c>
      <c r="D401" s="243">
        <v>3708610</v>
      </c>
      <c r="E401" s="244" t="s">
        <v>253</v>
      </c>
    </row>
    <row r="402" spans="1:5" x14ac:dyDescent="0.2">
      <c r="A402" s="243">
        <v>2000</v>
      </c>
      <c r="B402" s="244" t="s">
        <v>43</v>
      </c>
      <c r="C402" s="244" t="s">
        <v>202</v>
      </c>
      <c r="D402" s="243">
        <v>4468302</v>
      </c>
      <c r="E402" s="244" t="s">
        <v>176</v>
      </c>
    </row>
    <row r="403" spans="1:5" x14ac:dyDescent="0.2">
      <c r="A403" s="243">
        <v>2001</v>
      </c>
      <c r="B403" s="244" t="s">
        <v>43</v>
      </c>
      <c r="C403" s="244" t="s">
        <v>202</v>
      </c>
      <c r="D403" s="243">
        <v>4300450</v>
      </c>
      <c r="E403" s="244" t="s">
        <v>174</v>
      </c>
    </row>
    <row r="404" spans="1:5" x14ac:dyDescent="0.2">
      <c r="A404" s="243">
        <v>2002</v>
      </c>
      <c r="B404" s="244" t="s">
        <v>43</v>
      </c>
      <c r="C404" s="244" t="s">
        <v>202</v>
      </c>
      <c r="D404" s="243">
        <v>4305439</v>
      </c>
      <c r="E404" s="244" t="s">
        <v>253</v>
      </c>
    </row>
    <row r="405" spans="1:5" x14ac:dyDescent="0.2">
      <c r="A405" s="243">
        <v>2003</v>
      </c>
      <c r="B405" s="244" t="s">
        <v>43</v>
      </c>
      <c r="C405" s="244" t="s">
        <v>202</v>
      </c>
      <c r="D405" s="243">
        <v>4305555</v>
      </c>
      <c r="E405" s="244" t="s">
        <v>253</v>
      </c>
    </row>
    <row r="406" spans="1:5" x14ac:dyDescent="0.2">
      <c r="A406" s="243">
        <v>2004</v>
      </c>
      <c r="B406" s="244" t="s">
        <v>43</v>
      </c>
      <c r="C406" s="244" t="s">
        <v>202</v>
      </c>
      <c r="D406" s="243">
        <v>4308293</v>
      </c>
      <c r="E406" s="244" t="s">
        <v>253</v>
      </c>
    </row>
    <row r="407" spans="1:5" x14ac:dyDescent="0.2">
      <c r="A407" s="243">
        <v>2005</v>
      </c>
      <c r="B407" s="244" t="s">
        <v>43</v>
      </c>
      <c r="C407" s="244" t="s">
        <v>202</v>
      </c>
      <c r="D407" s="243">
        <v>4311674</v>
      </c>
      <c r="E407" s="244" t="s">
        <v>253</v>
      </c>
    </row>
    <row r="408" spans="1:5" x14ac:dyDescent="0.2">
      <c r="A408" s="243">
        <v>2006</v>
      </c>
      <c r="B408" s="244" t="s">
        <v>43</v>
      </c>
      <c r="C408" s="244" t="s">
        <v>202</v>
      </c>
      <c r="D408" s="243">
        <v>4313009</v>
      </c>
      <c r="E408" s="244" t="s">
        <v>253</v>
      </c>
    </row>
    <row r="409" spans="1:5" x14ac:dyDescent="0.2">
      <c r="A409" s="243">
        <v>2007</v>
      </c>
      <c r="B409" s="244" t="s">
        <v>43</v>
      </c>
      <c r="C409" s="244" t="s">
        <v>202</v>
      </c>
      <c r="D409" s="243">
        <v>4312749</v>
      </c>
      <c r="E409" s="244" t="s">
        <v>253</v>
      </c>
    </row>
    <row r="410" spans="1:5" x14ac:dyDescent="0.2">
      <c r="A410" s="243">
        <v>2008</v>
      </c>
      <c r="B410" s="244" t="s">
        <v>43</v>
      </c>
      <c r="C410" s="244" t="s">
        <v>202</v>
      </c>
      <c r="D410" s="243">
        <v>4310882</v>
      </c>
      <c r="E410" s="244" t="s">
        <v>253</v>
      </c>
    </row>
    <row r="411" spans="1:5" x14ac:dyDescent="0.2">
      <c r="A411" s="243">
        <v>2009</v>
      </c>
      <c r="B411" s="244" t="s">
        <v>43</v>
      </c>
      <c r="C411" s="244" t="s">
        <v>202</v>
      </c>
      <c r="D411" s="243">
        <v>4306322</v>
      </c>
      <c r="E411" s="244" t="s">
        <v>253</v>
      </c>
    </row>
    <row r="412" spans="1:5" x14ac:dyDescent="0.2">
      <c r="A412" s="243">
        <v>2010</v>
      </c>
      <c r="B412" s="244" t="s">
        <v>43</v>
      </c>
      <c r="C412" s="244" t="s">
        <v>202</v>
      </c>
      <c r="D412" s="243">
        <v>4296352</v>
      </c>
      <c r="E412" s="244" t="s">
        <v>253</v>
      </c>
    </row>
    <row r="413" spans="1:5" x14ac:dyDescent="0.2">
      <c r="A413" s="243">
        <v>2011</v>
      </c>
      <c r="B413" s="244" t="s">
        <v>43</v>
      </c>
      <c r="C413" s="244" t="s">
        <v>202</v>
      </c>
      <c r="D413" s="243">
        <v>4282921</v>
      </c>
      <c r="E413" s="244" t="s">
        <v>253</v>
      </c>
    </row>
    <row r="414" spans="1:5" x14ac:dyDescent="0.2">
      <c r="A414" s="243">
        <v>2012</v>
      </c>
      <c r="B414" s="244" t="s">
        <v>43</v>
      </c>
      <c r="C414" s="244" t="s">
        <v>202</v>
      </c>
      <c r="D414" s="243">
        <v>4269062</v>
      </c>
      <c r="E414" s="244" t="s">
        <v>253</v>
      </c>
    </row>
    <row r="415" spans="1:5" x14ac:dyDescent="0.2">
      <c r="A415" s="243">
        <v>2013</v>
      </c>
      <c r="B415" s="244" t="s">
        <v>43</v>
      </c>
      <c r="C415" s="244" t="s">
        <v>202</v>
      </c>
      <c r="D415" s="243">
        <v>4254475</v>
      </c>
      <c r="E415" s="244" t="s">
        <v>253</v>
      </c>
    </row>
    <row r="416" spans="1:5" x14ac:dyDescent="0.2">
      <c r="A416" s="243">
        <v>2014</v>
      </c>
      <c r="B416" s="244" t="s">
        <v>43</v>
      </c>
      <c r="C416" s="244" t="s">
        <v>202</v>
      </c>
      <c r="D416" s="243">
        <v>4236063</v>
      </c>
      <c r="E416" s="244" t="s">
        <v>253</v>
      </c>
    </row>
    <row r="417" spans="1:5" x14ac:dyDescent="0.2">
      <c r="A417" s="243">
        <v>2015</v>
      </c>
      <c r="B417" s="244" t="s">
        <v>43</v>
      </c>
      <c r="C417" s="244" t="s">
        <v>202</v>
      </c>
      <c r="D417" s="243">
        <v>4207993</v>
      </c>
      <c r="E417" s="244" t="s">
        <v>253</v>
      </c>
    </row>
    <row r="418" spans="1:5" x14ac:dyDescent="0.2">
      <c r="A418" s="243">
        <v>2016</v>
      </c>
      <c r="B418" s="244" t="s">
        <v>43</v>
      </c>
      <c r="C418" s="244" t="s">
        <v>202</v>
      </c>
      <c r="D418" s="243">
        <v>4172441</v>
      </c>
      <c r="E418" s="244" t="s">
        <v>253</v>
      </c>
    </row>
    <row r="419" spans="1:5" x14ac:dyDescent="0.2">
      <c r="A419" s="243">
        <v>2017</v>
      </c>
      <c r="B419" s="244" t="s">
        <v>43</v>
      </c>
      <c r="C419" s="244" t="s">
        <v>202</v>
      </c>
      <c r="D419" s="243">
        <v>4129853</v>
      </c>
      <c r="E419" s="244" t="s">
        <v>253</v>
      </c>
    </row>
    <row r="420" spans="1:5" x14ac:dyDescent="0.2">
      <c r="A420" s="243">
        <v>2018</v>
      </c>
      <c r="B420" s="244" t="s">
        <v>43</v>
      </c>
      <c r="C420" s="244" t="s">
        <v>202</v>
      </c>
      <c r="D420" s="243">
        <v>4090870</v>
      </c>
      <c r="E420" s="244" t="s">
        <v>253</v>
      </c>
    </row>
    <row r="421" spans="1:5" x14ac:dyDescent="0.2">
      <c r="A421" s="243">
        <v>2019</v>
      </c>
      <c r="B421" s="244" t="s">
        <v>43</v>
      </c>
      <c r="C421" s="244" t="s">
        <v>202</v>
      </c>
      <c r="D421" s="243">
        <v>4067206</v>
      </c>
      <c r="E421" s="244" t="s">
        <v>253</v>
      </c>
    </row>
    <row r="422" spans="1:5" x14ac:dyDescent="0.2">
      <c r="A422" s="243">
        <v>2020</v>
      </c>
      <c r="B422" s="244" t="s">
        <v>43</v>
      </c>
      <c r="C422" s="244" t="s">
        <v>202</v>
      </c>
      <c r="D422" s="243">
        <v>4047260</v>
      </c>
      <c r="E422" s="244" t="s">
        <v>253</v>
      </c>
    </row>
    <row r="423" spans="1:5" x14ac:dyDescent="0.2">
      <c r="A423" s="243">
        <v>2021</v>
      </c>
      <c r="B423" s="244" t="s">
        <v>43</v>
      </c>
      <c r="C423" s="244" t="s">
        <v>202</v>
      </c>
      <c r="D423" s="243">
        <v>3949330</v>
      </c>
      <c r="E423" s="244" t="s">
        <v>253</v>
      </c>
    </row>
    <row r="424" spans="1:5" x14ac:dyDescent="0.2">
      <c r="A424" s="243">
        <v>2022</v>
      </c>
      <c r="B424" s="244" t="s">
        <v>43</v>
      </c>
      <c r="C424" s="244" t="s">
        <v>202</v>
      </c>
      <c r="D424" s="243">
        <v>3856600</v>
      </c>
      <c r="E424" s="244" t="s">
        <v>253</v>
      </c>
    </row>
    <row r="425" spans="1:5" x14ac:dyDescent="0.2">
      <c r="A425" s="243">
        <v>2023</v>
      </c>
      <c r="B425" s="244" t="s">
        <v>43</v>
      </c>
      <c r="C425" s="244" t="s">
        <v>202</v>
      </c>
      <c r="D425" s="243">
        <v>3856431</v>
      </c>
      <c r="E425" s="244" t="s">
        <v>253</v>
      </c>
    </row>
    <row r="426" spans="1:5" x14ac:dyDescent="0.2">
      <c r="A426" s="243">
        <v>2000</v>
      </c>
      <c r="B426" s="244" t="s">
        <v>49</v>
      </c>
      <c r="C426" s="244" t="s">
        <v>202</v>
      </c>
      <c r="D426" s="243">
        <v>10210971</v>
      </c>
      <c r="E426" s="244" t="s">
        <v>253</v>
      </c>
    </row>
    <row r="427" spans="1:5" x14ac:dyDescent="0.2">
      <c r="A427" s="243">
        <v>2001</v>
      </c>
      <c r="B427" s="244" t="s">
        <v>49</v>
      </c>
      <c r="C427" s="244" t="s">
        <v>202</v>
      </c>
      <c r="D427" s="243">
        <v>10187576</v>
      </c>
      <c r="E427" s="244" t="s">
        <v>253</v>
      </c>
    </row>
    <row r="428" spans="1:5" x14ac:dyDescent="0.2">
      <c r="A428" s="243">
        <v>2002</v>
      </c>
      <c r="B428" s="244" t="s">
        <v>49</v>
      </c>
      <c r="C428" s="244" t="s">
        <v>202</v>
      </c>
      <c r="D428" s="243">
        <v>10158608</v>
      </c>
      <c r="E428" s="244" t="s">
        <v>253</v>
      </c>
    </row>
    <row r="429" spans="1:5" x14ac:dyDescent="0.2">
      <c r="A429" s="243">
        <v>2003</v>
      </c>
      <c r="B429" s="244" t="s">
        <v>49</v>
      </c>
      <c r="C429" s="244" t="s">
        <v>202</v>
      </c>
      <c r="D429" s="243">
        <v>10129552</v>
      </c>
      <c r="E429" s="244" t="s">
        <v>253</v>
      </c>
    </row>
    <row r="430" spans="1:5" x14ac:dyDescent="0.2">
      <c r="A430" s="243">
        <v>2004</v>
      </c>
      <c r="B430" s="244" t="s">
        <v>49</v>
      </c>
      <c r="C430" s="244" t="s">
        <v>202</v>
      </c>
      <c r="D430" s="243">
        <v>10107146</v>
      </c>
      <c r="E430" s="244" t="s">
        <v>253</v>
      </c>
    </row>
    <row r="431" spans="1:5" x14ac:dyDescent="0.2">
      <c r="A431" s="243">
        <v>2005</v>
      </c>
      <c r="B431" s="244" t="s">
        <v>49</v>
      </c>
      <c r="C431" s="244" t="s">
        <v>202</v>
      </c>
      <c r="D431" s="243">
        <v>10087065</v>
      </c>
      <c r="E431" s="244" t="s">
        <v>253</v>
      </c>
    </row>
    <row r="432" spans="1:5" x14ac:dyDescent="0.2">
      <c r="A432" s="243">
        <v>2006</v>
      </c>
      <c r="B432" s="244" t="s">
        <v>49</v>
      </c>
      <c r="C432" s="244" t="s">
        <v>202</v>
      </c>
      <c r="D432" s="243">
        <v>10071370</v>
      </c>
      <c r="E432" s="244" t="s">
        <v>253</v>
      </c>
    </row>
    <row r="433" spans="1:5" x14ac:dyDescent="0.2">
      <c r="A433" s="243">
        <v>2007</v>
      </c>
      <c r="B433" s="244" t="s">
        <v>49</v>
      </c>
      <c r="C433" s="244" t="s">
        <v>202</v>
      </c>
      <c r="D433" s="243">
        <v>10055780</v>
      </c>
      <c r="E433" s="244" t="s">
        <v>253</v>
      </c>
    </row>
    <row r="434" spans="1:5" x14ac:dyDescent="0.2">
      <c r="A434" s="243">
        <v>2008</v>
      </c>
      <c r="B434" s="244" t="s">
        <v>49</v>
      </c>
      <c r="C434" s="244" t="s">
        <v>202</v>
      </c>
      <c r="D434" s="243">
        <v>10038188</v>
      </c>
      <c r="E434" s="244" t="s">
        <v>253</v>
      </c>
    </row>
    <row r="435" spans="1:5" x14ac:dyDescent="0.2">
      <c r="A435" s="243">
        <v>2009</v>
      </c>
      <c r="B435" s="244" t="s">
        <v>49</v>
      </c>
      <c r="C435" s="244" t="s">
        <v>202</v>
      </c>
      <c r="D435" s="243">
        <v>10022650</v>
      </c>
      <c r="E435" s="244" t="s">
        <v>253</v>
      </c>
    </row>
    <row r="436" spans="1:5" x14ac:dyDescent="0.2">
      <c r="A436" s="243">
        <v>2010</v>
      </c>
      <c r="B436" s="244" t="s">
        <v>49</v>
      </c>
      <c r="C436" s="244" t="s">
        <v>202</v>
      </c>
      <c r="D436" s="243">
        <v>10000023</v>
      </c>
      <c r="E436" s="244" t="s">
        <v>253</v>
      </c>
    </row>
    <row r="437" spans="1:5" x14ac:dyDescent="0.2">
      <c r="A437" s="243">
        <v>2011</v>
      </c>
      <c r="B437" s="244" t="s">
        <v>49</v>
      </c>
      <c r="C437" s="244" t="s">
        <v>202</v>
      </c>
      <c r="D437" s="243">
        <v>9971727</v>
      </c>
      <c r="E437" s="244" t="s">
        <v>253</v>
      </c>
    </row>
    <row r="438" spans="1:5" x14ac:dyDescent="0.2">
      <c r="A438" s="243">
        <v>2012</v>
      </c>
      <c r="B438" s="244" t="s">
        <v>49</v>
      </c>
      <c r="C438" s="244" t="s">
        <v>202</v>
      </c>
      <c r="D438" s="243">
        <v>9920362</v>
      </c>
      <c r="E438" s="244" t="s">
        <v>174</v>
      </c>
    </row>
    <row r="439" spans="1:5" x14ac:dyDescent="0.2">
      <c r="A439" s="243">
        <v>2013</v>
      </c>
      <c r="B439" s="244" t="s">
        <v>49</v>
      </c>
      <c r="C439" s="244" t="s">
        <v>202</v>
      </c>
      <c r="D439" s="243">
        <v>9893082</v>
      </c>
      <c r="E439" s="244" t="s">
        <v>253</v>
      </c>
    </row>
    <row r="440" spans="1:5" x14ac:dyDescent="0.2">
      <c r="A440" s="243">
        <v>2014</v>
      </c>
      <c r="B440" s="244" t="s">
        <v>49</v>
      </c>
      <c r="C440" s="244" t="s">
        <v>202</v>
      </c>
      <c r="D440" s="243">
        <v>9866468</v>
      </c>
      <c r="E440" s="244" t="s">
        <v>253</v>
      </c>
    </row>
    <row r="441" spans="1:5" x14ac:dyDescent="0.2">
      <c r="A441" s="243">
        <v>2015</v>
      </c>
      <c r="B441" s="244" t="s">
        <v>49</v>
      </c>
      <c r="C441" s="244" t="s">
        <v>202</v>
      </c>
      <c r="D441" s="243">
        <v>9843028</v>
      </c>
      <c r="E441" s="244" t="s">
        <v>253</v>
      </c>
    </row>
    <row r="442" spans="1:5" x14ac:dyDescent="0.2">
      <c r="A442" s="243">
        <v>2016</v>
      </c>
      <c r="B442" s="244" t="s">
        <v>49</v>
      </c>
      <c r="C442" s="244" t="s">
        <v>202</v>
      </c>
      <c r="D442" s="243">
        <v>9814023</v>
      </c>
      <c r="E442" s="244" t="s">
        <v>253</v>
      </c>
    </row>
    <row r="443" spans="1:5" x14ac:dyDescent="0.2">
      <c r="A443" s="243">
        <v>2017</v>
      </c>
      <c r="B443" s="244" t="s">
        <v>49</v>
      </c>
      <c r="C443" s="244" t="s">
        <v>202</v>
      </c>
      <c r="D443" s="243">
        <v>9787966</v>
      </c>
      <c r="E443" s="244" t="s">
        <v>253</v>
      </c>
    </row>
    <row r="444" spans="1:5" x14ac:dyDescent="0.2">
      <c r="A444" s="243">
        <v>2018</v>
      </c>
      <c r="B444" s="244" t="s">
        <v>49</v>
      </c>
      <c r="C444" s="244" t="s">
        <v>202</v>
      </c>
      <c r="D444" s="243">
        <v>9775564</v>
      </c>
      <c r="E444" s="244" t="s">
        <v>253</v>
      </c>
    </row>
    <row r="445" spans="1:5" x14ac:dyDescent="0.2">
      <c r="A445" s="243">
        <v>2019</v>
      </c>
      <c r="B445" s="244" t="s">
        <v>49</v>
      </c>
      <c r="C445" s="244" t="s">
        <v>202</v>
      </c>
      <c r="D445" s="243">
        <v>9771141</v>
      </c>
      <c r="E445" s="244" t="s">
        <v>253</v>
      </c>
    </row>
    <row r="446" spans="1:5" x14ac:dyDescent="0.2">
      <c r="A446" s="243">
        <v>2020</v>
      </c>
      <c r="B446" s="244" t="s">
        <v>49</v>
      </c>
      <c r="C446" s="244" t="s">
        <v>202</v>
      </c>
      <c r="D446" s="243">
        <v>9750149</v>
      </c>
      <c r="E446" s="244" t="s">
        <v>253</v>
      </c>
    </row>
    <row r="447" spans="1:5" x14ac:dyDescent="0.2">
      <c r="A447" s="243">
        <v>2021</v>
      </c>
      <c r="B447" s="244" t="s">
        <v>49</v>
      </c>
      <c r="C447" s="244" t="s">
        <v>202</v>
      </c>
      <c r="D447" s="243">
        <v>9709891</v>
      </c>
      <c r="E447" s="244" t="s">
        <v>253</v>
      </c>
    </row>
    <row r="448" spans="1:5" x14ac:dyDescent="0.2">
      <c r="A448" s="243">
        <v>2022</v>
      </c>
      <c r="B448" s="244" t="s">
        <v>49</v>
      </c>
      <c r="C448" s="244" t="s">
        <v>202</v>
      </c>
      <c r="D448" s="243">
        <v>9644377</v>
      </c>
      <c r="E448" s="244" t="s">
        <v>253</v>
      </c>
    </row>
    <row r="449" spans="1:5" x14ac:dyDescent="0.2">
      <c r="A449" s="243">
        <v>2023</v>
      </c>
      <c r="B449" s="244" t="s">
        <v>49</v>
      </c>
      <c r="C449" s="244" t="s">
        <v>202</v>
      </c>
      <c r="D449" s="243">
        <v>9592186</v>
      </c>
      <c r="E449" s="244" t="s">
        <v>174</v>
      </c>
    </row>
    <row r="450" spans="1:5" x14ac:dyDescent="0.2">
      <c r="A450" s="243">
        <v>2000</v>
      </c>
      <c r="B450" s="244" t="s">
        <v>39</v>
      </c>
      <c r="C450" s="244" t="s">
        <v>202</v>
      </c>
      <c r="D450" s="243">
        <v>3805174</v>
      </c>
      <c r="E450" s="244" t="s">
        <v>253</v>
      </c>
    </row>
    <row r="451" spans="1:5" x14ac:dyDescent="0.2">
      <c r="A451" s="243">
        <v>2001</v>
      </c>
      <c r="B451" s="244" t="s">
        <v>39</v>
      </c>
      <c r="C451" s="244" t="s">
        <v>202</v>
      </c>
      <c r="D451" s="243">
        <v>3866243</v>
      </c>
      <c r="E451" s="244" t="s">
        <v>253</v>
      </c>
    </row>
    <row r="452" spans="1:5" x14ac:dyDescent="0.2">
      <c r="A452" s="243">
        <v>2002</v>
      </c>
      <c r="B452" s="244" t="s">
        <v>39</v>
      </c>
      <c r="C452" s="244" t="s">
        <v>202</v>
      </c>
      <c r="D452" s="243">
        <v>3931947</v>
      </c>
      <c r="E452" s="244" t="s">
        <v>253</v>
      </c>
    </row>
    <row r="453" spans="1:5" x14ac:dyDescent="0.2">
      <c r="A453" s="243">
        <v>2003</v>
      </c>
      <c r="B453" s="244" t="s">
        <v>39</v>
      </c>
      <c r="C453" s="244" t="s">
        <v>202</v>
      </c>
      <c r="D453" s="243">
        <v>3996521</v>
      </c>
      <c r="E453" s="244" t="s">
        <v>253</v>
      </c>
    </row>
    <row r="454" spans="1:5" x14ac:dyDescent="0.2">
      <c r="A454" s="243">
        <v>2004</v>
      </c>
      <c r="B454" s="244" t="s">
        <v>39</v>
      </c>
      <c r="C454" s="244" t="s">
        <v>202</v>
      </c>
      <c r="D454" s="243">
        <v>4070262</v>
      </c>
      <c r="E454" s="244" t="s">
        <v>253</v>
      </c>
    </row>
    <row r="455" spans="1:5" x14ac:dyDescent="0.2">
      <c r="A455" s="243">
        <v>2005</v>
      </c>
      <c r="B455" s="244" t="s">
        <v>39</v>
      </c>
      <c r="C455" s="244" t="s">
        <v>202</v>
      </c>
      <c r="D455" s="243">
        <v>4159914</v>
      </c>
      <c r="E455" s="244" t="s">
        <v>253</v>
      </c>
    </row>
    <row r="456" spans="1:5" x14ac:dyDescent="0.2">
      <c r="A456" s="243">
        <v>2006</v>
      </c>
      <c r="B456" s="244" t="s">
        <v>39</v>
      </c>
      <c r="C456" s="244" t="s">
        <v>202</v>
      </c>
      <c r="D456" s="243">
        <v>4274137</v>
      </c>
      <c r="E456" s="244" t="s">
        <v>253</v>
      </c>
    </row>
    <row r="457" spans="1:5" x14ac:dyDescent="0.2">
      <c r="A457" s="243">
        <v>2007</v>
      </c>
      <c r="B457" s="244" t="s">
        <v>39</v>
      </c>
      <c r="C457" s="244" t="s">
        <v>202</v>
      </c>
      <c r="D457" s="243">
        <v>4398942</v>
      </c>
      <c r="E457" s="244" t="s">
        <v>253</v>
      </c>
    </row>
    <row r="458" spans="1:5" x14ac:dyDescent="0.2">
      <c r="A458" s="243">
        <v>2008</v>
      </c>
      <c r="B458" s="244" t="s">
        <v>39</v>
      </c>
      <c r="C458" s="244" t="s">
        <v>202</v>
      </c>
      <c r="D458" s="243">
        <v>4489544</v>
      </c>
      <c r="E458" s="244" t="s">
        <v>253</v>
      </c>
    </row>
    <row r="459" spans="1:5" x14ac:dyDescent="0.2">
      <c r="A459" s="243">
        <v>2009</v>
      </c>
      <c r="B459" s="244" t="s">
        <v>39</v>
      </c>
      <c r="C459" s="244" t="s">
        <v>202</v>
      </c>
      <c r="D459" s="243">
        <v>4535375</v>
      </c>
      <c r="E459" s="244" t="s">
        <v>253</v>
      </c>
    </row>
    <row r="460" spans="1:5" x14ac:dyDescent="0.2">
      <c r="A460" s="243">
        <v>2010</v>
      </c>
      <c r="B460" s="244" t="s">
        <v>39</v>
      </c>
      <c r="C460" s="244" t="s">
        <v>202</v>
      </c>
      <c r="D460" s="243">
        <v>4560155</v>
      </c>
      <c r="E460" s="244" t="s">
        <v>253</v>
      </c>
    </row>
    <row r="461" spans="1:5" x14ac:dyDescent="0.2">
      <c r="A461" s="243">
        <v>2011</v>
      </c>
      <c r="B461" s="244" t="s">
        <v>39</v>
      </c>
      <c r="C461" s="244" t="s">
        <v>202</v>
      </c>
      <c r="D461" s="243">
        <v>4580084</v>
      </c>
      <c r="E461" s="244" t="s">
        <v>253</v>
      </c>
    </row>
    <row r="462" spans="1:5" x14ac:dyDescent="0.2">
      <c r="A462" s="243">
        <v>2012</v>
      </c>
      <c r="B462" s="244" t="s">
        <v>39</v>
      </c>
      <c r="C462" s="244" t="s">
        <v>202</v>
      </c>
      <c r="D462" s="243">
        <v>4599533</v>
      </c>
      <c r="E462" s="244" t="s">
        <v>253</v>
      </c>
    </row>
    <row r="463" spans="1:5" x14ac:dyDescent="0.2">
      <c r="A463" s="243">
        <v>2013</v>
      </c>
      <c r="B463" s="244" t="s">
        <v>39</v>
      </c>
      <c r="C463" s="244" t="s">
        <v>202</v>
      </c>
      <c r="D463" s="243">
        <v>4623816</v>
      </c>
      <c r="E463" s="244" t="s">
        <v>253</v>
      </c>
    </row>
    <row r="464" spans="1:5" x14ac:dyDescent="0.2">
      <c r="A464" s="243">
        <v>2014</v>
      </c>
      <c r="B464" s="244" t="s">
        <v>39</v>
      </c>
      <c r="C464" s="244" t="s">
        <v>202</v>
      </c>
      <c r="D464" s="243">
        <v>4657740</v>
      </c>
      <c r="E464" s="244" t="s">
        <v>253</v>
      </c>
    </row>
    <row r="465" spans="1:5" x14ac:dyDescent="0.2">
      <c r="A465" s="243">
        <v>2015</v>
      </c>
      <c r="B465" s="244" t="s">
        <v>39</v>
      </c>
      <c r="C465" s="244" t="s">
        <v>202</v>
      </c>
      <c r="D465" s="243">
        <v>4701957</v>
      </c>
      <c r="E465" s="244" t="s">
        <v>253</v>
      </c>
    </row>
    <row r="466" spans="1:5" x14ac:dyDescent="0.2">
      <c r="A466" s="243">
        <v>2016</v>
      </c>
      <c r="B466" s="244" t="s">
        <v>39</v>
      </c>
      <c r="C466" s="244" t="s">
        <v>202</v>
      </c>
      <c r="D466" s="243">
        <v>4755335</v>
      </c>
      <c r="E466" s="244" t="s">
        <v>253</v>
      </c>
    </row>
    <row r="467" spans="1:5" x14ac:dyDescent="0.2">
      <c r="A467" s="243">
        <v>2017</v>
      </c>
      <c r="B467" s="244" t="s">
        <v>39</v>
      </c>
      <c r="C467" s="244" t="s">
        <v>202</v>
      </c>
      <c r="D467" s="243">
        <v>4807388</v>
      </c>
      <c r="E467" s="244" t="s">
        <v>253</v>
      </c>
    </row>
    <row r="468" spans="1:5" x14ac:dyDescent="0.2">
      <c r="A468" s="243">
        <v>2018</v>
      </c>
      <c r="B468" s="244" t="s">
        <v>39</v>
      </c>
      <c r="C468" s="244" t="s">
        <v>202</v>
      </c>
      <c r="D468" s="243">
        <v>4867316</v>
      </c>
      <c r="E468" s="244" t="s">
        <v>176</v>
      </c>
    </row>
    <row r="469" spans="1:5" x14ac:dyDescent="0.2">
      <c r="A469" s="243">
        <v>2019</v>
      </c>
      <c r="B469" s="244" t="s">
        <v>39</v>
      </c>
      <c r="C469" s="244" t="s">
        <v>202</v>
      </c>
      <c r="D469" s="243">
        <v>4934340</v>
      </c>
      <c r="E469" s="244" t="s">
        <v>176</v>
      </c>
    </row>
    <row r="470" spans="1:5" x14ac:dyDescent="0.2">
      <c r="A470" s="243">
        <v>2020</v>
      </c>
      <c r="B470" s="244" t="s">
        <v>39</v>
      </c>
      <c r="C470" s="244" t="s">
        <v>202</v>
      </c>
      <c r="D470" s="243">
        <v>4985382</v>
      </c>
      <c r="E470" s="244" t="s">
        <v>253</v>
      </c>
    </row>
    <row r="471" spans="1:5" x14ac:dyDescent="0.2">
      <c r="A471" s="243">
        <v>2021</v>
      </c>
      <c r="B471" s="244" t="s">
        <v>39</v>
      </c>
      <c r="C471" s="244" t="s">
        <v>202</v>
      </c>
      <c r="D471" s="243">
        <v>5033164</v>
      </c>
      <c r="E471" s="244" t="s">
        <v>253</v>
      </c>
    </row>
    <row r="472" spans="1:5" x14ac:dyDescent="0.2">
      <c r="A472" s="243">
        <v>2022</v>
      </c>
      <c r="B472" s="244" t="s">
        <v>39</v>
      </c>
      <c r="C472" s="244" t="s">
        <v>202</v>
      </c>
      <c r="D472" s="243">
        <v>5165700</v>
      </c>
      <c r="E472" s="244" t="s">
        <v>253</v>
      </c>
    </row>
    <row r="473" spans="1:5" x14ac:dyDescent="0.2">
      <c r="A473" s="243">
        <v>2023</v>
      </c>
      <c r="B473" s="244" t="s">
        <v>39</v>
      </c>
      <c r="C473" s="244" t="s">
        <v>202</v>
      </c>
      <c r="D473" s="243">
        <v>5307600</v>
      </c>
      <c r="E473" s="244" t="s">
        <v>253</v>
      </c>
    </row>
    <row r="474" spans="1:5" x14ac:dyDescent="0.2">
      <c r="A474" s="243">
        <v>2000</v>
      </c>
      <c r="B474" s="244" t="s">
        <v>137</v>
      </c>
      <c r="C474" s="244" t="s">
        <v>202</v>
      </c>
      <c r="D474" s="243">
        <v>281205</v>
      </c>
      <c r="E474" s="244" t="s">
        <v>253</v>
      </c>
    </row>
    <row r="475" spans="1:5" x14ac:dyDescent="0.2">
      <c r="A475" s="243">
        <v>2001</v>
      </c>
      <c r="B475" s="244" t="s">
        <v>137</v>
      </c>
      <c r="C475" s="244" t="s">
        <v>202</v>
      </c>
      <c r="D475" s="243">
        <v>284968</v>
      </c>
      <c r="E475" s="244" t="s">
        <v>253</v>
      </c>
    </row>
    <row r="476" spans="1:5" x14ac:dyDescent="0.2">
      <c r="A476" s="243">
        <v>2002</v>
      </c>
      <c r="B476" s="244" t="s">
        <v>137</v>
      </c>
      <c r="C476" s="244" t="s">
        <v>202</v>
      </c>
      <c r="D476" s="243">
        <v>287523</v>
      </c>
      <c r="E476" s="244" t="s">
        <v>253</v>
      </c>
    </row>
    <row r="477" spans="1:5" x14ac:dyDescent="0.2">
      <c r="A477" s="243">
        <v>2003</v>
      </c>
      <c r="B477" s="244" t="s">
        <v>137</v>
      </c>
      <c r="C477" s="244" t="s">
        <v>202</v>
      </c>
      <c r="D477" s="243">
        <v>289521</v>
      </c>
      <c r="E477" s="244" t="s">
        <v>253</v>
      </c>
    </row>
    <row r="478" spans="1:5" x14ac:dyDescent="0.2">
      <c r="A478" s="243">
        <v>2004</v>
      </c>
      <c r="B478" s="244" t="s">
        <v>137</v>
      </c>
      <c r="C478" s="244" t="s">
        <v>202</v>
      </c>
      <c r="D478" s="243">
        <v>292074</v>
      </c>
      <c r="E478" s="244" t="s">
        <v>253</v>
      </c>
    </row>
    <row r="479" spans="1:5" x14ac:dyDescent="0.2">
      <c r="A479" s="243">
        <v>2005</v>
      </c>
      <c r="B479" s="244" t="s">
        <v>137</v>
      </c>
      <c r="C479" s="244" t="s">
        <v>202</v>
      </c>
      <c r="D479" s="243">
        <v>296734</v>
      </c>
      <c r="E479" s="244" t="s">
        <v>253</v>
      </c>
    </row>
    <row r="480" spans="1:5" x14ac:dyDescent="0.2">
      <c r="A480" s="243">
        <v>2006</v>
      </c>
      <c r="B480" s="244" t="s">
        <v>137</v>
      </c>
      <c r="C480" s="244" t="s">
        <v>202</v>
      </c>
      <c r="D480" s="243">
        <v>303782</v>
      </c>
      <c r="E480" s="244" t="s">
        <v>253</v>
      </c>
    </row>
    <row r="481" spans="1:5" x14ac:dyDescent="0.2">
      <c r="A481" s="243">
        <v>2007</v>
      </c>
      <c r="B481" s="244" t="s">
        <v>137</v>
      </c>
      <c r="C481" s="244" t="s">
        <v>202</v>
      </c>
      <c r="D481" s="243">
        <v>311566</v>
      </c>
      <c r="E481" s="244" t="s">
        <v>253</v>
      </c>
    </row>
    <row r="482" spans="1:5" x14ac:dyDescent="0.2">
      <c r="A482" s="243">
        <v>2008</v>
      </c>
      <c r="B482" s="244" t="s">
        <v>137</v>
      </c>
      <c r="C482" s="244" t="s">
        <v>202</v>
      </c>
      <c r="D482" s="243">
        <v>317414</v>
      </c>
      <c r="E482" s="244" t="s">
        <v>253</v>
      </c>
    </row>
    <row r="483" spans="1:5" x14ac:dyDescent="0.2">
      <c r="A483" s="243">
        <v>2009</v>
      </c>
      <c r="B483" s="244" t="s">
        <v>137</v>
      </c>
      <c r="C483" s="244" t="s">
        <v>202</v>
      </c>
      <c r="D483" s="243">
        <v>318499</v>
      </c>
      <c r="E483" s="244" t="s">
        <v>253</v>
      </c>
    </row>
    <row r="484" spans="1:5" x14ac:dyDescent="0.2">
      <c r="A484" s="243">
        <v>2010</v>
      </c>
      <c r="B484" s="244" t="s">
        <v>137</v>
      </c>
      <c r="C484" s="244" t="s">
        <v>202</v>
      </c>
      <c r="D484" s="243">
        <v>318041</v>
      </c>
      <c r="E484" s="244" t="s">
        <v>253</v>
      </c>
    </row>
    <row r="485" spans="1:5" x14ac:dyDescent="0.2">
      <c r="A485" s="243">
        <v>2011</v>
      </c>
      <c r="B485" s="244" t="s">
        <v>137</v>
      </c>
      <c r="C485" s="244" t="s">
        <v>202</v>
      </c>
      <c r="D485" s="243">
        <v>319014</v>
      </c>
      <c r="E485" s="244" t="s">
        <v>253</v>
      </c>
    </row>
    <row r="486" spans="1:5" x14ac:dyDescent="0.2">
      <c r="A486" s="243">
        <v>2012</v>
      </c>
      <c r="B486" s="244" t="s">
        <v>137</v>
      </c>
      <c r="C486" s="244" t="s">
        <v>202</v>
      </c>
      <c r="D486" s="243">
        <v>320716</v>
      </c>
      <c r="E486" s="244" t="s">
        <v>253</v>
      </c>
    </row>
    <row r="487" spans="1:5" x14ac:dyDescent="0.2">
      <c r="A487" s="243">
        <v>2013</v>
      </c>
      <c r="B487" s="244" t="s">
        <v>137</v>
      </c>
      <c r="C487" s="244" t="s">
        <v>202</v>
      </c>
      <c r="D487" s="243">
        <v>323764</v>
      </c>
      <c r="E487" s="244" t="s">
        <v>253</v>
      </c>
    </row>
    <row r="488" spans="1:5" x14ac:dyDescent="0.2">
      <c r="A488" s="243">
        <v>2014</v>
      </c>
      <c r="B488" s="244" t="s">
        <v>137</v>
      </c>
      <c r="C488" s="244" t="s">
        <v>202</v>
      </c>
      <c r="D488" s="243">
        <v>327386</v>
      </c>
      <c r="E488" s="244" t="s">
        <v>253</v>
      </c>
    </row>
    <row r="489" spans="1:5" x14ac:dyDescent="0.2">
      <c r="A489" s="243">
        <v>2015</v>
      </c>
      <c r="B489" s="244" t="s">
        <v>137</v>
      </c>
      <c r="C489" s="244" t="s">
        <v>202</v>
      </c>
      <c r="D489" s="243">
        <v>330815</v>
      </c>
      <c r="E489" s="244" t="s">
        <v>253</v>
      </c>
    </row>
    <row r="490" spans="1:5" x14ac:dyDescent="0.2">
      <c r="A490" s="243">
        <v>2016</v>
      </c>
      <c r="B490" s="244" t="s">
        <v>137</v>
      </c>
      <c r="C490" s="244" t="s">
        <v>202</v>
      </c>
      <c r="D490" s="243">
        <v>335439</v>
      </c>
      <c r="E490" s="244" t="s">
        <v>253</v>
      </c>
    </row>
    <row r="491" spans="1:5" x14ac:dyDescent="0.2">
      <c r="A491" s="243">
        <v>2017</v>
      </c>
      <c r="B491" s="244" t="s">
        <v>137</v>
      </c>
      <c r="C491" s="244" t="s">
        <v>202</v>
      </c>
      <c r="D491" s="243">
        <v>343400</v>
      </c>
      <c r="E491" s="244" t="s">
        <v>253</v>
      </c>
    </row>
    <row r="492" spans="1:5" x14ac:dyDescent="0.2">
      <c r="A492" s="243">
        <v>2018</v>
      </c>
      <c r="B492" s="244" t="s">
        <v>137</v>
      </c>
      <c r="C492" s="244" t="s">
        <v>202</v>
      </c>
      <c r="D492" s="243">
        <v>352721</v>
      </c>
      <c r="E492" s="244" t="s">
        <v>253</v>
      </c>
    </row>
    <row r="493" spans="1:5" x14ac:dyDescent="0.2">
      <c r="A493" s="243">
        <v>2019</v>
      </c>
      <c r="B493" s="244" t="s">
        <v>137</v>
      </c>
      <c r="C493" s="244" t="s">
        <v>202</v>
      </c>
      <c r="D493" s="243">
        <v>360563</v>
      </c>
      <c r="E493" s="244" t="s">
        <v>253</v>
      </c>
    </row>
    <row r="494" spans="1:5" x14ac:dyDescent="0.2">
      <c r="A494" s="243">
        <v>2020</v>
      </c>
      <c r="B494" s="244" t="s">
        <v>137</v>
      </c>
      <c r="C494" s="244" t="s">
        <v>202</v>
      </c>
      <c r="D494" s="243">
        <v>366463</v>
      </c>
      <c r="E494" s="244" t="s">
        <v>253</v>
      </c>
    </row>
    <row r="495" spans="1:5" x14ac:dyDescent="0.2">
      <c r="A495" s="243">
        <v>2021</v>
      </c>
      <c r="B495" s="244" t="s">
        <v>137</v>
      </c>
      <c r="C495" s="244" t="s">
        <v>202</v>
      </c>
      <c r="D495" s="243">
        <v>372520</v>
      </c>
      <c r="E495" s="244" t="s">
        <v>253</v>
      </c>
    </row>
    <row r="496" spans="1:5" x14ac:dyDescent="0.2">
      <c r="A496" s="243">
        <v>2022</v>
      </c>
      <c r="B496" s="244" t="s">
        <v>137</v>
      </c>
      <c r="C496" s="244" t="s">
        <v>202</v>
      </c>
      <c r="D496" s="243">
        <v>382003</v>
      </c>
      <c r="E496" s="244" t="s">
        <v>253</v>
      </c>
    </row>
    <row r="497" spans="1:5" x14ac:dyDescent="0.2">
      <c r="A497" s="243">
        <v>2023</v>
      </c>
      <c r="B497" s="244" t="s">
        <v>137</v>
      </c>
      <c r="C497" s="244" t="s">
        <v>202</v>
      </c>
      <c r="D497" s="243">
        <v>393349</v>
      </c>
      <c r="E497" s="244" t="s">
        <v>253</v>
      </c>
    </row>
    <row r="498" spans="1:5" x14ac:dyDescent="0.2">
      <c r="A498" s="243">
        <v>2000</v>
      </c>
      <c r="B498" s="244" t="s">
        <v>44</v>
      </c>
      <c r="C498" s="244" t="s">
        <v>202</v>
      </c>
      <c r="D498" s="243">
        <v>56942108</v>
      </c>
      <c r="E498" s="244" t="s">
        <v>253</v>
      </c>
    </row>
    <row r="499" spans="1:5" x14ac:dyDescent="0.2">
      <c r="A499" s="243">
        <v>2001</v>
      </c>
      <c r="B499" s="244" t="s">
        <v>44</v>
      </c>
      <c r="C499" s="244" t="s">
        <v>202</v>
      </c>
      <c r="D499" s="243">
        <v>56974100</v>
      </c>
      <c r="E499" s="244" t="s">
        <v>253</v>
      </c>
    </row>
    <row r="500" spans="1:5" x14ac:dyDescent="0.2">
      <c r="A500" s="243">
        <v>2002</v>
      </c>
      <c r="B500" s="244" t="s">
        <v>44</v>
      </c>
      <c r="C500" s="244" t="s">
        <v>202</v>
      </c>
      <c r="D500" s="243">
        <v>57059007</v>
      </c>
      <c r="E500" s="244" t="s">
        <v>253</v>
      </c>
    </row>
    <row r="501" spans="1:5" x14ac:dyDescent="0.2">
      <c r="A501" s="243">
        <v>2003</v>
      </c>
      <c r="B501" s="244" t="s">
        <v>44</v>
      </c>
      <c r="C501" s="244" t="s">
        <v>202</v>
      </c>
      <c r="D501" s="243">
        <v>57313203</v>
      </c>
      <c r="E501" s="244" t="s">
        <v>253</v>
      </c>
    </row>
    <row r="502" spans="1:5" x14ac:dyDescent="0.2">
      <c r="A502" s="243">
        <v>2004</v>
      </c>
      <c r="B502" s="244" t="s">
        <v>44</v>
      </c>
      <c r="C502" s="244" t="s">
        <v>202</v>
      </c>
      <c r="D502" s="243">
        <v>57685327</v>
      </c>
      <c r="E502" s="244" t="s">
        <v>253</v>
      </c>
    </row>
    <row r="503" spans="1:5" x14ac:dyDescent="0.2">
      <c r="A503" s="243">
        <v>2005</v>
      </c>
      <c r="B503" s="244" t="s">
        <v>44</v>
      </c>
      <c r="C503" s="244" t="s">
        <v>202</v>
      </c>
      <c r="D503" s="243">
        <v>57969484</v>
      </c>
      <c r="E503" s="244" t="s">
        <v>253</v>
      </c>
    </row>
    <row r="504" spans="1:5" x14ac:dyDescent="0.2">
      <c r="A504" s="243">
        <v>2006</v>
      </c>
      <c r="B504" s="244" t="s">
        <v>44</v>
      </c>
      <c r="C504" s="244" t="s">
        <v>202</v>
      </c>
      <c r="D504" s="243">
        <v>58143979</v>
      </c>
      <c r="E504" s="244" t="s">
        <v>253</v>
      </c>
    </row>
    <row r="505" spans="1:5" x14ac:dyDescent="0.2">
      <c r="A505" s="243">
        <v>2007</v>
      </c>
      <c r="B505" s="244" t="s">
        <v>44</v>
      </c>
      <c r="C505" s="244" t="s">
        <v>202</v>
      </c>
      <c r="D505" s="243">
        <v>58438310</v>
      </c>
      <c r="E505" s="244" t="s">
        <v>253</v>
      </c>
    </row>
    <row r="506" spans="1:5" x14ac:dyDescent="0.2">
      <c r="A506" s="243">
        <v>2008</v>
      </c>
      <c r="B506" s="244" t="s">
        <v>44</v>
      </c>
      <c r="C506" s="244" t="s">
        <v>202</v>
      </c>
      <c r="D506" s="243">
        <v>58826731</v>
      </c>
      <c r="E506" s="244" t="s">
        <v>253</v>
      </c>
    </row>
    <row r="507" spans="1:5" x14ac:dyDescent="0.2">
      <c r="A507" s="243">
        <v>2009</v>
      </c>
      <c r="B507" s="244" t="s">
        <v>44</v>
      </c>
      <c r="C507" s="244" t="s">
        <v>202</v>
      </c>
      <c r="D507" s="243">
        <v>59095365</v>
      </c>
      <c r="E507" s="244" t="s">
        <v>253</v>
      </c>
    </row>
    <row r="508" spans="1:5" x14ac:dyDescent="0.2">
      <c r="A508" s="243">
        <v>2010</v>
      </c>
      <c r="B508" s="244" t="s">
        <v>44</v>
      </c>
      <c r="C508" s="244" t="s">
        <v>202</v>
      </c>
      <c r="D508" s="243">
        <v>59277417</v>
      </c>
      <c r="E508" s="244" t="s">
        <v>253</v>
      </c>
    </row>
    <row r="509" spans="1:5" x14ac:dyDescent="0.2">
      <c r="A509" s="243">
        <v>2011</v>
      </c>
      <c r="B509" s="244" t="s">
        <v>44</v>
      </c>
      <c r="C509" s="244" t="s">
        <v>202</v>
      </c>
      <c r="D509" s="243">
        <v>59379449</v>
      </c>
      <c r="E509" s="244" t="s">
        <v>253</v>
      </c>
    </row>
    <row r="510" spans="1:5" x14ac:dyDescent="0.2">
      <c r="A510" s="243">
        <v>2012</v>
      </c>
      <c r="B510" s="244" t="s">
        <v>44</v>
      </c>
      <c r="C510" s="244" t="s">
        <v>202</v>
      </c>
      <c r="D510" s="243">
        <v>59539717</v>
      </c>
      <c r="E510" s="244" t="s">
        <v>253</v>
      </c>
    </row>
    <row r="511" spans="1:5" x14ac:dyDescent="0.2">
      <c r="A511" s="243">
        <v>2013</v>
      </c>
      <c r="B511" s="244" t="s">
        <v>44</v>
      </c>
      <c r="C511" s="244" t="s">
        <v>202</v>
      </c>
      <c r="D511" s="243">
        <v>60233948</v>
      </c>
      <c r="E511" s="244" t="s">
        <v>253</v>
      </c>
    </row>
    <row r="512" spans="1:5" x14ac:dyDescent="0.2">
      <c r="A512" s="243">
        <v>2014</v>
      </c>
      <c r="B512" s="244" t="s">
        <v>44</v>
      </c>
      <c r="C512" s="244" t="s">
        <v>202</v>
      </c>
      <c r="D512" s="243">
        <v>60789140</v>
      </c>
      <c r="E512" s="244" t="s">
        <v>253</v>
      </c>
    </row>
    <row r="513" spans="1:5" x14ac:dyDescent="0.2">
      <c r="A513" s="243">
        <v>2015</v>
      </c>
      <c r="B513" s="244" t="s">
        <v>44</v>
      </c>
      <c r="C513" s="244" t="s">
        <v>202</v>
      </c>
      <c r="D513" s="243">
        <v>60730582</v>
      </c>
      <c r="E513" s="244" t="s">
        <v>253</v>
      </c>
    </row>
    <row r="514" spans="1:5" x14ac:dyDescent="0.2">
      <c r="A514" s="243">
        <v>2016</v>
      </c>
      <c r="B514" s="244" t="s">
        <v>44</v>
      </c>
      <c r="C514" s="244" t="s">
        <v>202</v>
      </c>
      <c r="D514" s="243">
        <v>60627498</v>
      </c>
      <c r="E514" s="244" t="s">
        <v>253</v>
      </c>
    </row>
    <row r="515" spans="1:5" x14ac:dyDescent="0.2">
      <c r="A515" s="243">
        <v>2017</v>
      </c>
      <c r="B515" s="244" t="s">
        <v>44</v>
      </c>
      <c r="C515" s="244" t="s">
        <v>202</v>
      </c>
      <c r="D515" s="243">
        <v>60536709</v>
      </c>
      <c r="E515" s="244" t="s">
        <v>253</v>
      </c>
    </row>
    <row r="516" spans="1:5" x14ac:dyDescent="0.2">
      <c r="A516" s="243">
        <v>2018</v>
      </c>
      <c r="B516" s="244" t="s">
        <v>44</v>
      </c>
      <c r="C516" s="244" t="s">
        <v>202</v>
      </c>
      <c r="D516" s="243">
        <v>60421760</v>
      </c>
      <c r="E516" s="244" t="s">
        <v>253</v>
      </c>
    </row>
    <row r="517" spans="1:5" x14ac:dyDescent="0.2">
      <c r="A517" s="243">
        <v>2019</v>
      </c>
      <c r="B517" s="244" t="s">
        <v>44</v>
      </c>
      <c r="C517" s="244" t="s">
        <v>202</v>
      </c>
      <c r="D517" s="243">
        <v>59729081</v>
      </c>
      <c r="E517" s="244" t="s">
        <v>174</v>
      </c>
    </row>
    <row r="518" spans="1:5" x14ac:dyDescent="0.2">
      <c r="A518" s="243">
        <v>2020</v>
      </c>
      <c r="B518" s="244" t="s">
        <v>44</v>
      </c>
      <c r="C518" s="244" t="s">
        <v>202</v>
      </c>
      <c r="D518" s="243">
        <v>59438851</v>
      </c>
      <c r="E518" s="244" t="s">
        <v>253</v>
      </c>
    </row>
    <row r="519" spans="1:5" x14ac:dyDescent="0.2">
      <c r="A519" s="243">
        <v>2021</v>
      </c>
      <c r="B519" s="244" t="s">
        <v>44</v>
      </c>
      <c r="C519" s="244" t="s">
        <v>202</v>
      </c>
      <c r="D519" s="243">
        <v>59133173</v>
      </c>
      <c r="E519" s="244" t="s">
        <v>253</v>
      </c>
    </row>
    <row r="520" spans="1:5" x14ac:dyDescent="0.2">
      <c r="A520" s="243">
        <v>2022</v>
      </c>
      <c r="B520" s="244" t="s">
        <v>44</v>
      </c>
      <c r="C520" s="244" t="s">
        <v>202</v>
      </c>
      <c r="D520" s="243">
        <v>59013667</v>
      </c>
      <c r="E520" s="244" t="s">
        <v>253</v>
      </c>
    </row>
    <row r="521" spans="1:5" x14ac:dyDescent="0.2">
      <c r="A521" s="243">
        <v>2023</v>
      </c>
      <c r="B521" s="244" t="s">
        <v>44</v>
      </c>
      <c r="C521" s="244" t="s">
        <v>202</v>
      </c>
      <c r="D521" s="243">
        <v>58993475</v>
      </c>
      <c r="E521" s="244" t="s">
        <v>177</v>
      </c>
    </row>
    <row r="522" spans="1:5" x14ac:dyDescent="0.2">
      <c r="A522" s="243">
        <v>2000</v>
      </c>
      <c r="B522" s="244" t="s">
        <v>261</v>
      </c>
      <c r="C522" s="244" t="s">
        <v>202</v>
      </c>
      <c r="D522" s="243">
        <v>32645</v>
      </c>
      <c r="E522" s="244" t="s">
        <v>253</v>
      </c>
    </row>
    <row r="523" spans="1:5" x14ac:dyDescent="0.2">
      <c r="A523" s="243">
        <v>2001</v>
      </c>
      <c r="B523" s="244" t="s">
        <v>261</v>
      </c>
      <c r="C523" s="244" t="s">
        <v>202</v>
      </c>
      <c r="D523" s="243">
        <v>33194</v>
      </c>
      <c r="E523" s="244" t="s">
        <v>253</v>
      </c>
    </row>
    <row r="524" spans="1:5" x14ac:dyDescent="0.2">
      <c r="A524" s="243">
        <v>2002</v>
      </c>
      <c r="B524" s="244" t="s">
        <v>261</v>
      </c>
      <c r="C524" s="244" t="s">
        <v>202</v>
      </c>
      <c r="D524" s="243">
        <v>33694</v>
      </c>
      <c r="E524" s="244" t="s">
        <v>253</v>
      </c>
    </row>
    <row r="525" spans="1:5" x14ac:dyDescent="0.2">
      <c r="A525" s="243">
        <v>2003</v>
      </c>
      <c r="B525" s="244" t="s">
        <v>261</v>
      </c>
      <c r="C525" s="244" t="s">
        <v>202</v>
      </c>
      <c r="D525" s="243">
        <v>34079</v>
      </c>
      <c r="E525" s="244" t="s">
        <v>253</v>
      </c>
    </row>
    <row r="526" spans="1:5" x14ac:dyDescent="0.2">
      <c r="A526" s="243">
        <v>2004</v>
      </c>
      <c r="B526" s="244" t="s">
        <v>261</v>
      </c>
      <c r="C526" s="244" t="s">
        <v>202</v>
      </c>
      <c r="D526" s="243">
        <v>34447</v>
      </c>
      <c r="E526" s="244" t="s">
        <v>253</v>
      </c>
    </row>
    <row r="527" spans="1:5" x14ac:dyDescent="0.2">
      <c r="A527" s="243">
        <v>2005</v>
      </c>
      <c r="B527" s="244" t="s">
        <v>261</v>
      </c>
      <c r="C527" s="244" t="s">
        <v>202</v>
      </c>
      <c r="D527" s="243">
        <v>34753</v>
      </c>
      <c r="E527" s="244" t="s">
        <v>253</v>
      </c>
    </row>
    <row r="528" spans="1:5" x14ac:dyDescent="0.2">
      <c r="A528" s="243">
        <v>2006</v>
      </c>
      <c r="B528" s="244" t="s">
        <v>261</v>
      </c>
      <c r="C528" s="244" t="s">
        <v>202</v>
      </c>
      <c r="D528" s="243">
        <v>35037</v>
      </c>
      <c r="E528" s="244" t="s">
        <v>253</v>
      </c>
    </row>
    <row r="529" spans="1:5" x14ac:dyDescent="0.2">
      <c r="A529" s="243">
        <v>2007</v>
      </c>
      <c r="B529" s="244" t="s">
        <v>261</v>
      </c>
      <c r="C529" s="244" t="s">
        <v>202</v>
      </c>
      <c r="D529" s="243">
        <v>35262</v>
      </c>
      <c r="E529" s="244" t="s">
        <v>253</v>
      </c>
    </row>
    <row r="530" spans="1:5" x14ac:dyDescent="0.2">
      <c r="A530" s="243">
        <v>2008</v>
      </c>
      <c r="B530" s="244" t="s">
        <v>261</v>
      </c>
      <c r="C530" s="244" t="s">
        <v>202</v>
      </c>
      <c r="D530" s="243">
        <v>35473</v>
      </c>
      <c r="E530" s="244" t="s">
        <v>253</v>
      </c>
    </row>
    <row r="531" spans="1:5" x14ac:dyDescent="0.2">
      <c r="A531" s="243">
        <v>2009</v>
      </c>
      <c r="B531" s="244" t="s">
        <v>261</v>
      </c>
      <c r="C531" s="244" t="s">
        <v>202</v>
      </c>
      <c r="D531" s="243">
        <v>35742</v>
      </c>
      <c r="E531" s="244" t="s">
        <v>253</v>
      </c>
    </row>
    <row r="532" spans="1:5" x14ac:dyDescent="0.2">
      <c r="A532" s="243">
        <v>2010</v>
      </c>
      <c r="B532" s="244" t="s">
        <v>261</v>
      </c>
      <c r="C532" s="244" t="s">
        <v>202</v>
      </c>
      <c r="D532" s="243">
        <v>36022</v>
      </c>
      <c r="E532" s="244" t="s">
        <v>253</v>
      </c>
    </row>
    <row r="533" spans="1:5" x14ac:dyDescent="0.2">
      <c r="A533" s="243">
        <v>2011</v>
      </c>
      <c r="B533" s="244" t="s">
        <v>261</v>
      </c>
      <c r="C533" s="244" t="s">
        <v>202</v>
      </c>
      <c r="D533" s="243">
        <v>36312</v>
      </c>
      <c r="E533" s="244" t="s">
        <v>253</v>
      </c>
    </row>
    <row r="534" spans="1:5" x14ac:dyDescent="0.2">
      <c r="A534" s="243">
        <v>2012</v>
      </c>
      <c r="B534" s="244" t="s">
        <v>261</v>
      </c>
      <c r="C534" s="244" t="s">
        <v>202</v>
      </c>
      <c r="D534" s="243">
        <v>36657</v>
      </c>
      <c r="E534" s="244" t="s">
        <v>253</v>
      </c>
    </row>
    <row r="535" spans="1:5" x14ac:dyDescent="0.2">
      <c r="A535" s="243">
        <v>2013</v>
      </c>
      <c r="B535" s="244" t="s">
        <v>261</v>
      </c>
      <c r="C535" s="244" t="s">
        <v>202</v>
      </c>
      <c r="D535" s="243">
        <v>36984</v>
      </c>
      <c r="E535" s="244" t="s">
        <v>253</v>
      </c>
    </row>
    <row r="536" spans="1:5" x14ac:dyDescent="0.2">
      <c r="A536" s="243">
        <v>2014</v>
      </c>
      <c r="B536" s="244" t="s">
        <v>261</v>
      </c>
      <c r="C536" s="244" t="s">
        <v>202</v>
      </c>
      <c r="D536" s="243">
        <v>37248</v>
      </c>
      <c r="E536" s="244" t="s">
        <v>253</v>
      </c>
    </row>
    <row r="537" spans="1:5" x14ac:dyDescent="0.2">
      <c r="A537" s="243">
        <v>2015</v>
      </c>
      <c r="B537" s="244" t="s">
        <v>261</v>
      </c>
      <c r="C537" s="244" t="s">
        <v>202</v>
      </c>
      <c r="D537" s="243">
        <v>37494</v>
      </c>
      <c r="E537" s="244" t="s">
        <v>253</v>
      </c>
    </row>
    <row r="538" spans="1:5" x14ac:dyDescent="0.2">
      <c r="A538" s="243">
        <v>2016</v>
      </c>
      <c r="B538" s="244" t="s">
        <v>261</v>
      </c>
      <c r="C538" s="244" t="s">
        <v>202</v>
      </c>
      <c r="D538" s="243">
        <v>37716</v>
      </c>
      <c r="E538" s="244" t="s">
        <v>253</v>
      </c>
    </row>
    <row r="539" spans="1:5" x14ac:dyDescent="0.2">
      <c r="A539" s="243">
        <v>2017</v>
      </c>
      <c r="B539" s="244" t="s">
        <v>261</v>
      </c>
      <c r="C539" s="244" t="s">
        <v>202</v>
      </c>
      <c r="D539" s="243">
        <v>37962</v>
      </c>
      <c r="E539" s="244" t="s">
        <v>253</v>
      </c>
    </row>
    <row r="540" spans="1:5" x14ac:dyDescent="0.2">
      <c r="A540" s="243">
        <v>2018</v>
      </c>
      <c r="B540" s="244" t="s">
        <v>261</v>
      </c>
      <c r="C540" s="244" t="s">
        <v>202</v>
      </c>
      <c r="D540" s="243">
        <v>38246</v>
      </c>
      <c r="E540" s="244" t="s">
        <v>253</v>
      </c>
    </row>
    <row r="541" spans="1:5" x14ac:dyDescent="0.2">
      <c r="A541" s="243">
        <v>2019</v>
      </c>
      <c r="B541" s="244" t="s">
        <v>261</v>
      </c>
      <c r="C541" s="244" t="s">
        <v>202</v>
      </c>
      <c r="D541" s="243">
        <v>38563</v>
      </c>
      <c r="E541" s="244" t="s">
        <v>253</v>
      </c>
    </row>
    <row r="542" spans="1:5" x14ac:dyDescent="0.2">
      <c r="A542" s="243">
        <v>2020</v>
      </c>
      <c r="B542" s="244" t="s">
        <v>261</v>
      </c>
      <c r="C542" s="244" t="s">
        <v>202</v>
      </c>
      <c r="D542" s="243">
        <v>38901</v>
      </c>
      <c r="E542" s="244" t="s">
        <v>253</v>
      </c>
    </row>
    <row r="543" spans="1:5" x14ac:dyDescent="0.2">
      <c r="A543" s="243">
        <v>2021</v>
      </c>
      <c r="B543" s="244" t="s">
        <v>261</v>
      </c>
      <c r="C543" s="244" t="s">
        <v>202</v>
      </c>
      <c r="D543" s="243">
        <v>39182</v>
      </c>
      <c r="E543" s="244" t="s">
        <v>253</v>
      </c>
    </row>
    <row r="544" spans="1:5" x14ac:dyDescent="0.2">
      <c r="A544" s="243">
        <v>2022</v>
      </c>
      <c r="B544" s="244" t="s">
        <v>261</v>
      </c>
      <c r="C544" s="244" t="s">
        <v>202</v>
      </c>
      <c r="D544" s="243">
        <v>39493</v>
      </c>
      <c r="E544" s="244" t="s">
        <v>253</v>
      </c>
    </row>
    <row r="545" spans="1:5" x14ac:dyDescent="0.2">
      <c r="A545" s="243">
        <v>2023</v>
      </c>
      <c r="B545" s="244" t="s">
        <v>261</v>
      </c>
      <c r="C545" s="244" t="s">
        <v>202</v>
      </c>
      <c r="D545" s="243">
        <v>39850</v>
      </c>
      <c r="E545" s="244" t="s">
        <v>177</v>
      </c>
    </row>
    <row r="546" spans="1:5" x14ac:dyDescent="0.2">
      <c r="A546" s="243">
        <v>2000</v>
      </c>
      <c r="B546" s="244" t="s">
        <v>47</v>
      </c>
      <c r="C546" s="244" t="s">
        <v>202</v>
      </c>
      <c r="D546" s="243">
        <v>3499536</v>
      </c>
      <c r="E546" s="244" t="s">
        <v>253</v>
      </c>
    </row>
    <row r="547" spans="1:5" x14ac:dyDescent="0.2">
      <c r="A547" s="243">
        <v>2001</v>
      </c>
      <c r="B547" s="244" t="s">
        <v>47</v>
      </c>
      <c r="C547" s="244" t="s">
        <v>202</v>
      </c>
      <c r="D547" s="243">
        <v>3470818</v>
      </c>
      <c r="E547" s="244" t="s">
        <v>253</v>
      </c>
    </row>
    <row r="548" spans="1:5" x14ac:dyDescent="0.2">
      <c r="A548" s="243">
        <v>2002</v>
      </c>
      <c r="B548" s="244" t="s">
        <v>47</v>
      </c>
      <c r="C548" s="244" t="s">
        <v>202</v>
      </c>
      <c r="D548" s="243">
        <v>3443067</v>
      </c>
      <c r="E548" s="244" t="s">
        <v>253</v>
      </c>
    </row>
    <row r="549" spans="1:5" x14ac:dyDescent="0.2">
      <c r="A549" s="243">
        <v>2003</v>
      </c>
      <c r="B549" s="244" t="s">
        <v>47</v>
      </c>
      <c r="C549" s="244" t="s">
        <v>202</v>
      </c>
      <c r="D549" s="243">
        <v>3415213</v>
      </c>
      <c r="E549" s="244" t="s">
        <v>253</v>
      </c>
    </row>
    <row r="550" spans="1:5" x14ac:dyDescent="0.2">
      <c r="A550" s="243">
        <v>2004</v>
      </c>
      <c r="B550" s="244" t="s">
        <v>47</v>
      </c>
      <c r="C550" s="244" t="s">
        <v>202</v>
      </c>
      <c r="D550" s="243">
        <v>3377075</v>
      </c>
      <c r="E550" s="244" t="s">
        <v>253</v>
      </c>
    </row>
    <row r="551" spans="1:5" x14ac:dyDescent="0.2">
      <c r="A551" s="243">
        <v>2005</v>
      </c>
      <c r="B551" s="244" t="s">
        <v>47</v>
      </c>
      <c r="C551" s="244" t="s">
        <v>202</v>
      </c>
      <c r="D551" s="243">
        <v>3322528</v>
      </c>
      <c r="E551" s="244" t="s">
        <v>253</v>
      </c>
    </row>
    <row r="552" spans="1:5" x14ac:dyDescent="0.2">
      <c r="A552" s="243">
        <v>2006</v>
      </c>
      <c r="B552" s="244" t="s">
        <v>47</v>
      </c>
      <c r="C552" s="244" t="s">
        <v>202</v>
      </c>
      <c r="D552" s="243">
        <v>3269909</v>
      </c>
      <c r="E552" s="244" t="s">
        <v>253</v>
      </c>
    </row>
    <row r="553" spans="1:5" x14ac:dyDescent="0.2">
      <c r="A553" s="243">
        <v>2007</v>
      </c>
      <c r="B553" s="244" t="s">
        <v>47</v>
      </c>
      <c r="C553" s="244" t="s">
        <v>202</v>
      </c>
      <c r="D553" s="243">
        <v>3231294</v>
      </c>
      <c r="E553" s="244" t="s">
        <v>253</v>
      </c>
    </row>
    <row r="554" spans="1:5" x14ac:dyDescent="0.2">
      <c r="A554" s="243">
        <v>2008</v>
      </c>
      <c r="B554" s="244" t="s">
        <v>47</v>
      </c>
      <c r="C554" s="244" t="s">
        <v>202</v>
      </c>
      <c r="D554" s="243">
        <v>3198231</v>
      </c>
      <c r="E554" s="244" t="s">
        <v>253</v>
      </c>
    </row>
    <row r="555" spans="1:5" x14ac:dyDescent="0.2">
      <c r="A555" s="243">
        <v>2009</v>
      </c>
      <c r="B555" s="244" t="s">
        <v>47</v>
      </c>
      <c r="C555" s="244" t="s">
        <v>202</v>
      </c>
      <c r="D555" s="243">
        <v>3162916</v>
      </c>
      <c r="E555" s="244" t="s">
        <v>253</v>
      </c>
    </row>
    <row r="556" spans="1:5" x14ac:dyDescent="0.2">
      <c r="A556" s="243">
        <v>2010</v>
      </c>
      <c r="B556" s="244" t="s">
        <v>47</v>
      </c>
      <c r="C556" s="244" t="s">
        <v>202</v>
      </c>
      <c r="D556" s="243">
        <v>3097282</v>
      </c>
      <c r="E556" s="244" t="s">
        <v>253</v>
      </c>
    </row>
    <row r="557" spans="1:5" x14ac:dyDescent="0.2">
      <c r="A557" s="243">
        <v>2011</v>
      </c>
      <c r="B557" s="244" t="s">
        <v>47</v>
      </c>
      <c r="C557" s="244" t="s">
        <v>202</v>
      </c>
      <c r="D557" s="243">
        <v>3028115</v>
      </c>
      <c r="E557" s="244" t="s">
        <v>253</v>
      </c>
    </row>
    <row r="558" spans="1:5" x14ac:dyDescent="0.2">
      <c r="A558" s="243">
        <v>2012</v>
      </c>
      <c r="B558" s="244" t="s">
        <v>47</v>
      </c>
      <c r="C558" s="244" t="s">
        <v>202</v>
      </c>
      <c r="D558" s="243">
        <v>2987773</v>
      </c>
      <c r="E558" s="244" t="s">
        <v>253</v>
      </c>
    </row>
    <row r="559" spans="1:5" x14ac:dyDescent="0.2">
      <c r="A559" s="243">
        <v>2013</v>
      </c>
      <c r="B559" s="244" t="s">
        <v>47</v>
      </c>
      <c r="C559" s="244" t="s">
        <v>202</v>
      </c>
      <c r="D559" s="243">
        <v>2957689</v>
      </c>
      <c r="E559" s="244" t="s">
        <v>253</v>
      </c>
    </row>
    <row r="560" spans="1:5" x14ac:dyDescent="0.2">
      <c r="A560" s="243">
        <v>2014</v>
      </c>
      <c r="B560" s="244" t="s">
        <v>47</v>
      </c>
      <c r="C560" s="244" t="s">
        <v>202</v>
      </c>
      <c r="D560" s="243">
        <v>2932367</v>
      </c>
      <c r="E560" s="244" t="s">
        <v>253</v>
      </c>
    </row>
    <row r="561" spans="1:5" x14ac:dyDescent="0.2">
      <c r="A561" s="243">
        <v>2015</v>
      </c>
      <c r="B561" s="244" t="s">
        <v>47</v>
      </c>
      <c r="C561" s="244" t="s">
        <v>202</v>
      </c>
      <c r="D561" s="243">
        <v>2904910</v>
      </c>
      <c r="E561" s="244" t="s">
        <v>253</v>
      </c>
    </row>
    <row r="562" spans="1:5" x14ac:dyDescent="0.2">
      <c r="A562" s="243">
        <v>2016</v>
      </c>
      <c r="B562" s="244" t="s">
        <v>47</v>
      </c>
      <c r="C562" s="244" t="s">
        <v>202</v>
      </c>
      <c r="D562" s="243">
        <v>2868231</v>
      </c>
      <c r="E562" s="244" t="s">
        <v>253</v>
      </c>
    </row>
    <row r="563" spans="1:5" x14ac:dyDescent="0.2">
      <c r="A563" s="243">
        <v>2017</v>
      </c>
      <c r="B563" s="244" t="s">
        <v>47</v>
      </c>
      <c r="C563" s="244" t="s">
        <v>202</v>
      </c>
      <c r="D563" s="243">
        <v>2828403</v>
      </c>
      <c r="E563" s="244" t="s">
        <v>253</v>
      </c>
    </row>
    <row r="564" spans="1:5" x14ac:dyDescent="0.2">
      <c r="A564" s="243">
        <v>2018</v>
      </c>
      <c r="B564" s="244" t="s">
        <v>47</v>
      </c>
      <c r="C564" s="244" t="s">
        <v>202</v>
      </c>
      <c r="D564" s="243">
        <v>2801543</v>
      </c>
      <c r="E564" s="244" t="s">
        <v>253</v>
      </c>
    </row>
    <row r="565" spans="1:5" x14ac:dyDescent="0.2">
      <c r="A565" s="243">
        <v>2019</v>
      </c>
      <c r="B565" s="244" t="s">
        <v>47</v>
      </c>
      <c r="C565" s="244" t="s">
        <v>202</v>
      </c>
      <c r="D565" s="243">
        <v>2794137</v>
      </c>
      <c r="E565" s="244" t="s">
        <v>253</v>
      </c>
    </row>
    <row r="566" spans="1:5" x14ac:dyDescent="0.2">
      <c r="A566" s="243">
        <v>2020</v>
      </c>
      <c r="B566" s="244" t="s">
        <v>47</v>
      </c>
      <c r="C566" s="244" t="s">
        <v>202</v>
      </c>
      <c r="D566" s="243">
        <v>2794885</v>
      </c>
      <c r="E566" s="244" t="s">
        <v>253</v>
      </c>
    </row>
    <row r="567" spans="1:5" x14ac:dyDescent="0.2">
      <c r="A567" s="243">
        <v>2021</v>
      </c>
      <c r="B567" s="244" t="s">
        <v>47</v>
      </c>
      <c r="C567" s="244" t="s">
        <v>202</v>
      </c>
      <c r="D567" s="243">
        <v>2800839</v>
      </c>
      <c r="E567" s="244" t="s">
        <v>253</v>
      </c>
    </row>
    <row r="568" spans="1:5" x14ac:dyDescent="0.2">
      <c r="A568" s="243">
        <v>2022</v>
      </c>
      <c r="B568" s="244" t="s">
        <v>47</v>
      </c>
      <c r="C568" s="244" t="s">
        <v>202</v>
      </c>
      <c r="D568" s="243">
        <v>2831639</v>
      </c>
      <c r="E568" s="244" t="s">
        <v>253</v>
      </c>
    </row>
    <row r="569" spans="1:5" x14ac:dyDescent="0.2">
      <c r="A569" s="243">
        <v>2023</v>
      </c>
      <c r="B569" s="244" t="s">
        <v>47</v>
      </c>
      <c r="C569" s="244" t="s">
        <v>202</v>
      </c>
      <c r="D569" s="243">
        <v>2871585</v>
      </c>
      <c r="E569" s="244" t="s">
        <v>253</v>
      </c>
    </row>
    <row r="570" spans="1:5" x14ac:dyDescent="0.2">
      <c r="A570" s="243">
        <v>2000</v>
      </c>
      <c r="B570" s="244" t="s">
        <v>48</v>
      </c>
      <c r="C570" s="244" t="s">
        <v>202</v>
      </c>
      <c r="D570" s="243">
        <v>436300</v>
      </c>
      <c r="E570" s="244" t="s">
        <v>253</v>
      </c>
    </row>
    <row r="571" spans="1:5" x14ac:dyDescent="0.2">
      <c r="A571" s="243">
        <v>2001</v>
      </c>
      <c r="B571" s="244" t="s">
        <v>48</v>
      </c>
      <c r="C571" s="244" t="s">
        <v>202</v>
      </c>
      <c r="D571" s="243">
        <v>441525</v>
      </c>
      <c r="E571" s="244" t="s">
        <v>253</v>
      </c>
    </row>
    <row r="572" spans="1:5" x14ac:dyDescent="0.2">
      <c r="A572" s="243">
        <v>2002</v>
      </c>
      <c r="B572" s="244" t="s">
        <v>48</v>
      </c>
      <c r="C572" s="244" t="s">
        <v>202</v>
      </c>
      <c r="D572" s="243">
        <v>446175</v>
      </c>
      <c r="E572" s="244" t="s">
        <v>253</v>
      </c>
    </row>
    <row r="573" spans="1:5" x14ac:dyDescent="0.2">
      <c r="A573" s="243">
        <v>2003</v>
      </c>
      <c r="B573" s="244" t="s">
        <v>48</v>
      </c>
      <c r="C573" s="244" t="s">
        <v>202</v>
      </c>
      <c r="D573" s="243">
        <v>451630</v>
      </c>
      <c r="E573" s="244" t="s">
        <v>253</v>
      </c>
    </row>
    <row r="574" spans="1:5" x14ac:dyDescent="0.2">
      <c r="A574" s="243">
        <v>2004</v>
      </c>
      <c r="B574" s="244" t="s">
        <v>48</v>
      </c>
      <c r="C574" s="244" t="s">
        <v>202</v>
      </c>
      <c r="D574" s="243">
        <v>458095</v>
      </c>
      <c r="E574" s="244" t="s">
        <v>253</v>
      </c>
    </row>
    <row r="575" spans="1:5" x14ac:dyDescent="0.2">
      <c r="A575" s="243">
        <v>2005</v>
      </c>
      <c r="B575" s="244" t="s">
        <v>48</v>
      </c>
      <c r="C575" s="244" t="s">
        <v>202</v>
      </c>
      <c r="D575" s="243">
        <v>465158</v>
      </c>
      <c r="E575" s="244" t="s">
        <v>253</v>
      </c>
    </row>
    <row r="576" spans="1:5" x14ac:dyDescent="0.2">
      <c r="A576" s="243">
        <v>2006</v>
      </c>
      <c r="B576" s="244" t="s">
        <v>48</v>
      </c>
      <c r="C576" s="244" t="s">
        <v>202</v>
      </c>
      <c r="D576" s="243">
        <v>472637</v>
      </c>
      <c r="E576" s="244" t="s">
        <v>253</v>
      </c>
    </row>
    <row r="577" spans="1:5" x14ac:dyDescent="0.2">
      <c r="A577" s="243">
        <v>2007</v>
      </c>
      <c r="B577" s="244" t="s">
        <v>48</v>
      </c>
      <c r="C577" s="244" t="s">
        <v>202</v>
      </c>
      <c r="D577" s="243">
        <v>479993</v>
      </c>
      <c r="E577" s="244" t="s">
        <v>253</v>
      </c>
    </row>
    <row r="578" spans="1:5" x14ac:dyDescent="0.2">
      <c r="A578" s="243">
        <v>2008</v>
      </c>
      <c r="B578" s="244" t="s">
        <v>48</v>
      </c>
      <c r="C578" s="244" t="s">
        <v>202</v>
      </c>
      <c r="D578" s="243">
        <v>488650</v>
      </c>
      <c r="E578" s="244" t="s">
        <v>253</v>
      </c>
    </row>
    <row r="579" spans="1:5" x14ac:dyDescent="0.2">
      <c r="A579" s="243">
        <v>2009</v>
      </c>
      <c r="B579" s="244" t="s">
        <v>48</v>
      </c>
      <c r="C579" s="244" t="s">
        <v>202</v>
      </c>
      <c r="D579" s="243">
        <v>497783</v>
      </c>
      <c r="E579" s="244" t="s">
        <v>253</v>
      </c>
    </row>
    <row r="580" spans="1:5" x14ac:dyDescent="0.2">
      <c r="A580" s="243">
        <v>2010</v>
      </c>
      <c r="B580" s="244" t="s">
        <v>48</v>
      </c>
      <c r="C580" s="244" t="s">
        <v>202</v>
      </c>
      <c r="D580" s="243">
        <v>506953</v>
      </c>
      <c r="E580" s="244" t="s">
        <v>253</v>
      </c>
    </row>
    <row r="581" spans="1:5" x14ac:dyDescent="0.2">
      <c r="A581" s="243">
        <v>2011</v>
      </c>
      <c r="B581" s="244" t="s">
        <v>48</v>
      </c>
      <c r="C581" s="244" t="s">
        <v>202</v>
      </c>
      <c r="D581" s="243">
        <v>518347</v>
      </c>
      <c r="E581" s="244" t="s">
        <v>253</v>
      </c>
    </row>
    <row r="582" spans="1:5" x14ac:dyDescent="0.2">
      <c r="A582" s="243">
        <v>2012</v>
      </c>
      <c r="B582" s="244" t="s">
        <v>48</v>
      </c>
      <c r="C582" s="244" t="s">
        <v>202</v>
      </c>
      <c r="D582" s="243">
        <v>530946</v>
      </c>
      <c r="E582" s="244" t="s">
        <v>174</v>
      </c>
    </row>
    <row r="583" spans="1:5" x14ac:dyDescent="0.2">
      <c r="A583" s="243">
        <v>2013</v>
      </c>
      <c r="B583" s="244" t="s">
        <v>48</v>
      </c>
      <c r="C583" s="244" t="s">
        <v>202</v>
      </c>
      <c r="D583" s="243">
        <v>543360</v>
      </c>
      <c r="E583" s="244" t="s">
        <v>253</v>
      </c>
    </row>
    <row r="584" spans="1:5" x14ac:dyDescent="0.2">
      <c r="A584" s="243">
        <v>2014</v>
      </c>
      <c r="B584" s="244" t="s">
        <v>48</v>
      </c>
      <c r="C584" s="244" t="s">
        <v>202</v>
      </c>
      <c r="D584" s="243">
        <v>556319</v>
      </c>
      <c r="E584" s="244" t="s">
        <v>253</v>
      </c>
    </row>
    <row r="585" spans="1:5" x14ac:dyDescent="0.2">
      <c r="A585" s="243">
        <v>2015</v>
      </c>
      <c r="B585" s="244" t="s">
        <v>48</v>
      </c>
      <c r="C585" s="244" t="s">
        <v>202</v>
      </c>
      <c r="D585" s="243">
        <v>569604</v>
      </c>
      <c r="E585" s="244" t="s">
        <v>253</v>
      </c>
    </row>
    <row r="586" spans="1:5" x14ac:dyDescent="0.2">
      <c r="A586" s="243">
        <v>2016</v>
      </c>
      <c r="B586" s="244" t="s">
        <v>48</v>
      </c>
      <c r="C586" s="244" t="s">
        <v>202</v>
      </c>
      <c r="D586" s="243">
        <v>582014</v>
      </c>
      <c r="E586" s="244" t="s">
        <v>253</v>
      </c>
    </row>
    <row r="587" spans="1:5" x14ac:dyDescent="0.2">
      <c r="A587" s="243">
        <v>2017</v>
      </c>
      <c r="B587" s="244" t="s">
        <v>48</v>
      </c>
      <c r="C587" s="244" t="s">
        <v>202</v>
      </c>
      <c r="D587" s="243">
        <v>596336</v>
      </c>
      <c r="E587" s="244" t="s">
        <v>174</v>
      </c>
    </row>
    <row r="588" spans="1:5" x14ac:dyDescent="0.2">
      <c r="A588" s="243">
        <v>2018</v>
      </c>
      <c r="B588" s="244" t="s">
        <v>48</v>
      </c>
      <c r="C588" s="244" t="s">
        <v>202</v>
      </c>
      <c r="D588" s="243">
        <v>607950</v>
      </c>
      <c r="E588" s="244" t="s">
        <v>253</v>
      </c>
    </row>
    <row r="589" spans="1:5" x14ac:dyDescent="0.2">
      <c r="A589" s="243">
        <v>2019</v>
      </c>
      <c r="B589" s="244" t="s">
        <v>48</v>
      </c>
      <c r="C589" s="244" t="s">
        <v>202</v>
      </c>
      <c r="D589" s="243">
        <v>620001</v>
      </c>
      <c r="E589" s="244" t="s">
        <v>253</v>
      </c>
    </row>
    <row r="590" spans="1:5" x14ac:dyDescent="0.2">
      <c r="A590" s="243">
        <v>2020</v>
      </c>
      <c r="B590" s="244" t="s">
        <v>48</v>
      </c>
      <c r="C590" s="244" t="s">
        <v>202</v>
      </c>
      <c r="D590" s="243">
        <v>630419</v>
      </c>
      <c r="E590" s="244" t="s">
        <v>253</v>
      </c>
    </row>
    <row r="591" spans="1:5" x14ac:dyDescent="0.2">
      <c r="A591" s="243">
        <v>2021</v>
      </c>
      <c r="B591" s="244" t="s">
        <v>48</v>
      </c>
      <c r="C591" s="244" t="s">
        <v>202</v>
      </c>
      <c r="D591" s="243">
        <v>640064</v>
      </c>
      <c r="E591" s="244" t="s">
        <v>253</v>
      </c>
    </row>
    <row r="592" spans="1:5" x14ac:dyDescent="0.2">
      <c r="A592" s="243">
        <v>2022</v>
      </c>
      <c r="B592" s="244" t="s">
        <v>48</v>
      </c>
      <c r="C592" s="244" t="s">
        <v>202</v>
      </c>
      <c r="D592" s="243">
        <v>653103</v>
      </c>
      <c r="E592" s="244" t="s">
        <v>253</v>
      </c>
    </row>
    <row r="593" spans="1:5" x14ac:dyDescent="0.2">
      <c r="A593" s="243">
        <v>2023</v>
      </c>
      <c r="B593" s="244" t="s">
        <v>48</v>
      </c>
      <c r="C593" s="244" t="s">
        <v>202</v>
      </c>
      <c r="D593" s="243">
        <v>666430</v>
      </c>
      <c r="E593" s="244" t="s">
        <v>253</v>
      </c>
    </row>
    <row r="594" spans="1:5" x14ac:dyDescent="0.2">
      <c r="A594" s="243">
        <v>2000</v>
      </c>
      <c r="B594" s="244" t="s">
        <v>46</v>
      </c>
      <c r="C594" s="244" t="s">
        <v>202</v>
      </c>
      <c r="D594" s="243">
        <v>2367550</v>
      </c>
      <c r="E594" s="244" t="s">
        <v>253</v>
      </c>
    </row>
    <row r="595" spans="1:5" x14ac:dyDescent="0.2">
      <c r="A595" s="243">
        <v>2001</v>
      </c>
      <c r="B595" s="244" t="s">
        <v>46</v>
      </c>
      <c r="C595" s="244" t="s">
        <v>202</v>
      </c>
      <c r="D595" s="243">
        <v>2337170</v>
      </c>
      <c r="E595" s="244" t="s">
        <v>253</v>
      </c>
    </row>
    <row r="596" spans="1:5" x14ac:dyDescent="0.2">
      <c r="A596" s="243">
        <v>2002</v>
      </c>
      <c r="B596" s="244" t="s">
        <v>46</v>
      </c>
      <c r="C596" s="244" t="s">
        <v>202</v>
      </c>
      <c r="D596" s="243">
        <v>2310173</v>
      </c>
      <c r="E596" s="244" t="s">
        <v>253</v>
      </c>
    </row>
    <row r="597" spans="1:5" x14ac:dyDescent="0.2">
      <c r="A597" s="243">
        <v>2003</v>
      </c>
      <c r="B597" s="244" t="s">
        <v>46</v>
      </c>
      <c r="C597" s="244" t="s">
        <v>202</v>
      </c>
      <c r="D597" s="243">
        <v>2287955</v>
      </c>
      <c r="E597" s="244" t="s">
        <v>253</v>
      </c>
    </row>
    <row r="598" spans="1:5" x14ac:dyDescent="0.2">
      <c r="A598" s="243">
        <v>2004</v>
      </c>
      <c r="B598" s="244" t="s">
        <v>46</v>
      </c>
      <c r="C598" s="244" t="s">
        <v>202</v>
      </c>
      <c r="D598" s="243">
        <v>2263122</v>
      </c>
      <c r="E598" s="244" t="s">
        <v>253</v>
      </c>
    </row>
    <row r="599" spans="1:5" x14ac:dyDescent="0.2">
      <c r="A599" s="243">
        <v>2005</v>
      </c>
      <c r="B599" s="244" t="s">
        <v>46</v>
      </c>
      <c r="C599" s="244" t="s">
        <v>202</v>
      </c>
      <c r="D599" s="243">
        <v>2238799</v>
      </c>
      <c r="E599" s="244" t="s">
        <v>253</v>
      </c>
    </row>
    <row r="600" spans="1:5" x14ac:dyDescent="0.2">
      <c r="A600" s="243">
        <v>2006</v>
      </c>
      <c r="B600" s="244" t="s">
        <v>46</v>
      </c>
      <c r="C600" s="244" t="s">
        <v>202</v>
      </c>
      <c r="D600" s="243">
        <v>2218357</v>
      </c>
      <c r="E600" s="244" t="s">
        <v>253</v>
      </c>
    </row>
    <row r="601" spans="1:5" x14ac:dyDescent="0.2">
      <c r="A601" s="243">
        <v>2007</v>
      </c>
      <c r="B601" s="244" t="s">
        <v>46</v>
      </c>
      <c r="C601" s="244" t="s">
        <v>202</v>
      </c>
      <c r="D601" s="243">
        <v>2200325</v>
      </c>
      <c r="E601" s="244" t="s">
        <v>253</v>
      </c>
    </row>
    <row r="602" spans="1:5" x14ac:dyDescent="0.2">
      <c r="A602" s="243">
        <v>2008</v>
      </c>
      <c r="B602" s="244" t="s">
        <v>46</v>
      </c>
      <c r="C602" s="244" t="s">
        <v>202</v>
      </c>
      <c r="D602" s="243">
        <v>2177322</v>
      </c>
      <c r="E602" s="244" t="s">
        <v>253</v>
      </c>
    </row>
    <row r="603" spans="1:5" x14ac:dyDescent="0.2">
      <c r="A603" s="243">
        <v>2009</v>
      </c>
      <c r="B603" s="244" t="s">
        <v>46</v>
      </c>
      <c r="C603" s="244" t="s">
        <v>202</v>
      </c>
      <c r="D603" s="243">
        <v>2141669</v>
      </c>
      <c r="E603" s="244" t="s">
        <v>253</v>
      </c>
    </row>
    <row r="604" spans="1:5" x14ac:dyDescent="0.2">
      <c r="A604" s="243">
        <v>2010</v>
      </c>
      <c r="B604" s="244" t="s">
        <v>46</v>
      </c>
      <c r="C604" s="244" t="s">
        <v>202</v>
      </c>
      <c r="D604" s="243">
        <v>2097555</v>
      </c>
      <c r="E604" s="244" t="s">
        <v>253</v>
      </c>
    </row>
    <row r="605" spans="1:5" x14ac:dyDescent="0.2">
      <c r="A605" s="243">
        <v>2011</v>
      </c>
      <c r="B605" s="244" t="s">
        <v>46</v>
      </c>
      <c r="C605" s="244" t="s">
        <v>202</v>
      </c>
      <c r="D605" s="243">
        <v>2059709</v>
      </c>
      <c r="E605" s="244" t="s">
        <v>253</v>
      </c>
    </row>
    <row r="606" spans="1:5" x14ac:dyDescent="0.2">
      <c r="A606" s="243">
        <v>2012</v>
      </c>
      <c r="B606" s="244" t="s">
        <v>46</v>
      </c>
      <c r="C606" s="244" t="s">
        <v>202</v>
      </c>
      <c r="D606" s="243">
        <v>2034319</v>
      </c>
      <c r="E606" s="244" t="s">
        <v>253</v>
      </c>
    </row>
    <row r="607" spans="1:5" x14ac:dyDescent="0.2">
      <c r="A607" s="243">
        <v>2013</v>
      </c>
      <c r="B607" s="244" t="s">
        <v>46</v>
      </c>
      <c r="C607" s="244" t="s">
        <v>202</v>
      </c>
      <c r="D607" s="243">
        <v>2012647</v>
      </c>
      <c r="E607" s="244" t="s">
        <v>253</v>
      </c>
    </row>
    <row r="608" spans="1:5" x14ac:dyDescent="0.2">
      <c r="A608" s="243">
        <v>2014</v>
      </c>
      <c r="B608" s="244" t="s">
        <v>46</v>
      </c>
      <c r="C608" s="244" t="s">
        <v>202</v>
      </c>
      <c r="D608" s="243">
        <v>1993782</v>
      </c>
      <c r="E608" s="244" t="s">
        <v>253</v>
      </c>
    </row>
    <row r="609" spans="1:5" x14ac:dyDescent="0.2">
      <c r="A609" s="243">
        <v>2015</v>
      </c>
      <c r="B609" s="244" t="s">
        <v>46</v>
      </c>
      <c r="C609" s="244" t="s">
        <v>202</v>
      </c>
      <c r="D609" s="243">
        <v>1977527</v>
      </c>
      <c r="E609" s="244" t="s">
        <v>253</v>
      </c>
    </row>
    <row r="610" spans="1:5" x14ac:dyDescent="0.2">
      <c r="A610" s="243">
        <v>2016</v>
      </c>
      <c r="B610" s="244" t="s">
        <v>46</v>
      </c>
      <c r="C610" s="244" t="s">
        <v>202</v>
      </c>
      <c r="D610" s="243">
        <v>1959537</v>
      </c>
      <c r="E610" s="244" t="s">
        <v>253</v>
      </c>
    </row>
    <row r="611" spans="1:5" x14ac:dyDescent="0.2">
      <c r="A611" s="243">
        <v>2017</v>
      </c>
      <c r="B611" s="244" t="s">
        <v>46</v>
      </c>
      <c r="C611" s="244" t="s">
        <v>202</v>
      </c>
      <c r="D611" s="243">
        <v>1942248</v>
      </c>
      <c r="E611" s="244" t="s">
        <v>253</v>
      </c>
    </row>
    <row r="612" spans="1:5" x14ac:dyDescent="0.2">
      <c r="A612" s="243">
        <v>2018</v>
      </c>
      <c r="B612" s="244" t="s">
        <v>46</v>
      </c>
      <c r="C612" s="244" t="s">
        <v>202</v>
      </c>
      <c r="D612" s="243">
        <v>1927174</v>
      </c>
      <c r="E612" s="244" t="s">
        <v>253</v>
      </c>
    </row>
    <row r="613" spans="1:5" x14ac:dyDescent="0.2">
      <c r="A613" s="243">
        <v>2019</v>
      </c>
      <c r="B613" s="244" t="s">
        <v>46</v>
      </c>
      <c r="C613" s="244" t="s">
        <v>202</v>
      </c>
      <c r="D613" s="243">
        <v>1913822</v>
      </c>
      <c r="E613" s="244" t="s">
        <v>253</v>
      </c>
    </row>
    <row r="614" spans="1:5" x14ac:dyDescent="0.2">
      <c r="A614" s="243">
        <v>2020</v>
      </c>
      <c r="B614" s="244" t="s">
        <v>46</v>
      </c>
      <c r="C614" s="244" t="s">
        <v>202</v>
      </c>
      <c r="D614" s="243">
        <v>1900449</v>
      </c>
      <c r="E614" s="244" t="s">
        <v>253</v>
      </c>
    </row>
    <row r="615" spans="1:5" x14ac:dyDescent="0.2">
      <c r="A615" s="243">
        <v>2021</v>
      </c>
      <c r="B615" s="244" t="s">
        <v>46</v>
      </c>
      <c r="C615" s="244" t="s">
        <v>202</v>
      </c>
      <c r="D615" s="243">
        <v>1884490</v>
      </c>
      <c r="E615" s="244" t="s">
        <v>253</v>
      </c>
    </row>
    <row r="616" spans="1:5" x14ac:dyDescent="0.2">
      <c r="A616" s="243">
        <v>2022</v>
      </c>
      <c r="B616" s="244" t="s">
        <v>46</v>
      </c>
      <c r="C616" s="244" t="s">
        <v>202</v>
      </c>
      <c r="D616" s="243">
        <v>1879383</v>
      </c>
      <c r="E616" s="244" t="s">
        <v>253</v>
      </c>
    </row>
    <row r="617" spans="1:5" x14ac:dyDescent="0.2">
      <c r="A617" s="243">
        <v>2023</v>
      </c>
      <c r="B617" s="244" t="s">
        <v>46</v>
      </c>
      <c r="C617" s="244" t="s">
        <v>202</v>
      </c>
      <c r="D617" s="243">
        <v>1877445</v>
      </c>
      <c r="E617" s="244" t="s">
        <v>253</v>
      </c>
    </row>
    <row r="618" spans="1:5" x14ac:dyDescent="0.2">
      <c r="A618" s="243">
        <v>2000</v>
      </c>
      <c r="B618" s="244" t="s">
        <v>262</v>
      </c>
      <c r="C618" s="244" t="s">
        <v>202</v>
      </c>
      <c r="D618" s="243">
        <v>3639591</v>
      </c>
      <c r="E618" s="244" t="s">
        <v>253</v>
      </c>
    </row>
    <row r="619" spans="1:5" x14ac:dyDescent="0.2">
      <c r="A619" s="243">
        <v>2001</v>
      </c>
      <c r="B619" s="244" t="s">
        <v>262</v>
      </c>
      <c r="C619" s="244" t="s">
        <v>202</v>
      </c>
      <c r="D619" s="243">
        <v>3631462</v>
      </c>
      <c r="E619" s="244" t="s">
        <v>253</v>
      </c>
    </row>
    <row r="620" spans="1:5" x14ac:dyDescent="0.2">
      <c r="A620" s="243">
        <v>2002</v>
      </c>
      <c r="B620" s="244" t="s">
        <v>262</v>
      </c>
      <c r="C620" s="244" t="s">
        <v>202</v>
      </c>
      <c r="D620" s="243">
        <v>3623062</v>
      </c>
      <c r="E620" s="244" t="s">
        <v>253</v>
      </c>
    </row>
    <row r="621" spans="1:5" x14ac:dyDescent="0.2">
      <c r="A621" s="243">
        <v>2003</v>
      </c>
      <c r="B621" s="244" t="s">
        <v>262</v>
      </c>
      <c r="C621" s="244" t="s">
        <v>202</v>
      </c>
      <c r="D621" s="243">
        <v>3612874</v>
      </c>
      <c r="E621" s="244" t="s">
        <v>253</v>
      </c>
    </row>
    <row r="622" spans="1:5" x14ac:dyDescent="0.2">
      <c r="A622" s="243">
        <v>2004</v>
      </c>
      <c r="B622" s="244" t="s">
        <v>262</v>
      </c>
      <c r="C622" s="244" t="s">
        <v>202</v>
      </c>
      <c r="D622" s="243">
        <v>3603936</v>
      </c>
      <c r="E622" s="244" t="s">
        <v>253</v>
      </c>
    </row>
    <row r="623" spans="1:5" x14ac:dyDescent="0.2">
      <c r="A623" s="243">
        <v>2005</v>
      </c>
      <c r="B623" s="244" t="s">
        <v>262</v>
      </c>
      <c r="C623" s="244" t="s">
        <v>202</v>
      </c>
      <c r="D623" s="243">
        <v>3595186</v>
      </c>
      <c r="E623" s="244" t="s">
        <v>253</v>
      </c>
    </row>
    <row r="624" spans="1:5" x14ac:dyDescent="0.2">
      <c r="A624" s="243">
        <v>2006</v>
      </c>
      <c r="B624" s="244" t="s">
        <v>262</v>
      </c>
      <c r="C624" s="244" t="s">
        <v>202</v>
      </c>
      <c r="D624" s="243">
        <v>3585523</v>
      </c>
      <c r="E624" s="244" t="s">
        <v>253</v>
      </c>
    </row>
    <row r="625" spans="1:5" x14ac:dyDescent="0.2">
      <c r="A625" s="243">
        <v>2007</v>
      </c>
      <c r="B625" s="244" t="s">
        <v>262</v>
      </c>
      <c r="C625" s="244" t="s">
        <v>202</v>
      </c>
      <c r="D625" s="243">
        <v>3576907</v>
      </c>
      <c r="E625" s="244" t="s">
        <v>253</v>
      </c>
    </row>
    <row r="626" spans="1:5" x14ac:dyDescent="0.2">
      <c r="A626" s="243">
        <v>2008</v>
      </c>
      <c r="B626" s="244" t="s">
        <v>262</v>
      </c>
      <c r="C626" s="244" t="s">
        <v>202</v>
      </c>
      <c r="D626" s="243">
        <v>3570108</v>
      </c>
      <c r="E626" s="244" t="s">
        <v>253</v>
      </c>
    </row>
    <row r="627" spans="1:5" x14ac:dyDescent="0.2">
      <c r="A627" s="243">
        <v>2009</v>
      </c>
      <c r="B627" s="244" t="s">
        <v>262</v>
      </c>
      <c r="C627" s="244" t="s">
        <v>202</v>
      </c>
      <c r="D627" s="243">
        <v>3565604</v>
      </c>
      <c r="E627" s="244" t="s">
        <v>253</v>
      </c>
    </row>
    <row r="628" spans="1:5" x14ac:dyDescent="0.2">
      <c r="A628" s="243">
        <v>2010</v>
      </c>
      <c r="B628" s="244" t="s">
        <v>262</v>
      </c>
      <c r="C628" s="244" t="s">
        <v>202</v>
      </c>
      <c r="D628" s="243">
        <v>3562063</v>
      </c>
      <c r="E628" s="244" t="s">
        <v>253</v>
      </c>
    </row>
    <row r="629" spans="1:5" x14ac:dyDescent="0.2">
      <c r="A629" s="243">
        <v>2011</v>
      </c>
      <c r="B629" s="244" t="s">
        <v>262</v>
      </c>
      <c r="C629" s="244" t="s">
        <v>202</v>
      </c>
      <c r="D629" s="243">
        <v>3559986</v>
      </c>
      <c r="E629" s="244" t="s">
        <v>253</v>
      </c>
    </row>
    <row r="630" spans="1:5" x14ac:dyDescent="0.2">
      <c r="A630" s="243">
        <v>2012</v>
      </c>
      <c r="B630" s="244" t="s">
        <v>262</v>
      </c>
      <c r="C630" s="244" t="s">
        <v>202</v>
      </c>
      <c r="D630" s="243">
        <v>3559519</v>
      </c>
      <c r="E630" s="244" t="s">
        <v>253</v>
      </c>
    </row>
    <row r="631" spans="1:5" x14ac:dyDescent="0.2">
      <c r="A631" s="243">
        <v>2013</v>
      </c>
      <c r="B631" s="244" t="s">
        <v>262</v>
      </c>
      <c r="C631" s="244" t="s">
        <v>202</v>
      </c>
      <c r="D631" s="243">
        <v>3558566</v>
      </c>
      <c r="E631" s="244" t="s">
        <v>253</v>
      </c>
    </row>
    <row r="632" spans="1:5" x14ac:dyDescent="0.2">
      <c r="A632" s="243">
        <v>2014</v>
      </c>
      <c r="B632" s="244" t="s">
        <v>262</v>
      </c>
      <c r="C632" s="244" t="s">
        <v>202</v>
      </c>
      <c r="D632" s="243">
        <v>2856950</v>
      </c>
      <c r="E632" s="244" t="s">
        <v>223</v>
      </c>
    </row>
    <row r="633" spans="1:5" x14ac:dyDescent="0.2">
      <c r="A633" s="243">
        <v>2015</v>
      </c>
      <c r="B633" s="244" t="s">
        <v>262</v>
      </c>
      <c r="C633" s="244" t="s">
        <v>202</v>
      </c>
      <c r="D633" s="243">
        <v>2834530</v>
      </c>
      <c r="E633" s="244" t="s">
        <v>176</v>
      </c>
    </row>
    <row r="634" spans="1:5" x14ac:dyDescent="0.2">
      <c r="A634" s="243">
        <v>2016</v>
      </c>
      <c r="B634" s="244" t="s">
        <v>262</v>
      </c>
      <c r="C634" s="244" t="s">
        <v>202</v>
      </c>
      <c r="D634" s="243">
        <v>2802170</v>
      </c>
      <c r="E634" s="244" t="s">
        <v>176</v>
      </c>
    </row>
    <row r="635" spans="1:5" x14ac:dyDescent="0.2">
      <c r="A635" s="243">
        <v>2017</v>
      </c>
      <c r="B635" s="244" t="s">
        <v>262</v>
      </c>
      <c r="C635" s="244" t="s">
        <v>202</v>
      </c>
      <c r="D635" s="243">
        <v>2755158</v>
      </c>
      <c r="E635" s="244" t="s">
        <v>176</v>
      </c>
    </row>
    <row r="636" spans="1:5" x14ac:dyDescent="0.2">
      <c r="A636" s="243">
        <v>2018</v>
      </c>
      <c r="B636" s="244" t="s">
        <v>262</v>
      </c>
      <c r="C636" s="244" t="s">
        <v>202</v>
      </c>
      <c r="D636" s="243">
        <v>2708214</v>
      </c>
      <c r="E636" s="244" t="s">
        <v>176</v>
      </c>
    </row>
    <row r="637" spans="1:5" x14ac:dyDescent="0.2">
      <c r="A637" s="243">
        <v>2019</v>
      </c>
      <c r="B637" s="244" t="s">
        <v>262</v>
      </c>
      <c r="C637" s="244" t="s">
        <v>202</v>
      </c>
      <c r="D637" s="243">
        <v>2663251</v>
      </c>
      <c r="E637" s="244" t="s">
        <v>176</v>
      </c>
    </row>
    <row r="638" spans="1:5" x14ac:dyDescent="0.2">
      <c r="A638" s="243">
        <v>2020</v>
      </c>
      <c r="B638" s="244" t="s">
        <v>262</v>
      </c>
      <c r="C638" s="244" t="s">
        <v>202</v>
      </c>
      <c r="D638" s="243">
        <v>2618773</v>
      </c>
      <c r="E638" s="244" t="s">
        <v>178</v>
      </c>
    </row>
    <row r="639" spans="1:5" x14ac:dyDescent="0.2">
      <c r="A639" s="243">
        <v>2022</v>
      </c>
      <c r="B639" s="244" t="s">
        <v>262</v>
      </c>
      <c r="C639" s="244" t="s">
        <v>202</v>
      </c>
      <c r="D639" s="243">
        <v>2558244</v>
      </c>
      <c r="E639" s="244" t="s">
        <v>178</v>
      </c>
    </row>
    <row r="640" spans="1:5" x14ac:dyDescent="0.2">
      <c r="A640" s="243">
        <v>2023</v>
      </c>
      <c r="B640" s="244" t="s">
        <v>262</v>
      </c>
      <c r="C640" s="244" t="s">
        <v>202</v>
      </c>
      <c r="D640" s="243">
        <v>2468023</v>
      </c>
      <c r="E640" s="244" t="s">
        <v>178</v>
      </c>
    </row>
    <row r="641" spans="1:5" x14ac:dyDescent="0.2">
      <c r="A641" s="243">
        <v>2000</v>
      </c>
      <c r="B641" s="244" t="s">
        <v>235</v>
      </c>
      <c r="C641" s="244" t="s">
        <v>202</v>
      </c>
      <c r="D641" s="243">
        <v>604570</v>
      </c>
      <c r="E641" s="244" t="s">
        <v>253</v>
      </c>
    </row>
    <row r="642" spans="1:5" x14ac:dyDescent="0.2">
      <c r="A642" s="243">
        <v>2001</v>
      </c>
      <c r="B642" s="244" t="s">
        <v>235</v>
      </c>
      <c r="C642" s="244" t="s">
        <v>202</v>
      </c>
      <c r="D642" s="243">
        <v>607224</v>
      </c>
      <c r="E642" s="244" t="s">
        <v>253</v>
      </c>
    </row>
    <row r="643" spans="1:5" x14ac:dyDescent="0.2">
      <c r="A643" s="243">
        <v>2002</v>
      </c>
      <c r="B643" s="244" t="s">
        <v>235</v>
      </c>
      <c r="C643" s="244" t="s">
        <v>202</v>
      </c>
      <c r="D643" s="243">
        <v>609485</v>
      </c>
      <c r="E643" s="244" t="s">
        <v>253</v>
      </c>
    </row>
    <row r="644" spans="1:5" x14ac:dyDescent="0.2">
      <c r="A644" s="243">
        <v>2003</v>
      </c>
      <c r="B644" s="244" t="s">
        <v>235</v>
      </c>
      <c r="C644" s="244" t="s">
        <v>202</v>
      </c>
      <c r="D644" s="243">
        <v>611362</v>
      </c>
      <c r="E644" s="244" t="s">
        <v>253</v>
      </c>
    </row>
    <row r="645" spans="1:5" x14ac:dyDescent="0.2">
      <c r="A645" s="243">
        <v>2004</v>
      </c>
      <c r="B645" s="244" t="s">
        <v>235</v>
      </c>
      <c r="C645" s="244" t="s">
        <v>202</v>
      </c>
      <c r="D645" s="243">
        <v>612817</v>
      </c>
      <c r="E645" s="244" t="s">
        <v>253</v>
      </c>
    </row>
    <row r="646" spans="1:5" x14ac:dyDescent="0.2">
      <c r="A646" s="243">
        <v>2005</v>
      </c>
      <c r="B646" s="244" t="s">
        <v>235</v>
      </c>
      <c r="C646" s="244" t="s">
        <v>202</v>
      </c>
      <c r="D646" s="243">
        <v>613265</v>
      </c>
      <c r="E646" s="244" t="s">
        <v>253</v>
      </c>
    </row>
    <row r="647" spans="1:5" x14ac:dyDescent="0.2">
      <c r="A647" s="243">
        <v>2006</v>
      </c>
      <c r="B647" s="244" t="s">
        <v>235</v>
      </c>
      <c r="C647" s="244" t="s">
        <v>202</v>
      </c>
      <c r="D647" s="243">
        <v>613867</v>
      </c>
      <c r="E647" s="244" t="s">
        <v>253</v>
      </c>
    </row>
    <row r="648" spans="1:5" x14ac:dyDescent="0.2">
      <c r="A648" s="243">
        <v>2007</v>
      </c>
      <c r="B648" s="244" t="s">
        <v>235</v>
      </c>
      <c r="C648" s="244" t="s">
        <v>202</v>
      </c>
      <c r="D648" s="243">
        <v>615084</v>
      </c>
      <c r="E648" s="244" t="s">
        <v>253</v>
      </c>
    </row>
    <row r="649" spans="1:5" x14ac:dyDescent="0.2">
      <c r="A649" s="243">
        <v>2008</v>
      </c>
      <c r="B649" s="244" t="s">
        <v>235</v>
      </c>
      <c r="C649" s="244" t="s">
        <v>202</v>
      </c>
      <c r="D649" s="243">
        <v>616350</v>
      </c>
      <c r="E649" s="244" t="s">
        <v>253</v>
      </c>
    </row>
    <row r="650" spans="1:5" x14ac:dyDescent="0.2">
      <c r="A650" s="243">
        <v>2009</v>
      </c>
      <c r="B650" s="244" t="s">
        <v>235</v>
      </c>
      <c r="C650" s="244" t="s">
        <v>202</v>
      </c>
      <c r="D650" s="243">
        <v>618079</v>
      </c>
      <c r="E650" s="244" t="s">
        <v>253</v>
      </c>
    </row>
    <row r="651" spans="1:5" x14ac:dyDescent="0.2">
      <c r="A651" s="243">
        <v>2010</v>
      </c>
      <c r="B651" s="244" t="s">
        <v>235</v>
      </c>
      <c r="C651" s="244" t="s">
        <v>202</v>
      </c>
      <c r="D651" s="243">
        <v>619426</v>
      </c>
      <c r="E651" s="244" t="s">
        <v>174</v>
      </c>
    </row>
    <row r="652" spans="1:5" x14ac:dyDescent="0.2">
      <c r="A652" s="243">
        <v>2011</v>
      </c>
      <c r="B652" s="244" t="s">
        <v>235</v>
      </c>
      <c r="C652" s="244" t="s">
        <v>202</v>
      </c>
      <c r="D652" s="243">
        <v>620079</v>
      </c>
      <c r="E652" s="244" t="s">
        <v>253</v>
      </c>
    </row>
    <row r="653" spans="1:5" x14ac:dyDescent="0.2">
      <c r="A653" s="243">
        <v>2012</v>
      </c>
      <c r="B653" s="244" t="s">
        <v>235</v>
      </c>
      <c r="C653" s="244" t="s">
        <v>202</v>
      </c>
      <c r="D653" s="243">
        <v>620601</v>
      </c>
      <c r="E653" s="244" t="s">
        <v>253</v>
      </c>
    </row>
    <row r="654" spans="1:5" x14ac:dyDescent="0.2">
      <c r="A654" s="243">
        <v>2013</v>
      </c>
      <c r="B654" s="244" t="s">
        <v>235</v>
      </c>
      <c r="C654" s="244" t="s">
        <v>202</v>
      </c>
      <c r="D654" s="243">
        <v>621207</v>
      </c>
      <c r="E654" s="244" t="s">
        <v>253</v>
      </c>
    </row>
    <row r="655" spans="1:5" x14ac:dyDescent="0.2">
      <c r="A655" s="243">
        <v>2014</v>
      </c>
      <c r="B655" s="244" t="s">
        <v>235</v>
      </c>
      <c r="C655" s="244" t="s">
        <v>202</v>
      </c>
      <c r="D655" s="243">
        <v>621810</v>
      </c>
      <c r="E655" s="244" t="s">
        <v>253</v>
      </c>
    </row>
    <row r="656" spans="1:5" x14ac:dyDescent="0.2">
      <c r="A656" s="243">
        <v>2015</v>
      </c>
      <c r="B656" s="244" t="s">
        <v>235</v>
      </c>
      <c r="C656" s="244" t="s">
        <v>202</v>
      </c>
      <c r="D656" s="243">
        <v>622159</v>
      </c>
      <c r="E656" s="244" t="s">
        <v>253</v>
      </c>
    </row>
    <row r="657" spans="1:5" x14ac:dyDescent="0.2">
      <c r="A657" s="243">
        <v>2016</v>
      </c>
      <c r="B657" s="244" t="s">
        <v>235</v>
      </c>
      <c r="C657" s="244" t="s">
        <v>202</v>
      </c>
      <c r="D657" s="243">
        <v>622303</v>
      </c>
      <c r="E657" s="244" t="s">
        <v>253</v>
      </c>
    </row>
    <row r="658" spans="1:5" x14ac:dyDescent="0.2">
      <c r="A658" s="243">
        <v>2017</v>
      </c>
      <c r="B658" s="244" t="s">
        <v>235</v>
      </c>
      <c r="C658" s="244" t="s">
        <v>202</v>
      </c>
      <c r="D658" s="243">
        <v>622373</v>
      </c>
      <c r="E658" s="244" t="s">
        <v>253</v>
      </c>
    </row>
    <row r="659" spans="1:5" x14ac:dyDescent="0.2">
      <c r="A659" s="243">
        <v>2018</v>
      </c>
      <c r="B659" s="244" t="s">
        <v>235</v>
      </c>
      <c r="C659" s="244" t="s">
        <v>202</v>
      </c>
      <c r="D659" s="243">
        <v>622271</v>
      </c>
      <c r="E659" s="244" t="s">
        <v>253</v>
      </c>
    </row>
    <row r="660" spans="1:5" x14ac:dyDescent="0.2">
      <c r="A660" s="243">
        <v>2019</v>
      </c>
      <c r="B660" s="244" t="s">
        <v>235</v>
      </c>
      <c r="C660" s="244" t="s">
        <v>202</v>
      </c>
      <c r="D660" s="243">
        <v>622028</v>
      </c>
      <c r="E660" s="244" t="s">
        <v>253</v>
      </c>
    </row>
    <row r="661" spans="1:5" x14ac:dyDescent="0.2">
      <c r="A661" s="243">
        <v>2020</v>
      </c>
      <c r="B661" s="244" t="s">
        <v>235</v>
      </c>
      <c r="C661" s="244" t="s">
        <v>202</v>
      </c>
      <c r="D661" s="243">
        <v>621306</v>
      </c>
      <c r="E661" s="244" t="s">
        <v>253</v>
      </c>
    </row>
    <row r="662" spans="1:5" x14ac:dyDescent="0.2">
      <c r="A662" s="243">
        <v>2021</v>
      </c>
      <c r="B662" s="244" t="s">
        <v>235</v>
      </c>
      <c r="C662" s="244" t="s">
        <v>202</v>
      </c>
      <c r="D662" s="243">
        <v>619211</v>
      </c>
      <c r="E662" s="244" t="s">
        <v>253</v>
      </c>
    </row>
    <row r="663" spans="1:5" x14ac:dyDescent="0.2">
      <c r="A663" s="243">
        <v>2022</v>
      </c>
      <c r="B663" s="244" t="s">
        <v>235</v>
      </c>
      <c r="C663" s="244" t="s">
        <v>202</v>
      </c>
      <c r="D663" s="243">
        <v>617189</v>
      </c>
      <c r="E663" s="244" t="s">
        <v>253</v>
      </c>
    </row>
    <row r="664" spans="1:5" x14ac:dyDescent="0.2">
      <c r="A664" s="243">
        <v>2000</v>
      </c>
      <c r="B664" s="244" t="s">
        <v>67</v>
      </c>
      <c r="C664" s="244" t="s">
        <v>202</v>
      </c>
      <c r="D664" s="243">
        <v>2026345</v>
      </c>
      <c r="E664" s="244" t="s">
        <v>253</v>
      </c>
    </row>
    <row r="665" spans="1:5" x14ac:dyDescent="0.2">
      <c r="A665" s="243">
        <v>2001</v>
      </c>
      <c r="B665" s="244" t="s">
        <v>67</v>
      </c>
      <c r="C665" s="244" t="s">
        <v>202</v>
      </c>
      <c r="D665" s="243">
        <v>2034882</v>
      </c>
      <c r="E665" s="244" t="s">
        <v>253</v>
      </c>
    </row>
    <row r="666" spans="1:5" x14ac:dyDescent="0.2">
      <c r="A666" s="243">
        <v>2002</v>
      </c>
      <c r="B666" s="244" t="s">
        <v>67</v>
      </c>
      <c r="C666" s="244" t="s">
        <v>202</v>
      </c>
      <c r="D666" s="243">
        <v>2031153</v>
      </c>
      <c r="E666" s="244" t="s">
        <v>253</v>
      </c>
    </row>
    <row r="667" spans="1:5" x14ac:dyDescent="0.2">
      <c r="A667" s="243">
        <v>2003</v>
      </c>
      <c r="B667" s="244" t="s">
        <v>67</v>
      </c>
      <c r="C667" s="244" t="s">
        <v>202</v>
      </c>
      <c r="D667" s="243">
        <v>2026773</v>
      </c>
      <c r="E667" s="244" t="s">
        <v>253</v>
      </c>
    </row>
    <row r="668" spans="1:5" x14ac:dyDescent="0.2">
      <c r="A668" s="243">
        <v>2004</v>
      </c>
      <c r="B668" s="244" t="s">
        <v>67</v>
      </c>
      <c r="C668" s="244" t="s">
        <v>202</v>
      </c>
      <c r="D668" s="243">
        <v>2032544</v>
      </c>
      <c r="E668" s="244" t="s">
        <v>253</v>
      </c>
    </row>
    <row r="669" spans="1:5" x14ac:dyDescent="0.2">
      <c r="A669" s="243">
        <v>2005</v>
      </c>
      <c r="B669" s="244" t="s">
        <v>67</v>
      </c>
      <c r="C669" s="244" t="s">
        <v>202</v>
      </c>
      <c r="D669" s="243">
        <v>2036855</v>
      </c>
      <c r="E669" s="244" t="s">
        <v>253</v>
      </c>
    </row>
    <row r="670" spans="1:5" x14ac:dyDescent="0.2">
      <c r="A670" s="243">
        <v>2006</v>
      </c>
      <c r="B670" s="244" t="s">
        <v>67</v>
      </c>
      <c r="C670" s="244" t="s">
        <v>202</v>
      </c>
      <c r="D670" s="243">
        <v>2040228</v>
      </c>
      <c r="E670" s="244" t="s">
        <v>253</v>
      </c>
    </row>
    <row r="671" spans="1:5" x14ac:dyDescent="0.2">
      <c r="A671" s="243">
        <v>2007</v>
      </c>
      <c r="B671" s="244" t="s">
        <v>67</v>
      </c>
      <c r="C671" s="244" t="s">
        <v>202</v>
      </c>
      <c r="D671" s="243">
        <v>2043559</v>
      </c>
      <c r="E671" s="244" t="s">
        <v>253</v>
      </c>
    </row>
    <row r="672" spans="1:5" x14ac:dyDescent="0.2">
      <c r="A672" s="243">
        <v>2008</v>
      </c>
      <c r="B672" s="244" t="s">
        <v>67</v>
      </c>
      <c r="C672" s="244" t="s">
        <v>202</v>
      </c>
      <c r="D672" s="243">
        <v>2046898</v>
      </c>
      <c r="E672" s="244" t="s">
        <v>253</v>
      </c>
    </row>
    <row r="673" spans="1:5" x14ac:dyDescent="0.2">
      <c r="A673" s="243">
        <v>2009</v>
      </c>
      <c r="B673" s="244" t="s">
        <v>67</v>
      </c>
      <c r="C673" s="244" t="s">
        <v>202</v>
      </c>
      <c r="D673" s="243">
        <v>2050671</v>
      </c>
      <c r="E673" s="244" t="s">
        <v>253</v>
      </c>
    </row>
    <row r="674" spans="1:5" x14ac:dyDescent="0.2">
      <c r="A674" s="243">
        <v>2010</v>
      </c>
      <c r="B674" s="244" t="s">
        <v>67</v>
      </c>
      <c r="C674" s="244" t="s">
        <v>202</v>
      </c>
      <c r="D674" s="243">
        <v>2055003</v>
      </c>
      <c r="E674" s="244" t="s">
        <v>253</v>
      </c>
    </row>
    <row r="675" spans="1:5" x14ac:dyDescent="0.2">
      <c r="A675" s="243">
        <v>2011</v>
      </c>
      <c r="B675" s="244" t="s">
        <v>67</v>
      </c>
      <c r="C675" s="244" t="s">
        <v>202</v>
      </c>
      <c r="D675" s="243">
        <v>2058539</v>
      </c>
      <c r="E675" s="244" t="s">
        <v>253</v>
      </c>
    </row>
    <row r="676" spans="1:5" x14ac:dyDescent="0.2">
      <c r="A676" s="243">
        <v>2012</v>
      </c>
      <c r="B676" s="244" t="s">
        <v>67</v>
      </c>
      <c r="C676" s="244" t="s">
        <v>202</v>
      </c>
      <c r="D676" s="243">
        <v>2061044</v>
      </c>
      <c r="E676" s="244" t="s">
        <v>253</v>
      </c>
    </row>
    <row r="677" spans="1:5" x14ac:dyDescent="0.2">
      <c r="A677" s="243">
        <v>2013</v>
      </c>
      <c r="B677" s="244" t="s">
        <v>67</v>
      </c>
      <c r="C677" s="244" t="s">
        <v>202</v>
      </c>
      <c r="D677" s="243">
        <v>2064032</v>
      </c>
      <c r="E677" s="244" t="s">
        <v>253</v>
      </c>
    </row>
    <row r="678" spans="1:5" x14ac:dyDescent="0.2">
      <c r="A678" s="243">
        <v>2014</v>
      </c>
      <c r="B678" s="244" t="s">
        <v>67</v>
      </c>
      <c r="C678" s="244" t="s">
        <v>202</v>
      </c>
      <c r="D678" s="243">
        <v>2067471</v>
      </c>
      <c r="E678" s="244" t="s">
        <v>253</v>
      </c>
    </row>
    <row r="679" spans="1:5" x14ac:dyDescent="0.2">
      <c r="A679" s="243">
        <v>2015</v>
      </c>
      <c r="B679" s="244" t="s">
        <v>67</v>
      </c>
      <c r="C679" s="244" t="s">
        <v>202</v>
      </c>
      <c r="D679" s="243">
        <v>2070225</v>
      </c>
      <c r="E679" s="244" t="s">
        <v>253</v>
      </c>
    </row>
    <row r="680" spans="1:5" x14ac:dyDescent="0.2">
      <c r="A680" s="243">
        <v>2016</v>
      </c>
      <c r="B680" s="244" t="s">
        <v>67</v>
      </c>
      <c r="C680" s="244" t="s">
        <v>202</v>
      </c>
      <c r="D680" s="243">
        <v>2072490</v>
      </c>
      <c r="E680" s="244" t="s">
        <v>253</v>
      </c>
    </row>
    <row r="681" spans="1:5" x14ac:dyDescent="0.2">
      <c r="A681" s="243">
        <v>2017</v>
      </c>
      <c r="B681" s="244" t="s">
        <v>67</v>
      </c>
      <c r="C681" s="244" t="s">
        <v>202</v>
      </c>
      <c r="D681" s="243">
        <v>2074502</v>
      </c>
      <c r="E681" s="244" t="s">
        <v>253</v>
      </c>
    </row>
    <row r="682" spans="1:5" x14ac:dyDescent="0.2">
      <c r="A682" s="243">
        <v>2018</v>
      </c>
      <c r="B682" s="244" t="s">
        <v>67</v>
      </c>
      <c r="C682" s="244" t="s">
        <v>202</v>
      </c>
      <c r="D682" s="243">
        <v>2076217</v>
      </c>
      <c r="E682" s="244" t="s">
        <v>253</v>
      </c>
    </row>
    <row r="683" spans="1:5" x14ac:dyDescent="0.2">
      <c r="A683" s="243">
        <v>2019</v>
      </c>
      <c r="B683" s="244" t="s">
        <v>67</v>
      </c>
      <c r="C683" s="244" t="s">
        <v>202</v>
      </c>
      <c r="D683" s="243">
        <v>2076694</v>
      </c>
      <c r="E683" s="244" t="s">
        <v>253</v>
      </c>
    </row>
    <row r="684" spans="1:5" x14ac:dyDescent="0.2">
      <c r="A684" s="243">
        <v>2020</v>
      </c>
      <c r="B684" s="244" t="s">
        <v>67</v>
      </c>
      <c r="C684" s="244" t="s">
        <v>202</v>
      </c>
      <c r="D684" s="243">
        <v>2072532</v>
      </c>
      <c r="E684" s="244" t="s">
        <v>253</v>
      </c>
    </row>
    <row r="685" spans="1:5" x14ac:dyDescent="0.2">
      <c r="A685" s="243">
        <v>2021</v>
      </c>
      <c r="B685" s="244" t="s">
        <v>67</v>
      </c>
      <c r="C685" s="244" t="s">
        <v>202</v>
      </c>
      <c r="D685" s="243">
        <v>1952961</v>
      </c>
      <c r="E685" s="244" t="s">
        <v>253</v>
      </c>
    </row>
    <row r="686" spans="1:5" x14ac:dyDescent="0.2">
      <c r="A686" s="243">
        <v>2022</v>
      </c>
      <c r="B686" s="244" t="s">
        <v>67</v>
      </c>
      <c r="C686" s="244" t="s">
        <v>202</v>
      </c>
      <c r="D686" s="243">
        <v>1833534</v>
      </c>
      <c r="E686" s="244" t="s">
        <v>174</v>
      </c>
    </row>
    <row r="687" spans="1:5" x14ac:dyDescent="0.2">
      <c r="A687" s="243">
        <v>2023</v>
      </c>
      <c r="B687" s="244" t="s">
        <v>67</v>
      </c>
      <c r="C687" s="244" t="s">
        <v>202</v>
      </c>
      <c r="D687" s="243">
        <v>1828101</v>
      </c>
      <c r="E687" s="244" t="s">
        <v>253</v>
      </c>
    </row>
    <row r="688" spans="1:5" x14ac:dyDescent="0.2">
      <c r="A688" s="243">
        <v>2000</v>
      </c>
      <c r="B688" s="244" t="s">
        <v>50</v>
      </c>
      <c r="C688" s="244" t="s">
        <v>202</v>
      </c>
      <c r="D688" s="243">
        <v>390087</v>
      </c>
      <c r="E688" s="244" t="s">
        <v>253</v>
      </c>
    </row>
    <row r="689" spans="1:5" x14ac:dyDescent="0.2">
      <c r="A689" s="243">
        <v>2001</v>
      </c>
      <c r="B689" s="244" t="s">
        <v>50</v>
      </c>
      <c r="C689" s="244" t="s">
        <v>202</v>
      </c>
      <c r="D689" s="243">
        <v>393028</v>
      </c>
      <c r="E689" s="244" t="s">
        <v>253</v>
      </c>
    </row>
    <row r="690" spans="1:5" x14ac:dyDescent="0.2">
      <c r="A690" s="243">
        <v>2002</v>
      </c>
      <c r="B690" s="244" t="s">
        <v>50</v>
      </c>
      <c r="C690" s="244" t="s">
        <v>202</v>
      </c>
      <c r="D690" s="243">
        <v>395969</v>
      </c>
      <c r="E690" s="244" t="s">
        <v>253</v>
      </c>
    </row>
    <row r="691" spans="1:5" x14ac:dyDescent="0.2">
      <c r="A691" s="243">
        <v>2003</v>
      </c>
      <c r="B691" s="244" t="s">
        <v>50</v>
      </c>
      <c r="C691" s="244" t="s">
        <v>202</v>
      </c>
      <c r="D691" s="243">
        <v>398582</v>
      </c>
      <c r="E691" s="244" t="s">
        <v>253</v>
      </c>
    </row>
    <row r="692" spans="1:5" x14ac:dyDescent="0.2">
      <c r="A692" s="243">
        <v>2004</v>
      </c>
      <c r="B692" s="244" t="s">
        <v>50</v>
      </c>
      <c r="C692" s="244" t="s">
        <v>202</v>
      </c>
      <c r="D692" s="243">
        <v>401268</v>
      </c>
      <c r="E692" s="244" t="s">
        <v>253</v>
      </c>
    </row>
    <row r="693" spans="1:5" x14ac:dyDescent="0.2">
      <c r="A693" s="243">
        <v>2005</v>
      </c>
      <c r="B693" s="244" t="s">
        <v>50</v>
      </c>
      <c r="C693" s="244" t="s">
        <v>202</v>
      </c>
      <c r="D693" s="243">
        <v>403834</v>
      </c>
      <c r="E693" s="244" t="s">
        <v>253</v>
      </c>
    </row>
    <row r="694" spans="1:5" x14ac:dyDescent="0.2">
      <c r="A694" s="243">
        <v>2006</v>
      </c>
      <c r="B694" s="244" t="s">
        <v>50</v>
      </c>
      <c r="C694" s="244" t="s">
        <v>202</v>
      </c>
      <c r="D694" s="243">
        <v>405308</v>
      </c>
      <c r="E694" s="244" t="s">
        <v>253</v>
      </c>
    </row>
    <row r="695" spans="1:5" x14ac:dyDescent="0.2">
      <c r="A695" s="243">
        <v>2007</v>
      </c>
      <c r="B695" s="244" t="s">
        <v>50</v>
      </c>
      <c r="C695" s="244" t="s">
        <v>202</v>
      </c>
      <c r="D695" s="243">
        <v>406724</v>
      </c>
      <c r="E695" s="244" t="s">
        <v>253</v>
      </c>
    </row>
    <row r="696" spans="1:5" x14ac:dyDescent="0.2">
      <c r="A696" s="243">
        <v>2008</v>
      </c>
      <c r="B696" s="244" t="s">
        <v>50</v>
      </c>
      <c r="C696" s="244" t="s">
        <v>202</v>
      </c>
      <c r="D696" s="243">
        <v>409379</v>
      </c>
      <c r="E696" s="244" t="s">
        <v>253</v>
      </c>
    </row>
    <row r="697" spans="1:5" x14ac:dyDescent="0.2">
      <c r="A697" s="243">
        <v>2009</v>
      </c>
      <c r="B697" s="244" t="s">
        <v>50</v>
      </c>
      <c r="C697" s="244" t="s">
        <v>202</v>
      </c>
      <c r="D697" s="243">
        <v>412477</v>
      </c>
      <c r="E697" s="244" t="s">
        <v>253</v>
      </c>
    </row>
    <row r="698" spans="1:5" x14ac:dyDescent="0.2">
      <c r="A698" s="243">
        <v>2010</v>
      </c>
      <c r="B698" s="244" t="s">
        <v>50</v>
      </c>
      <c r="C698" s="244" t="s">
        <v>202</v>
      </c>
      <c r="D698" s="243">
        <v>414508</v>
      </c>
      <c r="E698" s="244" t="s">
        <v>253</v>
      </c>
    </row>
    <row r="699" spans="1:5" x14ac:dyDescent="0.2">
      <c r="A699" s="243">
        <v>2011</v>
      </c>
      <c r="B699" s="244" t="s">
        <v>50</v>
      </c>
      <c r="C699" s="244" t="s">
        <v>202</v>
      </c>
      <c r="D699" s="243">
        <v>416268</v>
      </c>
      <c r="E699" s="244" t="s">
        <v>253</v>
      </c>
    </row>
    <row r="700" spans="1:5" x14ac:dyDescent="0.2">
      <c r="A700" s="243">
        <v>2012</v>
      </c>
      <c r="B700" s="244" t="s">
        <v>50</v>
      </c>
      <c r="C700" s="244" t="s">
        <v>202</v>
      </c>
      <c r="D700" s="243">
        <v>420028</v>
      </c>
      <c r="E700" s="244" t="s">
        <v>253</v>
      </c>
    </row>
    <row r="701" spans="1:5" x14ac:dyDescent="0.2">
      <c r="A701" s="243">
        <v>2013</v>
      </c>
      <c r="B701" s="244" t="s">
        <v>50</v>
      </c>
      <c r="C701" s="244" t="s">
        <v>202</v>
      </c>
      <c r="D701" s="243">
        <v>425967</v>
      </c>
      <c r="E701" s="244" t="s">
        <v>253</v>
      </c>
    </row>
    <row r="702" spans="1:5" x14ac:dyDescent="0.2">
      <c r="A702" s="243">
        <v>2014</v>
      </c>
      <c r="B702" s="244" t="s">
        <v>50</v>
      </c>
      <c r="C702" s="244" t="s">
        <v>202</v>
      </c>
      <c r="D702" s="243">
        <v>434558</v>
      </c>
      <c r="E702" s="244" t="s">
        <v>253</v>
      </c>
    </row>
    <row r="703" spans="1:5" x14ac:dyDescent="0.2">
      <c r="A703" s="243">
        <v>2015</v>
      </c>
      <c r="B703" s="244" t="s">
        <v>50</v>
      </c>
      <c r="C703" s="244" t="s">
        <v>202</v>
      </c>
      <c r="D703" s="243">
        <v>445053</v>
      </c>
      <c r="E703" s="244" t="s">
        <v>253</v>
      </c>
    </row>
    <row r="704" spans="1:5" x14ac:dyDescent="0.2">
      <c r="A704" s="243">
        <v>2016</v>
      </c>
      <c r="B704" s="244" t="s">
        <v>50</v>
      </c>
      <c r="C704" s="244" t="s">
        <v>202</v>
      </c>
      <c r="D704" s="243">
        <v>455356</v>
      </c>
      <c r="E704" s="244" t="s">
        <v>253</v>
      </c>
    </row>
    <row r="705" spans="1:5" x14ac:dyDescent="0.2">
      <c r="A705" s="243">
        <v>2017</v>
      </c>
      <c r="B705" s="244" t="s">
        <v>50</v>
      </c>
      <c r="C705" s="244" t="s">
        <v>202</v>
      </c>
      <c r="D705" s="243">
        <v>467999</v>
      </c>
      <c r="E705" s="244" t="s">
        <v>253</v>
      </c>
    </row>
    <row r="706" spans="1:5" x14ac:dyDescent="0.2">
      <c r="A706" s="243">
        <v>2018</v>
      </c>
      <c r="B706" s="244" t="s">
        <v>50</v>
      </c>
      <c r="C706" s="244" t="s">
        <v>202</v>
      </c>
      <c r="D706" s="243">
        <v>484630</v>
      </c>
      <c r="E706" s="244" t="s">
        <v>253</v>
      </c>
    </row>
    <row r="707" spans="1:5" x14ac:dyDescent="0.2">
      <c r="A707" s="243">
        <v>2019</v>
      </c>
      <c r="B707" s="244" t="s">
        <v>50</v>
      </c>
      <c r="C707" s="244" t="s">
        <v>202</v>
      </c>
      <c r="D707" s="243">
        <v>504062</v>
      </c>
      <c r="E707" s="244" t="s">
        <v>253</v>
      </c>
    </row>
    <row r="708" spans="1:5" x14ac:dyDescent="0.2">
      <c r="A708" s="243">
        <v>2020</v>
      </c>
      <c r="B708" s="244" t="s">
        <v>50</v>
      </c>
      <c r="C708" s="244" t="s">
        <v>202</v>
      </c>
      <c r="D708" s="243">
        <v>515332</v>
      </c>
      <c r="E708" s="244" t="s">
        <v>253</v>
      </c>
    </row>
    <row r="709" spans="1:5" x14ac:dyDescent="0.2">
      <c r="A709" s="243">
        <v>2021</v>
      </c>
      <c r="B709" s="244" t="s">
        <v>50</v>
      </c>
      <c r="C709" s="244" t="s">
        <v>202</v>
      </c>
      <c r="D709" s="243">
        <v>518536</v>
      </c>
      <c r="E709" s="244" t="s">
        <v>253</v>
      </c>
    </row>
    <row r="710" spans="1:5" x14ac:dyDescent="0.2">
      <c r="A710" s="243">
        <v>2022</v>
      </c>
      <c r="B710" s="244" t="s">
        <v>50</v>
      </c>
      <c r="C710" s="244" t="s">
        <v>202</v>
      </c>
      <c r="D710" s="243">
        <v>531511</v>
      </c>
      <c r="E710" s="244" t="s">
        <v>253</v>
      </c>
    </row>
    <row r="711" spans="1:5" x14ac:dyDescent="0.2">
      <c r="A711" s="243">
        <v>2023</v>
      </c>
      <c r="B711" s="244" t="s">
        <v>50</v>
      </c>
      <c r="C711" s="244" t="s">
        <v>202</v>
      </c>
      <c r="D711" s="243">
        <v>552747</v>
      </c>
      <c r="E711" s="244" t="s">
        <v>253</v>
      </c>
    </row>
    <row r="712" spans="1:5" x14ac:dyDescent="0.2">
      <c r="A712" s="243">
        <v>2000</v>
      </c>
      <c r="B712" s="244" t="s">
        <v>51</v>
      </c>
      <c r="C712" s="244" t="s">
        <v>202</v>
      </c>
      <c r="D712" s="243">
        <v>15925513</v>
      </c>
      <c r="E712" s="244" t="s">
        <v>253</v>
      </c>
    </row>
    <row r="713" spans="1:5" x14ac:dyDescent="0.2">
      <c r="A713" s="243">
        <v>2001</v>
      </c>
      <c r="B713" s="244" t="s">
        <v>51</v>
      </c>
      <c r="C713" s="244" t="s">
        <v>202</v>
      </c>
      <c r="D713" s="243">
        <v>16046180</v>
      </c>
      <c r="E713" s="244" t="s">
        <v>253</v>
      </c>
    </row>
    <row r="714" spans="1:5" x14ac:dyDescent="0.2">
      <c r="A714" s="243">
        <v>2002</v>
      </c>
      <c r="B714" s="244" t="s">
        <v>51</v>
      </c>
      <c r="C714" s="244" t="s">
        <v>202</v>
      </c>
      <c r="D714" s="243">
        <v>16148929</v>
      </c>
      <c r="E714" s="244" t="s">
        <v>253</v>
      </c>
    </row>
    <row r="715" spans="1:5" x14ac:dyDescent="0.2">
      <c r="A715" s="243">
        <v>2003</v>
      </c>
      <c r="B715" s="244" t="s">
        <v>51</v>
      </c>
      <c r="C715" s="244" t="s">
        <v>202</v>
      </c>
      <c r="D715" s="243">
        <v>16225302</v>
      </c>
      <c r="E715" s="244" t="s">
        <v>253</v>
      </c>
    </row>
    <row r="716" spans="1:5" x14ac:dyDescent="0.2">
      <c r="A716" s="243">
        <v>2004</v>
      </c>
      <c r="B716" s="244" t="s">
        <v>51</v>
      </c>
      <c r="C716" s="244" t="s">
        <v>202</v>
      </c>
      <c r="D716" s="243">
        <v>16281779</v>
      </c>
      <c r="E716" s="244" t="s">
        <v>253</v>
      </c>
    </row>
    <row r="717" spans="1:5" x14ac:dyDescent="0.2">
      <c r="A717" s="243">
        <v>2005</v>
      </c>
      <c r="B717" s="244" t="s">
        <v>51</v>
      </c>
      <c r="C717" s="244" t="s">
        <v>202</v>
      </c>
      <c r="D717" s="243">
        <v>16319868</v>
      </c>
      <c r="E717" s="244" t="s">
        <v>253</v>
      </c>
    </row>
    <row r="718" spans="1:5" x14ac:dyDescent="0.2">
      <c r="A718" s="243">
        <v>2006</v>
      </c>
      <c r="B718" s="244" t="s">
        <v>51</v>
      </c>
      <c r="C718" s="244" t="s">
        <v>202</v>
      </c>
      <c r="D718" s="243">
        <v>16346101</v>
      </c>
      <c r="E718" s="244" t="s">
        <v>253</v>
      </c>
    </row>
    <row r="719" spans="1:5" x14ac:dyDescent="0.2">
      <c r="A719" s="243">
        <v>2007</v>
      </c>
      <c r="B719" s="244" t="s">
        <v>51</v>
      </c>
      <c r="C719" s="244" t="s">
        <v>202</v>
      </c>
      <c r="D719" s="243">
        <v>16381696</v>
      </c>
      <c r="E719" s="244" t="s">
        <v>253</v>
      </c>
    </row>
    <row r="720" spans="1:5" x14ac:dyDescent="0.2">
      <c r="A720" s="243">
        <v>2008</v>
      </c>
      <c r="B720" s="244" t="s">
        <v>51</v>
      </c>
      <c r="C720" s="244" t="s">
        <v>202</v>
      </c>
      <c r="D720" s="243">
        <v>16445593</v>
      </c>
      <c r="E720" s="244" t="s">
        <v>253</v>
      </c>
    </row>
    <row r="721" spans="1:5" x14ac:dyDescent="0.2">
      <c r="A721" s="243">
        <v>2009</v>
      </c>
      <c r="B721" s="244" t="s">
        <v>51</v>
      </c>
      <c r="C721" s="244" t="s">
        <v>202</v>
      </c>
      <c r="D721" s="243">
        <v>16530388</v>
      </c>
      <c r="E721" s="244" t="s">
        <v>253</v>
      </c>
    </row>
    <row r="722" spans="1:5" x14ac:dyDescent="0.2">
      <c r="A722" s="243">
        <v>2010</v>
      </c>
      <c r="B722" s="244" t="s">
        <v>51</v>
      </c>
      <c r="C722" s="244" t="s">
        <v>202</v>
      </c>
      <c r="D722" s="243">
        <v>16615394</v>
      </c>
      <c r="E722" s="244" t="s">
        <v>253</v>
      </c>
    </row>
    <row r="723" spans="1:5" x14ac:dyDescent="0.2">
      <c r="A723" s="243">
        <v>2011</v>
      </c>
      <c r="B723" s="244" t="s">
        <v>51</v>
      </c>
      <c r="C723" s="244" t="s">
        <v>202</v>
      </c>
      <c r="D723" s="243">
        <v>16693074</v>
      </c>
      <c r="E723" s="244" t="s">
        <v>253</v>
      </c>
    </row>
    <row r="724" spans="1:5" x14ac:dyDescent="0.2">
      <c r="A724" s="243">
        <v>2012</v>
      </c>
      <c r="B724" s="244" t="s">
        <v>51</v>
      </c>
      <c r="C724" s="244" t="s">
        <v>202</v>
      </c>
      <c r="D724" s="243">
        <v>16754962</v>
      </c>
      <c r="E724" s="244" t="s">
        <v>253</v>
      </c>
    </row>
    <row r="725" spans="1:5" x14ac:dyDescent="0.2">
      <c r="A725" s="243">
        <v>2013</v>
      </c>
      <c r="B725" s="244" t="s">
        <v>51</v>
      </c>
      <c r="C725" s="244" t="s">
        <v>202</v>
      </c>
      <c r="D725" s="243">
        <v>16804432</v>
      </c>
      <c r="E725" s="244" t="s">
        <v>253</v>
      </c>
    </row>
    <row r="726" spans="1:5" x14ac:dyDescent="0.2">
      <c r="A726" s="243">
        <v>2014</v>
      </c>
      <c r="B726" s="244" t="s">
        <v>51</v>
      </c>
      <c r="C726" s="244" t="s">
        <v>202</v>
      </c>
      <c r="D726" s="243">
        <v>16865008</v>
      </c>
      <c r="E726" s="244" t="s">
        <v>253</v>
      </c>
    </row>
    <row r="727" spans="1:5" x14ac:dyDescent="0.2">
      <c r="A727" s="243">
        <v>2015</v>
      </c>
      <c r="B727" s="244" t="s">
        <v>51</v>
      </c>
      <c r="C727" s="244" t="s">
        <v>202</v>
      </c>
      <c r="D727" s="243">
        <v>16939923</v>
      </c>
      <c r="E727" s="244" t="s">
        <v>253</v>
      </c>
    </row>
    <row r="728" spans="1:5" x14ac:dyDescent="0.2">
      <c r="A728" s="243">
        <v>2016</v>
      </c>
      <c r="B728" s="244" t="s">
        <v>51</v>
      </c>
      <c r="C728" s="244" t="s">
        <v>202</v>
      </c>
      <c r="D728" s="243">
        <v>17030314</v>
      </c>
      <c r="E728" s="244" t="s">
        <v>253</v>
      </c>
    </row>
    <row r="729" spans="1:5" x14ac:dyDescent="0.2">
      <c r="A729" s="243">
        <v>2017</v>
      </c>
      <c r="B729" s="244" t="s">
        <v>51</v>
      </c>
      <c r="C729" s="244" t="s">
        <v>202</v>
      </c>
      <c r="D729" s="243">
        <v>17131296</v>
      </c>
      <c r="E729" s="244" t="s">
        <v>253</v>
      </c>
    </row>
    <row r="730" spans="1:5" x14ac:dyDescent="0.2">
      <c r="A730" s="243">
        <v>2018</v>
      </c>
      <c r="B730" s="244" t="s">
        <v>51</v>
      </c>
      <c r="C730" s="244" t="s">
        <v>202</v>
      </c>
      <c r="D730" s="243">
        <v>17231624</v>
      </c>
      <c r="E730" s="244" t="s">
        <v>253</v>
      </c>
    </row>
    <row r="731" spans="1:5" x14ac:dyDescent="0.2">
      <c r="A731" s="243">
        <v>2019</v>
      </c>
      <c r="B731" s="244" t="s">
        <v>51</v>
      </c>
      <c r="C731" s="244" t="s">
        <v>202</v>
      </c>
      <c r="D731" s="243">
        <v>17344874</v>
      </c>
      <c r="E731" s="244" t="s">
        <v>253</v>
      </c>
    </row>
    <row r="732" spans="1:5" x14ac:dyDescent="0.2">
      <c r="A732" s="243">
        <v>2020</v>
      </c>
      <c r="B732" s="244" t="s">
        <v>51</v>
      </c>
      <c r="C732" s="244" t="s">
        <v>202</v>
      </c>
      <c r="D732" s="243">
        <v>17441500</v>
      </c>
      <c r="E732" s="244" t="s">
        <v>253</v>
      </c>
    </row>
    <row r="733" spans="1:5" x14ac:dyDescent="0.2">
      <c r="A733" s="243">
        <v>2021</v>
      </c>
      <c r="B733" s="244" t="s">
        <v>51</v>
      </c>
      <c r="C733" s="244" t="s">
        <v>202</v>
      </c>
      <c r="D733" s="243">
        <v>17533044</v>
      </c>
      <c r="E733" s="244" t="s">
        <v>253</v>
      </c>
    </row>
    <row r="734" spans="1:5" x14ac:dyDescent="0.2">
      <c r="A734" s="243">
        <v>2022</v>
      </c>
      <c r="B734" s="244" t="s">
        <v>51</v>
      </c>
      <c r="C734" s="244" t="s">
        <v>202</v>
      </c>
      <c r="D734" s="243">
        <v>17700982</v>
      </c>
      <c r="E734" s="244" t="s">
        <v>253</v>
      </c>
    </row>
    <row r="735" spans="1:5" x14ac:dyDescent="0.2">
      <c r="A735" s="243">
        <v>2023</v>
      </c>
      <c r="B735" s="244" t="s">
        <v>51</v>
      </c>
      <c r="C735" s="244" t="s">
        <v>202</v>
      </c>
      <c r="D735" s="243">
        <v>17877117</v>
      </c>
      <c r="E735" s="244" t="s">
        <v>253</v>
      </c>
    </row>
    <row r="736" spans="1:5" x14ac:dyDescent="0.2">
      <c r="A736" s="243">
        <v>2000</v>
      </c>
      <c r="B736" s="244" t="s">
        <v>65</v>
      </c>
      <c r="C736" s="244" t="s">
        <v>202</v>
      </c>
      <c r="D736" s="243">
        <v>4490967</v>
      </c>
      <c r="E736" s="244" t="s">
        <v>253</v>
      </c>
    </row>
    <row r="737" spans="1:5" x14ac:dyDescent="0.2">
      <c r="A737" s="243">
        <v>2001</v>
      </c>
      <c r="B737" s="244" t="s">
        <v>65</v>
      </c>
      <c r="C737" s="244" t="s">
        <v>202</v>
      </c>
      <c r="D737" s="243">
        <v>4513751</v>
      </c>
      <c r="E737" s="244" t="s">
        <v>253</v>
      </c>
    </row>
    <row r="738" spans="1:5" x14ac:dyDescent="0.2">
      <c r="A738" s="243">
        <v>2002</v>
      </c>
      <c r="B738" s="244" t="s">
        <v>65</v>
      </c>
      <c r="C738" s="244" t="s">
        <v>202</v>
      </c>
      <c r="D738" s="243">
        <v>4538159</v>
      </c>
      <c r="E738" s="244" t="s">
        <v>253</v>
      </c>
    </row>
    <row r="739" spans="1:5" x14ac:dyDescent="0.2">
      <c r="A739" s="243">
        <v>2003</v>
      </c>
      <c r="B739" s="244" t="s">
        <v>65</v>
      </c>
      <c r="C739" s="244" t="s">
        <v>202</v>
      </c>
      <c r="D739" s="243">
        <v>4564855</v>
      </c>
      <c r="E739" s="244" t="s">
        <v>253</v>
      </c>
    </row>
    <row r="740" spans="1:5" x14ac:dyDescent="0.2">
      <c r="A740" s="243">
        <v>2004</v>
      </c>
      <c r="B740" s="244" t="s">
        <v>65</v>
      </c>
      <c r="C740" s="244" t="s">
        <v>202</v>
      </c>
      <c r="D740" s="243">
        <v>4591910</v>
      </c>
      <c r="E740" s="244" t="s">
        <v>253</v>
      </c>
    </row>
    <row r="741" spans="1:5" x14ac:dyDescent="0.2">
      <c r="A741" s="243">
        <v>2005</v>
      </c>
      <c r="B741" s="244" t="s">
        <v>65</v>
      </c>
      <c r="C741" s="244" t="s">
        <v>202</v>
      </c>
      <c r="D741" s="243">
        <v>4623291</v>
      </c>
      <c r="E741" s="244" t="s">
        <v>253</v>
      </c>
    </row>
    <row r="742" spans="1:5" x14ac:dyDescent="0.2">
      <c r="A742" s="243">
        <v>2006</v>
      </c>
      <c r="B742" s="244" t="s">
        <v>65</v>
      </c>
      <c r="C742" s="244" t="s">
        <v>202</v>
      </c>
      <c r="D742" s="243">
        <v>4660677</v>
      </c>
      <c r="E742" s="244" t="s">
        <v>253</v>
      </c>
    </row>
    <row r="743" spans="1:5" x14ac:dyDescent="0.2">
      <c r="A743" s="243">
        <v>2007</v>
      </c>
      <c r="B743" s="244" t="s">
        <v>65</v>
      </c>
      <c r="C743" s="244" t="s">
        <v>202</v>
      </c>
      <c r="D743" s="243">
        <v>4709153</v>
      </c>
      <c r="E743" s="244" t="s">
        <v>253</v>
      </c>
    </row>
    <row r="744" spans="1:5" x14ac:dyDescent="0.2">
      <c r="A744" s="243">
        <v>2008</v>
      </c>
      <c r="B744" s="244" t="s">
        <v>65</v>
      </c>
      <c r="C744" s="244" t="s">
        <v>202</v>
      </c>
      <c r="D744" s="243">
        <v>4768212</v>
      </c>
      <c r="E744" s="244" t="s">
        <v>253</v>
      </c>
    </row>
    <row r="745" spans="1:5" x14ac:dyDescent="0.2">
      <c r="A745" s="243">
        <v>2009</v>
      </c>
      <c r="B745" s="244" t="s">
        <v>65</v>
      </c>
      <c r="C745" s="244" t="s">
        <v>202</v>
      </c>
      <c r="D745" s="243">
        <v>4828726</v>
      </c>
      <c r="E745" s="244" t="s">
        <v>253</v>
      </c>
    </row>
    <row r="746" spans="1:5" x14ac:dyDescent="0.2">
      <c r="A746" s="243">
        <v>2010</v>
      </c>
      <c r="B746" s="244" t="s">
        <v>65</v>
      </c>
      <c r="C746" s="244" t="s">
        <v>202</v>
      </c>
      <c r="D746" s="243">
        <v>4889252</v>
      </c>
      <c r="E746" s="244" t="s">
        <v>253</v>
      </c>
    </row>
    <row r="747" spans="1:5" x14ac:dyDescent="0.2">
      <c r="A747" s="243">
        <v>2011</v>
      </c>
      <c r="B747" s="244" t="s">
        <v>65</v>
      </c>
      <c r="C747" s="244" t="s">
        <v>202</v>
      </c>
      <c r="D747" s="243">
        <v>4953088</v>
      </c>
      <c r="E747" s="244" t="s">
        <v>253</v>
      </c>
    </row>
    <row r="748" spans="1:5" x14ac:dyDescent="0.2">
      <c r="A748" s="243">
        <v>2012</v>
      </c>
      <c r="B748" s="244" t="s">
        <v>65</v>
      </c>
      <c r="C748" s="244" t="s">
        <v>202</v>
      </c>
      <c r="D748" s="243">
        <v>5018573</v>
      </c>
      <c r="E748" s="244" t="s">
        <v>253</v>
      </c>
    </row>
    <row r="749" spans="1:5" x14ac:dyDescent="0.2">
      <c r="A749" s="243">
        <v>2013</v>
      </c>
      <c r="B749" s="244" t="s">
        <v>65</v>
      </c>
      <c r="C749" s="244" t="s">
        <v>202</v>
      </c>
      <c r="D749" s="243">
        <v>5079623</v>
      </c>
      <c r="E749" s="244" t="s">
        <v>253</v>
      </c>
    </row>
    <row r="750" spans="1:5" x14ac:dyDescent="0.2">
      <c r="A750" s="243">
        <v>2014</v>
      </c>
      <c r="B750" s="244" t="s">
        <v>65</v>
      </c>
      <c r="C750" s="244" t="s">
        <v>202</v>
      </c>
      <c r="D750" s="243">
        <v>5137232</v>
      </c>
      <c r="E750" s="244" t="s">
        <v>253</v>
      </c>
    </row>
    <row r="751" spans="1:5" x14ac:dyDescent="0.2">
      <c r="A751" s="243">
        <v>2015</v>
      </c>
      <c r="B751" s="244" t="s">
        <v>65</v>
      </c>
      <c r="C751" s="244" t="s">
        <v>202</v>
      </c>
      <c r="D751" s="243">
        <v>5188607</v>
      </c>
      <c r="E751" s="244" t="s">
        <v>253</v>
      </c>
    </row>
    <row r="752" spans="1:5" x14ac:dyDescent="0.2">
      <c r="A752" s="243">
        <v>2016</v>
      </c>
      <c r="B752" s="244" t="s">
        <v>65</v>
      </c>
      <c r="C752" s="244" t="s">
        <v>202</v>
      </c>
      <c r="D752" s="243">
        <v>5234519</v>
      </c>
      <c r="E752" s="244" t="s">
        <v>253</v>
      </c>
    </row>
    <row r="753" spans="1:5" x14ac:dyDescent="0.2">
      <c r="A753" s="243">
        <v>2017</v>
      </c>
      <c r="B753" s="244" t="s">
        <v>65</v>
      </c>
      <c r="C753" s="244" t="s">
        <v>202</v>
      </c>
      <c r="D753" s="243">
        <v>5276968</v>
      </c>
      <c r="E753" s="244" t="s">
        <v>253</v>
      </c>
    </row>
    <row r="754" spans="1:5" x14ac:dyDescent="0.2">
      <c r="A754" s="243">
        <v>2018</v>
      </c>
      <c r="B754" s="244" t="s">
        <v>65</v>
      </c>
      <c r="C754" s="244" t="s">
        <v>202</v>
      </c>
      <c r="D754" s="243">
        <v>5311916</v>
      </c>
      <c r="E754" s="244" t="s">
        <v>253</v>
      </c>
    </row>
    <row r="755" spans="1:5" x14ac:dyDescent="0.2">
      <c r="A755" s="243">
        <v>2019</v>
      </c>
      <c r="B755" s="244" t="s">
        <v>65</v>
      </c>
      <c r="C755" s="244" t="s">
        <v>202</v>
      </c>
      <c r="D755" s="243">
        <v>5347896</v>
      </c>
      <c r="E755" s="244" t="s">
        <v>253</v>
      </c>
    </row>
    <row r="756" spans="1:5" x14ac:dyDescent="0.2">
      <c r="A756" s="243">
        <v>2020</v>
      </c>
      <c r="B756" s="244" t="s">
        <v>65</v>
      </c>
      <c r="C756" s="244" t="s">
        <v>202</v>
      </c>
      <c r="D756" s="243">
        <v>5379475</v>
      </c>
      <c r="E756" s="244" t="s">
        <v>253</v>
      </c>
    </row>
    <row r="757" spans="1:5" x14ac:dyDescent="0.2">
      <c r="A757" s="243">
        <v>2021</v>
      </c>
      <c r="B757" s="244" t="s">
        <v>65</v>
      </c>
      <c r="C757" s="244" t="s">
        <v>202</v>
      </c>
      <c r="D757" s="243">
        <v>5408320</v>
      </c>
      <c r="E757" s="244" t="s">
        <v>253</v>
      </c>
    </row>
    <row r="758" spans="1:5" x14ac:dyDescent="0.2">
      <c r="A758" s="243">
        <v>2022</v>
      </c>
      <c r="B758" s="244" t="s">
        <v>65</v>
      </c>
      <c r="C758" s="244" t="s">
        <v>202</v>
      </c>
      <c r="D758" s="243">
        <v>5457127</v>
      </c>
      <c r="E758" s="244" t="s">
        <v>253</v>
      </c>
    </row>
    <row r="759" spans="1:5" x14ac:dyDescent="0.2">
      <c r="A759" s="243">
        <v>2023</v>
      </c>
      <c r="B759" s="244" t="s">
        <v>65</v>
      </c>
      <c r="C759" s="244" t="s">
        <v>202</v>
      </c>
      <c r="D759" s="243">
        <v>5519594</v>
      </c>
      <c r="E759" s="244" t="s">
        <v>253</v>
      </c>
    </row>
    <row r="760" spans="1:5" x14ac:dyDescent="0.2">
      <c r="A760" s="243">
        <v>2000</v>
      </c>
      <c r="B760" s="244" t="s">
        <v>62</v>
      </c>
      <c r="C760" s="244" t="s">
        <v>202</v>
      </c>
      <c r="D760" s="243">
        <v>38258629</v>
      </c>
      <c r="E760" s="244" t="s">
        <v>174</v>
      </c>
    </row>
    <row r="761" spans="1:5" x14ac:dyDescent="0.2">
      <c r="A761" s="243">
        <v>2001</v>
      </c>
      <c r="B761" s="244" t="s">
        <v>62</v>
      </c>
      <c r="C761" s="244" t="s">
        <v>202</v>
      </c>
      <c r="D761" s="243">
        <v>38248076</v>
      </c>
      <c r="E761" s="244" t="s">
        <v>253</v>
      </c>
    </row>
    <row r="762" spans="1:5" x14ac:dyDescent="0.2">
      <c r="A762" s="243">
        <v>2002</v>
      </c>
      <c r="B762" s="244" t="s">
        <v>62</v>
      </c>
      <c r="C762" s="244" t="s">
        <v>202</v>
      </c>
      <c r="D762" s="243">
        <v>38230364</v>
      </c>
      <c r="E762" s="244" t="s">
        <v>253</v>
      </c>
    </row>
    <row r="763" spans="1:5" x14ac:dyDescent="0.2">
      <c r="A763" s="243">
        <v>2003</v>
      </c>
      <c r="B763" s="244" t="s">
        <v>62</v>
      </c>
      <c r="C763" s="244" t="s">
        <v>202</v>
      </c>
      <c r="D763" s="243">
        <v>38204570</v>
      </c>
      <c r="E763" s="244" t="s">
        <v>253</v>
      </c>
    </row>
    <row r="764" spans="1:5" x14ac:dyDescent="0.2">
      <c r="A764" s="243">
        <v>2004</v>
      </c>
      <c r="B764" s="244" t="s">
        <v>62</v>
      </c>
      <c r="C764" s="244" t="s">
        <v>202</v>
      </c>
      <c r="D764" s="243">
        <v>38182222</v>
      </c>
      <c r="E764" s="244" t="s">
        <v>253</v>
      </c>
    </row>
    <row r="765" spans="1:5" x14ac:dyDescent="0.2">
      <c r="A765" s="243">
        <v>2005</v>
      </c>
      <c r="B765" s="244" t="s">
        <v>62</v>
      </c>
      <c r="C765" s="244" t="s">
        <v>202</v>
      </c>
      <c r="D765" s="243">
        <v>38165445</v>
      </c>
      <c r="E765" s="244" t="s">
        <v>253</v>
      </c>
    </row>
    <row r="766" spans="1:5" x14ac:dyDescent="0.2">
      <c r="A766" s="243">
        <v>2006</v>
      </c>
      <c r="B766" s="244" t="s">
        <v>62</v>
      </c>
      <c r="C766" s="244" t="s">
        <v>202</v>
      </c>
      <c r="D766" s="243">
        <v>38141267</v>
      </c>
      <c r="E766" s="244" t="s">
        <v>253</v>
      </c>
    </row>
    <row r="767" spans="1:5" x14ac:dyDescent="0.2">
      <c r="A767" s="243">
        <v>2007</v>
      </c>
      <c r="B767" s="244" t="s">
        <v>62</v>
      </c>
      <c r="C767" s="244" t="s">
        <v>202</v>
      </c>
      <c r="D767" s="243">
        <v>38120560</v>
      </c>
      <c r="E767" s="244" t="s">
        <v>253</v>
      </c>
    </row>
    <row r="768" spans="1:5" x14ac:dyDescent="0.2">
      <c r="A768" s="243">
        <v>2008</v>
      </c>
      <c r="B768" s="244" t="s">
        <v>62</v>
      </c>
      <c r="C768" s="244" t="s">
        <v>202</v>
      </c>
      <c r="D768" s="243">
        <v>38125759</v>
      </c>
      <c r="E768" s="244" t="s">
        <v>253</v>
      </c>
    </row>
    <row r="769" spans="1:5" x14ac:dyDescent="0.2">
      <c r="A769" s="243">
        <v>2009</v>
      </c>
      <c r="B769" s="244" t="s">
        <v>62</v>
      </c>
      <c r="C769" s="244" t="s">
        <v>202</v>
      </c>
      <c r="D769" s="243">
        <v>38151603</v>
      </c>
      <c r="E769" s="244" t="s">
        <v>253</v>
      </c>
    </row>
    <row r="770" spans="1:5" x14ac:dyDescent="0.2">
      <c r="A770" s="243">
        <v>2010</v>
      </c>
      <c r="B770" s="244" t="s">
        <v>62</v>
      </c>
      <c r="C770" s="244" t="s">
        <v>202</v>
      </c>
      <c r="D770" s="243">
        <v>38042794</v>
      </c>
      <c r="E770" s="244" t="s">
        <v>174</v>
      </c>
    </row>
    <row r="771" spans="1:5" x14ac:dyDescent="0.2">
      <c r="A771" s="243">
        <v>2011</v>
      </c>
      <c r="B771" s="244" t="s">
        <v>62</v>
      </c>
      <c r="C771" s="244" t="s">
        <v>202</v>
      </c>
      <c r="D771" s="243">
        <v>38063255</v>
      </c>
      <c r="E771" s="244" t="s">
        <v>253</v>
      </c>
    </row>
    <row r="772" spans="1:5" x14ac:dyDescent="0.2">
      <c r="A772" s="243">
        <v>2012</v>
      </c>
      <c r="B772" s="244" t="s">
        <v>62</v>
      </c>
      <c r="C772" s="244" t="s">
        <v>202</v>
      </c>
      <c r="D772" s="243">
        <v>38063164</v>
      </c>
      <c r="E772" s="244" t="s">
        <v>253</v>
      </c>
    </row>
    <row r="773" spans="1:5" x14ac:dyDescent="0.2">
      <c r="A773" s="243">
        <v>2013</v>
      </c>
      <c r="B773" s="244" t="s">
        <v>62</v>
      </c>
      <c r="C773" s="244" t="s">
        <v>202</v>
      </c>
      <c r="D773" s="243">
        <v>38040196</v>
      </c>
      <c r="E773" s="244" t="s">
        <v>253</v>
      </c>
    </row>
    <row r="774" spans="1:5" x14ac:dyDescent="0.2">
      <c r="A774" s="243">
        <v>2014</v>
      </c>
      <c r="B774" s="244" t="s">
        <v>62</v>
      </c>
      <c r="C774" s="244" t="s">
        <v>202</v>
      </c>
      <c r="D774" s="243">
        <v>38011735</v>
      </c>
      <c r="E774" s="244" t="s">
        <v>253</v>
      </c>
    </row>
    <row r="775" spans="1:5" x14ac:dyDescent="0.2">
      <c r="A775" s="243">
        <v>2015</v>
      </c>
      <c r="B775" s="244" t="s">
        <v>62</v>
      </c>
      <c r="C775" s="244" t="s">
        <v>202</v>
      </c>
      <c r="D775" s="243">
        <v>37986412</v>
      </c>
      <c r="E775" s="244" t="s">
        <v>253</v>
      </c>
    </row>
    <row r="776" spans="1:5" x14ac:dyDescent="0.2">
      <c r="A776" s="243">
        <v>2016</v>
      </c>
      <c r="B776" s="244" t="s">
        <v>62</v>
      </c>
      <c r="C776" s="244" t="s">
        <v>202</v>
      </c>
      <c r="D776" s="243">
        <v>37970087</v>
      </c>
      <c r="E776" s="244" t="s">
        <v>253</v>
      </c>
    </row>
    <row r="777" spans="1:5" x14ac:dyDescent="0.2">
      <c r="A777" s="243">
        <v>2017</v>
      </c>
      <c r="B777" s="244" t="s">
        <v>62</v>
      </c>
      <c r="C777" s="244" t="s">
        <v>202</v>
      </c>
      <c r="D777" s="243">
        <v>37974826</v>
      </c>
      <c r="E777" s="244" t="s">
        <v>253</v>
      </c>
    </row>
    <row r="778" spans="1:5" x14ac:dyDescent="0.2">
      <c r="A778" s="243">
        <v>2018</v>
      </c>
      <c r="B778" s="244" t="s">
        <v>62</v>
      </c>
      <c r="C778" s="244" t="s">
        <v>202</v>
      </c>
      <c r="D778" s="243">
        <v>37974750</v>
      </c>
      <c r="E778" s="244" t="s">
        <v>176</v>
      </c>
    </row>
    <row r="779" spans="1:5" x14ac:dyDescent="0.2">
      <c r="A779" s="243">
        <v>2019</v>
      </c>
      <c r="B779" s="244" t="s">
        <v>62</v>
      </c>
      <c r="C779" s="244" t="s">
        <v>202</v>
      </c>
      <c r="D779" s="243">
        <v>37965475</v>
      </c>
      <c r="E779" s="244" t="s">
        <v>176</v>
      </c>
    </row>
    <row r="780" spans="1:5" x14ac:dyDescent="0.2">
      <c r="A780" s="243">
        <v>2020</v>
      </c>
      <c r="B780" s="244" t="s">
        <v>62</v>
      </c>
      <c r="C780" s="244" t="s">
        <v>202</v>
      </c>
      <c r="D780" s="243">
        <v>37899070</v>
      </c>
      <c r="E780" s="244" t="s">
        <v>178</v>
      </c>
    </row>
    <row r="781" spans="1:5" x14ac:dyDescent="0.2">
      <c r="A781" s="243">
        <v>2021</v>
      </c>
      <c r="B781" s="244" t="s">
        <v>62</v>
      </c>
      <c r="C781" s="244" t="s">
        <v>202</v>
      </c>
      <c r="D781" s="243">
        <v>36981559</v>
      </c>
      <c r="E781" s="244" t="s">
        <v>174</v>
      </c>
    </row>
    <row r="782" spans="1:5" x14ac:dyDescent="0.2">
      <c r="A782" s="243">
        <v>2022</v>
      </c>
      <c r="B782" s="244" t="s">
        <v>62</v>
      </c>
      <c r="C782" s="244" t="s">
        <v>202</v>
      </c>
      <c r="D782" s="243">
        <v>36821749</v>
      </c>
      <c r="E782" s="244" t="s">
        <v>253</v>
      </c>
    </row>
    <row r="783" spans="1:5" x14ac:dyDescent="0.2">
      <c r="A783" s="243">
        <v>2023</v>
      </c>
      <c r="B783" s="244" t="s">
        <v>62</v>
      </c>
      <c r="C783" s="244" t="s">
        <v>202</v>
      </c>
      <c r="D783" s="243">
        <v>36687353</v>
      </c>
      <c r="E783" s="244" t="s">
        <v>253</v>
      </c>
    </row>
    <row r="784" spans="1:5" x14ac:dyDescent="0.2">
      <c r="A784" s="243">
        <v>2000</v>
      </c>
      <c r="B784" s="244" t="s">
        <v>53</v>
      </c>
      <c r="C784" s="244" t="s">
        <v>202</v>
      </c>
      <c r="D784" s="243">
        <v>10289898</v>
      </c>
      <c r="E784" s="244" t="s">
        <v>253</v>
      </c>
    </row>
    <row r="785" spans="1:5" x14ac:dyDescent="0.2">
      <c r="A785" s="243">
        <v>2001</v>
      </c>
      <c r="B785" s="244" t="s">
        <v>53</v>
      </c>
      <c r="C785" s="244" t="s">
        <v>202</v>
      </c>
      <c r="D785" s="243">
        <v>10362722</v>
      </c>
      <c r="E785" s="244" t="s">
        <v>253</v>
      </c>
    </row>
    <row r="786" spans="1:5" x14ac:dyDescent="0.2">
      <c r="A786" s="243">
        <v>2002</v>
      </c>
      <c r="B786" s="244" t="s">
        <v>53</v>
      </c>
      <c r="C786" s="244" t="s">
        <v>202</v>
      </c>
      <c r="D786" s="243">
        <v>10419631</v>
      </c>
      <c r="E786" s="244" t="s">
        <v>253</v>
      </c>
    </row>
    <row r="787" spans="1:5" x14ac:dyDescent="0.2">
      <c r="A787" s="243">
        <v>2003</v>
      </c>
      <c r="B787" s="244" t="s">
        <v>53</v>
      </c>
      <c r="C787" s="244" t="s">
        <v>202</v>
      </c>
      <c r="D787" s="243">
        <v>10458821</v>
      </c>
      <c r="E787" s="244" t="s">
        <v>253</v>
      </c>
    </row>
    <row r="788" spans="1:5" x14ac:dyDescent="0.2">
      <c r="A788" s="243">
        <v>2004</v>
      </c>
      <c r="B788" s="244" t="s">
        <v>53</v>
      </c>
      <c r="C788" s="244" t="s">
        <v>202</v>
      </c>
      <c r="D788" s="243">
        <v>10483861</v>
      </c>
      <c r="E788" s="244" t="s">
        <v>253</v>
      </c>
    </row>
    <row r="789" spans="1:5" x14ac:dyDescent="0.2">
      <c r="A789" s="243">
        <v>2005</v>
      </c>
      <c r="B789" s="244" t="s">
        <v>53</v>
      </c>
      <c r="C789" s="244" t="s">
        <v>202</v>
      </c>
      <c r="D789" s="243">
        <v>10503330</v>
      </c>
      <c r="E789" s="244" t="s">
        <v>253</v>
      </c>
    </row>
    <row r="790" spans="1:5" x14ac:dyDescent="0.2">
      <c r="A790" s="243">
        <v>2006</v>
      </c>
      <c r="B790" s="244" t="s">
        <v>53</v>
      </c>
      <c r="C790" s="244" t="s">
        <v>202</v>
      </c>
      <c r="D790" s="243">
        <v>10522288</v>
      </c>
      <c r="E790" s="244" t="s">
        <v>253</v>
      </c>
    </row>
    <row r="791" spans="1:5" x14ac:dyDescent="0.2">
      <c r="A791" s="243">
        <v>2007</v>
      </c>
      <c r="B791" s="244" t="s">
        <v>53</v>
      </c>
      <c r="C791" s="244" t="s">
        <v>202</v>
      </c>
      <c r="D791" s="243">
        <v>10542964</v>
      </c>
      <c r="E791" s="244" t="s">
        <v>253</v>
      </c>
    </row>
    <row r="792" spans="1:5" x14ac:dyDescent="0.2">
      <c r="A792" s="243">
        <v>2008</v>
      </c>
      <c r="B792" s="244" t="s">
        <v>53</v>
      </c>
      <c r="C792" s="244" t="s">
        <v>202</v>
      </c>
      <c r="D792" s="243">
        <v>10558177</v>
      </c>
      <c r="E792" s="244" t="s">
        <v>253</v>
      </c>
    </row>
    <row r="793" spans="1:5" x14ac:dyDescent="0.2">
      <c r="A793" s="243">
        <v>2009</v>
      </c>
      <c r="B793" s="244" t="s">
        <v>53</v>
      </c>
      <c r="C793" s="244" t="s">
        <v>202</v>
      </c>
      <c r="D793" s="243">
        <v>10568247</v>
      </c>
      <c r="E793" s="244" t="s">
        <v>253</v>
      </c>
    </row>
    <row r="794" spans="1:5" x14ac:dyDescent="0.2">
      <c r="A794" s="243">
        <v>2010</v>
      </c>
      <c r="B794" s="244" t="s">
        <v>53</v>
      </c>
      <c r="C794" s="244" t="s">
        <v>202</v>
      </c>
      <c r="D794" s="243">
        <v>10573100</v>
      </c>
      <c r="E794" s="244" t="s">
        <v>253</v>
      </c>
    </row>
    <row r="795" spans="1:5" x14ac:dyDescent="0.2">
      <c r="A795" s="243">
        <v>2011</v>
      </c>
      <c r="B795" s="244" t="s">
        <v>53</v>
      </c>
      <c r="C795" s="244" t="s">
        <v>202</v>
      </c>
      <c r="D795" s="243">
        <v>10557560</v>
      </c>
      <c r="E795" s="244" t="s">
        <v>253</v>
      </c>
    </row>
    <row r="796" spans="1:5" x14ac:dyDescent="0.2">
      <c r="A796" s="243">
        <v>2012</v>
      </c>
      <c r="B796" s="244" t="s">
        <v>53</v>
      </c>
      <c r="C796" s="244" t="s">
        <v>202</v>
      </c>
      <c r="D796" s="243">
        <v>10514844</v>
      </c>
      <c r="E796" s="244" t="s">
        <v>253</v>
      </c>
    </row>
    <row r="797" spans="1:5" x14ac:dyDescent="0.2">
      <c r="A797" s="243">
        <v>2013</v>
      </c>
      <c r="B797" s="244" t="s">
        <v>53</v>
      </c>
      <c r="C797" s="244" t="s">
        <v>202</v>
      </c>
      <c r="D797" s="243">
        <v>10457295</v>
      </c>
      <c r="E797" s="244" t="s">
        <v>253</v>
      </c>
    </row>
    <row r="798" spans="1:5" x14ac:dyDescent="0.2">
      <c r="A798" s="243">
        <v>2014</v>
      </c>
      <c r="B798" s="244" t="s">
        <v>53</v>
      </c>
      <c r="C798" s="244" t="s">
        <v>202</v>
      </c>
      <c r="D798" s="243">
        <v>10401062</v>
      </c>
      <c r="E798" s="244" t="s">
        <v>253</v>
      </c>
    </row>
    <row r="799" spans="1:5" x14ac:dyDescent="0.2">
      <c r="A799" s="243">
        <v>2015</v>
      </c>
      <c r="B799" s="244" t="s">
        <v>53</v>
      </c>
      <c r="C799" s="244" t="s">
        <v>202</v>
      </c>
      <c r="D799" s="243">
        <v>10358076</v>
      </c>
      <c r="E799" s="244" t="s">
        <v>253</v>
      </c>
    </row>
    <row r="800" spans="1:5" x14ac:dyDescent="0.2">
      <c r="A800" s="243">
        <v>2016</v>
      </c>
      <c r="B800" s="244" t="s">
        <v>53</v>
      </c>
      <c r="C800" s="244" t="s">
        <v>202</v>
      </c>
      <c r="D800" s="243">
        <v>10325452</v>
      </c>
      <c r="E800" s="244" t="s">
        <v>253</v>
      </c>
    </row>
    <row r="801" spans="1:5" x14ac:dyDescent="0.2">
      <c r="A801" s="243">
        <v>2017</v>
      </c>
      <c r="B801" s="244" t="s">
        <v>53</v>
      </c>
      <c r="C801" s="244" t="s">
        <v>202</v>
      </c>
      <c r="D801" s="243">
        <v>10300300</v>
      </c>
      <c r="E801" s="244" t="s">
        <v>253</v>
      </c>
    </row>
    <row r="802" spans="1:5" x14ac:dyDescent="0.2">
      <c r="A802" s="243">
        <v>2018</v>
      </c>
      <c r="B802" s="244" t="s">
        <v>53</v>
      </c>
      <c r="C802" s="244" t="s">
        <v>202</v>
      </c>
      <c r="D802" s="243">
        <v>10283822</v>
      </c>
      <c r="E802" s="244" t="s">
        <v>253</v>
      </c>
    </row>
    <row r="803" spans="1:5" x14ac:dyDescent="0.2">
      <c r="A803" s="243">
        <v>2019</v>
      </c>
      <c r="B803" s="244" t="s">
        <v>53</v>
      </c>
      <c r="C803" s="244" t="s">
        <v>202</v>
      </c>
      <c r="D803" s="243">
        <v>10286263</v>
      </c>
      <c r="E803" s="244" t="s">
        <v>253</v>
      </c>
    </row>
    <row r="804" spans="1:5" x14ac:dyDescent="0.2">
      <c r="A804" s="243">
        <v>2020</v>
      </c>
      <c r="B804" s="244" t="s">
        <v>53</v>
      </c>
      <c r="C804" s="244" t="s">
        <v>202</v>
      </c>
      <c r="D804" s="243">
        <v>10297081</v>
      </c>
      <c r="E804" s="244" t="s">
        <v>253</v>
      </c>
    </row>
    <row r="805" spans="1:5" x14ac:dyDescent="0.2">
      <c r="A805" s="243">
        <v>2021</v>
      </c>
      <c r="B805" s="244" t="s">
        <v>53</v>
      </c>
      <c r="C805" s="244" t="s">
        <v>202</v>
      </c>
      <c r="D805" s="243">
        <v>10361831</v>
      </c>
      <c r="E805" s="244" t="s">
        <v>238</v>
      </c>
    </row>
    <row r="806" spans="1:5" x14ac:dyDescent="0.2">
      <c r="A806" s="243">
        <v>2022</v>
      </c>
      <c r="B806" s="244" t="s">
        <v>53</v>
      </c>
      <c r="C806" s="244" t="s">
        <v>202</v>
      </c>
      <c r="D806" s="243">
        <v>10434332</v>
      </c>
      <c r="E806" s="244" t="s">
        <v>177</v>
      </c>
    </row>
    <row r="807" spans="1:5" x14ac:dyDescent="0.2">
      <c r="A807" s="243">
        <v>2023</v>
      </c>
      <c r="B807" s="244" t="s">
        <v>53</v>
      </c>
      <c r="C807" s="244" t="s">
        <v>202</v>
      </c>
      <c r="D807" s="243">
        <v>10578174</v>
      </c>
      <c r="E807" s="244" t="s">
        <v>174</v>
      </c>
    </row>
    <row r="808" spans="1:5" x14ac:dyDescent="0.2">
      <c r="A808" s="243">
        <v>2000</v>
      </c>
      <c r="B808" s="244" t="s">
        <v>54</v>
      </c>
      <c r="C808" s="244" t="s">
        <v>202</v>
      </c>
      <c r="D808" s="243">
        <v>22442971</v>
      </c>
      <c r="E808" s="244" t="s">
        <v>253</v>
      </c>
    </row>
    <row r="809" spans="1:5" x14ac:dyDescent="0.2">
      <c r="A809" s="243">
        <v>2001</v>
      </c>
      <c r="B809" s="244" t="s">
        <v>54</v>
      </c>
      <c r="C809" s="244" t="s">
        <v>202</v>
      </c>
      <c r="D809" s="243">
        <v>22131970</v>
      </c>
      <c r="E809" s="244" t="s">
        <v>253</v>
      </c>
    </row>
    <row r="810" spans="1:5" x14ac:dyDescent="0.2">
      <c r="A810" s="243">
        <v>2002</v>
      </c>
      <c r="B810" s="244" t="s">
        <v>54</v>
      </c>
      <c r="C810" s="244" t="s">
        <v>202</v>
      </c>
      <c r="D810" s="243">
        <v>21730496</v>
      </c>
      <c r="E810" s="244" t="s">
        <v>253</v>
      </c>
    </row>
    <row r="811" spans="1:5" x14ac:dyDescent="0.2">
      <c r="A811" s="243">
        <v>2003</v>
      </c>
      <c r="B811" s="244" t="s">
        <v>54</v>
      </c>
      <c r="C811" s="244" t="s">
        <v>202</v>
      </c>
      <c r="D811" s="243">
        <v>21574326</v>
      </c>
      <c r="E811" s="244" t="s">
        <v>253</v>
      </c>
    </row>
    <row r="812" spans="1:5" x14ac:dyDescent="0.2">
      <c r="A812" s="243">
        <v>2004</v>
      </c>
      <c r="B812" s="244" t="s">
        <v>54</v>
      </c>
      <c r="C812" s="244" t="s">
        <v>202</v>
      </c>
      <c r="D812" s="243">
        <v>21451748</v>
      </c>
      <c r="E812" s="244" t="s">
        <v>253</v>
      </c>
    </row>
    <row r="813" spans="1:5" x14ac:dyDescent="0.2">
      <c r="A813" s="243">
        <v>2005</v>
      </c>
      <c r="B813" s="244" t="s">
        <v>54</v>
      </c>
      <c r="C813" s="244" t="s">
        <v>202</v>
      </c>
      <c r="D813" s="243">
        <v>21319685</v>
      </c>
      <c r="E813" s="244" t="s">
        <v>253</v>
      </c>
    </row>
    <row r="814" spans="1:5" x14ac:dyDescent="0.2">
      <c r="A814" s="243">
        <v>2006</v>
      </c>
      <c r="B814" s="244" t="s">
        <v>54</v>
      </c>
      <c r="C814" s="244" t="s">
        <v>202</v>
      </c>
      <c r="D814" s="243">
        <v>21193760</v>
      </c>
      <c r="E814" s="244" t="s">
        <v>253</v>
      </c>
    </row>
    <row r="815" spans="1:5" x14ac:dyDescent="0.2">
      <c r="A815" s="243">
        <v>2007</v>
      </c>
      <c r="B815" s="244" t="s">
        <v>54</v>
      </c>
      <c r="C815" s="244" t="s">
        <v>202</v>
      </c>
      <c r="D815" s="243">
        <v>20882982</v>
      </c>
      <c r="E815" s="244" t="s">
        <v>253</v>
      </c>
    </row>
    <row r="816" spans="1:5" x14ac:dyDescent="0.2">
      <c r="A816" s="243">
        <v>2008</v>
      </c>
      <c r="B816" s="244" t="s">
        <v>54</v>
      </c>
      <c r="C816" s="244" t="s">
        <v>202</v>
      </c>
      <c r="D816" s="243">
        <v>20537875</v>
      </c>
      <c r="E816" s="244" t="s">
        <v>253</v>
      </c>
    </row>
    <row r="817" spans="1:5" x14ac:dyDescent="0.2">
      <c r="A817" s="243">
        <v>2009</v>
      </c>
      <c r="B817" s="244" t="s">
        <v>54</v>
      </c>
      <c r="C817" s="244" t="s">
        <v>202</v>
      </c>
      <c r="D817" s="243">
        <v>20367487</v>
      </c>
      <c r="E817" s="244" t="s">
        <v>253</v>
      </c>
    </row>
    <row r="818" spans="1:5" x14ac:dyDescent="0.2">
      <c r="A818" s="243">
        <v>2010</v>
      </c>
      <c r="B818" s="244" t="s">
        <v>54</v>
      </c>
      <c r="C818" s="244" t="s">
        <v>202</v>
      </c>
      <c r="D818" s="243">
        <v>20246871</v>
      </c>
      <c r="E818" s="244" t="s">
        <v>253</v>
      </c>
    </row>
    <row r="819" spans="1:5" x14ac:dyDescent="0.2">
      <c r="A819" s="243">
        <v>2011</v>
      </c>
      <c r="B819" s="244" t="s">
        <v>54</v>
      </c>
      <c r="C819" s="244" t="s">
        <v>202</v>
      </c>
      <c r="D819" s="243">
        <v>20147528</v>
      </c>
      <c r="E819" s="244" t="s">
        <v>253</v>
      </c>
    </row>
    <row r="820" spans="1:5" x14ac:dyDescent="0.2">
      <c r="A820" s="243">
        <v>2012</v>
      </c>
      <c r="B820" s="244" t="s">
        <v>54</v>
      </c>
      <c r="C820" s="244" t="s">
        <v>202</v>
      </c>
      <c r="D820" s="243">
        <v>20058035</v>
      </c>
      <c r="E820" s="244" t="s">
        <v>253</v>
      </c>
    </row>
    <row r="821" spans="1:5" x14ac:dyDescent="0.2">
      <c r="A821" s="243">
        <v>2013</v>
      </c>
      <c r="B821" s="244" t="s">
        <v>54</v>
      </c>
      <c r="C821" s="244" t="s">
        <v>202</v>
      </c>
      <c r="D821" s="243">
        <v>19983693</v>
      </c>
      <c r="E821" s="244" t="s">
        <v>253</v>
      </c>
    </row>
    <row r="822" spans="1:5" x14ac:dyDescent="0.2">
      <c r="A822" s="243">
        <v>2014</v>
      </c>
      <c r="B822" s="244" t="s">
        <v>54</v>
      </c>
      <c r="C822" s="244" t="s">
        <v>202</v>
      </c>
      <c r="D822" s="243">
        <v>19908979</v>
      </c>
      <c r="E822" s="244" t="s">
        <v>253</v>
      </c>
    </row>
    <row r="823" spans="1:5" x14ac:dyDescent="0.2">
      <c r="A823" s="243">
        <v>2015</v>
      </c>
      <c r="B823" s="244" t="s">
        <v>54</v>
      </c>
      <c r="C823" s="244" t="s">
        <v>202</v>
      </c>
      <c r="D823" s="243">
        <v>19815616</v>
      </c>
      <c r="E823" s="244" t="s">
        <v>253</v>
      </c>
    </row>
    <row r="824" spans="1:5" x14ac:dyDescent="0.2">
      <c r="A824" s="243">
        <v>2016</v>
      </c>
      <c r="B824" s="244" t="s">
        <v>54</v>
      </c>
      <c r="C824" s="244" t="s">
        <v>202</v>
      </c>
      <c r="D824" s="243">
        <v>19702267</v>
      </c>
      <c r="E824" s="244" t="s">
        <v>253</v>
      </c>
    </row>
    <row r="825" spans="1:5" x14ac:dyDescent="0.2">
      <c r="A825" s="243">
        <v>2017</v>
      </c>
      <c r="B825" s="244" t="s">
        <v>54</v>
      </c>
      <c r="C825" s="244" t="s">
        <v>202</v>
      </c>
      <c r="D825" s="243">
        <v>19588715</v>
      </c>
      <c r="E825" s="244" t="s">
        <v>253</v>
      </c>
    </row>
    <row r="826" spans="1:5" x14ac:dyDescent="0.2">
      <c r="A826" s="243">
        <v>2018</v>
      </c>
      <c r="B826" s="244" t="s">
        <v>54</v>
      </c>
      <c r="C826" s="244" t="s">
        <v>202</v>
      </c>
      <c r="D826" s="243">
        <v>19473970</v>
      </c>
      <c r="E826" s="244" t="s">
        <v>253</v>
      </c>
    </row>
    <row r="827" spans="1:5" x14ac:dyDescent="0.2">
      <c r="A827" s="243">
        <v>2019</v>
      </c>
      <c r="B827" s="244" t="s">
        <v>54</v>
      </c>
      <c r="C827" s="244" t="s">
        <v>202</v>
      </c>
      <c r="D827" s="243">
        <v>19371648</v>
      </c>
      <c r="E827" s="244" t="s">
        <v>176</v>
      </c>
    </row>
    <row r="828" spans="1:5" x14ac:dyDescent="0.2">
      <c r="A828" s="243">
        <v>2020</v>
      </c>
      <c r="B828" s="244" t="s">
        <v>54</v>
      </c>
      <c r="C828" s="244" t="s">
        <v>202</v>
      </c>
      <c r="D828" s="243">
        <v>19265250</v>
      </c>
      <c r="E828" s="244" t="s">
        <v>176</v>
      </c>
    </row>
    <row r="829" spans="1:5" x14ac:dyDescent="0.2">
      <c r="A829" s="243">
        <v>2021</v>
      </c>
      <c r="B829" s="244" t="s">
        <v>54</v>
      </c>
      <c r="C829" s="244" t="s">
        <v>202</v>
      </c>
      <c r="D829" s="243">
        <v>19122059</v>
      </c>
      <c r="E829" s="244" t="s">
        <v>176</v>
      </c>
    </row>
    <row r="830" spans="1:5" x14ac:dyDescent="0.2">
      <c r="A830" s="243">
        <v>2022</v>
      </c>
      <c r="B830" s="244" t="s">
        <v>54</v>
      </c>
      <c r="C830" s="244" t="s">
        <v>202</v>
      </c>
      <c r="D830" s="243">
        <v>19048502</v>
      </c>
      <c r="E830" s="244" t="s">
        <v>176</v>
      </c>
    </row>
    <row r="831" spans="1:5" x14ac:dyDescent="0.2">
      <c r="A831" s="243">
        <v>2023</v>
      </c>
      <c r="B831" s="244" t="s">
        <v>54</v>
      </c>
      <c r="C831" s="244" t="s">
        <v>202</v>
      </c>
      <c r="D831" s="243">
        <v>19059479</v>
      </c>
      <c r="E831" s="244" t="s">
        <v>176</v>
      </c>
    </row>
    <row r="832" spans="1:5" x14ac:dyDescent="0.2">
      <c r="A832" s="243">
        <v>2000</v>
      </c>
      <c r="B832" s="244" t="s">
        <v>68</v>
      </c>
      <c r="C832" s="244" t="s">
        <v>202</v>
      </c>
      <c r="D832" s="243">
        <v>7516346</v>
      </c>
      <c r="E832" s="244" t="s">
        <v>253</v>
      </c>
    </row>
    <row r="833" spans="1:5" x14ac:dyDescent="0.2">
      <c r="A833" s="243">
        <v>2001</v>
      </c>
      <c r="B833" s="244" t="s">
        <v>68</v>
      </c>
      <c r="C833" s="244" t="s">
        <v>202</v>
      </c>
      <c r="D833" s="243">
        <v>7503433</v>
      </c>
      <c r="E833" s="244" t="s">
        <v>253</v>
      </c>
    </row>
    <row r="834" spans="1:5" x14ac:dyDescent="0.2">
      <c r="A834" s="243">
        <v>2002</v>
      </c>
      <c r="B834" s="244" t="s">
        <v>68</v>
      </c>
      <c r="C834" s="244" t="s">
        <v>202</v>
      </c>
      <c r="D834" s="243">
        <v>7496522</v>
      </c>
      <c r="E834" s="244" t="s">
        <v>253</v>
      </c>
    </row>
    <row r="835" spans="1:5" x14ac:dyDescent="0.2">
      <c r="A835" s="243">
        <v>2003</v>
      </c>
      <c r="B835" s="244" t="s">
        <v>68</v>
      </c>
      <c r="C835" s="244" t="s">
        <v>202</v>
      </c>
      <c r="D835" s="243">
        <v>7480591</v>
      </c>
      <c r="E835" s="244" t="s">
        <v>253</v>
      </c>
    </row>
    <row r="836" spans="1:5" x14ac:dyDescent="0.2">
      <c r="A836" s="243">
        <v>2004</v>
      </c>
      <c r="B836" s="244" t="s">
        <v>68</v>
      </c>
      <c r="C836" s="244" t="s">
        <v>202</v>
      </c>
      <c r="D836" s="243">
        <v>7463157</v>
      </c>
      <c r="E836" s="244" t="s">
        <v>253</v>
      </c>
    </row>
    <row r="837" spans="1:5" x14ac:dyDescent="0.2">
      <c r="A837" s="243">
        <v>2005</v>
      </c>
      <c r="B837" s="244" t="s">
        <v>68</v>
      </c>
      <c r="C837" s="244" t="s">
        <v>202</v>
      </c>
      <c r="D837" s="243">
        <v>7440769</v>
      </c>
      <c r="E837" s="244" t="s">
        <v>253</v>
      </c>
    </row>
    <row r="838" spans="1:5" x14ac:dyDescent="0.2">
      <c r="A838" s="243">
        <v>2006</v>
      </c>
      <c r="B838" s="244" t="s">
        <v>68</v>
      </c>
      <c r="C838" s="244" t="s">
        <v>202</v>
      </c>
      <c r="D838" s="243">
        <v>7411569</v>
      </c>
      <c r="E838" s="244" t="s">
        <v>253</v>
      </c>
    </row>
    <row r="839" spans="1:5" x14ac:dyDescent="0.2">
      <c r="A839" s="243">
        <v>2007</v>
      </c>
      <c r="B839" s="244" t="s">
        <v>68</v>
      </c>
      <c r="C839" s="244" t="s">
        <v>202</v>
      </c>
      <c r="D839" s="243">
        <v>7381579</v>
      </c>
      <c r="E839" s="244" t="s">
        <v>253</v>
      </c>
    </row>
    <row r="840" spans="1:5" x14ac:dyDescent="0.2">
      <c r="A840" s="243">
        <v>2008</v>
      </c>
      <c r="B840" s="244" t="s">
        <v>68</v>
      </c>
      <c r="C840" s="244" t="s">
        <v>202</v>
      </c>
      <c r="D840" s="243">
        <v>7350222</v>
      </c>
      <c r="E840" s="244" t="s">
        <v>253</v>
      </c>
    </row>
    <row r="841" spans="1:5" x14ac:dyDescent="0.2">
      <c r="A841" s="243">
        <v>2009</v>
      </c>
      <c r="B841" s="244" t="s">
        <v>68</v>
      </c>
      <c r="C841" s="244" t="s">
        <v>202</v>
      </c>
      <c r="D841" s="243">
        <v>7320807</v>
      </c>
      <c r="E841" s="244" t="s">
        <v>253</v>
      </c>
    </row>
    <row r="842" spans="1:5" x14ac:dyDescent="0.2">
      <c r="A842" s="243">
        <v>2010</v>
      </c>
      <c r="B842" s="244" t="s">
        <v>68</v>
      </c>
      <c r="C842" s="244" t="s">
        <v>202</v>
      </c>
      <c r="D842" s="243">
        <v>7291436</v>
      </c>
      <c r="E842" s="244" t="s">
        <v>253</v>
      </c>
    </row>
    <row r="843" spans="1:5" x14ac:dyDescent="0.2">
      <c r="A843" s="243">
        <v>2011</v>
      </c>
      <c r="B843" s="244" t="s">
        <v>68</v>
      </c>
      <c r="C843" s="244" t="s">
        <v>202</v>
      </c>
      <c r="D843" s="243">
        <v>7234099</v>
      </c>
      <c r="E843" s="244" t="s">
        <v>174</v>
      </c>
    </row>
    <row r="844" spans="1:5" x14ac:dyDescent="0.2">
      <c r="A844" s="243">
        <v>2012</v>
      </c>
      <c r="B844" s="244" t="s">
        <v>68</v>
      </c>
      <c r="C844" s="244" t="s">
        <v>202</v>
      </c>
      <c r="D844" s="243">
        <v>7199077</v>
      </c>
      <c r="E844" s="244" t="s">
        <v>253</v>
      </c>
    </row>
    <row r="845" spans="1:5" x14ac:dyDescent="0.2">
      <c r="A845" s="243">
        <v>2013</v>
      </c>
      <c r="B845" s="244" t="s">
        <v>68</v>
      </c>
      <c r="C845" s="244" t="s">
        <v>202</v>
      </c>
      <c r="D845" s="243">
        <v>7164132</v>
      </c>
      <c r="E845" s="244" t="s">
        <v>253</v>
      </c>
    </row>
    <row r="846" spans="1:5" x14ac:dyDescent="0.2">
      <c r="A846" s="243">
        <v>2014</v>
      </c>
      <c r="B846" s="244" t="s">
        <v>68</v>
      </c>
      <c r="C846" s="244" t="s">
        <v>202</v>
      </c>
      <c r="D846" s="243">
        <v>7130576</v>
      </c>
      <c r="E846" s="244" t="s">
        <v>253</v>
      </c>
    </row>
    <row r="847" spans="1:5" x14ac:dyDescent="0.2">
      <c r="A847" s="243">
        <v>2015</v>
      </c>
      <c r="B847" s="244" t="s">
        <v>68</v>
      </c>
      <c r="C847" s="244" t="s">
        <v>202</v>
      </c>
      <c r="D847" s="243">
        <v>7095383</v>
      </c>
      <c r="E847" s="244" t="s">
        <v>253</v>
      </c>
    </row>
    <row r="848" spans="1:5" x14ac:dyDescent="0.2">
      <c r="A848" s="243">
        <v>2016</v>
      </c>
      <c r="B848" s="244" t="s">
        <v>68</v>
      </c>
      <c r="C848" s="244" t="s">
        <v>202</v>
      </c>
      <c r="D848" s="243">
        <v>7058322</v>
      </c>
      <c r="E848" s="244" t="s">
        <v>253</v>
      </c>
    </row>
    <row r="849" spans="1:5" x14ac:dyDescent="0.2">
      <c r="A849" s="243">
        <v>2017</v>
      </c>
      <c r="B849" s="244" t="s">
        <v>68</v>
      </c>
      <c r="C849" s="244" t="s">
        <v>202</v>
      </c>
      <c r="D849" s="243">
        <v>7020858</v>
      </c>
      <c r="E849" s="244" t="s">
        <v>253</v>
      </c>
    </row>
    <row r="850" spans="1:5" x14ac:dyDescent="0.2">
      <c r="A850" s="243">
        <v>2018</v>
      </c>
      <c r="B850" s="244" t="s">
        <v>68</v>
      </c>
      <c r="C850" s="244" t="s">
        <v>202</v>
      </c>
      <c r="D850" s="243">
        <v>6982604</v>
      </c>
      <c r="E850" s="244" t="s">
        <v>253</v>
      </c>
    </row>
    <row r="851" spans="1:5" x14ac:dyDescent="0.2">
      <c r="A851" s="243">
        <v>2019</v>
      </c>
      <c r="B851" s="244" t="s">
        <v>68</v>
      </c>
      <c r="C851" s="244" t="s">
        <v>202</v>
      </c>
      <c r="D851" s="243">
        <v>6945235</v>
      </c>
      <c r="E851" s="244" t="s">
        <v>253</v>
      </c>
    </row>
    <row r="852" spans="1:5" x14ac:dyDescent="0.2">
      <c r="A852" s="243">
        <v>2020</v>
      </c>
      <c r="B852" s="244" t="s">
        <v>68</v>
      </c>
      <c r="C852" s="244" t="s">
        <v>202</v>
      </c>
      <c r="D852" s="243">
        <v>6899126</v>
      </c>
      <c r="E852" s="244" t="s">
        <v>253</v>
      </c>
    </row>
    <row r="853" spans="1:5" x14ac:dyDescent="0.2">
      <c r="A853" s="243">
        <v>2021</v>
      </c>
      <c r="B853" s="244" t="s">
        <v>68</v>
      </c>
      <c r="C853" s="244" t="s">
        <v>202</v>
      </c>
      <c r="D853" s="243">
        <v>6834326</v>
      </c>
      <c r="E853" s="244" t="s">
        <v>253</v>
      </c>
    </row>
    <row r="854" spans="1:5" x14ac:dyDescent="0.2">
      <c r="A854" s="243">
        <v>2022</v>
      </c>
      <c r="B854" s="244" t="s">
        <v>68</v>
      </c>
      <c r="C854" s="244" t="s">
        <v>202</v>
      </c>
      <c r="D854" s="243">
        <v>6719151</v>
      </c>
      <c r="E854" s="244" t="s">
        <v>253</v>
      </c>
    </row>
    <row r="855" spans="1:5" x14ac:dyDescent="0.2">
      <c r="A855" s="243">
        <v>2023</v>
      </c>
      <c r="B855" s="244" t="s">
        <v>68</v>
      </c>
      <c r="C855" s="244" t="s">
        <v>202</v>
      </c>
      <c r="D855" s="243">
        <v>6623183</v>
      </c>
      <c r="E855" s="244" t="s">
        <v>253</v>
      </c>
    </row>
    <row r="856" spans="1:5" x14ac:dyDescent="0.2">
      <c r="A856" s="243">
        <v>2000</v>
      </c>
      <c r="B856" s="244" t="s">
        <v>57</v>
      </c>
      <c r="C856" s="244" t="s">
        <v>202</v>
      </c>
      <c r="D856" s="243">
        <v>8872109</v>
      </c>
      <c r="E856" s="244" t="s">
        <v>253</v>
      </c>
    </row>
    <row r="857" spans="1:5" x14ac:dyDescent="0.2">
      <c r="A857" s="243">
        <v>2001</v>
      </c>
      <c r="B857" s="244" t="s">
        <v>57</v>
      </c>
      <c r="C857" s="244" t="s">
        <v>202</v>
      </c>
      <c r="D857" s="243">
        <v>8895960</v>
      </c>
      <c r="E857" s="244" t="s">
        <v>253</v>
      </c>
    </row>
    <row r="858" spans="1:5" x14ac:dyDescent="0.2">
      <c r="A858" s="243">
        <v>2002</v>
      </c>
      <c r="B858" s="244" t="s">
        <v>57</v>
      </c>
      <c r="C858" s="244" t="s">
        <v>202</v>
      </c>
      <c r="D858" s="243">
        <v>8924958</v>
      </c>
      <c r="E858" s="244" t="s">
        <v>253</v>
      </c>
    </row>
    <row r="859" spans="1:5" x14ac:dyDescent="0.2">
      <c r="A859" s="243">
        <v>2003</v>
      </c>
      <c r="B859" s="244" t="s">
        <v>57</v>
      </c>
      <c r="C859" s="244" t="s">
        <v>202</v>
      </c>
      <c r="D859" s="243">
        <v>8958229</v>
      </c>
      <c r="E859" s="244" t="s">
        <v>253</v>
      </c>
    </row>
    <row r="860" spans="1:5" x14ac:dyDescent="0.2">
      <c r="A860" s="243">
        <v>2004</v>
      </c>
      <c r="B860" s="244" t="s">
        <v>57</v>
      </c>
      <c r="C860" s="244" t="s">
        <v>202</v>
      </c>
      <c r="D860" s="243">
        <v>8993531</v>
      </c>
      <c r="E860" s="244" t="s">
        <v>253</v>
      </c>
    </row>
    <row r="861" spans="1:5" x14ac:dyDescent="0.2">
      <c r="A861" s="243">
        <v>2005</v>
      </c>
      <c r="B861" s="244" t="s">
        <v>57</v>
      </c>
      <c r="C861" s="244" t="s">
        <v>202</v>
      </c>
      <c r="D861" s="243">
        <v>9029572</v>
      </c>
      <c r="E861" s="244" t="s">
        <v>253</v>
      </c>
    </row>
    <row r="862" spans="1:5" x14ac:dyDescent="0.2">
      <c r="A862" s="243">
        <v>2006</v>
      </c>
      <c r="B862" s="244" t="s">
        <v>57</v>
      </c>
      <c r="C862" s="244" t="s">
        <v>202</v>
      </c>
      <c r="D862" s="243">
        <v>9080505</v>
      </c>
      <c r="E862" s="244" t="s">
        <v>253</v>
      </c>
    </row>
    <row r="863" spans="1:5" x14ac:dyDescent="0.2">
      <c r="A863" s="243">
        <v>2007</v>
      </c>
      <c r="B863" s="244" t="s">
        <v>57</v>
      </c>
      <c r="C863" s="244" t="s">
        <v>202</v>
      </c>
      <c r="D863" s="243">
        <v>9148092</v>
      </c>
      <c r="E863" s="244" t="s">
        <v>253</v>
      </c>
    </row>
    <row r="864" spans="1:5" x14ac:dyDescent="0.2">
      <c r="A864" s="243">
        <v>2008</v>
      </c>
      <c r="B864" s="244" t="s">
        <v>57</v>
      </c>
      <c r="C864" s="244" t="s">
        <v>202</v>
      </c>
      <c r="D864" s="243">
        <v>9219637</v>
      </c>
      <c r="E864" s="244" t="s">
        <v>253</v>
      </c>
    </row>
    <row r="865" spans="1:5" x14ac:dyDescent="0.2">
      <c r="A865" s="243">
        <v>2009</v>
      </c>
      <c r="B865" s="244" t="s">
        <v>57</v>
      </c>
      <c r="C865" s="244" t="s">
        <v>202</v>
      </c>
      <c r="D865" s="243">
        <v>9298515</v>
      </c>
      <c r="E865" s="244" t="s">
        <v>253</v>
      </c>
    </row>
    <row r="866" spans="1:5" x14ac:dyDescent="0.2">
      <c r="A866" s="243">
        <v>2010</v>
      </c>
      <c r="B866" s="244" t="s">
        <v>57</v>
      </c>
      <c r="C866" s="244" t="s">
        <v>202</v>
      </c>
      <c r="D866" s="243">
        <v>9378126</v>
      </c>
      <c r="E866" s="244" t="s">
        <v>253</v>
      </c>
    </row>
    <row r="867" spans="1:5" x14ac:dyDescent="0.2">
      <c r="A867" s="243">
        <v>2011</v>
      </c>
      <c r="B867" s="244" t="s">
        <v>57</v>
      </c>
      <c r="C867" s="244" t="s">
        <v>202</v>
      </c>
      <c r="D867" s="243">
        <v>9449213</v>
      </c>
      <c r="E867" s="244" t="s">
        <v>253</v>
      </c>
    </row>
    <row r="868" spans="1:5" x14ac:dyDescent="0.2">
      <c r="A868" s="243">
        <v>2012</v>
      </c>
      <c r="B868" s="244" t="s">
        <v>57</v>
      </c>
      <c r="C868" s="244" t="s">
        <v>202</v>
      </c>
      <c r="D868" s="243">
        <v>9519374</v>
      </c>
      <c r="E868" s="244" t="s">
        <v>253</v>
      </c>
    </row>
    <row r="869" spans="1:5" x14ac:dyDescent="0.2">
      <c r="A869" s="243">
        <v>2013</v>
      </c>
      <c r="B869" s="244" t="s">
        <v>57</v>
      </c>
      <c r="C869" s="244" t="s">
        <v>202</v>
      </c>
      <c r="D869" s="243">
        <v>9600379</v>
      </c>
      <c r="E869" s="244" t="s">
        <v>253</v>
      </c>
    </row>
    <row r="870" spans="1:5" x14ac:dyDescent="0.2">
      <c r="A870" s="243">
        <v>2014</v>
      </c>
      <c r="B870" s="244" t="s">
        <v>57</v>
      </c>
      <c r="C870" s="244" t="s">
        <v>202</v>
      </c>
      <c r="D870" s="243">
        <v>9696110</v>
      </c>
      <c r="E870" s="244" t="s">
        <v>253</v>
      </c>
    </row>
    <row r="871" spans="1:5" x14ac:dyDescent="0.2">
      <c r="A871" s="243">
        <v>2015</v>
      </c>
      <c r="B871" s="244" t="s">
        <v>57</v>
      </c>
      <c r="C871" s="244" t="s">
        <v>202</v>
      </c>
      <c r="D871" s="243">
        <v>9799186</v>
      </c>
      <c r="E871" s="244" t="s">
        <v>253</v>
      </c>
    </row>
    <row r="872" spans="1:5" x14ac:dyDescent="0.2">
      <c r="A872" s="243">
        <v>2016</v>
      </c>
      <c r="B872" s="244" t="s">
        <v>57</v>
      </c>
      <c r="C872" s="244" t="s">
        <v>202</v>
      </c>
      <c r="D872" s="243">
        <v>9923085</v>
      </c>
      <c r="E872" s="244" t="s">
        <v>253</v>
      </c>
    </row>
    <row r="873" spans="1:5" x14ac:dyDescent="0.2">
      <c r="A873" s="243">
        <v>2017</v>
      </c>
      <c r="B873" s="244" t="s">
        <v>57</v>
      </c>
      <c r="C873" s="244" t="s">
        <v>202</v>
      </c>
      <c r="D873" s="243">
        <v>10057698</v>
      </c>
      <c r="E873" s="244" t="s">
        <v>253</v>
      </c>
    </row>
    <row r="874" spans="1:5" x14ac:dyDescent="0.2">
      <c r="A874" s="243">
        <v>2018</v>
      </c>
      <c r="B874" s="244" t="s">
        <v>57</v>
      </c>
      <c r="C874" s="244" t="s">
        <v>202</v>
      </c>
      <c r="D874" s="243">
        <v>10175214</v>
      </c>
      <c r="E874" s="244" t="s">
        <v>253</v>
      </c>
    </row>
    <row r="875" spans="1:5" x14ac:dyDescent="0.2">
      <c r="A875" s="243">
        <v>2019</v>
      </c>
      <c r="B875" s="244" t="s">
        <v>57</v>
      </c>
      <c r="C875" s="244" t="s">
        <v>202</v>
      </c>
      <c r="D875" s="243">
        <v>10278887</v>
      </c>
      <c r="E875" s="244" t="s">
        <v>253</v>
      </c>
    </row>
    <row r="876" spans="1:5" x14ac:dyDescent="0.2">
      <c r="A876" s="243">
        <v>2020</v>
      </c>
      <c r="B876" s="244" t="s">
        <v>57</v>
      </c>
      <c r="C876" s="244" t="s">
        <v>202</v>
      </c>
      <c r="D876" s="243">
        <v>10353442</v>
      </c>
      <c r="E876" s="244" t="s">
        <v>253</v>
      </c>
    </row>
    <row r="877" spans="1:5" x14ac:dyDescent="0.2">
      <c r="A877" s="243">
        <v>2021</v>
      </c>
      <c r="B877" s="244" t="s">
        <v>57</v>
      </c>
      <c r="C877" s="244" t="s">
        <v>202</v>
      </c>
      <c r="D877" s="243">
        <v>10415811</v>
      </c>
      <c r="E877" s="244" t="s">
        <v>253</v>
      </c>
    </row>
    <row r="878" spans="1:5" x14ac:dyDescent="0.2">
      <c r="A878" s="243">
        <v>2022</v>
      </c>
      <c r="B878" s="244" t="s">
        <v>57</v>
      </c>
      <c r="C878" s="244" t="s">
        <v>202</v>
      </c>
      <c r="D878" s="243">
        <v>10486941</v>
      </c>
      <c r="E878" s="244" t="s">
        <v>253</v>
      </c>
    </row>
    <row r="879" spans="1:5" x14ac:dyDescent="0.2">
      <c r="A879" s="243">
        <v>2023</v>
      </c>
      <c r="B879" s="244" t="s">
        <v>57</v>
      </c>
      <c r="C879" s="244" t="s">
        <v>202</v>
      </c>
      <c r="D879" s="243">
        <v>10536632</v>
      </c>
      <c r="E879" s="244" t="s">
        <v>253</v>
      </c>
    </row>
    <row r="880" spans="1:5" x14ac:dyDescent="0.2">
      <c r="A880" s="243">
        <v>2000</v>
      </c>
      <c r="B880" s="244" t="s">
        <v>55</v>
      </c>
      <c r="C880" s="244" t="s">
        <v>202</v>
      </c>
      <c r="D880" s="243">
        <v>1988925</v>
      </c>
      <c r="E880" s="244" t="s">
        <v>253</v>
      </c>
    </row>
    <row r="881" spans="1:5" x14ac:dyDescent="0.2">
      <c r="A881" s="243">
        <v>2001</v>
      </c>
      <c r="B881" s="244" t="s">
        <v>55</v>
      </c>
      <c r="C881" s="244" t="s">
        <v>202</v>
      </c>
      <c r="D881" s="243">
        <v>1992060</v>
      </c>
      <c r="E881" s="244" t="s">
        <v>253</v>
      </c>
    </row>
    <row r="882" spans="1:5" x14ac:dyDescent="0.2">
      <c r="A882" s="243">
        <v>2002</v>
      </c>
      <c r="B882" s="244" t="s">
        <v>55</v>
      </c>
      <c r="C882" s="244" t="s">
        <v>202</v>
      </c>
      <c r="D882" s="243">
        <v>1994530</v>
      </c>
      <c r="E882" s="244" t="s">
        <v>253</v>
      </c>
    </row>
    <row r="883" spans="1:5" x14ac:dyDescent="0.2">
      <c r="A883" s="243">
        <v>2003</v>
      </c>
      <c r="B883" s="244" t="s">
        <v>55</v>
      </c>
      <c r="C883" s="244" t="s">
        <v>202</v>
      </c>
      <c r="D883" s="243">
        <v>1995733</v>
      </c>
      <c r="E883" s="244" t="s">
        <v>253</v>
      </c>
    </row>
    <row r="884" spans="1:5" x14ac:dyDescent="0.2">
      <c r="A884" s="243">
        <v>2004</v>
      </c>
      <c r="B884" s="244" t="s">
        <v>55</v>
      </c>
      <c r="C884" s="244" t="s">
        <v>202</v>
      </c>
      <c r="D884" s="243">
        <v>1997012</v>
      </c>
      <c r="E884" s="244" t="s">
        <v>253</v>
      </c>
    </row>
    <row r="885" spans="1:5" x14ac:dyDescent="0.2">
      <c r="A885" s="243">
        <v>2005</v>
      </c>
      <c r="B885" s="244" t="s">
        <v>55</v>
      </c>
      <c r="C885" s="244" t="s">
        <v>202</v>
      </c>
      <c r="D885" s="243">
        <v>2000474</v>
      </c>
      <c r="E885" s="244" t="s">
        <v>253</v>
      </c>
    </row>
    <row r="886" spans="1:5" x14ac:dyDescent="0.2">
      <c r="A886" s="243">
        <v>2006</v>
      </c>
      <c r="B886" s="244" t="s">
        <v>55</v>
      </c>
      <c r="C886" s="244" t="s">
        <v>202</v>
      </c>
      <c r="D886" s="243">
        <v>2006868</v>
      </c>
      <c r="E886" s="244" t="s">
        <v>253</v>
      </c>
    </row>
    <row r="887" spans="1:5" x14ac:dyDescent="0.2">
      <c r="A887" s="243">
        <v>2007</v>
      </c>
      <c r="B887" s="244" t="s">
        <v>55</v>
      </c>
      <c r="C887" s="244" t="s">
        <v>202</v>
      </c>
      <c r="D887" s="243">
        <v>2018122</v>
      </c>
      <c r="E887" s="244" t="s">
        <v>253</v>
      </c>
    </row>
    <row r="888" spans="1:5" x14ac:dyDescent="0.2">
      <c r="A888" s="243">
        <v>2008</v>
      </c>
      <c r="B888" s="244" t="s">
        <v>55</v>
      </c>
      <c r="C888" s="244" t="s">
        <v>202</v>
      </c>
      <c r="D888" s="243">
        <v>2021316</v>
      </c>
      <c r="E888" s="244" t="s">
        <v>174</v>
      </c>
    </row>
    <row r="889" spans="1:5" x14ac:dyDescent="0.2">
      <c r="A889" s="243">
        <v>2009</v>
      </c>
      <c r="B889" s="244" t="s">
        <v>55</v>
      </c>
      <c r="C889" s="244" t="s">
        <v>202</v>
      </c>
      <c r="D889" s="243">
        <v>2039669</v>
      </c>
      <c r="E889" s="244" t="s">
        <v>253</v>
      </c>
    </row>
    <row r="890" spans="1:5" x14ac:dyDescent="0.2">
      <c r="A890" s="243">
        <v>2010</v>
      </c>
      <c r="B890" s="244" t="s">
        <v>55</v>
      </c>
      <c r="C890" s="244" t="s">
        <v>202</v>
      </c>
      <c r="D890" s="243">
        <v>2048583</v>
      </c>
      <c r="E890" s="244" t="s">
        <v>253</v>
      </c>
    </row>
    <row r="891" spans="1:5" x14ac:dyDescent="0.2">
      <c r="A891" s="243">
        <v>2011</v>
      </c>
      <c r="B891" s="244" t="s">
        <v>55</v>
      </c>
      <c r="C891" s="244" t="s">
        <v>202</v>
      </c>
      <c r="D891" s="243">
        <v>2052843</v>
      </c>
      <c r="E891" s="244" t="s">
        <v>253</v>
      </c>
    </row>
    <row r="892" spans="1:5" x14ac:dyDescent="0.2">
      <c r="A892" s="243">
        <v>2012</v>
      </c>
      <c r="B892" s="244" t="s">
        <v>55</v>
      </c>
      <c r="C892" s="244" t="s">
        <v>202</v>
      </c>
      <c r="D892" s="243">
        <v>2057159</v>
      </c>
      <c r="E892" s="244" t="s">
        <v>253</v>
      </c>
    </row>
    <row r="893" spans="1:5" x14ac:dyDescent="0.2">
      <c r="A893" s="243">
        <v>2013</v>
      </c>
      <c r="B893" s="244" t="s">
        <v>55</v>
      </c>
      <c r="C893" s="244" t="s">
        <v>202</v>
      </c>
      <c r="D893" s="243">
        <v>2059953</v>
      </c>
      <c r="E893" s="244" t="s">
        <v>253</v>
      </c>
    </row>
    <row r="894" spans="1:5" x14ac:dyDescent="0.2">
      <c r="A894" s="243">
        <v>2014</v>
      </c>
      <c r="B894" s="244" t="s">
        <v>55</v>
      </c>
      <c r="C894" s="244" t="s">
        <v>202</v>
      </c>
      <c r="D894" s="243">
        <v>2061980</v>
      </c>
      <c r="E894" s="244" t="s">
        <v>253</v>
      </c>
    </row>
    <row r="895" spans="1:5" x14ac:dyDescent="0.2">
      <c r="A895" s="243">
        <v>2015</v>
      </c>
      <c r="B895" s="244" t="s">
        <v>55</v>
      </c>
      <c r="C895" s="244" t="s">
        <v>202</v>
      </c>
      <c r="D895" s="243">
        <v>2063531</v>
      </c>
      <c r="E895" s="244" t="s">
        <v>253</v>
      </c>
    </row>
    <row r="896" spans="1:5" x14ac:dyDescent="0.2">
      <c r="A896" s="243">
        <v>2016</v>
      </c>
      <c r="B896" s="244" t="s">
        <v>55</v>
      </c>
      <c r="C896" s="244" t="s">
        <v>202</v>
      </c>
      <c r="D896" s="243">
        <v>2065042</v>
      </c>
      <c r="E896" s="244" t="s">
        <v>253</v>
      </c>
    </row>
    <row r="897" spans="1:5" x14ac:dyDescent="0.2">
      <c r="A897" s="243">
        <v>2017</v>
      </c>
      <c r="B897" s="244" t="s">
        <v>55</v>
      </c>
      <c r="C897" s="244" t="s">
        <v>202</v>
      </c>
      <c r="D897" s="243">
        <v>2066388</v>
      </c>
      <c r="E897" s="244" t="s">
        <v>253</v>
      </c>
    </row>
    <row r="898" spans="1:5" x14ac:dyDescent="0.2">
      <c r="A898" s="243">
        <v>2018</v>
      </c>
      <c r="B898" s="244" t="s">
        <v>55</v>
      </c>
      <c r="C898" s="244" t="s">
        <v>202</v>
      </c>
      <c r="D898" s="243">
        <v>2073894</v>
      </c>
      <c r="E898" s="244" t="s">
        <v>253</v>
      </c>
    </row>
    <row r="899" spans="1:5" x14ac:dyDescent="0.2">
      <c r="A899" s="243">
        <v>2019</v>
      </c>
      <c r="B899" s="244" t="s">
        <v>55</v>
      </c>
      <c r="C899" s="244" t="s">
        <v>202</v>
      </c>
      <c r="D899" s="243">
        <v>2088385</v>
      </c>
      <c r="E899" s="244" t="s">
        <v>253</v>
      </c>
    </row>
    <row r="900" spans="1:5" x14ac:dyDescent="0.2">
      <c r="A900" s="243">
        <v>2020</v>
      </c>
      <c r="B900" s="244" t="s">
        <v>55</v>
      </c>
      <c r="C900" s="244" t="s">
        <v>202</v>
      </c>
      <c r="D900" s="243">
        <v>2102419</v>
      </c>
      <c r="E900" s="244" t="s">
        <v>253</v>
      </c>
    </row>
    <row r="901" spans="1:5" x14ac:dyDescent="0.2">
      <c r="A901" s="243">
        <v>2021</v>
      </c>
      <c r="B901" s="244" t="s">
        <v>55</v>
      </c>
      <c r="C901" s="244" t="s">
        <v>202</v>
      </c>
      <c r="D901" s="243">
        <v>2108079</v>
      </c>
      <c r="E901" s="244" t="s">
        <v>253</v>
      </c>
    </row>
    <row r="902" spans="1:5" x14ac:dyDescent="0.2">
      <c r="A902" s="243">
        <v>2022</v>
      </c>
      <c r="B902" s="244" t="s">
        <v>55</v>
      </c>
      <c r="C902" s="244" t="s">
        <v>202</v>
      </c>
      <c r="D902" s="243">
        <v>2112076</v>
      </c>
      <c r="E902" s="244" t="s">
        <v>253</v>
      </c>
    </row>
    <row r="903" spans="1:5" x14ac:dyDescent="0.2">
      <c r="A903" s="243">
        <v>2023</v>
      </c>
      <c r="B903" s="244" t="s">
        <v>55</v>
      </c>
      <c r="C903" s="244" t="s">
        <v>202</v>
      </c>
      <c r="D903" s="243">
        <v>2120461</v>
      </c>
      <c r="E903" s="244" t="s">
        <v>253</v>
      </c>
    </row>
    <row r="904" spans="1:5" x14ac:dyDescent="0.2">
      <c r="A904" s="243">
        <v>2000</v>
      </c>
      <c r="B904" s="244" t="s">
        <v>63</v>
      </c>
      <c r="C904" s="244" t="s">
        <v>202</v>
      </c>
      <c r="D904" s="243">
        <v>5388720</v>
      </c>
      <c r="E904" s="244" t="s">
        <v>253</v>
      </c>
    </row>
    <row r="905" spans="1:5" x14ac:dyDescent="0.2">
      <c r="A905" s="243">
        <v>2001</v>
      </c>
      <c r="B905" s="244" t="s">
        <v>63</v>
      </c>
      <c r="C905" s="244" t="s">
        <v>202</v>
      </c>
      <c r="D905" s="243">
        <v>5378867</v>
      </c>
      <c r="E905" s="244" t="s">
        <v>253</v>
      </c>
    </row>
    <row r="906" spans="1:5" x14ac:dyDescent="0.2">
      <c r="A906" s="243">
        <v>2002</v>
      </c>
      <c r="B906" s="244" t="s">
        <v>63</v>
      </c>
      <c r="C906" s="244" t="s">
        <v>202</v>
      </c>
      <c r="D906" s="243">
        <v>5376912</v>
      </c>
      <c r="E906" s="244" t="s">
        <v>253</v>
      </c>
    </row>
    <row r="907" spans="1:5" x14ac:dyDescent="0.2">
      <c r="A907" s="243">
        <v>2003</v>
      </c>
      <c r="B907" s="244" t="s">
        <v>63</v>
      </c>
      <c r="C907" s="244" t="s">
        <v>202</v>
      </c>
      <c r="D907" s="243">
        <v>5373374</v>
      </c>
      <c r="E907" s="244" t="s">
        <v>253</v>
      </c>
    </row>
    <row r="908" spans="1:5" x14ac:dyDescent="0.2">
      <c r="A908" s="243">
        <v>2004</v>
      </c>
      <c r="B908" s="244" t="s">
        <v>63</v>
      </c>
      <c r="C908" s="244" t="s">
        <v>202</v>
      </c>
      <c r="D908" s="243">
        <v>5372280</v>
      </c>
      <c r="E908" s="244" t="s">
        <v>253</v>
      </c>
    </row>
    <row r="909" spans="1:5" x14ac:dyDescent="0.2">
      <c r="A909" s="243">
        <v>2005</v>
      </c>
      <c r="B909" s="244" t="s">
        <v>63</v>
      </c>
      <c r="C909" s="244" t="s">
        <v>202</v>
      </c>
      <c r="D909" s="243">
        <v>5372807</v>
      </c>
      <c r="E909" s="244" t="s">
        <v>253</v>
      </c>
    </row>
    <row r="910" spans="1:5" x14ac:dyDescent="0.2">
      <c r="A910" s="243">
        <v>2006</v>
      </c>
      <c r="B910" s="244" t="s">
        <v>63</v>
      </c>
      <c r="C910" s="244" t="s">
        <v>202</v>
      </c>
      <c r="D910" s="243">
        <v>5373054</v>
      </c>
      <c r="E910" s="244" t="s">
        <v>253</v>
      </c>
    </row>
    <row r="911" spans="1:5" x14ac:dyDescent="0.2">
      <c r="A911" s="243">
        <v>2007</v>
      </c>
      <c r="B911" s="244" t="s">
        <v>63</v>
      </c>
      <c r="C911" s="244" t="s">
        <v>202</v>
      </c>
      <c r="D911" s="243">
        <v>5374622</v>
      </c>
      <c r="E911" s="244" t="s">
        <v>253</v>
      </c>
    </row>
    <row r="912" spans="1:5" x14ac:dyDescent="0.2">
      <c r="A912" s="243">
        <v>2008</v>
      </c>
      <c r="B912" s="244" t="s">
        <v>63</v>
      </c>
      <c r="C912" s="244" t="s">
        <v>202</v>
      </c>
      <c r="D912" s="243">
        <v>5379233</v>
      </c>
      <c r="E912" s="244" t="s">
        <v>253</v>
      </c>
    </row>
    <row r="913" spans="1:5" x14ac:dyDescent="0.2">
      <c r="A913" s="243">
        <v>2009</v>
      </c>
      <c r="B913" s="244" t="s">
        <v>63</v>
      </c>
      <c r="C913" s="244" t="s">
        <v>202</v>
      </c>
      <c r="D913" s="243">
        <v>5386406</v>
      </c>
      <c r="E913" s="244" t="s">
        <v>253</v>
      </c>
    </row>
    <row r="914" spans="1:5" x14ac:dyDescent="0.2">
      <c r="A914" s="243">
        <v>2010</v>
      </c>
      <c r="B914" s="244" t="s">
        <v>63</v>
      </c>
      <c r="C914" s="244" t="s">
        <v>202</v>
      </c>
      <c r="D914" s="243">
        <v>5391428</v>
      </c>
      <c r="E914" s="244" t="s">
        <v>253</v>
      </c>
    </row>
    <row r="915" spans="1:5" x14ac:dyDescent="0.2">
      <c r="A915" s="243">
        <v>2011</v>
      </c>
      <c r="B915" s="244" t="s">
        <v>63</v>
      </c>
      <c r="C915" s="244" t="s">
        <v>202</v>
      </c>
      <c r="D915" s="243">
        <v>5398384</v>
      </c>
      <c r="E915" s="244" t="s">
        <v>253</v>
      </c>
    </row>
    <row r="916" spans="1:5" x14ac:dyDescent="0.2">
      <c r="A916" s="243">
        <v>2012</v>
      </c>
      <c r="B916" s="244" t="s">
        <v>63</v>
      </c>
      <c r="C916" s="244" t="s">
        <v>202</v>
      </c>
      <c r="D916" s="243">
        <v>5407579</v>
      </c>
      <c r="E916" s="244" t="s">
        <v>253</v>
      </c>
    </row>
    <row r="917" spans="1:5" x14ac:dyDescent="0.2">
      <c r="A917" s="243">
        <v>2013</v>
      </c>
      <c r="B917" s="244" t="s">
        <v>63</v>
      </c>
      <c r="C917" s="244" t="s">
        <v>202</v>
      </c>
      <c r="D917" s="243">
        <v>5413393</v>
      </c>
      <c r="E917" s="244" t="s">
        <v>253</v>
      </c>
    </row>
    <row r="918" spans="1:5" x14ac:dyDescent="0.2">
      <c r="A918" s="243">
        <v>2014</v>
      </c>
      <c r="B918" s="244" t="s">
        <v>63</v>
      </c>
      <c r="C918" s="244" t="s">
        <v>202</v>
      </c>
      <c r="D918" s="243">
        <v>5418649</v>
      </c>
      <c r="E918" s="244" t="s">
        <v>253</v>
      </c>
    </row>
    <row r="919" spans="1:5" x14ac:dyDescent="0.2">
      <c r="A919" s="243">
        <v>2015</v>
      </c>
      <c r="B919" s="244" t="s">
        <v>63</v>
      </c>
      <c r="C919" s="244" t="s">
        <v>202</v>
      </c>
      <c r="D919" s="243">
        <v>5423801</v>
      </c>
      <c r="E919" s="244" t="s">
        <v>253</v>
      </c>
    </row>
    <row r="920" spans="1:5" x14ac:dyDescent="0.2">
      <c r="A920" s="243">
        <v>2016</v>
      </c>
      <c r="B920" s="244" t="s">
        <v>63</v>
      </c>
      <c r="C920" s="244" t="s">
        <v>202</v>
      </c>
      <c r="D920" s="243">
        <v>5430798</v>
      </c>
      <c r="E920" s="244" t="s">
        <v>253</v>
      </c>
    </row>
    <row r="921" spans="1:5" x14ac:dyDescent="0.2">
      <c r="A921" s="243">
        <v>2017</v>
      </c>
      <c r="B921" s="244" t="s">
        <v>63</v>
      </c>
      <c r="C921" s="244" t="s">
        <v>202</v>
      </c>
      <c r="D921" s="243">
        <v>5439232</v>
      </c>
      <c r="E921" s="244" t="s">
        <v>253</v>
      </c>
    </row>
    <row r="922" spans="1:5" x14ac:dyDescent="0.2">
      <c r="A922" s="243">
        <v>2018</v>
      </c>
      <c r="B922" s="244" t="s">
        <v>63</v>
      </c>
      <c r="C922" s="244" t="s">
        <v>202</v>
      </c>
      <c r="D922" s="243">
        <v>5446771</v>
      </c>
      <c r="E922" s="244" t="s">
        <v>253</v>
      </c>
    </row>
    <row r="923" spans="1:5" x14ac:dyDescent="0.2">
      <c r="A923" s="243">
        <v>2019</v>
      </c>
      <c r="B923" s="244" t="s">
        <v>63</v>
      </c>
      <c r="C923" s="244" t="s">
        <v>202</v>
      </c>
      <c r="D923" s="243">
        <v>5454147</v>
      </c>
      <c r="E923" s="244" t="s">
        <v>253</v>
      </c>
    </row>
    <row r="924" spans="1:5" x14ac:dyDescent="0.2">
      <c r="A924" s="243">
        <v>2020</v>
      </c>
      <c r="B924" s="244" t="s">
        <v>63</v>
      </c>
      <c r="C924" s="244" t="s">
        <v>202</v>
      </c>
      <c r="D924" s="243">
        <v>5458827</v>
      </c>
      <c r="E924" s="244" t="s">
        <v>253</v>
      </c>
    </row>
    <row r="925" spans="1:5" x14ac:dyDescent="0.2">
      <c r="A925" s="243">
        <v>2021</v>
      </c>
      <c r="B925" s="244" t="s">
        <v>63</v>
      </c>
      <c r="C925" s="244" t="s">
        <v>202</v>
      </c>
      <c r="D925" s="243">
        <v>5447247</v>
      </c>
      <c r="E925" s="244" t="s">
        <v>253</v>
      </c>
    </row>
    <row r="926" spans="1:5" x14ac:dyDescent="0.2">
      <c r="A926" s="243">
        <v>2022</v>
      </c>
      <c r="B926" s="244" t="s">
        <v>63</v>
      </c>
      <c r="C926" s="244" t="s">
        <v>202</v>
      </c>
      <c r="D926" s="243">
        <v>5431752</v>
      </c>
      <c r="E926" s="244" t="s">
        <v>253</v>
      </c>
    </row>
    <row r="927" spans="1:5" x14ac:dyDescent="0.2">
      <c r="A927" s="243">
        <v>2023</v>
      </c>
      <c r="B927" s="244" t="s">
        <v>63</v>
      </c>
      <c r="C927" s="244" t="s">
        <v>202</v>
      </c>
      <c r="D927" s="243">
        <v>5426740</v>
      </c>
      <c r="E927" s="244" t="s">
        <v>253</v>
      </c>
    </row>
    <row r="928" spans="1:5" x14ac:dyDescent="0.2">
      <c r="A928" s="243">
        <v>2000</v>
      </c>
      <c r="B928" s="244" t="s">
        <v>69</v>
      </c>
      <c r="C928" s="244" t="s">
        <v>202</v>
      </c>
      <c r="D928" s="243">
        <v>65809463</v>
      </c>
      <c r="E928" s="244" t="s">
        <v>253</v>
      </c>
    </row>
    <row r="929" spans="1:5" x14ac:dyDescent="0.2">
      <c r="A929" s="243">
        <v>2001</v>
      </c>
      <c r="B929" s="244" t="s">
        <v>69</v>
      </c>
      <c r="C929" s="244" t="s">
        <v>202</v>
      </c>
      <c r="D929" s="243">
        <v>65166331</v>
      </c>
      <c r="E929" s="244" t="s">
        <v>253</v>
      </c>
    </row>
    <row r="930" spans="1:5" x14ac:dyDescent="0.2">
      <c r="A930" s="243">
        <v>2002</v>
      </c>
      <c r="B930" s="244" t="s">
        <v>69</v>
      </c>
      <c r="C930" s="244" t="s">
        <v>202</v>
      </c>
      <c r="D930" s="243">
        <v>66002506</v>
      </c>
      <c r="E930" s="244" t="s">
        <v>253</v>
      </c>
    </row>
    <row r="931" spans="1:5" x14ac:dyDescent="0.2">
      <c r="A931" s="243">
        <v>2003</v>
      </c>
      <c r="B931" s="244" t="s">
        <v>69</v>
      </c>
      <c r="C931" s="244" t="s">
        <v>202</v>
      </c>
      <c r="D931" s="243">
        <v>66794551</v>
      </c>
      <c r="E931" s="244" t="s">
        <v>253</v>
      </c>
    </row>
    <row r="932" spans="1:5" x14ac:dyDescent="0.2">
      <c r="A932" s="243">
        <v>2004</v>
      </c>
      <c r="B932" s="244" t="s">
        <v>69</v>
      </c>
      <c r="C932" s="244" t="s">
        <v>202</v>
      </c>
      <c r="D932" s="243">
        <v>67598736</v>
      </c>
      <c r="E932" s="244" t="s">
        <v>253</v>
      </c>
    </row>
    <row r="933" spans="1:5" x14ac:dyDescent="0.2">
      <c r="A933" s="243">
        <v>2005</v>
      </c>
      <c r="B933" s="244" t="s">
        <v>69</v>
      </c>
      <c r="C933" s="244" t="s">
        <v>202</v>
      </c>
      <c r="D933" s="243">
        <v>68435380</v>
      </c>
      <c r="E933" s="244" t="s">
        <v>253</v>
      </c>
    </row>
    <row r="934" spans="1:5" x14ac:dyDescent="0.2">
      <c r="A934" s="243">
        <v>2006</v>
      </c>
      <c r="B934" s="244" t="s">
        <v>69</v>
      </c>
      <c r="C934" s="244" t="s">
        <v>202</v>
      </c>
      <c r="D934" s="243">
        <v>69295253</v>
      </c>
      <c r="E934" s="244" t="s">
        <v>253</v>
      </c>
    </row>
    <row r="935" spans="1:5" x14ac:dyDescent="0.2">
      <c r="A935" s="243">
        <v>2007</v>
      </c>
      <c r="B935" s="244" t="s">
        <v>69</v>
      </c>
      <c r="C935" s="244" t="s">
        <v>202</v>
      </c>
      <c r="D935" s="243">
        <v>70158112</v>
      </c>
      <c r="E935" s="244" t="s">
        <v>253</v>
      </c>
    </row>
    <row r="936" spans="1:5" x14ac:dyDescent="0.2">
      <c r="A936" s="243">
        <v>2008</v>
      </c>
      <c r="B936" s="244" t="s">
        <v>69</v>
      </c>
      <c r="C936" s="244" t="s">
        <v>202</v>
      </c>
      <c r="D936" s="243">
        <v>71051678</v>
      </c>
      <c r="E936" s="244" t="s">
        <v>253</v>
      </c>
    </row>
    <row r="937" spans="1:5" x14ac:dyDescent="0.2">
      <c r="A937" s="243">
        <v>2009</v>
      </c>
      <c r="B937" s="244" t="s">
        <v>69</v>
      </c>
      <c r="C937" s="244" t="s">
        <v>202</v>
      </c>
      <c r="D937" s="243">
        <v>72039206</v>
      </c>
      <c r="E937" s="244" t="s">
        <v>253</v>
      </c>
    </row>
    <row r="938" spans="1:5" x14ac:dyDescent="0.2">
      <c r="A938" s="243">
        <v>2010</v>
      </c>
      <c r="B938" s="244" t="s">
        <v>69</v>
      </c>
      <c r="C938" s="244" t="s">
        <v>202</v>
      </c>
      <c r="D938" s="243">
        <v>73142150</v>
      </c>
      <c r="E938" s="244" t="s">
        <v>253</v>
      </c>
    </row>
    <row r="939" spans="1:5" x14ac:dyDescent="0.2">
      <c r="A939" s="243">
        <v>2011</v>
      </c>
      <c r="B939" s="244" t="s">
        <v>69</v>
      </c>
      <c r="C939" s="244" t="s">
        <v>202</v>
      </c>
      <c r="D939" s="243">
        <v>74223629</v>
      </c>
      <c r="E939" s="244" t="s">
        <v>253</v>
      </c>
    </row>
    <row r="940" spans="1:5" x14ac:dyDescent="0.2">
      <c r="A940" s="243">
        <v>2012</v>
      </c>
      <c r="B940" s="244" t="s">
        <v>69</v>
      </c>
      <c r="C940" s="244" t="s">
        <v>202</v>
      </c>
      <c r="D940" s="243">
        <v>75175827</v>
      </c>
      <c r="E940" s="244" t="s">
        <v>253</v>
      </c>
    </row>
    <row r="941" spans="1:5" x14ac:dyDescent="0.2">
      <c r="A941" s="243">
        <v>2013</v>
      </c>
      <c r="B941" s="244" t="s">
        <v>69</v>
      </c>
      <c r="C941" s="244" t="s">
        <v>202</v>
      </c>
      <c r="D941" s="243">
        <v>76147624</v>
      </c>
      <c r="E941" s="244" t="s">
        <v>253</v>
      </c>
    </row>
    <row r="942" spans="1:5" x14ac:dyDescent="0.2">
      <c r="A942" s="243">
        <v>2014</v>
      </c>
      <c r="B942" s="244" t="s">
        <v>69</v>
      </c>
      <c r="C942" s="244" t="s">
        <v>202</v>
      </c>
      <c r="D942" s="243">
        <v>77181884</v>
      </c>
      <c r="E942" s="244" t="s">
        <v>253</v>
      </c>
    </row>
    <row r="943" spans="1:5" x14ac:dyDescent="0.2">
      <c r="A943" s="243">
        <v>2015</v>
      </c>
      <c r="B943" s="244" t="s">
        <v>69</v>
      </c>
      <c r="C943" s="244" t="s">
        <v>202</v>
      </c>
      <c r="D943" s="243">
        <v>78218479</v>
      </c>
      <c r="E943" s="244" t="s">
        <v>253</v>
      </c>
    </row>
    <row r="944" spans="1:5" x14ac:dyDescent="0.2">
      <c r="A944" s="243">
        <v>2016</v>
      </c>
      <c r="B944" s="244" t="s">
        <v>69</v>
      </c>
      <c r="C944" s="244" t="s">
        <v>202</v>
      </c>
      <c r="D944" s="243">
        <v>79277962</v>
      </c>
      <c r="E944" s="244" t="s">
        <v>253</v>
      </c>
    </row>
    <row r="945" spans="1:5" x14ac:dyDescent="0.2">
      <c r="A945" s="243">
        <v>2017</v>
      </c>
      <c r="B945" s="244" t="s">
        <v>69</v>
      </c>
      <c r="C945" s="244" t="s">
        <v>202</v>
      </c>
      <c r="D945" s="243">
        <v>80312698</v>
      </c>
      <c r="E945" s="244" t="s">
        <v>253</v>
      </c>
    </row>
    <row r="946" spans="1:5" x14ac:dyDescent="0.2">
      <c r="A946" s="243">
        <v>2018</v>
      </c>
      <c r="B946" s="244" t="s">
        <v>69</v>
      </c>
      <c r="C946" s="244" t="s">
        <v>202</v>
      </c>
      <c r="D946" s="243">
        <v>81407204</v>
      </c>
      <c r="E946" s="244" t="s">
        <v>223</v>
      </c>
    </row>
    <row r="947" spans="1:5" x14ac:dyDescent="0.2">
      <c r="A947" s="243">
        <v>2019</v>
      </c>
      <c r="B947" s="244" t="s">
        <v>69</v>
      </c>
      <c r="C947" s="244" t="s">
        <v>202</v>
      </c>
      <c r="D947" s="243">
        <v>82579440</v>
      </c>
      <c r="E947" s="244" t="s">
        <v>223</v>
      </c>
    </row>
    <row r="948" spans="1:5" x14ac:dyDescent="0.2">
      <c r="A948" s="243">
        <v>2020</v>
      </c>
      <c r="B948" s="244" t="s">
        <v>69</v>
      </c>
      <c r="C948" s="244" t="s">
        <v>202</v>
      </c>
      <c r="D948" s="243">
        <v>83384680</v>
      </c>
      <c r="E948" s="244" t="s">
        <v>253</v>
      </c>
    </row>
    <row r="949" spans="1:5" x14ac:dyDescent="0.2">
      <c r="A949" s="243">
        <v>2021</v>
      </c>
      <c r="B949" s="244" t="s">
        <v>69</v>
      </c>
      <c r="C949" s="244" t="s">
        <v>202</v>
      </c>
      <c r="D949" s="243">
        <v>84147318</v>
      </c>
      <c r="E949" s="244" t="s">
        <v>253</v>
      </c>
    </row>
    <row r="950" spans="1:5" x14ac:dyDescent="0.2">
      <c r="A950" s="243">
        <v>2022</v>
      </c>
      <c r="B950" s="244" t="s">
        <v>69</v>
      </c>
      <c r="C950" s="244" t="s">
        <v>202</v>
      </c>
      <c r="D950" s="243">
        <v>84979913</v>
      </c>
      <c r="E950" s="244" t="s">
        <v>253</v>
      </c>
    </row>
    <row r="951" spans="1:5" x14ac:dyDescent="0.2">
      <c r="A951" s="243">
        <v>2023</v>
      </c>
      <c r="B951" s="244" t="s">
        <v>69</v>
      </c>
      <c r="C951" s="244" t="s">
        <v>202</v>
      </c>
      <c r="D951" s="243">
        <v>85325965</v>
      </c>
      <c r="E951" s="244" t="s">
        <v>253</v>
      </c>
    </row>
    <row r="952" spans="1:5" x14ac:dyDescent="0.2">
      <c r="A952" s="243">
        <v>2000</v>
      </c>
      <c r="B952" s="244" t="s">
        <v>263</v>
      </c>
      <c r="C952" s="244" t="s">
        <v>202</v>
      </c>
      <c r="D952" s="243">
        <v>48889280</v>
      </c>
      <c r="E952" s="244" t="s">
        <v>253</v>
      </c>
    </row>
    <row r="953" spans="1:5" x14ac:dyDescent="0.2">
      <c r="A953" s="243">
        <v>2001</v>
      </c>
      <c r="B953" s="244" t="s">
        <v>263</v>
      </c>
      <c r="C953" s="244" t="s">
        <v>202</v>
      </c>
      <c r="D953" s="243">
        <v>48452256</v>
      </c>
      <c r="E953" s="244" t="s">
        <v>253</v>
      </c>
    </row>
    <row r="954" spans="1:5" x14ac:dyDescent="0.2">
      <c r="A954" s="243">
        <v>2002</v>
      </c>
      <c r="B954" s="244" t="s">
        <v>263</v>
      </c>
      <c r="C954" s="244" t="s">
        <v>202</v>
      </c>
      <c r="D954" s="243">
        <v>48032005</v>
      </c>
      <c r="E954" s="244" t="s">
        <v>253</v>
      </c>
    </row>
    <row r="955" spans="1:5" x14ac:dyDescent="0.2">
      <c r="A955" s="243">
        <v>2003</v>
      </c>
      <c r="B955" s="244" t="s">
        <v>263</v>
      </c>
      <c r="C955" s="244" t="s">
        <v>202</v>
      </c>
      <c r="D955" s="243">
        <v>47632594</v>
      </c>
      <c r="E955" s="244" t="s">
        <v>253</v>
      </c>
    </row>
    <row r="956" spans="1:5" x14ac:dyDescent="0.2">
      <c r="A956" s="243">
        <v>2004</v>
      </c>
      <c r="B956" s="244" t="s">
        <v>263</v>
      </c>
      <c r="C956" s="244" t="s">
        <v>202</v>
      </c>
      <c r="D956" s="243">
        <v>47271271</v>
      </c>
      <c r="E956" s="244" t="s">
        <v>253</v>
      </c>
    </row>
    <row r="957" spans="1:5" x14ac:dyDescent="0.2">
      <c r="A957" s="243">
        <v>2005</v>
      </c>
      <c r="B957" s="244" t="s">
        <v>263</v>
      </c>
      <c r="C957" s="244" t="s">
        <v>202</v>
      </c>
      <c r="D957" s="243">
        <v>46924816</v>
      </c>
      <c r="E957" s="244" t="s">
        <v>253</v>
      </c>
    </row>
    <row r="958" spans="1:5" x14ac:dyDescent="0.2">
      <c r="A958" s="243">
        <v>2006</v>
      </c>
      <c r="B958" s="244" t="s">
        <v>263</v>
      </c>
      <c r="C958" s="244" t="s">
        <v>202</v>
      </c>
      <c r="D958" s="243">
        <v>46607431</v>
      </c>
      <c r="E958" s="244" t="s">
        <v>253</v>
      </c>
    </row>
    <row r="959" spans="1:5" x14ac:dyDescent="0.2">
      <c r="A959" s="243">
        <v>2007</v>
      </c>
      <c r="B959" s="244" t="s">
        <v>263</v>
      </c>
      <c r="C959" s="244" t="s">
        <v>202</v>
      </c>
      <c r="D959" s="243">
        <v>46329000</v>
      </c>
      <c r="E959" s="244" t="s">
        <v>253</v>
      </c>
    </row>
    <row r="960" spans="1:5" x14ac:dyDescent="0.2">
      <c r="A960" s="243">
        <v>2008</v>
      </c>
      <c r="B960" s="244" t="s">
        <v>263</v>
      </c>
      <c r="C960" s="244" t="s">
        <v>202</v>
      </c>
      <c r="D960" s="243">
        <v>46077834</v>
      </c>
      <c r="E960" s="244" t="s">
        <v>253</v>
      </c>
    </row>
    <row r="961" spans="1:5" x14ac:dyDescent="0.2">
      <c r="A961" s="243">
        <v>2009</v>
      </c>
      <c r="B961" s="244" t="s">
        <v>263</v>
      </c>
      <c r="C961" s="244" t="s">
        <v>202</v>
      </c>
      <c r="D961" s="243">
        <v>45872976</v>
      </c>
      <c r="E961" s="244" t="s">
        <v>253</v>
      </c>
    </row>
    <row r="962" spans="1:5" x14ac:dyDescent="0.2">
      <c r="A962" s="243">
        <v>2010</v>
      </c>
      <c r="B962" s="244" t="s">
        <v>263</v>
      </c>
      <c r="C962" s="244" t="s">
        <v>202</v>
      </c>
      <c r="D962" s="243">
        <v>45690386</v>
      </c>
      <c r="E962" s="244" t="s">
        <v>253</v>
      </c>
    </row>
    <row r="963" spans="1:5" x14ac:dyDescent="0.2">
      <c r="A963" s="243">
        <v>2011</v>
      </c>
      <c r="B963" s="244" t="s">
        <v>263</v>
      </c>
      <c r="C963" s="244" t="s">
        <v>202</v>
      </c>
      <c r="D963" s="243">
        <v>45525731</v>
      </c>
      <c r="E963" s="244" t="s">
        <v>253</v>
      </c>
    </row>
    <row r="964" spans="1:5" x14ac:dyDescent="0.2">
      <c r="A964" s="243">
        <v>2012</v>
      </c>
      <c r="B964" s="244" t="s">
        <v>263</v>
      </c>
      <c r="C964" s="244" t="s">
        <v>202</v>
      </c>
      <c r="D964" s="243">
        <v>45412987</v>
      </c>
      <c r="E964" s="244" t="s">
        <v>253</v>
      </c>
    </row>
    <row r="965" spans="1:5" x14ac:dyDescent="0.2">
      <c r="A965" s="243">
        <v>2013</v>
      </c>
      <c r="B965" s="244" t="s">
        <v>263</v>
      </c>
      <c r="C965" s="244" t="s">
        <v>202</v>
      </c>
      <c r="D965" s="243">
        <v>45309293</v>
      </c>
      <c r="E965" s="244" t="s">
        <v>253</v>
      </c>
    </row>
    <row r="966" spans="1:5" x14ac:dyDescent="0.2">
      <c r="A966" s="243">
        <v>2015</v>
      </c>
      <c r="B966" s="244" t="s">
        <v>263</v>
      </c>
      <c r="C966" s="244" t="s">
        <v>202</v>
      </c>
      <c r="D966" s="243">
        <v>42675270</v>
      </c>
      <c r="E966" s="244" t="s">
        <v>174</v>
      </c>
    </row>
    <row r="967" spans="1:5" x14ac:dyDescent="0.2">
      <c r="A967" s="243">
        <v>2016</v>
      </c>
      <c r="B967" s="244" t="s">
        <v>263</v>
      </c>
      <c r="C967" s="244" t="s">
        <v>202</v>
      </c>
      <c r="D967" s="243">
        <v>42502892</v>
      </c>
      <c r="E967" s="244" t="s">
        <v>253</v>
      </c>
    </row>
    <row r="968" spans="1:5" x14ac:dyDescent="0.2">
      <c r="A968" s="243">
        <v>2017</v>
      </c>
      <c r="B968" s="244" t="s">
        <v>263</v>
      </c>
      <c r="C968" s="244" t="s">
        <v>202</v>
      </c>
      <c r="D968" s="243">
        <v>42315836</v>
      </c>
      <c r="E968" s="244" t="s">
        <v>253</v>
      </c>
    </row>
    <row r="969" spans="1:5" x14ac:dyDescent="0.2">
      <c r="A969" s="243">
        <v>2018</v>
      </c>
      <c r="B969" s="244" t="s">
        <v>263</v>
      </c>
      <c r="C969" s="244" t="s">
        <v>202</v>
      </c>
      <c r="D969" s="243">
        <v>42100165</v>
      </c>
      <c r="E969" s="244" t="s">
        <v>253</v>
      </c>
    </row>
    <row r="970" spans="1:5" x14ac:dyDescent="0.2">
      <c r="A970" s="243">
        <v>2019</v>
      </c>
      <c r="B970" s="244" t="s">
        <v>263</v>
      </c>
      <c r="C970" s="244" t="s">
        <v>202</v>
      </c>
      <c r="D970" s="243">
        <v>41858172</v>
      </c>
      <c r="E970" s="244" t="s">
        <v>253</v>
      </c>
    </row>
    <row r="971" spans="1:5" x14ac:dyDescent="0.2">
      <c r="A971" s="243">
        <v>2020</v>
      </c>
      <c r="B971" s="244" t="s">
        <v>263</v>
      </c>
      <c r="C971" s="244" t="s">
        <v>202</v>
      </c>
      <c r="D971" s="243">
        <v>41575748</v>
      </c>
      <c r="E971" s="244" t="s">
        <v>253</v>
      </c>
    </row>
    <row r="972" spans="1:5" x14ac:dyDescent="0.2">
      <c r="A972" s="243">
        <v>2000</v>
      </c>
      <c r="B972" s="244" t="s">
        <v>58</v>
      </c>
      <c r="C972" s="244" t="s">
        <v>202</v>
      </c>
      <c r="D972" s="243">
        <v>58892514</v>
      </c>
      <c r="E972" s="244" t="s">
        <v>253</v>
      </c>
    </row>
    <row r="973" spans="1:5" x14ac:dyDescent="0.2">
      <c r="A973" s="243">
        <v>2001</v>
      </c>
      <c r="B973" s="244" t="s">
        <v>58</v>
      </c>
      <c r="C973" s="244" t="s">
        <v>202</v>
      </c>
      <c r="D973" s="243">
        <v>59119673</v>
      </c>
      <c r="E973" s="244" t="s">
        <v>253</v>
      </c>
    </row>
    <row r="974" spans="1:5" x14ac:dyDescent="0.2">
      <c r="A974" s="243">
        <v>2002</v>
      </c>
      <c r="B974" s="244" t="s">
        <v>58</v>
      </c>
      <c r="C974" s="244" t="s">
        <v>202</v>
      </c>
      <c r="D974" s="243">
        <v>59370479</v>
      </c>
      <c r="E974" s="244" t="s">
        <v>253</v>
      </c>
    </row>
    <row r="975" spans="1:5" x14ac:dyDescent="0.2">
      <c r="A975" s="243">
        <v>2003</v>
      </c>
      <c r="B975" s="244" t="s">
        <v>58</v>
      </c>
      <c r="C975" s="244" t="s">
        <v>202</v>
      </c>
      <c r="D975" s="243">
        <v>59647577</v>
      </c>
      <c r="E975" s="244" t="s">
        <v>253</v>
      </c>
    </row>
    <row r="976" spans="1:5" x14ac:dyDescent="0.2">
      <c r="A976" s="243">
        <v>2004</v>
      </c>
      <c r="B976" s="244" t="s">
        <v>58</v>
      </c>
      <c r="C976" s="244" t="s">
        <v>202</v>
      </c>
      <c r="D976" s="243">
        <v>59987905</v>
      </c>
      <c r="E976" s="244" t="s">
        <v>253</v>
      </c>
    </row>
    <row r="977" spans="1:5" x14ac:dyDescent="0.2">
      <c r="A977" s="243">
        <v>2005</v>
      </c>
      <c r="B977" s="244" t="s">
        <v>58</v>
      </c>
      <c r="C977" s="244" t="s">
        <v>202</v>
      </c>
      <c r="D977" s="243">
        <v>60401206</v>
      </c>
      <c r="E977" s="244" t="s">
        <v>253</v>
      </c>
    </row>
    <row r="978" spans="1:5" x14ac:dyDescent="0.2">
      <c r="A978" s="243">
        <v>2006</v>
      </c>
      <c r="B978" s="244" t="s">
        <v>58</v>
      </c>
      <c r="C978" s="244" t="s">
        <v>202</v>
      </c>
      <c r="D978" s="243">
        <v>60846820</v>
      </c>
      <c r="E978" s="244" t="s">
        <v>253</v>
      </c>
    </row>
    <row r="979" spans="1:5" x14ac:dyDescent="0.2">
      <c r="A979" s="243">
        <v>2007</v>
      </c>
      <c r="B979" s="244" t="s">
        <v>58</v>
      </c>
      <c r="C979" s="244" t="s">
        <v>202</v>
      </c>
      <c r="D979" s="243">
        <v>61322463</v>
      </c>
      <c r="E979" s="244" t="s">
        <v>253</v>
      </c>
    </row>
    <row r="980" spans="1:5" x14ac:dyDescent="0.2">
      <c r="A980" s="243">
        <v>2008</v>
      </c>
      <c r="B980" s="244" t="s">
        <v>58</v>
      </c>
      <c r="C980" s="244" t="s">
        <v>202</v>
      </c>
      <c r="D980" s="243">
        <v>61806995</v>
      </c>
      <c r="E980" s="244" t="s">
        <v>253</v>
      </c>
    </row>
    <row r="981" spans="1:5" x14ac:dyDescent="0.2">
      <c r="A981" s="243">
        <v>2009</v>
      </c>
      <c r="B981" s="244" t="s">
        <v>58</v>
      </c>
      <c r="C981" s="244" t="s">
        <v>202</v>
      </c>
      <c r="D981" s="243">
        <v>62276270</v>
      </c>
      <c r="E981" s="244" t="s">
        <v>253</v>
      </c>
    </row>
    <row r="982" spans="1:5" x14ac:dyDescent="0.2">
      <c r="A982" s="243">
        <v>2010</v>
      </c>
      <c r="B982" s="244" t="s">
        <v>58</v>
      </c>
      <c r="C982" s="244" t="s">
        <v>202</v>
      </c>
      <c r="D982" s="243">
        <v>62766365</v>
      </c>
      <c r="E982" s="244" t="s">
        <v>253</v>
      </c>
    </row>
    <row r="983" spans="1:5" x14ac:dyDescent="0.2">
      <c r="A983" s="243">
        <v>2011</v>
      </c>
      <c r="B983" s="244" t="s">
        <v>58</v>
      </c>
      <c r="C983" s="244" t="s">
        <v>202</v>
      </c>
      <c r="D983" s="243">
        <v>63258810</v>
      </c>
      <c r="E983" s="244" t="s">
        <v>253</v>
      </c>
    </row>
    <row r="984" spans="1:5" x14ac:dyDescent="0.2">
      <c r="A984" s="243">
        <v>2012</v>
      </c>
      <c r="B984" s="244" t="s">
        <v>58</v>
      </c>
      <c r="C984" s="244" t="s">
        <v>202</v>
      </c>
      <c r="D984" s="243">
        <v>63700215</v>
      </c>
      <c r="E984" s="244" t="s">
        <v>253</v>
      </c>
    </row>
    <row r="985" spans="1:5" x14ac:dyDescent="0.2">
      <c r="A985" s="243">
        <v>2013</v>
      </c>
      <c r="B985" s="244" t="s">
        <v>58</v>
      </c>
      <c r="C985" s="244" t="s">
        <v>202</v>
      </c>
      <c r="D985" s="243">
        <v>64128273</v>
      </c>
      <c r="E985" s="244" t="s">
        <v>253</v>
      </c>
    </row>
    <row r="986" spans="1:5" x14ac:dyDescent="0.2">
      <c r="A986" s="243">
        <v>2014</v>
      </c>
      <c r="B986" s="244" t="s">
        <v>58</v>
      </c>
      <c r="C986" s="244" t="s">
        <v>202</v>
      </c>
      <c r="D986" s="243">
        <v>64602298</v>
      </c>
      <c r="E986" s="244" t="s">
        <v>253</v>
      </c>
    </row>
    <row r="987" spans="1:5" x14ac:dyDescent="0.2">
      <c r="A987" s="243">
        <v>2015</v>
      </c>
      <c r="B987" s="244" t="s">
        <v>58</v>
      </c>
      <c r="C987" s="244" t="s">
        <v>202</v>
      </c>
      <c r="D987" s="243">
        <v>65116219</v>
      </c>
      <c r="E987" s="244" t="s">
        <v>253</v>
      </c>
    </row>
    <row r="988" spans="1:5" x14ac:dyDescent="0.2">
      <c r="A988" s="243">
        <v>2016</v>
      </c>
      <c r="B988" s="244" t="s">
        <v>58</v>
      </c>
      <c r="C988" s="244" t="s">
        <v>202</v>
      </c>
      <c r="D988" s="243">
        <v>65611593</v>
      </c>
      <c r="E988" s="244" t="s">
        <v>253</v>
      </c>
    </row>
    <row r="989" spans="1:5" x14ac:dyDescent="0.2">
      <c r="A989" s="243">
        <v>2017</v>
      </c>
      <c r="B989" s="244" t="s">
        <v>58</v>
      </c>
      <c r="C989" s="244" t="s">
        <v>202</v>
      </c>
      <c r="D989" s="243">
        <v>66058859</v>
      </c>
      <c r="E989" s="244" t="s">
        <v>253</v>
      </c>
    </row>
    <row r="990" spans="1:5" x14ac:dyDescent="0.2">
      <c r="A990" s="243">
        <v>2018</v>
      </c>
      <c r="B990" s="244" t="s">
        <v>58</v>
      </c>
      <c r="C990" s="244" t="s">
        <v>202</v>
      </c>
      <c r="D990" s="243">
        <v>66460344</v>
      </c>
      <c r="E990" s="244" t="s">
        <v>253</v>
      </c>
    </row>
    <row r="991" spans="1:5" x14ac:dyDescent="0.2">
      <c r="A991" s="243">
        <v>2019</v>
      </c>
      <c r="B991" s="244" t="s">
        <v>58</v>
      </c>
      <c r="C991" s="244" t="s">
        <v>202</v>
      </c>
      <c r="D991" s="243">
        <v>66836327</v>
      </c>
      <c r="E991" s="244" t="s">
        <v>253</v>
      </c>
    </row>
    <row r="992" spans="1:5" x14ac:dyDescent="0.2">
      <c r="A992" s="243">
        <v>2003</v>
      </c>
      <c r="B992" s="244" t="s">
        <v>259</v>
      </c>
      <c r="C992" s="244" t="s">
        <v>202</v>
      </c>
      <c r="D992" s="243">
        <v>2000500</v>
      </c>
      <c r="E992" s="244" t="s">
        <v>253</v>
      </c>
    </row>
    <row r="993" spans="1:5" x14ac:dyDescent="0.2">
      <c r="A993" s="243">
        <v>2004</v>
      </c>
      <c r="B993" s="244" t="s">
        <v>259</v>
      </c>
      <c r="C993" s="244" t="s">
        <v>202</v>
      </c>
      <c r="D993" s="243">
        <v>2028500</v>
      </c>
      <c r="E993" s="244" t="s">
        <v>253</v>
      </c>
    </row>
    <row r="994" spans="1:5" x14ac:dyDescent="0.2">
      <c r="A994" s="243">
        <v>2005</v>
      </c>
      <c r="B994" s="244" t="s">
        <v>259</v>
      </c>
      <c r="C994" s="244" t="s">
        <v>202</v>
      </c>
      <c r="D994" s="243">
        <v>2070500</v>
      </c>
      <c r="E994" s="244" t="s">
        <v>253</v>
      </c>
    </row>
    <row r="995" spans="1:5" x14ac:dyDescent="0.2">
      <c r="A995" s="243">
        <v>2006</v>
      </c>
      <c r="B995" s="244" t="s">
        <v>259</v>
      </c>
      <c r="C995" s="244" t="s">
        <v>202</v>
      </c>
      <c r="D995" s="243">
        <v>2113354</v>
      </c>
      <c r="E995" s="244" t="s">
        <v>253</v>
      </c>
    </row>
    <row r="996" spans="1:5" x14ac:dyDescent="0.2">
      <c r="A996" s="243">
        <v>2007</v>
      </c>
      <c r="B996" s="244" t="s">
        <v>259</v>
      </c>
      <c r="C996" s="244" t="s">
        <v>202</v>
      </c>
      <c r="D996" s="243">
        <v>2139924</v>
      </c>
      <c r="E996" s="244" t="s">
        <v>253</v>
      </c>
    </row>
    <row r="997" spans="1:5" x14ac:dyDescent="0.2">
      <c r="A997" s="243">
        <v>2008</v>
      </c>
      <c r="B997" s="244" t="s">
        <v>259</v>
      </c>
      <c r="C997" s="244" t="s">
        <v>202</v>
      </c>
      <c r="D997" s="243">
        <v>2166913</v>
      </c>
      <c r="E997" s="244" t="s">
        <v>253</v>
      </c>
    </row>
    <row r="998" spans="1:5" x14ac:dyDescent="0.2">
      <c r="A998" s="243">
        <v>2009</v>
      </c>
      <c r="B998" s="244" t="s">
        <v>259</v>
      </c>
      <c r="C998" s="244" t="s">
        <v>202</v>
      </c>
      <c r="D998" s="243">
        <v>2194397</v>
      </c>
      <c r="E998" s="244" t="s">
        <v>253</v>
      </c>
    </row>
    <row r="999" spans="1:5" x14ac:dyDescent="0.2">
      <c r="A999" s="243">
        <v>2010</v>
      </c>
      <c r="B999" s="244" t="s">
        <v>259</v>
      </c>
      <c r="C999" s="244" t="s">
        <v>202</v>
      </c>
      <c r="D999" s="243">
        <v>2001144</v>
      </c>
      <c r="E999" s="244" t="s">
        <v>174</v>
      </c>
    </row>
    <row r="1000" spans="1:5" x14ac:dyDescent="0.2">
      <c r="A1000" s="243">
        <v>2011</v>
      </c>
      <c r="B1000" s="244" t="s">
        <v>259</v>
      </c>
      <c r="C1000" s="244" t="s">
        <v>202</v>
      </c>
      <c r="D1000" s="243">
        <v>1787101</v>
      </c>
      <c r="E1000" s="244" t="s">
        <v>174</v>
      </c>
    </row>
    <row r="1001" spans="1:5" x14ac:dyDescent="0.2">
      <c r="A1001" s="243">
        <v>2012</v>
      </c>
      <c r="B1001" s="244" t="s">
        <v>259</v>
      </c>
      <c r="C1001" s="244" t="s">
        <v>202</v>
      </c>
      <c r="D1001" s="243">
        <v>1797814</v>
      </c>
      <c r="E1001" s="244" t="s">
        <v>176</v>
      </c>
    </row>
    <row r="1002" spans="1:5" x14ac:dyDescent="0.2">
      <c r="A1002" s="243">
        <v>2013</v>
      </c>
      <c r="B1002" s="244" t="s">
        <v>259</v>
      </c>
      <c r="C1002" s="244" t="s">
        <v>202</v>
      </c>
      <c r="D1002" s="243">
        <v>1818119</v>
      </c>
      <c r="E1002" s="244" t="s">
        <v>176</v>
      </c>
    </row>
    <row r="1003" spans="1:5" x14ac:dyDescent="0.2">
      <c r="A1003" s="243">
        <v>2014</v>
      </c>
      <c r="B1003" s="244" t="s">
        <v>259</v>
      </c>
      <c r="C1003" s="244" t="s">
        <v>202</v>
      </c>
      <c r="D1003" s="243">
        <v>1812788</v>
      </c>
      <c r="E1003" s="244" t="s">
        <v>176</v>
      </c>
    </row>
    <row r="1004" spans="1:5" x14ac:dyDescent="0.2">
      <c r="A1004" s="243">
        <v>2015</v>
      </c>
      <c r="B1004" s="244" t="s">
        <v>259</v>
      </c>
      <c r="C1004" s="244" t="s">
        <v>202</v>
      </c>
      <c r="D1004" s="243">
        <v>1788274</v>
      </c>
      <c r="E1004" s="244" t="s">
        <v>176</v>
      </c>
    </row>
    <row r="1005" spans="1:5" x14ac:dyDescent="0.2">
      <c r="A1005" s="243">
        <v>2016</v>
      </c>
      <c r="B1005" s="244" t="s">
        <v>259</v>
      </c>
      <c r="C1005" s="244" t="s">
        <v>202</v>
      </c>
      <c r="D1005" s="243">
        <v>1777568</v>
      </c>
      <c r="E1005" s="244" t="s">
        <v>176</v>
      </c>
    </row>
    <row r="1006" spans="1:5" x14ac:dyDescent="0.2">
      <c r="A1006" s="243">
        <v>2017</v>
      </c>
      <c r="B1006" s="244" t="s">
        <v>259</v>
      </c>
      <c r="C1006" s="244" t="s">
        <v>202</v>
      </c>
      <c r="D1006" s="243">
        <v>1791019</v>
      </c>
      <c r="E1006" s="244" t="s">
        <v>176</v>
      </c>
    </row>
    <row r="1007" spans="1:5" x14ac:dyDescent="0.2">
      <c r="A1007" s="243">
        <v>2018</v>
      </c>
      <c r="B1007" s="244" t="s">
        <v>259</v>
      </c>
      <c r="C1007" s="244" t="s">
        <v>202</v>
      </c>
      <c r="D1007" s="243">
        <v>1797086</v>
      </c>
      <c r="E1007" s="244" t="s">
        <v>253</v>
      </c>
    </row>
    <row r="1008" spans="1:5" x14ac:dyDescent="0.2">
      <c r="A1008" s="243">
        <v>2019</v>
      </c>
      <c r="B1008" s="244" t="s">
        <v>259</v>
      </c>
      <c r="C1008" s="244" t="s">
        <v>202</v>
      </c>
      <c r="D1008" s="243">
        <v>1788891</v>
      </c>
      <c r="E1008" s="244" t="s">
        <v>253</v>
      </c>
    </row>
    <row r="1009" spans="1:5" x14ac:dyDescent="0.2">
      <c r="A1009" s="243">
        <v>2020</v>
      </c>
      <c r="B1009" s="244" t="s">
        <v>259</v>
      </c>
      <c r="C1009" s="244" t="s">
        <v>202</v>
      </c>
      <c r="D1009" s="243">
        <v>1790152</v>
      </c>
      <c r="E1009" s="244" t="s">
        <v>176</v>
      </c>
    </row>
    <row r="1010" spans="1:5" x14ac:dyDescent="0.2">
      <c r="A1010" s="243">
        <v>2000</v>
      </c>
      <c r="B1010" s="244" t="s">
        <v>82</v>
      </c>
      <c r="C1010" s="244" t="s">
        <v>190</v>
      </c>
      <c r="D1010" s="243">
        <v>3057026</v>
      </c>
      <c r="E1010" s="244" t="s">
        <v>253</v>
      </c>
    </row>
    <row r="1011" spans="1:5" x14ac:dyDescent="0.2">
      <c r="A1011" s="243">
        <v>2001</v>
      </c>
      <c r="B1011" s="244" t="s">
        <v>82</v>
      </c>
      <c r="C1011" s="244" t="s">
        <v>190</v>
      </c>
      <c r="D1011" s="243">
        <v>3063320</v>
      </c>
      <c r="E1011" s="244" t="s">
        <v>253</v>
      </c>
    </row>
    <row r="1012" spans="1:5" x14ac:dyDescent="0.2">
      <c r="A1012" s="243">
        <v>2002</v>
      </c>
      <c r="B1012" s="244" t="s">
        <v>82</v>
      </c>
      <c r="C1012" s="244" t="s">
        <v>190</v>
      </c>
      <c r="D1012" s="243">
        <v>3057018</v>
      </c>
      <c r="E1012" s="244" t="s">
        <v>253</v>
      </c>
    </row>
    <row r="1013" spans="1:5" x14ac:dyDescent="0.2">
      <c r="A1013" s="243">
        <v>2003</v>
      </c>
      <c r="B1013" s="244" t="s">
        <v>82</v>
      </c>
      <c r="C1013" s="244" t="s">
        <v>190</v>
      </c>
      <c r="D1013" s="243">
        <v>3044993</v>
      </c>
      <c r="E1013" s="244" t="s">
        <v>253</v>
      </c>
    </row>
    <row r="1014" spans="1:5" x14ac:dyDescent="0.2">
      <c r="A1014" s="243">
        <v>2004</v>
      </c>
      <c r="B1014" s="244" t="s">
        <v>82</v>
      </c>
      <c r="C1014" s="244" t="s">
        <v>190</v>
      </c>
      <c r="D1014" s="243">
        <v>3034231</v>
      </c>
      <c r="E1014" s="244" t="s">
        <v>253</v>
      </c>
    </row>
    <row r="1015" spans="1:5" x14ac:dyDescent="0.2">
      <c r="A1015" s="243">
        <v>2005</v>
      </c>
      <c r="B1015" s="244" t="s">
        <v>82</v>
      </c>
      <c r="C1015" s="244" t="s">
        <v>190</v>
      </c>
      <c r="D1015" s="243">
        <v>3019634</v>
      </c>
      <c r="E1015" s="244" t="s">
        <v>253</v>
      </c>
    </row>
    <row r="1016" spans="1:5" x14ac:dyDescent="0.2">
      <c r="A1016" s="243">
        <v>2006</v>
      </c>
      <c r="B1016" s="244" t="s">
        <v>82</v>
      </c>
      <c r="C1016" s="244" t="s">
        <v>190</v>
      </c>
      <c r="D1016" s="243">
        <v>3003329</v>
      </c>
      <c r="E1016" s="244" t="s">
        <v>253</v>
      </c>
    </row>
    <row r="1017" spans="1:5" x14ac:dyDescent="0.2">
      <c r="A1017" s="243">
        <v>2007</v>
      </c>
      <c r="B1017" s="244" t="s">
        <v>82</v>
      </c>
      <c r="C1017" s="244" t="s">
        <v>190</v>
      </c>
      <c r="D1017" s="243">
        <v>2981755</v>
      </c>
      <c r="E1017" s="244" t="s">
        <v>253</v>
      </c>
    </row>
    <row r="1018" spans="1:5" x14ac:dyDescent="0.2">
      <c r="A1018" s="243">
        <v>2008</v>
      </c>
      <c r="B1018" s="244" t="s">
        <v>82</v>
      </c>
      <c r="C1018" s="244" t="s">
        <v>190</v>
      </c>
      <c r="D1018" s="243">
        <v>2958266</v>
      </c>
      <c r="E1018" s="244" t="s">
        <v>253</v>
      </c>
    </row>
    <row r="1019" spans="1:5" x14ac:dyDescent="0.2">
      <c r="A1019" s="243">
        <v>2009</v>
      </c>
      <c r="B1019" s="244" t="s">
        <v>82</v>
      </c>
      <c r="C1019" s="244" t="s">
        <v>190</v>
      </c>
      <c r="D1019" s="243">
        <v>2936355</v>
      </c>
      <c r="E1019" s="244" t="s">
        <v>253</v>
      </c>
    </row>
    <row r="1020" spans="1:5" x14ac:dyDescent="0.2">
      <c r="A1020" s="243">
        <v>2010</v>
      </c>
      <c r="B1020" s="244" t="s">
        <v>82</v>
      </c>
      <c r="C1020" s="244" t="s">
        <v>190</v>
      </c>
      <c r="D1020" s="243">
        <v>2918674</v>
      </c>
      <c r="E1020" s="244" t="s">
        <v>253</v>
      </c>
    </row>
    <row r="1021" spans="1:5" x14ac:dyDescent="0.2">
      <c r="A1021" s="243">
        <v>2011</v>
      </c>
      <c r="B1021" s="244" t="s">
        <v>82</v>
      </c>
      <c r="C1021" s="244" t="s">
        <v>190</v>
      </c>
      <c r="D1021" s="243">
        <v>2907361</v>
      </c>
      <c r="E1021" s="244" t="s">
        <v>253</v>
      </c>
    </row>
    <row r="1022" spans="1:5" x14ac:dyDescent="0.2">
      <c r="A1022" s="243">
        <v>2012</v>
      </c>
      <c r="B1022" s="244" t="s">
        <v>82</v>
      </c>
      <c r="C1022" s="244" t="s">
        <v>190</v>
      </c>
      <c r="D1022" s="243">
        <v>2903008</v>
      </c>
      <c r="E1022" s="244" t="s">
        <v>253</v>
      </c>
    </row>
    <row r="1023" spans="1:5" x14ac:dyDescent="0.2">
      <c r="A1023" s="243">
        <v>2013</v>
      </c>
      <c r="B1023" s="244" t="s">
        <v>82</v>
      </c>
      <c r="C1023" s="244" t="s">
        <v>190</v>
      </c>
      <c r="D1023" s="243">
        <v>2897770</v>
      </c>
      <c r="E1023" s="244" t="s">
        <v>253</v>
      </c>
    </row>
    <row r="1024" spans="1:5" x14ac:dyDescent="0.2">
      <c r="A1024" s="243">
        <v>2014</v>
      </c>
      <c r="B1024" s="244" t="s">
        <v>82</v>
      </c>
      <c r="C1024" s="244" t="s">
        <v>190</v>
      </c>
      <c r="D1024" s="243">
        <v>2892394</v>
      </c>
      <c r="E1024" s="244" t="s">
        <v>253</v>
      </c>
    </row>
    <row r="1025" spans="1:5" x14ac:dyDescent="0.2">
      <c r="A1025" s="243">
        <v>2015</v>
      </c>
      <c r="B1025" s="244" t="s">
        <v>82</v>
      </c>
      <c r="C1025" s="244" t="s">
        <v>190</v>
      </c>
      <c r="D1025" s="243">
        <v>2885796</v>
      </c>
      <c r="E1025" s="244" t="s">
        <v>253</v>
      </c>
    </row>
    <row r="1026" spans="1:5" x14ac:dyDescent="0.2">
      <c r="A1026" s="243">
        <v>2016</v>
      </c>
      <c r="B1026" s="244" t="s">
        <v>82</v>
      </c>
      <c r="C1026" s="244" t="s">
        <v>190</v>
      </c>
      <c r="D1026" s="243">
        <v>2875592</v>
      </c>
      <c r="E1026" s="244" t="s">
        <v>253</v>
      </c>
    </row>
    <row r="1027" spans="1:5" x14ac:dyDescent="0.2">
      <c r="A1027" s="243">
        <v>2017</v>
      </c>
      <c r="B1027" s="244" t="s">
        <v>82</v>
      </c>
      <c r="C1027" s="244" t="s">
        <v>190</v>
      </c>
      <c r="D1027" s="243">
        <v>2876591</v>
      </c>
      <c r="E1027" s="244" t="s">
        <v>253</v>
      </c>
    </row>
    <row r="1028" spans="1:5" x14ac:dyDescent="0.2">
      <c r="A1028" s="243">
        <v>2018</v>
      </c>
      <c r="B1028" s="244" t="s">
        <v>82</v>
      </c>
      <c r="C1028" s="244" t="s">
        <v>190</v>
      </c>
      <c r="D1028" s="243">
        <v>2870324</v>
      </c>
      <c r="E1028" s="244" t="s">
        <v>253</v>
      </c>
    </row>
    <row r="1029" spans="1:5" x14ac:dyDescent="0.2">
      <c r="A1029" s="243">
        <v>2019</v>
      </c>
      <c r="B1029" s="244" t="s">
        <v>82</v>
      </c>
      <c r="C1029" s="244" t="s">
        <v>190</v>
      </c>
      <c r="D1029" s="243">
        <v>2862427</v>
      </c>
      <c r="E1029" s="244" t="s">
        <v>253</v>
      </c>
    </row>
    <row r="1030" spans="1:5" x14ac:dyDescent="0.2">
      <c r="A1030" s="243">
        <v>2020</v>
      </c>
      <c r="B1030" s="244" t="s">
        <v>82</v>
      </c>
      <c r="C1030" s="244" t="s">
        <v>190</v>
      </c>
      <c r="D1030" s="243">
        <v>2845955</v>
      </c>
      <c r="E1030" s="244" t="s">
        <v>253</v>
      </c>
    </row>
    <row r="1031" spans="1:5" x14ac:dyDescent="0.2">
      <c r="A1031" s="243">
        <v>2021</v>
      </c>
      <c r="B1031" s="244" t="s">
        <v>82</v>
      </c>
      <c r="C1031" s="244" t="s">
        <v>190</v>
      </c>
      <c r="D1031" s="243">
        <v>2829741</v>
      </c>
      <c r="E1031" s="244" t="s">
        <v>253</v>
      </c>
    </row>
    <row r="1032" spans="1:5" x14ac:dyDescent="0.2">
      <c r="A1032" s="243">
        <v>2022</v>
      </c>
      <c r="B1032" s="244" t="s">
        <v>82</v>
      </c>
      <c r="C1032" s="244" t="s">
        <v>190</v>
      </c>
      <c r="D1032" s="243">
        <v>2793592</v>
      </c>
      <c r="E1032" s="244" t="s">
        <v>253</v>
      </c>
    </row>
    <row r="1033" spans="1:5" x14ac:dyDescent="0.2">
      <c r="A1033" s="243">
        <v>2023</v>
      </c>
      <c r="B1033" s="244" t="s">
        <v>82</v>
      </c>
      <c r="C1033" s="244" t="s">
        <v>190</v>
      </c>
      <c r="D1033" s="243">
        <v>2761785</v>
      </c>
      <c r="E1033" s="244" t="s">
        <v>253</v>
      </c>
    </row>
    <row r="1034" spans="1:5" x14ac:dyDescent="0.2">
      <c r="A1034" s="243">
        <v>2000</v>
      </c>
      <c r="B1034" s="244" t="s">
        <v>52</v>
      </c>
      <c r="C1034" s="244" t="s">
        <v>190</v>
      </c>
      <c r="D1034" s="243">
        <v>8002186</v>
      </c>
      <c r="E1034" s="244" t="s">
        <v>253</v>
      </c>
    </row>
    <row r="1035" spans="1:5" x14ac:dyDescent="0.2">
      <c r="A1035" s="243">
        <v>2001</v>
      </c>
      <c r="B1035" s="244" t="s">
        <v>52</v>
      </c>
      <c r="C1035" s="244" t="s">
        <v>190</v>
      </c>
      <c r="D1035" s="243">
        <v>8020946</v>
      </c>
      <c r="E1035" s="244" t="s">
        <v>253</v>
      </c>
    </row>
    <row r="1036" spans="1:5" x14ac:dyDescent="0.2">
      <c r="A1036" s="243">
        <v>2002</v>
      </c>
      <c r="B1036" s="244" t="s">
        <v>52</v>
      </c>
      <c r="C1036" s="244" t="s">
        <v>190</v>
      </c>
      <c r="D1036" s="243">
        <v>8063640</v>
      </c>
      <c r="E1036" s="244" t="s">
        <v>253</v>
      </c>
    </row>
    <row r="1037" spans="1:5" x14ac:dyDescent="0.2">
      <c r="A1037" s="243">
        <v>2003</v>
      </c>
      <c r="B1037" s="244" t="s">
        <v>52</v>
      </c>
      <c r="C1037" s="244" t="s">
        <v>190</v>
      </c>
      <c r="D1037" s="243">
        <v>8100273</v>
      </c>
      <c r="E1037" s="244" t="s">
        <v>253</v>
      </c>
    </row>
    <row r="1038" spans="1:5" x14ac:dyDescent="0.2">
      <c r="A1038" s="243">
        <v>2004</v>
      </c>
      <c r="B1038" s="244" t="s">
        <v>52</v>
      </c>
      <c r="C1038" s="244" t="s">
        <v>190</v>
      </c>
      <c r="D1038" s="243">
        <v>8142573</v>
      </c>
      <c r="E1038" s="244" t="s">
        <v>253</v>
      </c>
    </row>
    <row r="1039" spans="1:5" x14ac:dyDescent="0.2">
      <c r="A1039" s="243">
        <v>2005</v>
      </c>
      <c r="B1039" s="244" t="s">
        <v>52</v>
      </c>
      <c r="C1039" s="244" t="s">
        <v>190</v>
      </c>
      <c r="D1039" s="243">
        <v>8201359</v>
      </c>
      <c r="E1039" s="244" t="s">
        <v>253</v>
      </c>
    </row>
    <row r="1040" spans="1:5" x14ac:dyDescent="0.2">
      <c r="A1040" s="243">
        <v>2006</v>
      </c>
      <c r="B1040" s="244" t="s">
        <v>52</v>
      </c>
      <c r="C1040" s="244" t="s">
        <v>190</v>
      </c>
      <c r="D1040" s="243">
        <v>8254298</v>
      </c>
      <c r="E1040" s="244" t="s">
        <v>253</v>
      </c>
    </row>
    <row r="1041" spans="1:5" x14ac:dyDescent="0.2">
      <c r="A1041" s="243">
        <v>2007</v>
      </c>
      <c r="B1041" s="244" t="s">
        <v>52</v>
      </c>
      <c r="C1041" s="244" t="s">
        <v>190</v>
      </c>
      <c r="D1041" s="243">
        <v>8282984</v>
      </c>
      <c r="E1041" s="244" t="s">
        <v>253</v>
      </c>
    </row>
    <row r="1042" spans="1:5" x14ac:dyDescent="0.2">
      <c r="A1042" s="243">
        <v>2008</v>
      </c>
      <c r="B1042" s="244" t="s">
        <v>52</v>
      </c>
      <c r="C1042" s="244" t="s">
        <v>190</v>
      </c>
      <c r="D1042" s="243">
        <v>8307989</v>
      </c>
      <c r="E1042" s="244" t="s">
        <v>253</v>
      </c>
    </row>
    <row r="1043" spans="1:5" x14ac:dyDescent="0.2">
      <c r="A1043" s="243">
        <v>2009</v>
      </c>
      <c r="B1043" s="244" t="s">
        <v>52</v>
      </c>
      <c r="C1043" s="244" t="s">
        <v>190</v>
      </c>
      <c r="D1043" s="243">
        <v>8335003</v>
      </c>
      <c r="E1043" s="244" t="s">
        <v>253</v>
      </c>
    </row>
    <row r="1044" spans="1:5" x14ac:dyDescent="0.2">
      <c r="A1044" s="243">
        <v>2010</v>
      </c>
      <c r="B1044" s="244" t="s">
        <v>52</v>
      </c>
      <c r="C1044" s="244" t="s">
        <v>190</v>
      </c>
      <c r="D1044" s="243">
        <v>8351643</v>
      </c>
      <c r="E1044" s="244" t="s">
        <v>253</v>
      </c>
    </row>
    <row r="1045" spans="1:5" x14ac:dyDescent="0.2">
      <c r="A1045" s="243">
        <v>2011</v>
      </c>
      <c r="B1045" s="244" t="s">
        <v>52</v>
      </c>
      <c r="C1045" s="244" t="s">
        <v>190</v>
      </c>
      <c r="D1045" s="243">
        <v>8375164</v>
      </c>
      <c r="E1045" s="244" t="s">
        <v>253</v>
      </c>
    </row>
    <row r="1046" spans="1:5" x14ac:dyDescent="0.2">
      <c r="A1046" s="243">
        <v>2012</v>
      </c>
      <c r="B1046" s="244" t="s">
        <v>52</v>
      </c>
      <c r="C1046" s="244" t="s">
        <v>190</v>
      </c>
      <c r="D1046" s="243">
        <v>8408121</v>
      </c>
      <c r="E1046" s="244" t="s">
        <v>253</v>
      </c>
    </row>
    <row r="1047" spans="1:5" x14ac:dyDescent="0.2">
      <c r="A1047" s="243">
        <v>2013</v>
      </c>
      <c r="B1047" s="244" t="s">
        <v>52</v>
      </c>
      <c r="C1047" s="244" t="s">
        <v>190</v>
      </c>
      <c r="D1047" s="243">
        <v>8451860</v>
      </c>
      <c r="E1047" s="244" t="s">
        <v>253</v>
      </c>
    </row>
    <row r="1048" spans="1:5" x14ac:dyDescent="0.2">
      <c r="A1048" s="243">
        <v>2014</v>
      </c>
      <c r="B1048" s="244" t="s">
        <v>52</v>
      </c>
      <c r="C1048" s="244" t="s">
        <v>190</v>
      </c>
      <c r="D1048" s="243">
        <v>8507786</v>
      </c>
      <c r="E1048" s="244" t="s">
        <v>253</v>
      </c>
    </row>
    <row r="1049" spans="1:5" x14ac:dyDescent="0.2">
      <c r="A1049" s="243">
        <v>2015</v>
      </c>
      <c r="B1049" s="244" t="s">
        <v>52</v>
      </c>
      <c r="C1049" s="244" t="s">
        <v>190</v>
      </c>
      <c r="D1049" s="243">
        <v>8584926</v>
      </c>
      <c r="E1049" s="244" t="s">
        <v>253</v>
      </c>
    </row>
    <row r="1050" spans="1:5" x14ac:dyDescent="0.2">
      <c r="A1050" s="243">
        <v>2016</v>
      </c>
      <c r="B1050" s="244" t="s">
        <v>52</v>
      </c>
      <c r="C1050" s="244" t="s">
        <v>190</v>
      </c>
      <c r="D1050" s="243">
        <v>8700471</v>
      </c>
      <c r="E1050" s="244" t="s">
        <v>253</v>
      </c>
    </row>
    <row r="1051" spans="1:5" x14ac:dyDescent="0.2">
      <c r="A1051" s="243">
        <v>2017</v>
      </c>
      <c r="B1051" s="244" t="s">
        <v>52</v>
      </c>
      <c r="C1051" s="244" t="s">
        <v>190</v>
      </c>
      <c r="D1051" s="243">
        <v>8772865</v>
      </c>
      <c r="E1051" s="244" t="s">
        <v>253</v>
      </c>
    </row>
    <row r="1052" spans="1:5" x14ac:dyDescent="0.2">
      <c r="A1052" s="243">
        <v>2018</v>
      </c>
      <c r="B1052" s="244" t="s">
        <v>52</v>
      </c>
      <c r="C1052" s="244" t="s">
        <v>190</v>
      </c>
      <c r="D1052" s="243">
        <v>8822267</v>
      </c>
      <c r="E1052" s="244" t="s">
        <v>253</v>
      </c>
    </row>
    <row r="1053" spans="1:5" x14ac:dyDescent="0.2">
      <c r="A1053" s="243">
        <v>2019</v>
      </c>
      <c r="B1053" s="244" t="s">
        <v>52</v>
      </c>
      <c r="C1053" s="244" t="s">
        <v>190</v>
      </c>
      <c r="D1053" s="243">
        <v>8858775</v>
      </c>
      <c r="E1053" s="244" t="s">
        <v>253</v>
      </c>
    </row>
    <row r="1054" spans="1:5" x14ac:dyDescent="0.2">
      <c r="A1054" s="243">
        <v>2020</v>
      </c>
      <c r="B1054" s="244" t="s">
        <v>52</v>
      </c>
      <c r="C1054" s="244" t="s">
        <v>190</v>
      </c>
      <c r="D1054" s="243">
        <v>8901064</v>
      </c>
      <c r="E1054" s="244" t="s">
        <v>253</v>
      </c>
    </row>
    <row r="1055" spans="1:5" x14ac:dyDescent="0.2">
      <c r="A1055" s="243">
        <v>2021</v>
      </c>
      <c r="B1055" s="244" t="s">
        <v>52</v>
      </c>
      <c r="C1055" s="244" t="s">
        <v>190</v>
      </c>
      <c r="D1055" s="243">
        <v>8932664</v>
      </c>
      <c r="E1055" s="244" t="s">
        <v>253</v>
      </c>
    </row>
    <row r="1056" spans="1:5" x14ac:dyDescent="0.2">
      <c r="A1056" s="243">
        <v>2022</v>
      </c>
      <c r="B1056" s="244" t="s">
        <v>52</v>
      </c>
      <c r="C1056" s="244" t="s">
        <v>190</v>
      </c>
      <c r="D1056" s="243">
        <v>8978929</v>
      </c>
      <c r="E1056" s="244" t="s">
        <v>253</v>
      </c>
    </row>
    <row r="1057" spans="1:5" x14ac:dyDescent="0.2">
      <c r="A1057" s="243">
        <v>2023</v>
      </c>
      <c r="B1057" s="244" t="s">
        <v>52</v>
      </c>
      <c r="C1057" s="244" t="s">
        <v>190</v>
      </c>
      <c r="D1057" s="243">
        <v>9104772</v>
      </c>
      <c r="E1057" s="244" t="s">
        <v>253</v>
      </c>
    </row>
    <row r="1058" spans="1:5" x14ac:dyDescent="0.2">
      <c r="A1058" s="243">
        <v>2024</v>
      </c>
      <c r="B1058" s="244" t="s">
        <v>52</v>
      </c>
      <c r="C1058" s="244" t="s">
        <v>190</v>
      </c>
      <c r="D1058" s="243">
        <v>9158750</v>
      </c>
      <c r="E1058" s="244" t="s">
        <v>253</v>
      </c>
    </row>
    <row r="1059" spans="1:5" x14ac:dyDescent="0.2">
      <c r="A1059" s="243">
        <v>2000</v>
      </c>
      <c r="B1059" s="244" t="s">
        <v>80</v>
      </c>
      <c r="C1059" s="244" t="s">
        <v>190</v>
      </c>
      <c r="D1059" s="243">
        <v>3753085</v>
      </c>
      <c r="E1059" s="244" t="s">
        <v>176</v>
      </c>
    </row>
    <row r="1060" spans="1:5" x14ac:dyDescent="0.2">
      <c r="A1060" s="243">
        <v>2001</v>
      </c>
      <c r="B1060" s="244" t="s">
        <v>80</v>
      </c>
      <c r="C1060" s="244" t="s">
        <v>190</v>
      </c>
      <c r="D1060" s="243">
        <v>3789717</v>
      </c>
      <c r="E1060" s="244" t="s">
        <v>176</v>
      </c>
    </row>
    <row r="1061" spans="1:5" x14ac:dyDescent="0.2">
      <c r="A1061" s="243">
        <v>2002</v>
      </c>
      <c r="B1061" s="244" t="s">
        <v>80</v>
      </c>
      <c r="C1061" s="244" t="s">
        <v>190</v>
      </c>
      <c r="D1061" s="243">
        <v>3813167</v>
      </c>
      <c r="E1061" s="244" t="s">
        <v>176</v>
      </c>
    </row>
    <row r="1062" spans="1:5" x14ac:dyDescent="0.2">
      <c r="A1062" s="243">
        <v>2003</v>
      </c>
      <c r="B1062" s="244" t="s">
        <v>80</v>
      </c>
      <c r="C1062" s="244" t="s">
        <v>190</v>
      </c>
      <c r="D1062" s="243">
        <v>3830349</v>
      </c>
      <c r="E1062" s="244" t="s">
        <v>176</v>
      </c>
    </row>
    <row r="1063" spans="1:5" x14ac:dyDescent="0.2">
      <c r="A1063" s="243">
        <v>2004</v>
      </c>
      <c r="B1063" s="244" t="s">
        <v>80</v>
      </c>
      <c r="C1063" s="244" t="s">
        <v>190</v>
      </c>
      <c r="D1063" s="243">
        <v>3837414</v>
      </c>
      <c r="E1063" s="244" t="s">
        <v>176</v>
      </c>
    </row>
    <row r="1064" spans="1:5" x14ac:dyDescent="0.2">
      <c r="A1064" s="243">
        <v>2005</v>
      </c>
      <c r="B1064" s="244" t="s">
        <v>80</v>
      </c>
      <c r="C1064" s="244" t="s">
        <v>190</v>
      </c>
      <c r="D1064" s="243">
        <v>3842532</v>
      </c>
      <c r="E1064" s="244" t="s">
        <v>176</v>
      </c>
    </row>
    <row r="1065" spans="1:5" x14ac:dyDescent="0.2">
      <c r="A1065" s="243">
        <v>2006</v>
      </c>
      <c r="B1065" s="244" t="s">
        <v>80</v>
      </c>
      <c r="C1065" s="244" t="s">
        <v>190</v>
      </c>
      <c r="D1065" s="243">
        <v>3842650</v>
      </c>
      <c r="E1065" s="244" t="s">
        <v>253</v>
      </c>
    </row>
    <row r="1066" spans="1:5" x14ac:dyDescent="0.2">
      <c r="A1066" s="243">
        <v>2007</v>
      </c>
      <c r="B1066" s="244" t="s">
        <v>80</v>
      </c>
      <c r="C1066" s="244" t="s">
        <v>190</v>
      </c>
      <c r="D1066" s="243">
        <v>3844017</v>
      </c>
      <c r="E1066" s="244" t="s">
        <v>253</v>
      </c>
    </row>
    <row r="1067" spans="1:5" x14ac:dyDescent="0.2">
      <c r="A1067" s="243">
        <v>2008</v>
      </c>
      <c r="B1067" s="244" t="s">
        <v>80</v>
      </c>
      <c r="C1067" s="244" t="s">
        <v>190</v>
      </c>
      <c r="D1067" s="243">
        <v>3843846</v>
      </c>
      <c r="E1067" s="244" t="s">
        <v>253</v>
      </c>
    </row>
    <row r="1068" spans="1:5" x14ac:dyDescent="0.2">
      <c r="A1068" s="243">
        <v>2009</v>
      </c>
      <c r="B1068" s="244" t="s">
        <v>80</v>
      </c>
      <c r="C1068" s="244" t="s">
        <v>190</v>
      </c>
      <c r="D1068" s="243">
        <v>3843998</v>
      </c>
      <c r="E1068" s="244" t="s">
        <v>253</v>
      </c>
    </row>
    <row r="1069" spans="1:5" x14ac:dyDescent="0.2">
      <c r="A1069" s="243">
        <v>2010</v>
      </c>
      <c r="B1069" s="244" t="s">
        <v>80</v>
      </c>
      <c r="C1069" s="244" t="s">
        <v>190</v>
      </c>
      <c r="D1069" s="243">
        <v>3844046</v>
      </c>
      <c r="E1069" s="244" t="s">
        <v>253</v>
      </c>
    </row>
    <row r="1070" spans="1:5" x14ac:dyDescent="0.2">
      <c r="A1070" s="243">
        <v>2011</v>
      </c>
      <c r="B1070" s="244" t="s">
        <v>80</v>
      </c>
      <c r="C1070" s="244" t="s">
        <v>190</v>
      </c>
      <c r="D1070" s="243">
        <v>3843183</v>
      </c>
      <c r="E1070" s="244" t="s">
        <v>253</v>
      </c>
    </row>
    <row r="1071" spans="1:5" x14ac:dyDescent="0.2">
      <c r="A1071" s="243">
        <v>2012</v>
      </c>
      <c r="B1071" s="244" t="s">
        <v>80</v>
      </c>
      <c r="C1071" s="244" t="s">
        <v>190</v>
      </c>
      <c r="D1071" s="243">
        <v>3839265</v>
      </c>
      <c r="E1071" s="244" t="s">
        <v>253</v>
      </c>
    </row>
    <row r="1072" spans="1:5" x14ac:dyDescent="0.2">
      <c r="A1072" s="243">
        <v>2013</v>
      </c>
      <c r="B1072" s="244" t="s">
        <v>80</v>
      </c>
      <c r="C1072" s="244" t="s">
        <v>190</v>
      </c>
      <c r="D1072" s="243">
        <v>3835645</v>
      </c>
      <c r="E1072" s="244" t="s">
        <v>253</v>
      </c>
    </row>
    <row r="1073" spans="1:5" x14ac:dyDescent="0.2">
      <c r="A1073" s="243">
        <v>2014</v>
      </c>
      <c r="B1073" s="244" t="s">
        <v>80</v>
      </c>
      <c r="C1073" s="244" t="s">
        <v>190</v>
      </c>
      <c r="D1073" s="243">
        <v>3830911</v>
      </c>
      <c r="E1073" s="244" t="s">
        <v>253</v>
      </c>
    </row>
    <row r="1074" spans="1:5" x14ac:dyDescent="0.2">
      <c r="A1074" s="243">
        <v>2015</v>
      </c>
      <c r="B1074" s="244" t="s">
        <v>80</v>
      </c>
      <c r="C1074" s="244" t="s">
        <v>190</v>
      </c>
      <c r="D1074" s="243">
        <v>3825334</v>
      </c>
      <c r="E1074" s="244" t="s">
        <v>253</v>
      </c>
    </row>
    <row r="1075" spans="1:5" x14ac:dyDescent="0.2">
      <c r="A1075" s="243">
        <v>2016</v>
      </c>
      <c r="B1075" s="244" t="s">
        <v>80</v>
      </c>
      <c r="C1075" s="244" t="s">
        <v>190</v>
      </c>
      <c r="D1075" s="243">
        <v>3515982</v>
      </c>
      <c r="E1075" s="244" t="s">
        <v>253</v>
      </c>
    </row>
    <row r="1076" spans="1:5" x14ac:dyDescent="0.2">
      <c r="A1076" s="243">
        <v>2017</v>
      </c>
      <c r="B1076" s="244" t="s">
        <v>80</v>
      </c>
      <c r="C1076" s="244" t="s">
        <v>190</v>
      </c>
      <c r="D1076" s="243">
        <v>3509728</v>
      </c>
      <c r="E1076" s="244" t="s">
        <v>253</v>
      </c>
    </row>
    <row r="1077" spans="1:5" x14ac:dyDescent="0.2">
      <c r="A1077" s="243">
        <v>2018</v>
      </c>
      <c r="B1077" s="244" t="s">
        <v>80</v>
      </c>
      <c r="C1077" s="244" t="s">
        <v>190</v>
      </c>
      <c r="D1077" s="243">
        <v>3500295</v>
      </c>
      <c r="E1077" s="244" t="s">
        <v>253</v>
      </c>
    </row>
    <row r="1078" spans="1:5" x14ac:dyDescent="0.2">
      <c r="A1078" s="243">
        <v>2019</v>
      </c>
      <c r="B1078" s="244" t="s">
        <v>80</v>
      </c>
      <c r="C1078" s="244" t="s">
        <v>190</v>
      </c>
      <c r="D1078" s="243">
        <v>3492018</v>
      </c>
      <c r="E1078" s="244" t="s">
        <v>177</v>
      </c>
    </row>
    <row r="1079" spans="1:5" x14ac:dyDescent="0.2">
      <c r="A1079" s="243">
        <v>2022</v>
      </c>
      <c r="B1079" s="244" t="s">
        <v>80</v>
      </c>
      <c r="C1079" s="244" t="s">
        <v>190</v>
      </c>
      <c r="D1079" s="243">
        <v>3464384</v>
      </c>
      <c r="E1079" s="244" t="s">
        <v>177</v>
      </c>
    </row>
    <row r="1080" spans="1:5" x14ac:dyDescent="0.2">
      <c r="A1080" s="243">
        <v>2023</v>
      </c>
      <c r="B1080" s="244" t="s">
        <v>80</v>
      </c>
      <c r="C1080" s="244" t="s">
        <v>190</v>
      </c>
      <c r="D1080" s="243">
        <v>3441194</v>
      </c>
      <c r="E1080" s="244" t="s">
        <v>177</v>
      </c>
    </row>
    <row r="1081" spans="1:5" x14ac:dyDescent="0.2">
      <c r="A1081" s="243">
        <v>2024</v>
      </c>
      <c r="B1081" s="244" t="s">
        <v>80</v>
      </c>
      <c r="C1081" s="244" t="s">
        <v>190</v>
      </c>
      <c r="D1081" s="243">
        <v>3417089</v>
      </c>
      <c r="E1081" s="244" t="s">
        <v>177</v>
      </c>
    </row>
    <row r="1082" spans="1:5" x14ac:dyDescent="0.2">
      <c r="A1082" s="243">
        <v>2000</v>
      </c>
      <c r="B1082" s="244" t="s">
        <v>33</v>
      </c>
      <c r="C1082" s="244" t="s">
        <v>190</v>
      </c>
      <c r="D1082" s="243">
        <v>10239085</v>
      </c>
      <c r="E1082" s="244" t="s">
        <v>253</v>
      </c>
    </row>
    <row r="1083" spans="1:5" x14ac:dyDescent="0.2">
      <c r="A1083" s="243">
        <v>2001</v>
      </c>
      <c r="B1083" s="244" t="s">
        <v>33</v>
      </c>
      <c r="C1083" s="244" t="s">
        <v>190</v>
      </c>
      <c r="D1083" s="243">
        <v>10263414</v>
      </c>
      <c r="E1083" s="244" t="s">
        <v>253</v>
      </c>
    </row>
    <row r="1084" spans="1:5" x14ac:dyDescent="0.2">
      <c r="A1084" s="243">
        <v>2002</v>
      </c>
      <c r="B1084" s="244" t="s">
        <v>33</v>
      </c>
      <c r="C1084" s="244" t="s">
        <v>190</v>
      </c>
      <c r="D1084" s="243">
        <v>10309725</v>
      </c>
      <c r="E1084" s="244" t="s">
        <v>253</v>
      </c>
    </row>
    <row r="1085" spans="1:5" x14ac:dyDescent="0.2">
      <c r="A1085" s="243">
        <v>2003</v>
      </c>
      <c r="B1085" s="244" t="s">
        <v>33</v>
      </c>
      <c r="C1085" s="244" t="s">
        <v>190</v>
      </c>
      <c r="D1085" s="243">
        <v>10355844</v>
      </c>
      <c r="E1085" s="244" t="s">
        <v>253</v>
      </c>
    </row>
    <row r="1086" spans="1:5" x14ac:dyDescent="0.2">
      <c r="A1086" s="243">
        <v>2004</v>
      </c>
      <c r="B1086" s="244" t="s">
        <v>33</v>
      </c>
      <c r="C1086" s="244" t="s">
        <v>190</v>
      </c>
      <c r="D1086" s="243">
        <v>10396421</v>
      </c>
      <c r="E1086" s="244" t="s">
        <v>253</v>
      </c>
    </row>
    <row r="1087" spans="1:5" x14ac:dyDescent="0.2">
      <c r="A1087" s="243">
        <v>2005</v>
      </c>
      <c r="B1087" s="244" t="s">
        <v>33</v>
      </c>
      <c r="C1087" s="244" t="s">
        <v>190</v>
      </c>
      <c r="D1087" s="243">
        <v>10445852</v>
      </c>
      <c r="E1087" s="244" t="s">
        <v>253</v>
      </c>
    </row>
    <row r="1088" spans="1:5" x14ac:dyDescent="0.2">
      <c r="A1088" s="243">
        <v>2006</v>
      </c>
      <c r="B1088" s="244" t="s">
        <v>33</v>
      </c>
      <c r="C1088" s="244" t="s">
        <v>190</v>
      </c>
      <c r="D1088" s="243">
        <v>10511382</v>
      </c>
      <c r="E1088" s="244" t="s">
        <v>253</v>
      </c>
    </row>
    <row r="1089" spans="1:5" x14ac:dyDescent="0.2">
      <c r="A1089" s="243">
        <v>2007</v>
      </c>
      <c r="B1089" s="244" t="s">
        <v>33</v>
      </c>
      <c r="C1089" s="244" t="s">
        <v>190</v>
      </c>
      <c r="D1089" s="243">
        <v>10584534</v>
      </c>
      <c r="E1089" s="244" t="s">
        <v>253</v>
      </c>
    </row>
    <row r="1090" spans="1:5" x14ac:dyDescent="0.2">
      <c r="A1090" s="243">
        <v>2008</v>
      </c>
      <c r="B1090" s="244" t="s">
        <v>33</v>
      </c>
      <c r="C1090" s="244" t="s">
        <v>190</v>
      </c>
      <c r="D1090" s="243">
        <v>10666866</v>
      </c>
      <c r="E1090" s="244" t="s">
        <v>253</v>
      </c>
    </row>
    <row r="1091" spans="1:5" x14ac:dyDescent="0.2">
      <c r="A1091" s="243">
        <v>2009</v>
      </c>
      <c r="B1091" s="244" t="s">
        <v>33</v>
      </c>
      <c r="C1091" s="244" t="s">
        <v>190</v>
      </c>
      <c r="D1091" s="243">
        <v>10753080</v>
      </c>
      <c r="E1091" s="244" t="s">
        <v>253</v>
      </c>
    </row>
    <row r="1092" spans="1:5" x14ac:dyDescent="0.2">
      <c r="A1092" s="243">
        <v>2010</v>
      </c>
      <c r="B1092" s="244" t="s">
        <v>33</v>
      </c>
      <c r="C1092" s="244" t="s">
        <v>190</v>
      </c>
      <c r="D1092" s="243">
        <v>10839905</v>
      </c>
      <c r="E1092" s="244" t="s">
        <v>253</v>
      </c>
    </row>
    <row r="1093" spans="1:5" x14ac:dyDescent="0.2">
      <c r="A1093" s="243">
        <v>2011</v>
      </c>
      <c r="B1093" s="244" t="s">
        <v>33</v>
      </c>
      <c r="C1093" s="244" t="s">
        <v>190</v>
      </c>
      <c r="D1093" s="243">
        <v>11000638</v>
      </c>
      <c r="E1093" s="244" t="s">
        <v>174</v>
      </c>
    </row>
    <row r="1094" spans="1:5" x14ac:dyDescent="0.2">
      <c r="A1094" s="243">
        <v>2012</v>
      </c>
      <c r="B1094" s="244" t="s">
        <v>33</v>
      </c>
      <c r="C1094" s="244" t="s">
        <v>190</v>
      </c>
      <c r="D1094" s="243">
        <v>11075889</v>
      </c>
      <c r="E1094" s="244" t="s">
        <v>174</v>
      </c>
    </row>
    <row r="1095" spans="1:5" x14ac:dyDescent="0.2">
      <c r="A1095" s="243">
        <v>2013</v>
      </c>
      <c r="B1095" s="244" t="s">
        <v>33</v>
      </c>
      <c r="C1095" s="244" t="s">
        <v>190</v>
      </c>
      <c r="D1095" s="243">
        <v>11137974</v>
      </c>
      <c r="E1095" s="244" t="s">
        <v>253</v>
      </c>
    </row>
    <row r="1096" spans="1:5" x14ac:dyDescent="0.2">
      <c r="A1096" s="243">
        <v>2014</v>
      </c>
      <c r="B1096" s="244" t="s">
        <v>33</v>
      </c>
      <c r="C1096" s="244" t="s">
        <v>190</v>
      </c>
      <c r="D1096" s="243">
        <v>11180840</v>
      </c>
      <c r="E1096" s="244" t="s">
        <v>253</v>
      </c>
    </row>
    <row r="1097" spans="1:5" x14ac:dyDescent="0.2">
      <c r="A1097" s="243">
        <v>2015</v>
      </c>
      <c r="B1097" s="244" t="s">
        <v>33</v>
      </c>
      <c r="C1097" s="244" t="s">
        <v>190</v>
      </c>
      <c r="D1097" s="243">
        <v>11237274</v>
      </c>
      <c r="E1097" s="244" t="s">
        <v>253</v>
      </c>
    </row>
    <row r="1098" spans="1:5" x14ac:dyDescent="0.2">
      <c r="A1098" s="243">
        <v>2016</v>
      </c>
      <c r="B1098" s="244" t="s">
        <v>33</v>
      </c>
      <c r="C1098" s="244" t="s">
        <v>190</v>
      </c>
      <c r="D1098" s="243">
        <v>11311117</v>
      </c>
      <c r="E1098" s="244" t="s">
        <v>253</v>
      </c>
    </row>
    <row r="1099" spans="1:5" x14ac:dyDescent="0.2">
      <c r="A1099" s="243">
        <v>2017</v>
      </c>
      <c r="B1099" s="244" t="s">
        <v>33</v>
      </c>
      <c r="C1099" s="244" t="s">
        <v>190</v>
      </c>
      <c r="D1099" s="243">
        <v>11351727</v>
      </c>
      <c r="E1099" s="244" t="s">
        <v>253</v>
      </c>
    </row>
    <row r="1100" spans="1:5" x14ac:dyDescent="0.2">
      <c r="A1100" s="243">
        <v>2018</v>
      </c>
      <c r="B1100" s="244" t="s">
        <v>33</v>
      </c>
      <c r="C1100" s="244" t="s">
        <v>190</v>
      </c>
      <c r="D1100" s="243">
        <v>11398589</v>
      </c>
      <c r="E1100" s="244" t="s">
        <v>253</v>
      </c>
    </row>
    <row r="1101" spans="1:5" x14ac:dyDescent="0.2">
      <c r="A1101" s="243">
        <v>2019</v>
      </c>
      <c r="B1101" s="244" t="s">
        <v>33</v>
      </c>
      <c r="C1101" s="244" t="s">
        <v>190</v>
      </c>
      <c r="D1101" s="243">
        <v>11455519</v>
      </c>
      <c r="E1101" s="244" t="s">
        <v>253</v>
      </c>
    </row>
    <row r="1102" spans="1:5" x14ac:dyDescent="0.2">
      <c r="A1102" s="243">
        <v>2020</v>
      </c>
      <c r="B1102" s="244" t="s">
        <v>33</v>
      </c>
      <c r="C1102" s="244" t="s">
        <v>190</v>
      </c>
      <c r="D1102" s="243">
        <v>11522440</v>
      </c>
      <c r="E1102" s="244" t="s">
        <v>253</v>
      </c>
    </row>
    <row r="1103" spans="1:5" x14ac:dyDescent="0.2">
      <c r="A1103" s="243">
        <v>2021</v>
      </c>
      <c r="B1103" s="244" t="s">
        <v>33</v>
      </c>
      <c r="C1103" s="244" t="s">
        <v>190</v>
      </c>
      <c r="D1103" s="243">
        <v>11554767</v>
      </c>
      <c r="E1103" s="244" t="s">
        <v>253</v>
      </c>
    </row>
    <row r="1104" spans="1:5" x14ac:dyDescent="0.2">
      <c r="A1104" s="243">
        <v>2022</v>
      </c>
      <c r="B1104" s="244" t="s">
        <v>33</v>
      </c>
      <c r="C1104" s="244" t="s">
        <v>190</v>
      </c>
      <c r="D1104" s="243">
        <v>11617623</v>
      </c>
      <c r="E1104" s="244" t="s">
        <v>253</v>
      </c>
    </row>
    <row r="1105" spans="1:5" x14ac:dyDescent="0.2">
      <c r="A1105" s="243">
        <v>2023</v>
      </c>
      <c r="B1105" s="244" t="s">
        <v>33</v>
      </c>
      <c r="C1105" s="244" t="s">
        <v>190</v>
      </c>
      <c r="D1105" s="243">
        <v>11742796</v>
      </c>
      <c r="E1105" s="244" t="s">
        <v>253</v>
      </c>
    </row>
    <row r="1106" spans="1:5" x14ac:dyDescent="0.2">
      <c r="A1106" s="243">
        <v>2024</v>
      </c>
      <c r="B1106" s="244" t="s">
        <v>33</v>
      </c>
      <c r="C1106" s="244" t="s">
        <v>190</v>
      </c>
      <c r="D1106" s="243">
        <v>11832049</v>
      </c>
      <c r="E1106" s="244" t="s">
        <v>177</v>
      </c>
    </row>
    <row r="1107" spans="1:5" x14ac:dyDescent="0.2">
      <c r="A1107" s="243">
        <v>2000</v>
      </c>
      <c r="B1107" s="244" t="s">
        <v>34</v>
      </c>
      <c r="C1107" s="244" t="s">
        <v>190</v>
      </c>
      <c r="D1107" s="243">
        <v>8190876</v>
      </c>
      <c r="E1107" s="244" t="s">
        <v>253</v>
      </c>
    </row>
    <row r="1108" spans="1:5" x14ac:dyDescent="0.2">
      <c r="A1108" s="243">
        <v>2001</v>
      </c>
      <c r="B1108" s="244" t="s">
        <v>34</v>
      </c>
      <c r="C1108" s="244" t="s">
        <v>190</v>
      </c>
      <c r="D1108" s="243">
        <v>8149468</v>
      </c>
      <c r="E1108" s="244" t="s">
        <v>253</v>
      </c>
    </row>
    <row r="1109" spans="1:5" x14ac:dyDescent="0.2">
      <c r="A1109" s="243">
        <v>2002</v>
      </c>
      <c r="B1109" s="244" t="s">
        <v>34</v>
      </c>
      <c r="C1109" s="244" t="s">
        <v>190</v>
      </c>
      <c r="D1109" s="243">
        <v>7868815</v>
      </c>
      <c r="E1109" s="244" t="s">
        <v>253</v>
      </c>
    </row>
    <row r="1110" spans="1:5" x14ac:dyDescent="0.2">
      <c r="A1110" s="243">
        <v>2003</v>
      </c>
      <c r="B1110" s="244" t="s">
        <v>34</v>
      </c>
      <c r="C1110" s="244" t="s">
        <v>190</v>
      </c>
      <c r="D1110" s="243">
        <v>7805506</v>
      </c>
      <c r="E1110" s="244" t="s">
        <v>253</v>
      </c>
    </row>
    <row r="1111" spans="1:5" x14ac:dyDescent="0.2">
      <c r="A1111" s="243">
        <v>2004</v>
      </c>
      <c r="B1111" s="244" t="s">
        <v>34</v>
      </c>
      <c r="C1111" s="244" t="s">
        <v>190</v>
      </c>
      <c r="D1111" s="243">
        <v>7745147</v>
      </c>
      <c r="E1111" s="244" t="s">
        <v>253</v>
      </c>
    </row>
    <row r="1112" spans="1:5" x14ac:dyDescent="0.2">
      <c r="A1112" s="243">
        <v>2005</v>
      </c>
      <c r="B1112" s="244" t="s">
        <v>34</v>
      </c>
      <c r="C1112" s="244" t="s">
        <v>190</v>
      </c>
      <c r="D1112" s="243">
        <v>7688573</v>
      </c>
      <c r="E1112" s="244" t="s">
        <v>253</v>
      </c>
    </row>
    <row r="1113" spans="1:5" x14ac:dyDescent="0.2">
      <c r="A1113" s="243">
        <v>2006</v>
      </c>
      <c r="B1113" s="244" t="s">
        <v>34</v>
      </c>
      <c r="C1113" s="244" t="s">
        <v>190</v>
      </c>
      <c r="D1113" s="243">
        <v>7629371</v>
      </c>
      <c r="E1113" s="244" t="s">
        <v>253</v>
      </c>
    </row>
    <row r="1114" spans="1:5" x14ac:dyDescent="0.2">
      <c r="A1114" s="243">
        <v>2007</v>
      </c>
      <c r="B1114" s="244" t="s">
        <v>34</v>
      </c>
      <c r="C1114" s="244" t="s">
        <v>190</v>
      </c>
      <c r="D1114" s="243">
        <v>7572673</v>
      </c>
      <c r="E1114" s="244" t="s">
        <v>253</v>
      </c>
    </row>
    <row r="1115" spans="1:5" x14ac:dyDescent="0.2">
      <c r="A1115" s="243">
        <v>2008</v>
      </c>
      <c r="B1115" s="244" t="s">
        <v>34</v>
      </c>
      <c r="C1115" s="244" t="s">
        <v>190</v>
      </c>
      <c r="D1115" s="243">
        <v>7518002</v>
      </c>
      <c r="E1115" s="244" t="s">
        <v>253</v>
      </c>
    </row>
    <row r="1116" spans="1:5" x14ac:dyDescent="0.2">
      <c r="A1116" s="243">
        <v>2009</v>
      </c>
      <c r="B1116" s="244" t="s">
        <v>34</v>
      </c>
      <c r="C1116" s="244" t="s">
        <v>190</v>
      </c>
      <c r="D1116" s="243">
        <v>7467119</v>
      </c>
      <c r="E1116" s="244" t="s">
        <v>253</v>
      </c>
    </row>
    <row r="1117" spans="1:5" x14ac:dyDescent="0.2">
      <c r="A1117" s="243">
        <v>2010</v>
      </c>
      <c r="B1117" s="244" t="s">
        <v>34</v>
      </c>
      <c r="C1117" s="244" t="s">
        <v>190</v>
      </c>
      <c r="D1117" s="243">
        <v>7421766</v>
      </c>
      <c r="E1117" s="244" t="s">
        <v>253</v>
      </c>
    </row>
    <row r="1118" spans="1:5" x14ac:dyDescent="0.2">
      <c r="A1118" s="243">
        <v>2011</v>
      </c>
      <c r="B1118" s="244" t="s">
        <v>34</v>
      </c>
      <c r="C1118" s="244" t="s">
        <v>190</v>
      </c>
      <c r="D1118" s="243">
        <v>7369431</v>
      </c>
      <c r="E1118" s="244" t="s">
        <v>253</v>
      </c>
    </row>
    <row r="1119" spans="1:5" x14ac:dyDescent="0.2">
      <c r="A1119" s="243">
        <v>2012</v>
      </c>
      <c r="B1119" s="244" t="s">
        <v>34</v>
      </c>
      <c r="C1119" s="244" t="s">
        <v>190</v>
      </c>
      <c r="D1119" s="243">
        <v>7327224</v>
      </c>
      <c r="E1119" s="244" t="s">
        <v>253</v>
      </c>
    </row>
    <row r="1120" spans="1:5" x14ac:dyDescent="0.2">
      <c r="A1120" s="243">
        <v>2013</v>
      </c>
      <c r="B1120" s="244" t="s">
        <v>34</v>
      </c>
      <c r="C1120" s="244" t="s">
        <v>190</v>
      </c>
      <c r="D1120" s="243">
        <v>7284552</v>
      </c>
      <c r="E1120" s="244" t="s">
        <v>253</v>
      </c>
    </row>
    <row r="1121" spans="1:5" x14ac:dyDescent="0.2">
      <c r="A1121" s="243">
        <v>2014</v>
      </c>
      <c r="B1121" s="244" t="s">
        <v>34</v>
      </c>
      <c r="C1121" s="244" t="s">
        <v>190</v>
      </c>
      <c r="D1121" s="243">
        <v>7245677</v>
      </c>
      <c r="E1121" s="244" t="s">
        <v>253</v>
      </c>
    </row>
    <row r="1122" spans="1:5" x14ac:dyDescent="0.2">
      <c r="A1122" s="243">
        <v>2015</v>
      </c>
      <c r="B1122" s="244" t="s">
        <v>34</v>
      </c>
      <c r="C1122" s="244" t="s">
        <v>190</v>
      </c>
      <c r="D1122" s="243">
        <v>7202198</v>
      </c>
      <c r="E1122" s="244" t="s">
        <v>253</v>
      </c>
    </row>
    <row r="1123" spans="1:5" x14ac:dyDescent="0.2">
      <c r="A1123" s="243">
        <v>2016</v>
      </c>
      <c r="B1123" s="244" t="s">
        <v>34</v>
      </c>
      <c r="C1123" s="244" t="s">
        <v>190</v>
      </c>
      <c r="D1123" s="243">
        <v>7153784</v>
      </c>
      <c r="E1123" s="244" t="s">
        <v>253</v>
      </c>
    </row>
    <row r="1124" spans="1:5" x14ac:dyDescent="0.2">
      <c r="A1124" s="243">
        <v>2017</v>
      </c>
      <c r="B1124" s="244" t="s">
        <v>34</v>
      </c>
      <c r="C1124" s="244" t="s">
        <v>190</v>
      </c>
      <c r="D1124" s="243">
        <v>7101859</v>
      </c>
      <c r="E1124" s="244" t="s">
        <v>253</v>
      </c>
    </row>
    <row r="1125" spans="1:5" x14ac:dyDescent="0.2">
      <c r="A1125" s="243">
        <v>2018</v>
      </c>
      <c r="B1125" s="244" t="s">
        <v>34</v>
      </c>
      <c r="C1125" s="244" t="s">
        <v>190</v>
      </c>
      <c r="D1125" s="243">
        <v>7050034</v>
      </c>
      <c r="E1125" s="244" t="s">
        <v>253</v>
      </c>
    </row>
    <row r="1126" spans="1:5" x14ac:dyDescent="0.2">
      <c r="A1126" s="243">
        <v>2019</v>
      </c>
      <c r="B1126" s="244" t="s">
        <v>34</v>
      </c>
      <c r="C1126" s="244" t="s">
        <v>190</v>
      </c>
      <c r="D1126" s="243">
        <v>7000039</v>
      </c>
      <c r="E1126" s="244" t="s">
        <v>253</v>
      </c>
    </row>
    <row r="1127" spans="1:5" x14ac:dyDescent="0.2">
      <c r="A1127" s="243">
        <v>2020</v>
      </c>
      <c r="B1127" s="244" t="s">
        <v>34</v>
      </c>
      <c r="C1127" s="244" t="s">
        <v>190</v>
      </c>
      <c r="D1127" s="243">
        <v>6951482</v>
      </c>
      <c r="E1127" s="244" t="s">
        <v>253</v>
      </c>
    </row>
    <row r="1128" spans="1:5" x14ac:dyDescent="0.2">
      <c r="A1128" s="243">
        <v>2021</v>
      </c>
      <c r="B1128" s="244" t="s">
        <v>34</v>
      </c>
      <c r="C1128" s="244" t="s">
        <v>190</v>
      </c>
      <c r="D1128" s="243">
        <v>6916548</v>
      </c>
      <c r="E1128" s="244" t="s">
        <v>253</v>
      </c>
    </row>
    <row r="1129" spans="1:5" x14ac:dyDescent="0.2">
      <c r="A1129" s="243">
        <v>2022</v>
      </c>
      <c r="B1129" s="244" t="s">
        <v>34</v>
      </c>
      <c r="C1129" s="244" t="s">
        <v>190</v>
      </c>
      <c r="D1129" s="243">
        <v>6838937</v>
      </c>
      <c r="E1129" s="244" t="s">
        <v>253</v>
      </c>
    </row>
    <row r="1130" spans="1:5" x14ac:dyDescent="0.2">
      <c r="A1130" s="243">
        <v>2023</v>
      </c>
      <c r="B1130" s="244" t="s">
        <v>34</v>
      </c>
      <c r="C1130" s="244" t="s">
        <v>190</v>
      </c>
      <c r="D1130" s="243">
        <v>6447710</v>
      </c>
      <c r="E1130" s="244" t="s">
        <v>253</v>
      </c>
    </row>
    <row r="1131" spans="1:5" x14ac:dyDescent="0.2">
      <c r="A1131" s="243">
        <v>2024</v>
      </c>
      <c r="B1131" s="244" t="s">
        <v>34</v>
      </c>
      <c r="C1131" s="244" t="s">
        <v>190</v>
      </c>
      <c r="D1131" s="243">
        <v>6445481</v>
      </c>
      <c r="E1131" s="244" t="s">
        <v>253</v>
      </c>
    </row>
    <row r="1132" spans="1:5" x14ac:dyDescent="0.2">
      <c r="A1132" s="243">
        <v>2000</v>
      </c>
      <c r="B1132" s="244" t="s">
        <v>66</v>
      </c>
      <c r="C1132" s="244" t="s">
        <v>190</v>
      </c>
      <c r="D1132" s="243">
        <v>7164444</v>
      </c>
      <c r="E1132" s="244" t="s">
        <v>253</v>
      </c>
    </row>
    <row r="1133" spans="1:5" x14ac:dyDescent="0.2">
      <c r="A1133" s="243">
        <v>2001</v>
      </c>
      <c r="B1133" s="244" t="s">
        <v>66</v>
      </c>
      <c r="C1133" s="244" t="s">
        <v>190</v>
      </c>
      <c r="D1133" s="243">
        <v>7204055</v>
      </c>
      <c r="E1133" s="244" t="s">
        <v>253</v>
      </c>
    </row>
    <row r="1134" spans="1:5" x14ac:dyDescent="0.2">
      <c r="A1134" s="243">
        <v>2002</v>
      </c>
      <c r="B1134" s="244" t="s">
        <v>66</v>
      </c>
      <c r="C1134" s="244" t="s">
        <v>190</v>
      </c>
      <c r="D1134" s="243">
        <v>7255653</v>
      </c>
      <c r="E1134" s="244" t="s">
        <v>253</v>
      </c>
    </row>
    <row r="1135" spans="1:5" x14ac:dyDescent="0.2">
      <c r="A1135" s="243">
        <v>2003</v>
      </c>
      <c r="B1135" s="244" t="s">
        <v>66</v>
      </c>
      <c r="C1135" s="244" t="s">
        <v>190</v>
      </c>
      <c r="D1135" s="243">
        <v>7313853</v>
      </c>
      <c r="E1135" s="244" t="s">
        <v>253</v>
      </c>
    </row>
    <row r="1136" spans="1:5" x14ac:dyDescent="0.2">
      <c r="A1136" s="243">
        <v>2004</v>
      </c>
      <c r="B1136" s="244" t="s">
        <v>66</v>
      </c>
      <c r="C1136" s="244" t="s">
        <v>190</v>
      </c>
      <c r="D1136" s="243">
        <v>7364148</v>
      </c>
      <c r="E1136" s="244" t="s">
        <v>253</v>
      </c>
    </row>
    <row r="1137" spans="1:5" x14ac:dyDescent="0.2">
      <c r="A1137" s="243">
        <v>2005</v>
      </c>
      <c r="B1137" s="244" t="s">
        <v>66</v>
      </c>
      <c r="C1137" s="244" t="s">
        <v>190</v>
      </c>
      <c r="D1137" s="243">
        <v>7415102</v>
      </c>
      <c r="E1137" s="244" t="s">
        <v>253</v>
      </c>
    </row>
    <row r="1138" spans="1:5" x14ac:dyDescent="0.2">
      <c r="A1138" s="243">
        <v>2006</v>
      </c>
      <c r="B1138" s="244" t="s">
        <v>66</v>
      </c>
      <c r="C1138" s="244" t="s">
        <v>190</v>
      </c>
      <c r="D1138" s="243">
        <v>7459128</v>
      </c>
      <c r="E1138" s="244" t="s">
        <v>253</v>
      </c>
    </row>
    <row r="1139" spans="1:5" x14ac:dyDescent="0.2">
      <c r="A1139" s="243">
        <v>2007</v>
      </c>
      <c r="B1139" s="244" t="s">
        <v>66</v>
      </c>
      <c r="C1139" s="244" t="s">
        <v>190</v>
      </c>
      <c r="D1139" s="243">
        <v>7508739</v>
      </c>
      <c r="E1139" s="244" t="s">
        <v>253</v>
      </c>
    </row>
    <row r="1140" spans="1:5" x14ac:dyDescent="0.2">
      <c r="A1140" s="243">
        <v>2008</v>
      </c>
      <c r="B1140" s="244" t="s">
        <v>66</v>
      </c>
      <c r="C1140" s="244" t="s">
        <v>190</v>
      </c>
      <c r="D1140" s="243">
        <v>7593494</v>
      </c>
      <c r="E1140" s="244" t="s">
        <v>253</v>
      </c>
    </row>
    <row r="1141" spans="1:5" x14ac:dyDescent="0.2">
      <c r="A1141" s="243">
        <v>2009</v>
      </c>
      <c r="B1141" s="244" t="s">
        <v>66</v>
      </c>
      <c r="C1141" s="244" t="s">
        <v>190</v>
      </c>
      <c r="D1141" s="243">
        <v>7701856</v>
      </c>
      <c r="E1141" s="244" t="s">
        <v>253</v>
      </c>
    </row>
    <row r="1142" spans="1:5" x14ac:dyDescent="0.2">
      <c r="A1142" s="243">
        <v>2010</v>
      </c>
      <c r="B1142" s="244" t="s">
        <v>66</v>
      </c>
      <c r="C1142" s="244" t="s">
        <v>190</v>
      </c>
      <c r="D1142" s="243">
        <v>7785806</v>
      </c>
      <c r="E1142" s="244" t="s">
        <v>253</v>
      </c>
    </row>
    <row r="1143" spans="1:5" x14ac:dyDescent="0.2">
      <c r="A1143" s="243">
        <v>2011</v>
      </c>
      <c r="B1143" s="244" t="s">
        <v>66</v>
      </c>
      <c r="C1143" s="244" t="s">
        <v>190</v>
      </c>
      <c r="D1143" s="243">
        <v>7870134</v>
      </c>
      <c r="E1143" s="244" t="s">
        <v>174</v>
      </c>
    </row>
    <row r="1144" spans="1:5" x14ac:dyDescent="0.2">
      <c r="A1144" s="243">
        <v>2012</v>
      </c>
      <c r="B1144" s="244" t="s">
        <v>66</v>
      </c>
      <c r="C1144" s="244" t="s">
        <v>190</v>
      </c>
      <c r="D1144" s="243">
        <v>7954662</v>
      </c>
      <c r="E1144" s="244" t="s">
        <v>253</v>
      </c>
    </row>
    <row r="1145" spans="1:5" x14ac:dyDescent="0.2">
      <c r="A1145" s="243">
        <v>2013</v>
      </c>
      <c r="B1145" s="244" t="s">
        <v>66</v>
      </c>
      <c r="C1145" s="244" t="s">
        <v>190</v>
      </c>
      <c r="D1145" s="243">
        <v>8039060</v>
      </c>
      <c r="E1145" s="244" t="s">
        <v>253</v>
      </c>
    </row>
    <row r="1146" spans="1:5" x14ac:dyDescent="0.2">
      <c r="A1146" s="243">
        <v>2014</v>
      </c>
      <c r="B1146" s="244" t="s">
        <v>66</v>
      </c>
      <c r="C1146" s="244" t="s">
        <v>190</v>
      </c>
      <c r="D1146" s="243">
        <v>8139631</v>
      </c>
      <c r="E1146" s="244" t="s">
        <v>253</v>
      </c>
    </row>
    <row r="1147" spans="1:5" x14ac:dyDescent="0.2">
      <c r="A1147" s="243">
        <v>2015</v>
      </c>
      <c r="B1147" s="244" t="s">
        <v>66</v>
      </c>
      <c r="C1147" s="244" t="s">
        <v>190</v>
      </c>
      <c r="D1147" s="243">
        <v>8237666</v>
      </c>
      <c r="E1147" s="244" t="s">
        <v>253</v>
      </c>
    </row>
    <row r="1148" spans="1:5" x14ac:dyDescent="0.2">
      <c r="A1148" s="243">
        <v>2016</v>
      </c>
      <c r="B1148" s="244" t="s">
        <v>66</v>
      </c>
      <c r="C1148" s="244" t="s">
        <v>190</v>
      </c>
      <c r="D1148" s="243">
        <v>8327126</v>
      </c>
      <c r="E1148" s="244" t="s">
        <v>253</v>
      </c>
    </row>
    <row r="1149" spans="1:5" x14ac:dyDescent="0.2">
      <c r="A1149" s="243">
        <v>2017</v>
      </c>
      <c r="B1149" s="244" t="s">
        <v>66</v>
      </c>
      <c r="C1149" s="244" t="s">
        <v>190</v>
      </c>
      <c r="D1149" s="243">
        <v>8419550</v>
      </c>
      <c r="E1149" s="244" t="s">
        <v>253</v>
      </c>
    </row>
    <row r="1150" spans="1:5" x14ac:dyDescent="0.2">
      <c r="A1150" s="243">
        <v>2018</v>
      </c>
      <c r="B1150" s="244" t="s">
        <v>66</v>
      </c>
      <c r="C1150" s="244" t="s">
        <v>190</v>
      </c>
      <c r="D1150" s="243">
        <v>8484130</v>
      </c>
      <c r="E1150" s="244" t="s">
        <v>253</v>
      </c>
    </row>
    <row r="1151" spans="1:5" x14ac:dyDescent="0.2">
      <c r="A1151" s="243">
        <v>2019</v>
      </c>
      <c r="B1151" s="244" t="s">
        <v>66</v>
      </c>
      <c r="C1151" s="244" t="s">
        <v>190</v>
      </c>
      <c r="D1151" s="243">
        <v>8544527</v>
      </c>
      <c r="E1151" s="244" t="s">
        <v>253</v>
      </c>
    </row>
    <row r="1152" spans="1:5" x14ac:dyDescent="0.2">
      <c r="A1152" s="243">
        <v>2020</v>
      </c>
      <c r="B1152" s="244" t="s">
        <v>66</v>
      </c>
      <c r="C1152" s="244" t="s">
        <v>190</v>
      </c>
      <c r="D1152" s="243">
        <v>8606033</v>
      </c>
      <c r="E1152" s="244" t="s">
        <v>253</v>
      </c>
    </row>
    <row r="1153" spans="1:5" x14ac:dyDescent="0.2">
      <c r="A1153" s="243">
        <v>2021</v>
      </c>
      <c r="B1153" s="244" t="s">
        <v>66</v>
      </c>
      <c r="C1153" s="244" t="s">
        <v>190</v>
      </c>
      <c r="D1153" s="243">
        <v>8670300</v>
      </c>
      <c r="E1153" s="244" t="s">
        <v>253</v>
      </c>
    </row>
    <row r="1154" spans="1:5" x14ac:dyDescent="0.2">
      <c r="A1154" s="243">
        <v>2022</v>
      </c>
      <c r="B1154" s="244" t="s">
        <v>66</v>
      </c>
      <c r="C1154" s="244" t="s">
        <v>190</v>
      </c>
      <c r="D1154" s="243">
        <v>8738791</v>
      </c>
      <c r="E1154" s="244" t="s">
        <v>253</v>
      </c>
    </row>
    <row r="1155" spans="1:5" x14ac:dyDescent="0.2">
      <c r="A1155" s="243">
        <v>2023</v>
      </c>
      <c r="B1155" s="244" t="s">
        <v>66</v>
      </c>
      <c r="C1155" s="244" t="s">
        <v>190</v>
      </c>
      <c r="D1155" s="243">
        <v>8815385</v>
      </c>
      <c r="E1155" s="244" t="s">
        <v>253</v>
      </c>
    </row>
    <row r="1156" spans="1:5" x14ac:dyDescent="0.2">
      <c r="A1156" s="243">
        <v>2024</v>
      </c>
      <c r="B1156" s="244" t="s">
        <v>66</v>
      </c>
      <c r="C1156" s="244" t="s">
        <v>190</v>
      </c>
      <c r="D1156" s="243">
        <v>8960800</v>
      </c>
      <c r="E1156" s="244" t="s">
        <v>177</v>
      </c>
    </row>
    <row r="1157" spans="1:5" x14ac:dyDescent="0.2">
      <c r="A1157" s="243">
        <v>2000</v>
      </c>
      <c r="B1157" s="244" t="s">
        <v>45</v>
      </c>
      <c r="C1157" s="244" t="s">
        <v>190</v>
      </c>
      <c r="D1157" s="243">
        <v>690497</v>
      </c>
      <c r="E1157" s="244" t="s">
        <v>253</v>
      </c>
    </row>
    <row r="1158" spans="1:5" x14ac:dyDescent="0.2">
      <c r="A1158" s="243">
        <v>2001</v>
      </c>
      <c r="B1158" s="244" t="s">
        <v>45</v>
      </c>
      <c r="C1158" s="244" t="s">
        <v>190</v>
      </c>
      <c r="D1158" s="243">
        <v>697549</v>
      </c>
      <c r="E1158" s="244" t="s">
        <v>253</v>
      </c>
    </row>
    <row r="1159" spans="1:5" x14ac:dyDescent="0.2">
      <c r="A1159" s="243">
        <v>2002</v>
      </c>
      <c r="B1159" s="244" t="s">
        <v>45</v>
      </c>
      <c r="C1159" s="244" t="s">
        <v>190</v>
      </c>
      <c r="D1159" s="243">
        <v>705539</v>
      </c>
      <c r="E1159" s="244" t="s">
        <v>253</v>
      </c>
    </row>
    <row r="1160" spans="1:5" x14ac:dyDescent="0.2">
      <c r="A1160" s="243">
        <v>2003</v>
      </c>
      <c r="B1160" s="244" t="s">
        <v>45</v>
      </c>
      <c r="C1160" s="244" t="s">
        <v>190</v>
      </c>
      <c r="D1160" s="243">
        <v>713720</v>
      </c>
      <c r="E1160" s="244" t="s">
        <v>253</v>
      </c>
    </row>
    <row r="1161" spans="1:5" x14ac:dyDescent="0.2">
      <c r="A1161" s="243">
        <v>2004</v>
      </c>
      <c r="B1161" s="244" t="s">
        <v>45</v>
      </c>
      <c r="C1161" s="244" t="s">
        <v>190</v>
      </c>
      <c r="D1161" s="243">
        <v>722893</v>
      </c>
      <c r="E1161" s="244" t="s">
        <v>253</v>
      </c>
    </row>
    <row r="1162" spans="1:5" x14ac:dyDescent="0.2">
      <c r="A1162" s="243">
        <v>2005</v>
      </c>
      <c r="B1162" s="244" t="s">
        <v>45</v>
      </c>
      <c r="C1162" s="244" t="s">
        <v>190</v>
      </c>
      <c r="D1162" s="243">
        <v>733067</v>
      </c>
      <c r="E1162" s="244" t="s">
        <v>253</v>
      </c>
    </row>
    <row r="1163" spans="1:5" x14ac:dyDescent="0.2">
      <c r="A1163" s="243">
        <v>2006</v>
      </c>
      <c r="B1163" s="244" t="s">
        <v>45</v>
      </c>
      <c r="C1163" s="244" t="s">
        <v>190</v>
      </c>
      <c r="D1163" s="243">
        <v>744013</v>
      </c>
      <c r="E1163" s="244" t="s">
        <v>253</v>
      </c>
    </row>
    <row r="1164" spans="1:5" x14ac:dyDescent="0.2">
      <c r="A1164" s="243">
        <v>2007</v>
      </c>
      <c r="B1164" s="244" t="s">
        <v>45</v>
      </c>
      <c r="C1164" s="244" t="s">
        <v>190</v>
      </c>
      <c r="D1164" s="243">
        <v>757916</v>
      </c>
      <c r="E1164" s="244" t="s">
        <v>253</v>
      </c>
    </row>
    <row r="1165" spans="1:5" x14ac:dyDescent="0.2">
      <c r="A1165" s="243">
        <v>2008</v>
      </c>
      <c r="B1165" s="244" t="s">
        <v>45</v>
      </c>
      <c r="C1165" s="244" t="s">
        <v>190</v>
      </c>
      <c r="D1165" s="243">
        <v>776333</v>
      </c>
      <c r="E1165" s="244" t="s">
        <v>253</v>
      </c>
    </row>
    <row r="1166" spans="1:5" x14ac:dyDescent="0.2">
      <c r="A1166" s="243">
        <v>2009</v>
      </c>
      <c r="B1166" s="244" t="s">
        <v>45</v>
      </c>
      <c r="C1166" s="244" t="s">
        <v>190</v>
      </c>
      <c r="D1166" s="243">
        <v>796930</v>
      </c>
      <c r="E1166" s="244" t="s">
        <v>253</v>
      </c>
    </row>
    <row r="1167" spans="1:5" x14ac:dyDescent="0.2">
      <c r="A1167" s="243">
        <v>2010</v>
      </c>
      <c r="B1167" s="244" t="s">
        <v>45</v>
      </c>
      <c r="C1167" s="244" t="s">
        <v>190</v>
      </c>
      <c r="D1167" s="243">
        <v>819140</v>
      </c>
      <c r="E1167" s="244" t="s">
        <v>253</v>
      </c>
    </row>
    <row r="1168" spans="1:5" x14ac:dyDescent="0.2">
      <c r="A1168" s="243">
        <v>2011</v>
      </c>
      <c r="B1168" s="244" t="s">
        <v>45</v>
      </c>
      <c r="C1168" s="244" t="s">
        <v>190</v>
      </c>
      <c r="D1168" s="243">
        <v>839751</v>
      </c>
      <c r="E1168" s="244" t="s">
        <v>253</v>
      </c>
    </row>
    <row r="1169" spans="1:5" x14ac:dyDescent="0.2">
      <c r="A1169" s="243">
        <v>2012</v>
      </c>
      <c r="B1169" s="244" t="s">
        <v>45</v>
      </c>
      <c r="C1169" s="244" t="s">
        <v>190</v>
      </c>
      <c r="D1169" s="243">
        <v>862011</v>
      </c>
      <c r="E1169" s="244" t="s">
        <v>253</v>
      </c>
    </row>
    <row r="1170" spans="1:5" x14ac:dyDescent="0.2">
      <c r="A1170" s="243">
        <v>2013</v>
      </c>
      <c r="B1170" s="244" t="s">
        <v>45</v>
      </c>
      <c r="C1170" s="244" t="s">
        <v>190</v>
      </c>
      <c r="D1170" s="243">
        <v>865878</v>
      </c>
      <c r="E1170" s="244" t="s">
        <v>253</v>
      </c>
    </row>
    <row r="1171" spans="1:5" x14ac:dyDescent="0.2">
      <c r="A1171" s="243">
        <v>2014</v>
      </c>
      <c r="B1171" s="244" t="s">
        <v>45</v>
      </c>
      <c r="C1171" s="244" t="s">
        <v>190</v>
      </c>
      <c r="D1171" s="243">
        <v>858000</v>
      </c>
      <c r="E1171" s="244" t="s">
        <v>253</v>
      </c>
    </row>
    <row r="1172" spans="1:5" x14ac:dyDescent="0.2">
      <c r="A1172" s="243">
        <v>2015</v>
      </c>
      <c r="B1172" s="244" t="s">
        <v>45</v>
      </c>
      <c r="C1172" s="244" t="s">
        <v>190</v>
      </c>
      <c r="D1172" s="243">
        <v>847008</v>
      </c>
      <c r="E1172" s="244" t="s">
        <v>253</v>
      </c>
    </row>
    <row r="1173" spans="1:5" x14ac:dyDescent="0.2">
      <c r="A1173" s="243">
        <v>2016</v>
      </c>
      <c r="B1173" s="244" t="s">
        <v>45</v>
      </c>
      <c r="C1173" s="244" t="s">
        <v>190</v>
      </c>
      <c r="D1173" s="243">
        <v>848319</v>
      </c>
      <c r="E1173" s="244" t="s">
        <v>253</v>
      </c>
    </row>
    <row r="1174" spans="1:5" x14ac:dyDescent="0.2">
      <c r="A1174" s="243">
        <v>2017</v>
      </c>
      <c r="B1174" s="244" t="s">
        <v>45</v>
      </c>
      <c r="C1174" s="244" t="s">
        <v>190</v>
      </c>
      <c r="D1174" s="243">
        <v>854802</v>
      </c>
      <c r="E1174" s="244" t="s">
        <v>253</v>
      </c>
    </row>
    <row r="1175" spans="1:5" x14ac:dyDescent="0.2">
      <c r="A1175" s="243">
        <v>2018</v>
      </c>
      <c r="B1175" s="244" t="s">
        <v>45</v>
      </c>
      <c r="C1175" s="244" t="s">
        <v>190</v>
      </c>
      <c r="D1175" s="243">
        <v>864236</v>
      </c>
      <c r="E1175" s="244" t="s">
        <v>253</v>
      </c>
    </row>
    <row r="1176" spans="1:5" x14ac:dyDescent="0.2">
      <c r="A1176" s="243">
        <v>2019</v>
      </c>
      <c r="B1176" s="244" t="s">
        <v>45</v>
      </c>
      <c r="C1176" s="244" t="s">
        <v>190</v>
      </c>
      <c r="D1176" s="243">
        <v>875899</v>
      </c>
      <c r="E1176" s="244" t="s">
        <v>253</v>
      </c>
    </row>
    <row r="1177" spans="1:5" x14ac:dyDescent="0.2">
      <c r="A1177" s="243">
        <v>2020</v>
      </c>
      <c r="B1177" s="244" t="s">
        <v>45</v>
      </c>
      <c r="C1177" s="244" t="s">
        <v>190</v>
      </c>
      <c r="D1177" s="243">
        <v>888005</v>
      </c>
      <c r="E1177" s="244" t="s">
        <v>253</v>
      </c>
    </row>
    <row r="1178" spans="1:5" x14ac:dyDescent="0.2">
      <c r="A1178" s="243">
        <v>2021</v>
      </c>
      <c r="B1178" s="244" t="s">
        <v>45</v>
      </c>
      <c r="C1178" s="244" t="s">
        <v>190</v>
      </c>
      <c r="D1178" s="243">
        <v>896007</v>
      </c>
      <c r="E1178" s="244" t="s">
        <v>253</v>
      </c>
    </row>
    <row r="1179" spans="1:5" x14ac:dyDescent="0.2">
      <c r="A1179" s="243">
        <v>2022</v>
      </c>
      <c r="B1179" s="244" t="s">
        <v>45</v>
      </c>
      <c r="C1179" s="244" t="s">
        <v>190</v>
      </c>
      <c r="D1179" s="243">
        <v>904705</v>
      </c>
      <c r="E1179" s="244" t="s">
        <v>253</v>
      </c>
    </row>
    <row r="1180" spans="1:5" x14ac:dyDescent="0.2">
      <c r="A1180" s="243">
        <v>2023</v>
      </c>
      <c r="B1180" s="244" t="s">
        <v>45</v>
      </c>
      <c r="C1180" s="244" t="s">
        <v>190</v>
      </c>
      <c r="D1180" s="243">
        <v>920701</v>
      </c>
      <c r="E1180" s="244" t="s">
        <v>253</v>
      </c>
    </row>
    <row r="1181" spans="1:5" x14ac:dyDescent="0.2">
      <c r="A1181" s="243">
        <v>2024</v>
      </c>
      <c r="B1181" s="244" t="s">
        <v>45</v>
      </c>
      <c r="C1181" s="244" t="s">
        <v>190</v>
      </c>
      <c r="D1181" s="243">
        <v>933505</v>
      </c>
      <c r="E1181" s="244" t="s">
        <v>177</v>
      </c>
    </row>
    <row r="1182" spans="1:5" x14ac:dyDescent="0.2">
      <c r="A1182" s="243">
        <v>2000</v>
      </c>
      <c r="B1182" s="244" t="s">
        <v>35</v>
      </c>
      <c r="C1182" s="244" t="s">
        <v>190</v>
      </c>
      <c r="D1182" s="243">
        <v>10278098</v>
      </c>
      <c r="E1182" s="244" t="s">
        <v>253</v>
      </c>
    </row>
    <row r="1183" spans="1:5" x14ac:dyDescent="0.2">
      <c r="A1183" s="243">
        <v>2001</v>
      </c>
      <c r="B1183" s="244" t="s">
        <v>35</v>
      </c>
      <c r="C1183" s="244" t="s">
        <v>190</v>
      </c>
      <c r="D1183" s="243">
        <v>10232027</v>
      </c>
      <c r="E1183" s="244" t="s">
        <v>253</v>
      </c>
    </row>
    <row r="1184" spans="1:5" x14ac:dyDescent="0.2">
      <c r="A1184" s="243">
        <v>2002</v>
      </c>
      <c r="B1184" s="244" t="s">
        <v>35</v>
      </c>
      <c r="C1184" s="244" t="s">
        <v>190</v>
      </c>
      <c r="D1184" s="243">
        <v>10201182</v>
      </c>
      <c r="E1184" s="244" t="s">
        <v>253</v>
      </c>
    </row>
    <row r="1185" spans="1:5" x14ac:dyDescent="0.2">
      <c r="A1185" s="243">
        <v>2003</v>
      </c>
      <c r="B1185" s="244" t="s">
        <v>35</v>
      </c>
      <c r="C1185" s="244" t="s">
        <v>190</v>
      </c>
      <c r="D1185" s="243">
        <v>10192649</v>
      </c>
      <c r="E1185" s="244" t="s">
        <v>253</v>
      </c>
    </row>
    <row r="1186" spans="1:5" x14ac:dyDescent="0.2">
      <c r="A1186" s="243">
        <v>2004</v>
      </c>
      <c r="B1186" s="244" t="s">
        <v>35</v>
      </c>
      <c r="C1186" s="244" t="s">
        <v>190</v>
      </c>
      <c r="D1186" s="243">
        <v>10195347</v>
      </c>
      <c r="E1186" s="244" t="s">
        <v>253</v>
      </c>
    </row>
    <row r="1187" spans="1:5" x14ac:dyDescent="0.2">
      <c r="A1187" s="243">
        <v>2005</v>
      </c>
      <c r="B1187" s="244" t="s">
        <v>35</v>
      </c>
      <c r="C1187" s="244" t="s">
        <v>190</v>
      </c>
      <c r="D1187" s="243">
        <v>10198855</v>
      </c>
      <c r="E1187" s="244" t="s">
        <v>253</v>
      </c>
    </row>
    <row r="1188" spans="1:5" x14ac:dyDescent="0.2">
      <c r="A1188" s="243">
        <v>2006</v>
      </c>
      <c r="B1188" s="244" t="s">
        <v>35</v>
      </c>
      <c r="C1188" s="244" t="s">
        <v>190</v>
      </c>
      <c r="D1188" s="243">
        <v>10223577</v>
      </c>
      <c r="E1188" s="244" t="s">
        <v>253</v>
      </c>
    </row>
    <row r="1189" spans="1:5" x14ac:dyDescent="0.2">
      <c r="A1189" s="243">
        <v>2007</v>
      </c>
      <c r="B1189" s="244" t="s">
        <v>35</v>
      </c>
      <c r="C1189" s="244" t="s">
        <v>190</v>
      </c>
      <c r="D1189" s="243">
        <v>10254233</v>
      </c>
      <c r="E1189" s="244" t="s">
        <v>253</v>
      </c>
    </row>
    <row r="1190" spans="1:5" x14ac:dyDescent="0.2">
      <c r="A1190" s="243">
        <v>2008</v>
      </c>
      <c r="B1190" s="244" t="s">
        <v>35</v>
      </c>
      <c r="C1190" s="244" t="s">
        <v>190</v>
      </c>
      <c r="D1190" s="243">
        <v>10343422</v>
      </c>
      <c r="E1190" s="244" t="s">
        <v>253</v>
      </c>
    </row>
    <row r="1191" spans="1:5" x14ac:dyDescent="0.2">
      <c r="A1191" s="243">
        <v>2009</v>
      </c>
      <c r="B1191" s="244" t="s">
        <v>35</v>
      </c>
      <c r="C1191" s="244" t="s">
        <v>190</v>
      </c>
      <c r="D1191" s="243">
        <v>10425783</v>
      </c>
      <c r="E1191" s="244" t="s">
        <v>253</v>
      </c>
    </row>
    <row r="1192" spans="1:5" x14ac:dyDescent="0.2">
      <c r="A1192" s="243">
        <v>2010</v>
      </c>
      <c r="B1192" s="244" t="s">
        <v>35</v>
      </c>
      <c r="C1192" s="244" t="s">
        <v>190</v>
      </c>
      <c r="D1192" s="243">
        <v>10462088</v>
      </c>
      <c r="E1192" s="244" t="s">
        <v>253</v>
      </c>
    </row>
    <row r="1193" spans="1:5" x14ac:dyDescent="0.2">
      <c r="A1193" s="243">
        <v>2011</v>
      </c>
      <c r="B1193" s="244" t="s">
        <v>35</v>
      </c>
      <c r="C1193" s="244" t="s">
        <v>190</v>
      </c>
      <c r="D1193" s="243">
        <v>10486731</v>
      </c>
      <c r="E1193" s="244" t="s">
        <v>253</v>
      </c>
    </row>
    <row r="1194" spans="1:5" x14ac:dyDescent="0.2">
      <c r="A1194" s="243">
        <v>2012</v>
      </c>
      <c r="B1194" s="244" t="s">
        <v>35</v>
      </c>
      <c r="C1194" s="244" t="s">
        <v>190</v>
      </c>
      <c r="D1194" s="243">
        <v>10505445</v>
      </c>
      <c r="E1194" s="244" t="s">
        <v>253</v>
      </c>
    </row>
    <row r="1195" spans="1:5" x14ac:dyDescent="0.2">
      <c r="A1195" s="243">
        <v>2013</v>
      </c>
      <c r="B1195" s="244" t="s">
        <v>35</v>
      </c>
      <c r="C1195" s="244" t="s">
        <v>190</v>
      </c>
      <c r="D1195" s="243">
        <v>10516125</v>
      </c>
      <c r="E1195" s="244" t="s">
        <v>253</v>
      </c>
    </row>
    <row r="1196" spans="1:5" x14ac:dyDescent="0.2">
      <c r="A1196" s="243">
        <v>2014</v>
      </c>
      <c r="B1196" s="244" t="s">
        <v>35</v>
      </c>
      <c r="C1196" s="244" t="s">
        <v>190</v>
      </c>
      <c r="D1196" s="243">
        <v>10512419</v>
      </c>
      <c r="E1196" s="244" t="s">
        <v>253</v>
      </c>
    </row>
    <row r="1197" spans="1:5" x14ac:dyDescent="0.2">
      <c r="A1197" s="243">
        <v>2015</v>
      </c>
      <c r="B1197" s="244" t="s">
        <v>35</v>
      </c>
      <c r="C1197" s="244" t="s">
        <v>190</v>
      </c>
      <c r="D1197" s="243">
        <v>10538275</v>
      </c>
      <c r="E1197" s="244" t="s">
        <v>253</v>
      </c>
    </row>
    <row r="1198" spans="1:5" x14ac:dyDescent="0.2">
      <c r="A1198" s="243">
        <v>2016</v>
      </c>
      <c r="B1198" s="244" t="s">
        <v>35</v>
      </c>
      <c r="C1198" s="244" t="s">
        <v>190</v>
      </c>
      <c r="D1198" s="243">
        <v>10553843</v>
      </c>
      <c r="E1198" s="244" t="s">
        <v>253</v>
      </c>
    </row>
    <row r="1199" spans="1:5" x14ac:dyDescent="0.2">
      <c r="A1199" s="243">
        <v>2017</v>
      </c>
      <c r="B1199" s="244" t="s">
        <v>35</v>
      </c>
      <c r="C1199" s="244" t="s">
        <v>190</v>
      </c>
      <c r="D1199" s="243">
        <v>10578820</v>
      </c>
      <c r="E1199" s="244" t="s">
        <v>253</v>
      </c>
    </row>
    <row r="1200" spans="1:5" x14ac:dyDescent="0.2">
      <c r="A1200" s="243">
        <v>2018</v>
      </c>
      <c r="B1200" s="244" t="s">
        <v>35</v>
      </c>
      <c r="C1200" s="244" t="s">
        <v>190</v>
      </c>
      <c r="D1200" s="243">
        <v>10610055</v>
      </c>
      <c r="E1200" s="244" t="s">
        <v>253</v>
      </c>
    </row>
    <row r="1201" spans="1:5" x14ac:dyDescent="0.2">
      <c r="A1201" s="243">
        <v>2019</v>
      </c>
      <c r="B1201" s="244" t="s">
        <v>35</v>
      </c>
      <c r="C1201" s="244" t="s">
        <v>190</v>
      </c>
      <c r="D1201" s="243">
        <v>10649800</v>
      </c>
      <c r="E1201" s="244" t="s">
        <v>253</v>
      </c>
    </row>
    <row r="1202" spans="1:5" x14ac:dyDescent="0.2">
      <c r="A1202" s="243">
        <v>2020</v>
      </c>
      <c r="B1202" s="244" t="s">
        <v>35</v>
      </c>
      <c r="C1202" s="244" t="s">
        <v>190</v>
      </c>
      <c r="D1202" s="243">
        <v>10693939</v>
      </c>
      <c r="E1202" s="244" t="s">
        <v>253</v>
      </c>
    </row>
    <row r="1203" spans="1:5" x14ac:dyDescent="0.2">
      <c r="A1203" s="243">
        <v>2021</v>
      </c>
      <c r="B1203" s="244" t="s">
        <v>35</v>
      </c>
      <c r="C1203" s="244" t="s">
        <v>190</v>
      </c>
      <c r="D1203" s="243">
        <v>10494836</v>
      </c>
      <c r="E1203" s="244" t="s">
        <v>174</v>
      </c>
    </row>
    <row r="1204" spans="1:5" x14ac:dyDescent="0.2">
      <c r="A1204" s="243">
        <v>2022</v>
      </c>
      <c r="B1204" s="244" t="s">
        <v>35</v>
      </c>
      <c r="C1204" s="244" t="s">
        <v>190</v>
      </c>
      <c r="D1204" s="243">
        <v>10516707</v>
      </c>
      <c r="E1204" s="244" t="s">
        <v>174</v>
      </c>
    </row>
    <row r="1205" spans="1:5" x14ac:dyDescent="0.2">
      <c r="A1205" s="243">
        <v>2023</v>
      </c>
      <c r="B1205" s="244" t="s">
        <v>35</v>
      </c>
      <c r="C1205" s="244" t="s">
        <v>190</v>
      </c>
      <c r="D1205" s="243">
        <v>10827529</v>
      </c>
      <c r="E1205" s="244" t="s">
        <v>253</v>
      </c>
    </row>
    <row r="1206" spans="1:5" x14ac:dyDescent="0.2">
      <c r="A1206" s="243">
        <v>2024</v>
      </c>
      <c r="B1206" s="244" t="s">
        <v>35</v>
      </c>
      <c r="C1206" s="244" t="s">
        <v>190</v>
      </c>
      <c r="D1206" s="243">
        <v>10900555</v>
      </c>
      <c r="E1206" s="244" t="s">
        <v>253</v>
      </c>
    </row>
    <row r="1207" spans="1:5" x14ac:dyDescent="0.2">
      <c r="A1207" s="243">
        <v>2000</v>
      </c>
      <c r="B1207" s="244" t="s">
        <v>37</v>
      </c>
      <c r="C1207" s="244" t="s">
        <v>190</v>
      </c>
      <c r="D1207" s="243">
        <v>82163475</v>
      </c>
      <c r="E1207" s="244" t="s">
        <v>253</v>
      </c>
    </row>
    <row r="1208" spans="1:5" x14ac:dyDescent="0.2">
      <c r="A1208" s="243">
        <v>2001</v>
      </c>
      <c r="B1208" s="244" t="s">
        <v>37</v>
      </c>
      <c r="C1208" s="244" t="s">
        <v>190</v>
      </c>
      <c r="D1208" s="243">
        <v>82259540</v>
      </c>
      <c r="E1208" s="244" t="s">
        <v>253</v>
      </c>
    </row>
    <row r="1209" spans="1:5" x14ac:dyDescent="0.2">
      <c r="A1209" s="243">
        <v>2002</v>
      </c>
      <c r="B1209" s="244" t="s">
        <v>37</v>
      </c>
      <c r="C1209" s="244" t="s">
        <v>190</v>
      </c>
      <c r="D1209" s="243">
        <v>82440309</v>
      </c>
      <c r="E1209" s="244" t="s">
        <v>253</v>
      </c>
    </row>
    <row r="1210" spans="1:5" x14ac:dyDescent="0.2">
      <c r="A1210" s="243">
        <v>2003</v>
      </c>
      <c r="B1210" s="244" t="s">
        <v>37</v>
      </c>
      <c r="C1210" s="244" t="s">
        <v>190</v>
      </c>
      <c r="D1210" s="243">
        <v>82536680</v>
      </c>
      <c r="E1210" s="244" t="s">
        <v>253</v>
      </c>
    </row>
    <row r="1211" spans="1:5" x14ac:dyDescent="0.2">
      <c r="A1211" s="243">
        <v>2004</v>
      </c>
      <c r="B1211" s="244" t="s">
        <v>37</v>
      </c>
      <c r="C1211" s="244" t="s">
        <v>190</v>
      </c>
      <c r="D1211" s="243">
        <v>82531671</v>
      </c>
      <c r="E1211" s="244" t="s">
        <v>253</v>
      </c>
    </row>
    <row r="1212" spans="1:5" x14ac:dyDescent="0.2">
      <c r="A1212" s="243">
        <v>2005</v>
      </c>
      <c r="B1212" s="244" t="s">
        <v>37</v>
      </c>
      <c r="C1212" s="244" t="s">
        <v>190</v>
      </c>
      <c r="D1212" s="243">
        <v>82500849</v>
      </c>
      <c r="E1212" s="244" t="s">
        <v>253</v>
      </c>
    </row>
    <row r="1213" spans="1:5" x14ac:dyDescent="0.2">
      <c r="A1213" s="243">
        <v>2006</v>
      </c>
      <c r="B1213" s="244" t="s">
        <v>37</v>
      </c>
      <c r="C1213" s="244" t="s">
        <v>190</v>
      </c>
      <c r="D1213" s="243">
        <v>82437995</v>
      </c>
      <c r="E1213" s="244" t="s">
        <v>253</v>
      </c>
    </row>
    <row r="1214" spans="1:5" x14ac:dyDescent="0.2">
      <c r="A1214" s="243">
        <v>2007</v>
      </c>
      <c r="B1214" s="244" t="s">
        <v>37</v>
      </c>
      <c r="C1214" s="244" t="s">
        <v>190</v>
      </c>
      <c r="D1214" s="243">
        <v>82314906</v>
      </c>
      <c r="E1214" s="244" t="s">
        <v>253</v>
      </c>
    </row>
    <row r="1215" spans="1:5" x14ac:dyDescent="0.2">
      <c r="A1215" s="243">
        <v>2008</v>
      </c>
      <c r="B1215" s="244" t="s">
        <v>37</v>
      </c>
      <c r="C1215" s="244" t="s">
        <v>190</v>
      </c>
      <c r="D1215" s="243">
        <v>82217837</v>
      </c>
      <c r="E1215" s="244" t="s">
        <v>253</v>
      </c>
    </row>
    <row r="1216" spans="1:5" x14ac:dyDescent="0.2">
      <c r="A1216" s="243">
        <v>2009</v>
      </c>
      <c r="B1216" s="244" t="s">
        <v>37</v>
      </c>
      <c r="C1216" s="244" t="s">
        <v>190</v>
      </c>
      <c r="D1216" s="243">
        <v>82002356</v>
      </c>
      <c r="E1216" s="244" t="s">
        <v>253</v>
      </c>
    </row>
    <row r="1217" spans="1:5" x14ac:dyDescent="0.2">
      <c r="A1217" s="243">
        <v>2010</v>
      </c>
      <c r="B1217" s="244" t="s">
        <v>37</v>
      </c>
      <c r="C1217" s="244" t="s">
        <v>190</v>
      </c>
      <c r="D1217" s="243">
        <v>81802257</v>
      </c>
      <c r="E1217" s="244" t="s">
        <v>253</v>
      </c>
    </row>
    <row r="1218" spans="1:5" x14ac:dyDescent="0.2">
      <c r="A1218" s="243">
        <v>2011</v>
      </c>
      <c r="B1218" s="244" t="s">
        <v>37</v>
      </c>
      <c r="C1218" s="244" t="s">
        <v>190</v>
      </c>
      <c r="D1218" s="243">
        <v>80222065</v>
      </c>
      <c r="E1218" s="244" t="s">
        <v>174</v>
      </c>
    </row>
    <row r="1219" spans="1:5" x14ac:dyDescent="0.2">
      <c r="A1219" s="243">
        <v>2012</v>
      </c>
      <c r="B1219" s="244" t="s">
        <v>37</v>
      </c>
      <c r="C1219" s="244" t="s">
        <v>190</v>
      </c>
      <c r="D1219" s="243">
        <v>80327900</v>
      </c>
      <c r="E1219" s="244" t="s">
        <v>253</v>
      </c>
    </row>
    <row r="1220" spans="1:5" x14ac:dyDescent="0.2">
      <c r="A1220" s="243">
        <v>2013</v>
      </c>
      <c r="B1220" s="244" t="s">
        <v>37</v>
      </c>
      <c r="C1220" s="244" t="s">
        <v>190</v>
      </c>
      <c r="D1220" s="243">
        <v>80523746</v>
      </c>
      <c r="E1220" s="244" t="s">
        <v>253</v>
      </c>
    </row>
    <row r="1221" spans="1:5" x14ac:dyDescent="0.2">
      <c r="A1221" s="243">
        <v>2014</v>
      </c>
      <c r="B1221" s="244" t="s">
        <v>37</v>
      </c>
      <c r="C1221" s="244" t="s">
        <v>190</v>
      </c>
      <c r="D1221" s="243">
        <v>80767463</v>
      </c>
      <c r="E1221" s="244" t="s">
        <v>253</v>
      </c>
    </row>
    <row r="1222" spans="1:5" x14ac:dyDescent="0.2">
      <c r="A1222" s="243">
        <v>2015</v>
      </c>
      <c r="B1222" s="244" t="s">
        <v>37</v>
      </c>
      <c r="C1222" s="244" t="s">
        <v>190</v>
      </c>
      <c r="D1222" s="243">
        <v>81197537</v>
      </c>
      <c r="E1222" s="244" t="s">
        <v>253</v>
      </c>
    </row>
    <row r="1223" spans="1:5" x14ac:dyDescent="0.2">
      <c r="A1223" s="243">
        <v>2016</v>
      </c>
      <c r="B1223" s="244" t="s">
        <v>37</v>
      </c>
      <c r="C1223" s="244" t="s">
        <v>190</v>
      </c>
      <c r="D1223" s="243">
        <v>82175684</v>
      </c>
      <c r="E1223" s="244" t="s">
        <v>253</v>
      </c>
    </row>
    <row r="1224" spans="1:5" x14ac:dyDescent="0.2">
      <c r="A1224" s="243">
        <v>2017</v>
      </c>
      <c r="B1224" s="244" t="s">
        <v>37</v>
      </c>
      <c r="C1224" s="244" t="s">
        <v>190</v>
      </c>
      <c r="D1224" s="243">
        <v>82521653</v>
      </c>
      <c r="E1224" s="244" t="s">
        <v>253</v>
      </c>
    </row>
    <row r="1225" spans="1:5" x14ac:dyDescent="0.2">
      <c r="A1225" s="243">
        <v>2018</v>
      </c>
      <c r="B1225" s="244" t="s">
        <v>37</v>
      </c>
      <c r="C1225" s="244" t="s">
        <v>190</v>
      </c>
      <c r="D1225" s="243">
        <v>82792351</v>
      </c>
      <c r="E1225" s="244" t="s">
        <v>253</v>
      </c>
    </row>
    <row r="1226" spans="1:5" x14ac:dyDescent="0.2">
      <c r="A1226" s="243">
        <v>2019</v>
      </c>
      <c r="B1226" s="244" t="s">
        <v>37</v>
      </c>
      <c r="C1226" s="244" t="s">
        <v>190</v>
      </c>
      <c r="D1226" s="243">
        <v>83019213</v>
      </c>
      <c r="E1226" s="244" t="s">
        <v>253</v>
      </c>
    </row>
    <row r="1227" spans="1:5" x14ac:dyDescent="0.2">
      <c r="A1227" s="243">
        <v>2020</v>
      </c>
      <c r="B1227" s="244" t="s">
        <v>37</v>
      </c>
      <c r="C1227" s="244" t="s">
        <v>190</v>
      </c>
      <c r="D1227" s="243">
        <v>83166711</v>
      </c>
      <c r="E1227" s="244" t="s">
        <v>253</v>
      </c>
    </row>
    <row r="1228" spans="1:5" x14ac:dyDescent="0.2">
      <c r="A1228" s="243">
        <v>2021</v>
      </c>
      <c r="B1228" s="244" t="s">
        <v>37</v>
      </c>
      <c r="C1228" s="244" t="s">
        <v>190</v>
      </c>
      <c r="D1228" s="243">
        <v>83155031</v>
      </c>
      <c r="E1228" s="244" t="s">
        <v>253</v>
      </c>
    </row>
    <row r="1229" spans="1:5" x14ac:dyDescent="0.2">
      <c r="A1229" s="243">
        <v>2022</v>
      </c>
      <c r="B1229" s="244" t="s">
        <v>37</v>
      </c>
      <c r="C1229" s="244" t="s">
        <v>190</v>
      </c>
      <c r="D1229" s="243">
        <v>83237124</v>
      </c>
      <c r="E1229" s="244" t="s">
        <v>253</v>
      </c>
    </row>
    <row r="1230" spans="1:5" x14ac:dyDescent="0.2">
      <c r="A1230" s="243">
        <v>2023</v>
      </c>
      <c r="B1230" s="244" t="s">
        <v>37</v>
      </c>
      <c r="C1230" s="244" t="s">
        <v>190</v>
      </c>
      <c r="D1230" s="243">
        <v>83115000</v>
      </c>
      <c r="E1230" s="244" t="s">
        <v>213</v>
      </c>
    </row>
    <row r="1231" spans="1:5" x14ac:dyDescent="0.2">
      <c r="A1231" s="243">
        <v>2024</v>
      </c>
      <c r="B1231" s="244" t="s">
        <v>37</v>
      </c>
      <c r="C1231" s="244" t="s">
        <v>190</v>
      </c>
      <c r="D1231" s="243">
        <v>83445000</v>
      </c>
      <c r="E1231" s="244" t="s">
        <v>178</v>
      </c>
    </row>
    <row r="1232" spans="1:5" x14ac:dyDescent="0.2">
      <c r="A1232" s="243">
        <v>2000</v>
      </c>
      <c r="B1232" s="244" t="s">
        <v>36</v>
      </c>
      <c r="C1232" s="244" t="s">
        <v>190</v>
      </c>
      <c r="D1232" s="243">
        <v>5330020</v>
      </c>
      <c r="E1232" s="244" t="s">
        <v>253</v>
      </c>
    </row>
    <row r="1233" spans="1:5" x14ac:dyDescent="0.2">
      <c r="A1233" s="243">
        <v>2001</v>
      </c>
      <c r="B1233" s="244" t="s">
        <v>36</v>
      </c>
      <c r="C1233" s="244" t="s">
        <v>190</v>
      </c>
      <c r="D1233" s="243">
        <v>5349212</v>
      </c>
      <c r="E1233" s="244" t="s">
        <v>253</v>
      </c>
    </row>
    <row r="1234" spans="1:5" x14ac:dyDescent="0.2">
      <c r="A1234" s="243">
        <v>2002</v>
      </c>
      <c r="B1234" s="244" t="s">
        <v>36</v>
      </c>
      <c r="C1234" s="244" t="s">
        <v>190</v>
      </c>
      <c r="D1234" s="243">
        <v>5368354</v>
      </c>
      <c r="E1234" s="244" t="s">
        <v>253</v>
      </c>
    </row>
    <row r="1235" spans="1:5" x14ac:dyDescent="0.2">
      <c r="A1235" s="243">
        <v>2003</v>
      </c>
      <c r="B1235" s="244" t="s">
        <v>36</v>
      </c>
      <c r="C1235" s="244" t="s">
        <v>190</v>
      </c>
      <c r="D1235" s="243">
        <v>5383507</v>
      </c>
      <c r="E1235" s="244" t="s">
        <v>253</v>
      </c>
    </row>
    <row r="1236" spans="1:5" x14ac:dyDescent="0.2">
      <c r="A1236" s="243">
        <v>2004</v>
      </c>
      <c r="B1236" s="244" t="s">
        <v>36</v>
      </c>
      <c r="C1236" s="244" t="s">
        <v>190</v>
      </c>
      <c r="D1236" s="243">
        <v>5397640</v>
      </c>
      <c r="E1236" s="244" t="s">
        <v>253</v>
      </c>
    </row>
    <row r="1237" spans="1:5" x14ac:dyDescent="0.2">
      <c r="A1237" s="243">
        <v>2005</v>
      </c>
      <c r="B1237" s="244" t="s">
        <v>36</v>
      </c>
      <c r="C1237" s="244" t="s">
        <v>190</v>
      </c>
      <c r="D1237" s="243">
        <v>5411405</v>
      </c>
      <c r="E1237" s="244" t="s">
        <v>253</v>
      </c>
    </row>
    <row r="1238" spans="1:5" x14ac:dyDescent="0.2">
      <c r="A1238" s="243">
        <v>2006</v>
      </c>
      <c r="B1238" s="244" t="s">
        <v>36</v>
      </c>
      <c r="C1238" s="244" t="s">
        <v>190</v>
      </c>
      <c r="D1238" s="243">
        <v>5427459</v>
      </c>
      <c r="E1238" s="244" t="s">
        <v>253</v>
      </c>
    </row>
    <row r="1239" spans="1:5" x14ac:dyDescent="0.2">
      <c r="A1239" s="243">
        <v>2007</v>
      </c>
      <c r="B1239" s="244" t="s">
        <v>36</v>
      </c>
      <c r="C1239" s="244" t="s">
        <v>190</v>
      </c>
      <c r="D1239" s="243">
        <v>5447084</v>
      </c>
      <c r="E1239" s="244" t="s">
        <v>253</v>
      </c>
    </row>
    <row r="1240" spans="1:5" x14ac:dyDescent="0.2">
      <c r="A1240" s="243">
        <v>2008</v>
      </c>
      <c r="B1240" s="244" t="s">
        <v>36</v>
      </c>
      <c r="C1240" s="244" t="s">
        <v>190</v>
      </c>
      <c r="D1240" s="243">
        <v>5475791</v>
      </c>
      <c r="E1240" s="244" t="s">
        <v>253</v>
      </c>
    </row>
    <row r="1241" spans="1:5" x14ac:dyDescent="0.2">
      <c r="A1241" s="243">
        <v>2009</v>
      </c>
      <c r="B1241" s="244" t="s">
        <v>36</v>
      </c>
      <c r="C1241" s="244" t="s">
        <v>190</v>
      </c>
      <c r="D1241" s="243">
        <v>5511451</v>
      </c>
      <c r="E1241" s="244" t="s">
        <v>253</v>
      </c>
    </row>
    <row r="1242" spans="1:5" x14ac:dyDescent="0.2">
      <c r="A1242" s="243">
        <v>2010</v>
      </c>
      <c r="B1242" s="244" t="s">
        <v>36</v>
      </c>
      <c r="C1242" s="244" t="s">
        <v>190</v>
      </c>
      <c r="D1242" s="243">
        <v>5534738</v>
      </c>
      <c r="E1242" s="244" t="s">
        <v>253</v>
      </c>
    </row>
    <row r="1243" spans="1:5" x14ac:dyDescent="0.2">
      <c r="A1243" s="243">
        <v>2011</v>
      </c>
      <c r="B1243" s="244" t="s">
        <v>36</v>
      </c>
      <c r="C1243" s="244" t="s">
        <v>190</v>
      </c>
      <c r="D1243" s="243">
        <v>5560628</v>
      </c>
      <c r="E1243" s="244" t="s">
        <v>253</v>
      </c>
    </row>
    <row r="1244" spans="1:5" x14ac:dyDescent="0.2">
      <c r="A1244" s="243">
        <v>2012</v>
      </c>
      <c r="B1244" s="244" t="s">
        <v>36</v>
      </c>
      <c r="C1244" s="244" t="s">
        <v>190</v>
      </c>
      <c r="D1244" s="243">
        <v>5580516</v>
      </c>
      <c r="E1244" s="244" t="s">
        <v>253</v>
      </c>
    </row>
    <row r="1245" spans="1:5" x14ac:dyDescent="0.2">
      <c r="A1245" s="243">
        <v>2013</v>
      </c>
      <c r="B1245" s="244" t="s">
        <v>36</v>
      </c>
      <c r="C1245" s="244" t="s">
        <v>190</v>
      </c>
      <c r="D1245" s="243">
        <v>5602628</v>
      </c>
      <c r="E1245" s="244" t="s">
        <v>253</v>
      </c>
    </row>
    <row r="1246" spans="1:5" x14ac:dyDescent="0.2">
      <c r="A1246" s="243">
        <v>2014</v>
      </c>
      <c r="B1246" s="244" t="s">
        <v>36</v>
      </c>
      <c r="C1246" s="244" t="s">
        <v>190</v>
      </c>
      <c r="D1246" s="243">
        <v>5627235</v>
      </c>
      <c r="E1246" s="244" t="s">
        <v>253</v>
      </c>
    </row>
    <row r="1247" spans="1:5" x14ac:dyDescent="0.2">
      <c r="A1247" s="243">
        <v>2015</v>
      </c>
      <c r="B1247" s="244" t="s">
        <v>36</v>
      </c>
      <c r="C1247" s="244" t="s">
        <v>190</v>
      </c>
      <c r="D1247" s="243">
        <v>5659715</v>
      </c>
      <c r="E1247" s="244" t="s">
        <v>253</v>
      </c>
    </row>
    <row r="1248" spans="1:5" x14ac:dyDescent="0.2">
      <c r="A1248" s="243">
        <v>2016</v>
      </c>
      <c r="B1248" s="244" t="s">
        <v>36</v>
      </c>
      <c r="C1248" s="244" t="s">
        <v>190</v>
      </c>
      <c r="D1248" s="243">
        <v>5707251</v>
      </c>
      <c r="E1248" s="244" t="s">
        <v>253</v>
      </c>
    </row>
    <row r="1249" spans="1:5" x14ac:dyDescent="0.2">
      <c r="A1249" s="243">
        <v>2017</v>
      </c>
      <c r="B1249" s="244" t="s">
        <v>36</v>
      </c>
      <c r="C1249" s="244" t="s">
        <v>190</v>
      </c>
      <c r="D1249" s="243">
        <v>5748769</v>
      </c>
      <c r="E1249" s="244" t="s">
        <v>253</v>
      </c>
    </row>
    <row r="1250" spans="1:5" x14ac:dyDescent="0.2">
      <c r="A1250" s="243">
        <v>2018</v>
      </c>
      <c r="B1250" s="244" t="s">
        <v>36</v>
      </c>
      <c r="C1250" s="244" t="s">
        <v>190</v>
      </c>
      <c r="D1250" s="243">
        <v>5781190</v>
      </c>
      <c r="E1250" s="244" t="s">
        <v>253</v>
      </c>
    </row>
    <row r="1251" spans="1:5" x14ac:dyDescent="0.2">
      <c r="A1251" s="243">
        <v>2019</v>
      </c>
      <c r="B1251" s="244" t="s">
        <v>36</v>
      </c>
      <c r="C1251" s="244" t="s">
        <v>190</v>
      </c>
      <c r="D1251" s="243">
        <v>5806081</v>
      </c>
      <c r="E1251" s="244" t="s">
        <v>253</v>
      </c>
    </row>
    <row r="1252" spans="1:5" x14ac:dyDescent="0.2">
      <c r="A1252" s="243">
        <v>2020</v>
      </c>
      <c r="B1252" s="244" t="s">
        <v>36</v>
      </c>
      <c r="C1252" s="244" t="s">
        <v>190</v>
      </c>
      <c r="D1252" s="243">
        <v>5822763</v>
      </c>
      <c r="E1252" s="244" t="s">
        <v>253</v>
      </c>
    </row>
    <row r="1253" spans="1:5" x14ac:dyDescent="0.2">
      <c r="A1253" s="243">
        <v>2021</v>
      </c>
      <c r="B1253" s="244" t="s">
        <v>36</v>
      </c>
      <c r="C1253" s="244" t="s">
        <v>190</v>
      </c>
      <c r="D1253" s="243">
        <v>5840045</v>
      </c>
      <c r="E1253" s="244" t="s">
        <v>253</v>
      </c>
    </row>
    <row r="1254" spans="1:5" x14ac:dyDescent="0.2">
      <c r="A1254" s="243">
        <v>2022</v>
      </c>
      <c r="B1254" s="244" t="s">
        <v>36</v>
      </c>
      <c r="C1254" s="244" t="s">
        <v>190</v>
      </c>
      <c r="D1254" s="243">
        <v>5873420</v>
      </c>
      <c r="E1254" s="244" t="s">
        <v>253</v>
      </c>
    </row>
    <row r="1255" spans="1:5" x14ac:dyDescent="0.2">
      <c r="A1255" s="243">
        <v>2023</v>
      </c>
      <c r="B1255" s="244" t="s">
        <v>36</v>
      </c>
      <c r="C1255" s="244" t="s">
        <v>190</v>
      </c>
      <c r="D1255" s="243">
        <v>5932654</v>
      </c>
      <c r="E1255" s="244" t="s">
        <v>253</v>
      </c>
    </row>
    <row r="1256" spans="1:5" x14ac:dyDescent="0.2">
      <c r="A1256" s="243">
        <v>2024</v>
      </c>
      <c r="B1256" s="244" t="s">
        <v>36</v>
      </c>
      <c r="C1256" s="244" t="s">
        <v>190</v>
      </c>
      <c r="D1256" s="243">
        <v>5961249</v>
      </c>
      <c r="E1256" s="244" t="s">
        <v>253</v>
      </c>
    </row>
    <row r="1257" spans="1:5" x14ac:dyDescent="0.2">
      <c r="A1257" s="243">
        <v>2000</v>
      </c>
      <c r="B1257" s="244" t="s">
        <v>38</v>
      </c>
      <c r="C1257" s="244" t="s">
        <v>190</v>
      </c>
      <c r="D1257" s="243">
        <v>1401250</v>
      </c>
      <c r="E1257" s="244" t="s">
        <v>253</v>
      </c>
    </row>
    <row r="1258" spans="1:5" x14ac:dyDescent="0.2">
      <c r="A1258" s="243">
        <v>2001</v>
      </c>
      <c r="B1258" s="244" t="s">
        <v>38</v>
      </c>
      <c r="C1258" s="244" t="s">
        <v>190</v>
      </c>
      <c r="D1258" s="243">
        <v>1392720</v>
      </c>
      <c r="E1258" s="244" t="s">
        <v>253</v>
      </c>
    </row>
    <row r="1259" spans="1:5" x14ac:dyDescent="0.2">
      <c r="A1259" s="243">
        <v>2002</v>
      </c>
      <c r="B1259" s="244" t="s">
        <v>38</v>
      </c>
      <c r="C1259" s="244" t="s">
        <v>190</v>
      </c>
      <c r="D1259" s="243">
        <v>1383510</v>
      </c>
      <c r="E1259" s="244" t="s">
        <v>253</v>
      </c>
    </row>
    <row r="1260" spans="1:5" x14ac:dyDescent="0.2">
      <c r="A1260" s="243">
        <v>2003</v>
      </c>
      <c r="B1260" s="244" t="s">
        <v>38</v>
      </c>
      <c r="C1260" s="244" t="s">
        <v>190</v>
      </c>
      <c r="D1260" s="243">
        <v>1375190</v>
      </c>
      <c r="E1260" s="244" t="s">
        <v>253</v>
      </c>
    </row>
    <row r="1261" spans="1:5" x14ac:dyDescent="0.2">
      <c r="A1261" s="243">
        <v>2004</v>
      </c>
      <c r="B1261" s="244" t="s">
        <v>38</v>
      </c>
      <c r="C1261" s="244" t="s">
        <v>190</v>
      </c>
      <c r="D1261" s="243">
        <v>1366250</v>
      </c>
      <c r="E1261" s="244" t="s">
        <v>253</v>
      </c>
    </row>
    <row r="1262" spans="1:5" x14ac:dyDescent="0.2">
      <c r="A1262" s="243">
        <v>2005</v>
      </c>
      <c r="B1262" s="244" t="s">
        <v>38</v>
      </c>
      <c r="C1262" s="244" t="s">
        <v>190</v>
      </c>
      <c r="D1262" s="243">
        <v>1358850</v>
      </c>
      <c r="E1262" s="244" t="s">
        <v>253</v>
      </c>
    </row>
    <row r="1263" spans="1:5" x14ac:dyDescent="0.2">
      <c r="A1263" s="243">
        <v>2006</v>
      </c>
      <c r="B1263" s="244" t="s">
        <v>38</v>
      </c>
      <c r="C1263" s="244" t="s">
        <v>190</v>
      </c>
      <c r="D1263" s="243">
        <v>1350700</v>
      </c>
      <c r="E1263" s="244" t="s">
        <v>253</v>
      </c>
    </row>
    <row r="1264" spans="1:5" x14ac:dyDescent="0.2">
      <c r="A1264" s="243">
        <v>2007</v>
      </c>
      <c r="B1264" s="244" t="s">
        <v>38</v>
      </c>
      <c r="C1264" s="244" t="s">
        <v>190</v>
      </c>
      <c r="D1264" s="243">
        <v>1342920</v>
      </c>
      <c r="E1264" s="244" t="s">
        <v>253</v>
      </c>
    </row>
    <row r="1265" spans="1:5" x14ac:dyDescent="0.2">
      <c r="A1265" s="243">
        <v>2008</v>
      </c>
      <c r="B1265" s="244" t="s">
        <v>38</v>
      </c>
      <c r="C1265" s="244" t="s">
        <v>190</v>
      </c>
      <c r="D1265" s="243">
        <v>1338440</v>
      </c>
      <c r="E1265" s="244" t="s">
        <v>253</v>
      </c>
    </row>
    <row r="1266" spans="1:5" x14ac:dyDescent="0.2">
      <c r="A1266" s="243">
        <v>2009</v>
      </c>
      <c r="B1266" s="244" t="s">
        <v>38</v>
      </c>
      <c r="C1266" s="244" t="s">
        <v>190</v>
      </c>
      <c r="D1266" s="243">
        <v>1335740</v>
      </c>
      <c r="E1266" s="244" t="s">
        <v>253</v>
      </c>
    </row>
    <row r="1267" spans="1:5" x14ac:dyDescent="0.2">
      <c r="A1267" s="243">
        <v>2010</v>
      </c>
      <c r="B1267" s="244" t="s">
        <v>38</v>
      </c>
      <c r="C1267" s="244" t="s">
        <v>190</v>
      </c>
      <c r="D1267" s="243">
        <v>1333290</v>
      </c>
      <c r="E1267" s="244" t="s">
        <v>253</v>
      </c>
    </row>
    <row r="1268" spans="1:5" x14ac:dyDescent="0.2">
      <c r="A1268" s="243">
        <v>2011</v>
      </c>
      <c r="B1268" s="244" t="s">
        <v>38</v>
      </c>
      <c r="C1268" s="244" t="s">
        <v>190</v>
      </c>
      <c r="D1268" s="243">
        <v>1329660</v>
      </c>
      <c r="E1268" s="244" t="s">
        <v>253</v>
      </c>
    </row>
    <row r="1269" spans="1:5" x14ac:dyDescent="0.2">
      <c r="A1269" s="243">
        <v>2012</v>
      </c>
      <c r="B1269" s="244" t="s">
        <v>38</v>
      </c>
      <c r="C1269" s="244" t="s">
        <v>190</v>
      </c>
      <c r="D1269" s="243">
        <v>1325217</v>
      </c>
      <c r="E1269" s="244" t="s">
        <v>253</v>
      </c>
    </row>
    <row r="1270" spans="1:5" x14ac:dyDescent="0.2">
      <c r="A1270" s="243">
        <v>2013</v>
      </c>
      <c r="B1270" s="244" t="s">
        <v>38</v>
      </c>
      <c r="C1270" s="244" t="s">
        <v>190</v>
      </c>
      <c r="D1270" s="243">
        <v>1320174</v>
      </c>
      <c r="E1270" s="244" t="s">
        <v>253</v>
      </c>
    </row>
    <row r="1271" spans="1:5" x14ac:dyDescent="0.2">
      <c r="A1271" s="243">
        <v>2014</v>
      </c>
      <c r="B1271" s="244" t="s">
        <v>38</v>
      </c>
      <c r="C1271" s="244" t="s">
        <v>190</v>
      </c>
      <c r="D1271" s="243">
        <v>1315819</v>
      </c>
      <c r="E1271" s="244" t="s">
        <v>253</v>
      </c>
    </row>
    <row r="1272" spans="1:5" x14ac:dyDescent="0.2">
      <c r="A1272" s="243">
        <v>2015</v>
      </c>
      <c r="B1272" s="244" t="s">
        <v>38</v>
      </c>
      <c r="C1272" s="244" t="s">
        <v>190</v>
      </c>
      <c r="D1272" s="243">
        <v>1314870</v>
      </c>
      <c r="E1272" s="244" t="s">
        <v>174</v>
      </c>
    </row>
    <row r="1273" spans="1:5" x14ac:dyDescent="0.2">
      <c r="A1273" s="243">
        <v>2016</v>
      </c>
      <c r="B1273" s="244" t="s">
        <v>38</v>
      </c>
      <c r="C1273" s="244" t="s">
        <v>190</v>
      </c>
      <c r="D1273" s="243">
        <v>1315944</v>
      </c>
      <c r="E1273" s="244" t="s">
        <v>253</v>
      </c>
    </row>
    <row r="1274" spans="1:5" x14ac:dyDescent="0.2">
      <c r="A1274" s="243">
        <v>2017</v>
      </c>
      <c r="B1274" s="244" t="s">
        <v>38</v>
      </c>
      <c r="C1274" s="244" t="s">
        <v>190</v>
      </c>
      <c r="D1274" s="243">
        <v>1315635</v>
      </c>
      <c r="E1274" s="244" t="s">
        <v>253</v>
      </c>
    </row>
    <row r="1275" spans="1:5" x14ac:dyDescent="0.2">
      <c r="A1275" s="243">
        <v>2018</v>
      </c>
      <c r="B1275" s="244" t="s">
        <v>38</v>
      </c>
      <c r="C1275" s="244" t="s">
        <v>190</v>
      </c>
      <c r="D1275" s="243">
        <v>1319133</v>
      </c>
      <c r="E1275" s="244" t="s">
        <v>253</v>
      </c>
    </row>
    <row r="1276" spans="1:5" x14ac:dyDescent="0.2">
      <c r="A1276" s="243">
        <v>2019</v>
      </c>
      <c r="B1276" s="244" t="s">
        <v>38</v>
      </c>
      <c r="C1276" s="244" t="s">
        <v>190</v>
      </c>
      <c r="D1276" s="243">
        <v>1324820</v>
      </c>
      <c r="E1276" s="244" t="s">
        <v>253</v>
      </c>
    </row>
    <row r="1277" spans="1:5" x14ac:dyDescent="0.2">
      <c r="A1277" s="243">
        <v>2020</v>
      </c>
      <c r="B1277" s="244" t="s">
        <v>38</v>
      </c>
      <c r="C1277" s="244" t="s">
        <v>190</v>
      </c>
      <c r="D1277" s="243">
        <v>1328976</v>
      </c>
      <c r="E1277" s="244" t="s">
        <v>253</v>
      </c>
    </row>
    <row r="1278" spans="1:5" x14ac:dyDescent="0.2">
      <c r="A1278" s="243">
        <v>2021</v>
      </c>
      <c r="B1278" s="244" t="s">
        <v>38</v>
      </c>
      <c r="C1278" s="244" t="s">
        <v>190</v>
      </c>
      <c r="D1278" s="243">
        <v>1330068</v>
      </c>
      <c r="E1278" s="244" t="s">
        <v>253</v>
      </c>
    </row>
    <row r="1279" spans="1:5" x14ac:dyDescent="0.2">
      <c r="A1279" s="243">
        <v>2022</v>
      </c>
      <c r="B1279" s="244" t="s">
        <v>38</v>
      </c>
      <c r="C1279" s="244" t="s">
        <v>190</v>
      </c>
      <c r="D1279" s="243">
        <v>1331796</v>
      </c>
      <c r="E1279" s="244" t="s">
        <v>253</v>
      </c>
    </row>
    <row r="1280" spans="1:5" x14ac:dyDescent="0.2">
      <c r="A1280" s="243">
        <v>2023</v>
      </c>
      <c r="B1280" s="244" t="s">
        <v>38</v>
      </c>
      <c r="C1280" s="244" t="s">
        <v>190</v>
      </c>
      <c r="D1280" s="243">
        <v>1365884</v>
      </c>
      <c r="E1280" s="244" t="s">
        <v>253</v>
      </c>
    </row>
    <row r="1281" spans="1:5" x14ac:dyDescent="0.2">
      <c r="A1281" s="243">
        <v>2024</v>
      </c>
      <c r="B1281" s="244" t="s">
        <v>38</v>
      </c>
      <c r="C1281" s="244" t="s">
        <v>190</v>
      </c>
      <c r="D1281" s="243">
        <v>1374687</v>
      </c>
      <c r="E1281" s="244" t="s">
        <v>253</v>
      </c>
    </row>
    <row r="1282" spans="1:5" x14ac:dyDescent="0.2">
      <c r="A1282" s="243">
        <v>2000</v>
      </c>
      <c r="B1282" s="244" t="s">
        <v>40</v>
      </c>
      <c r="C1282" s="244" t="s">
        <v>190</v>
      </c>
      <c r="D1282" s="243">
        <v>10775627</v>
      </c>
      <c r="E1282" s="244" t="s">
        <v>253</v>
      </c>
    </row>
    <row r="1283" spans="1:5" x14ac:dyDescent="0.2">
      <c r="A1283" s="243">
        <v>2001</v>
      </c>
      <c r="B1283" s="244" t="s">
        <v>40</v>
      </c>
      <c r="C1283" s="244" t="s">
        <v>190</v>
      </c>
      <c r="D1283" s="243">
        <v>10835989</v>
      </c>
      <c r="E1283" s="244" t="s">
        <v>253</v>
      </c>
    </row>
    <row r="1284" spans="1:5" x14ac:dyDescent="0.2">
      <c r="A1284" s="243">
        <v>2002</v>
      </c>
      <c r="B1284" s="244" t="s">
        <v>40</v>
      </c>
      <c r="C1284" s="244" t="s">
        <v>190</v>
      </c>
      <c r="D1284" s="243">
        <v>10888274</v>
      </c>
      <c r="E1284" s="244" t="s">
        <v>253</v>
      </c>
    </row>
    <row r="1285" spans="1:5" x14ac:dyDescent="0.2">
      <c r="A1285" s="243">
        <v>2003</v>
      </c>
      <c r="B1285" s="244" t="s">
        <v>40</v>
      </c>
      <c r="C1285" s="244" t="s">
        <v>190</v>
      </c>
      <c r="D1285" s="243">
        <v>10915770</v>
      </c>
      <c r="E1285" s="244" t="s">
        <v>253</v>
      </c>
    </row>
    <row r="1286" spans="1:5" x14ac:dyDescent="0.2">
      <c r="A1286" s="243">
        <v>2004</v>
      </c>
      <c r="B1286" s="244" t="s">
        <v>40</v>
      </c>
      <c r="C1286" s="244" t="s">
        <v>190</v>
      </c>
      <c r="D1286" s="243">
        <v>10940369</v>
      </c>
      <c r="E1286" s="244" t="s">
        <v>253</v>
      </c>
    </row>
    <row r="1287" spans="1:5" x14ac:dyDescent="0.2">
      <c r="A1287" s="243">
        <v>2005</v>
      </c>
      <c r="B1287" s="244" t="s">
        <v>40</v>
      </c>
      <c r="C1287" s="244" t="s">
        <v>190</v>
      </c>
      <c r="D1287" s="243">
        <v>10969912</v>
      </c>
      <c r="E1287" s="244" t="s">
        <v>253</v>
      </c>
    </row>
    <row r="1288" spans="1:5" x14ac:dyDescent="0.2">
      <c r="A1288" s="243">
        <v>2006</v>
      </c>
      <c r="B1288" s="244" t="s">
        <v>40</v>
      </c>
      <c r="C1288" s="244" t="s">
        <v>190</v>
      </c>
      <c r="D1288" s="243">
        <v>11004716</v>
      </c>
      <c r="E1288" s="244" t="s">
        <v>253</v>
      </c>
    </row>
    <row r="1289" spans="1:5" x14ac:dyDescent="0.2">
      <c r="A1289" s="243">
        <v>2007</v>
      </c>
      <c r="B1289" s="244" t="s">
        <v>40</v>
      </c>
      <c r="C1289" s="244" t="s">
        <v>190</v>
      </c>
      <c r="D1289" s="243">
        <v>11036008</v>
      </c>
      <c r="E1289" s="244" t="s">
        <v>253</v>
      </c>
    </row>
    <row r="1290" spans="1:5" x14ac:dyDescent="0.2">
      <c r="A1290" s="243">
        <v>2008</v>
      </c>
      <c r="B1290" s="244" t="s">
        <v>40</v>
      </c>
      <c r="C1290" s="244" t="s">
        <v>190</v>
      </c>
      <c r="D1290" s="243">
        <v>11060937</v>
      </c>
      <c r="E1290" s="244" t="s">
        <v>253</v>
      </c>
    </row>
    <row r="1291" spans="1:5" x14ac:dyDescent="0.2">
      <c r="A1291" s="243">
        <v>2009</v>
      </c>
      <c r="B1291" s="244" t="s">
        <v>40</v>
      </c>
      <c r="C1291" s="244" t="s">
        <v>190</v>
      </c>
      <c r="D1291" s="243">
        <v>11094745</v>
      </c>
      <c r="E1291" s="244" t="s">
        <v>253</v>
      </c>
    </row>
    <row r="1292" spans="1:5" x14ac:dyDescent="0.2">
      <c r="A1292" s="243">
        <v>2010</v>
      </c>
      <c r="B1292" s="244" t="s">
        <v>40</v>
      </c>
      <c r="C1292" s="244" t="s">
        <v>190</v>
      </c>
      <c r="D1292" s="243">
        <v>11119289</v>
      </c>
      <c r="E1292" s="244" t="s">
        <v>253</v>
      </c>
    </row>
    <row r="1293" spans="1:5" x14ac:dyDescent="0.2">
      <c r="A1293" s="243">
        <v>2011</v>
      </c>
      <c r="B1293" s="244" t="s">
        <v>40</v>
      </c>
      <c r="C1293" s="244" t="s">
        <v>190</v>
      </c>
      <c r="D1293" s="243">
        <v>11123392</v>
      </c>
      <c r="E1293" s="244" t="s">
        <v>253</v>
      </c>
    </row>
    <row r="1294" spans="1:5" x14ac:dyDescent="0.2">
      <c r="A1294" s="243">
        <v>2012</v>
      </c>
      <c r="B1294" s="244" t="s">
        <v>40</v>
      </c>
      <c r="C1294" s="244" t="s">
        <v>190</v>
      </c>
      <c r="D1294" s="243">
        <v>11086406</v>
      </c>
      <c r="E1294" s="244" t="s">
        <v>253</v>
      </c>
    </row>
    <row r="1295" spans="1:5" x14ac:dyDescent="0.2">
      <c r="A1295" s="243">
        <v>2013</v>
      </c>
      <c r="B1295" s="244" t="s">
        <v>40</v>
      </c>
      <c r="C1295" s="244" t="s">
        <v>190</v>
      </c>
      <c r="D1295" s="243">
        <v>11003615</v>
      </c>
      <c r="E1295" s="244" t="s">
        <v>253</v>
      </c>
    </row>
    <row r="1296" spans="1:5" x14ac:dyDescent="0.2">
      <c r="A1296" s="243">
        <v>2014</v>
      </c>
      <c r="B1296" s="244" t="s">
        <v>40</v>
      </c>
      <c r="C1296" s="244" t="s">
        <v>190</v>
      </c>
      <c r="D1296" s="243">
        <v>10926807</v>
      </c>
      <c r="E1296" s="244" t="s">
        <v>253</v>
      </c>
    </row>
    <row r="1297" spans="1:5" x14ac:dyDescent="0.2">
      <c r="A1297" s="243">
        <v>2015</v>
      </c>
      <c r="B1297" s="244" t="s">
        <v>40</v>
      </c>
      <c r="C1297" s="244" t="s">
        <v>190</v>
      </c>
      <c r="D1297" s="243">
        <v>10858018</v>
      </c>
      <c r="E1297" s="244" t="s">
        <v>253</v>
      </c>
    </row>
    <row r="1298" spans="1:5" x14ac:dyDescent="0.2">
      <c r="A1298" s="243">
        <v>2016</v>
      </c>
      <c r="B1298" s="244" t="s">
        <v>40</v>
      </c>
      <c r="C1298" s="244" t="s">
        <v>190</v>
      </c>
      <c r="D1298" s="243">
        <v>10783748</v>
      </c>
      <c r="E1298" s="244" t="s">
        <v>253</v>
      </c>
    </row>
    <row r="1299" spans="1:5" x14ac:dyDescent="0.2">
      <c r="A1299" s="243">
        <v>2017</v>
      </c>
      <c r="B1299" s="244" t="s">
        <v>40</v>
      </c>
      <c r="C1299" s="244" t="s">
        <v>190</v>
      </c>
      <c r="D1299" s="243">
        <v>10768193</v>
      </c>
      <c r="E1299" s="244" t="s">
        <v>253</v>
      </c>
    </row>
    <row r="1300" spans="1:5" x14ac:dyDescent="0.2">
      <c r="A1300" s="243">
        <v>2018</v>
      </c>
      <c r="B1300" s="244" t="s">
        <v>40</v>
      </c>
      <c r="C1300" s="244" t="s">
        <v>190</v>
      </c>
      <c r="D1300" s="243">
        <v>10741165</v>
      </c>
      <c r="E1300" s="244" t="s">
        <v>253</v>
      </c>
    </row>
    <row r="1301" spans="1:5" x14ac:dyDescent="0.2">
      <c r="A1301" s="243">
        <v>2019</v>
      </c>
      <c r="B1301" s="244" t="s">
        <v>40</v>
      </c>
      <c r="C1301" s="244" t="s">
        <v>190</v>
      </c>
      <c r="D1301" s="243">
        <v>10724599</v>
      </c>
      <c r="E1301" s="244" t="s">
        <v>253</v>
      </c>
    </row>
    <row r="1302" spans="1:5" x14ac:dyDescent="0.2">
      <c r="A1302" s="243">
        <v>2020</v>
      </c>
      <c r="B1302" s="244" t="s">
        <v>40</v>
      </c>
      <c r="C1302" s="244" t="s">
        <v>190</v>
      </c>
      <c r="D1302" s="243">
        <v>10718565</v>
      </c>
      <c r="E1302" s="244" t="s">
        <v>253</v>
      </c>
    </row>
    <row r="1303" spans="1:5" x14ac:dyDescent="0.2">
      <c r="A1303" s="243">
        <v>2021</v>
      </c>
      <c r="B1303" s="244" t="s">
        <v>40</v>
      </c>
      <c r="C1303" s="244" t="s">
        <v>190</v>
      </c>
      <c r="D1303" s="243">
        <v>10678632</v>
      </c>
      <c r="E1303" s="244" t="s">
        <v>253</v>
      </c>
    </row>
    <row r="1304" spans="1:5" x14ac:dyDescent="0.2">
      <c r="A1304" s="243">
        <v>2022</v>
      </c>
      <c r="B1304" s="244" t="s">
        <v>40</v>
      </c>
      <c r="C1304" s="244" t="s">
        <v>190</v>
      </c>
      <c r="D1304" s="243">
        <v>10459782</v>
      </c>
      <c r="E1304" s="244" t="s">
        <v>174</v>
      </c>
    </row>
    <row r="1305" spans="1:5" x14ac:dyDescent="0.2">
      <c r="A1305" s="243">
        <v>2023</v>
      </c>
      <c r="B1305" s="244" t="s">
        <v>40</v>
      </c>
      <c r="C1305" s="244" t="s">
        <v>190</v>
      </c>
      <c r="D1305" s="243">
        <v>10413982</v>
      </c>
      <c r="E1305" s="244" t="s">
        <v>253</v>
      </c>
    </row>
    <row r="1306" spans="1:5" x14ac:dyDescent="0.2">
      <c r="A1306" s="243">
        <v>2024</v>
      </c>
      <c r="B1306" s="244" t="s">
        <v>40</v>
      </c>
      <c r="C1306" s="244" t="s">
        <v>190</v>
      </c>
      <c r="D1306" s="243">
        <v>10397193</v>
      </c>
      <c r="E1306" s="244" t="s">
        <v>178</v>
      </c>
    </row>
    <row r="1307" spans="1:5" x14ac:dyDescent="0.2">
      <c r="A1307" s="243">
        <v>2000</v>
      </c>
      <c r="B1307" s="244" t="s">
        <v>41</v>
      </c>
      <c r="C1307" s="244" t="s">
        <v>190</v>
      </c>
      <c r="D1307" s="243">
        <v>40470182</v>
      </c>
      <c r="E1307" s="244" t="s">
        <v>253</v>
      </c>
    </row>
    <row r="1308" spans="1:5" x14ac:dyDescent="0.2">
      <c r="A1308" s="243">
        <v>2001</v>
      </c>
      <c r="B1308" s="244" t="s">
        <v>41</v>
      </c>
      <c r="C1308" s="244" t="s">
        <v>190</v>
      </c>
      <c r="D1308" s="243">
        <v>40665545</v>
      </c>
      <c r="E1308" s="244" t="s">
        <v>253</v>
      </c>
    </row>
    <row r="1309" spans="1:5" x14ac:dyDescent="0.2">
      <c r="A1309" s="243">
        <v>2002</v>
      </c>
      <c r="B1309" s="244" t="s">
        <v>41</v>
      </c>
      <c r="C1309" s="244" t="s">
        <v>190</v>
      </c>
      <c r="D1309" s="243">
        <v>41035278</v>
      </c>
      <c r="E1309" s="244" t="s">
        <v>253</v>
      </c>
    </row>
    <row r="1310" spans="1:5" x14ac:dyDescent="0.2">
      <c r="A1310" s="243">
        <v>2003</v>
      </c>
      <c r="B1310" s="244" t="s">
        <v>41</v>
      </c>
      <c r="C1310" s="244" t="s">
        <v>190</v>
      </c>
      <c r="D1310" s="243">
        <v>41827838</v>
      </c>
      <c r="E1310" s="244" t="s">
        <v>253</v>
      </c>
    </row>
    <row r="1311" spans="1:5" x14ac:dyDescent="0.2">
      <c r="A1311" s="243">
        <v>2004</v>
      </c>
      <c r="B1311" s="244" t="s">
        <v>41</v>
      </c>
      <c r="C1311" s="244" t="s">
        <v>190</v>
      </c>
      <c r="D1311" s="243">
        <v>42547451</v>
      </c>
      <c r="E1311" s="244" t="s">
        <v>253</v>
      </c>
    </row>
    <row r="1312" spans="1:5" x14ac:dyDescent="0.2">
      <c r="A1312" s="243">
        <v>2005</v>
      </c>
      <c r="B1312" s="244" t="s">
        <v>41</v>
      </c>
      <c r="C1312" s="244" t="s">
        <v>190</v>
      </c>
      <c r="D1312" s="243">
        <v>43296338</v>
      </c>
      <c r="E1312" s="244" t="s">
        <v>253</v>
      </c>
    </row>
    <row r="1313" spans="1:5" x14ac:dyDescent="0.2">
      <c r="A1313" s="243">
        <v>2006</v>
      </c>
      <c r="B1313" s="244" t="s">
        <v>41</v>
      </c>
      <c r="C1313" s="244" t="s">
        <v>190</v>
      </c>
      <c r="D1313" s="243">
        <v>44009971</v>
      </c>
      <c r="E1313" s="244" t="s">
        <v>253</v>
      </c>
    </row>
    <row r="1314" spans="1:5" x14ac:dyDescent="0.2">
      <c r="A1314" s="243">
        <v>2007</v>
      </c>
      <c r="B1314" s="244" t="s">
        <v>41</v>
      </c>
      <c r="C1314" s="244" t="s">
        <v>190</v>
      </c>
      <c r="D1314" s="243">
        <v>44784666</v>
      </c>
      <c r="E1314" s="244" t="s">
        <v>253</v>
      </c>
    </row>
    <row r="1315" spans="1:5" x14ac:dyDescent="0.2">
      <c r="A1315" s="243">
        <v>2008</v>
      </c>
      <c r="B1315" s="244" t="s">
        <v>41</v>
      </c>
      <c r="C1315" s="244" t="s">
        <v>190</v>
      </c>
      <c r="D1315" s="243">
        <v>45668939</v>
      </c>
      <c r="E1315" s="244" t="s">
        <v>253</v>
      </c>
    </row>
    <row r="1316" spans="1:5" x14ac:dyDescent="0.2">
      <c r="A1316" s="243">
        <v>2009</v>
      </c>
      <c r="B1316" s="244" t="s">
        <v>41</v>
      </c>
      <c r="C1316" s="244" t="s">
        <v>190</v>
      </c>
      <c r="D1316" s="243">
        <v>46239273</v>
      </c>
      <c r="E1316" s="244" t="s">
        <v>253</v>
      </c>
    </row>
    <row r="1317" spans="1:5" x14ac:dyDescent="0.2">
      <c r="A1317" s="243">
        <v>2010</v>
      </c>
      <c r="B1317" s="244" t="s">
        <v>41</v>
      </c>
      <c r="C1317" s="244" t="s">
        <v>190</v>
      </c>
      <c r="D1317" s="243">
        <v>46486619</v>
      </c>
      <c r="E1317" s="244" t="s">
        <v>253</v>
      </c>
    </row>
    <row r="1318" spans="1:5" x14ac:dyDescent="0.2">
      <c r="A1318" s="243">
        <v>2011</v>
      </c>
      <c r="B1318" s="244" t="s">
        <v>41</v>
      </c>
      <c r="C1318" s="244" t="s">
        <v>190</v>
      </c>
      <c r="D1318" s="243">
        <v>46667174</v>
      </c>
      <c r="E1318" s="244" t="s">
        <v>253</v>
      </c>
    </row>
    <row r="1319" spans="1:5" x14ac:dyDescent="0.2">
      <c r="A1319" s="243">
        <v>2012</v>
      </c>
      <c r="B1319" s="244" t="s">
        <v>41</v>
      </c>
      <c r="C1319" s="244" t="s">
        <v>190</v>
      </c>
      <c r="D1319" s="243">
        <v>46818219</v>
      </c>
      <c r="E1319" s="244" t="s">
        <v>253</v>
      </c>
    </row>
    <row r="1320" spans="1:5" x14ac:dyDescent="0.2">
      <c r="A1320" s="243">
        <v>2013</v>
      </c>
      <c r="B1320" s="244" t="s">
        <v>41</v>
      </c>
      <c r="C1320" s="244" t="s">
        <v>190</v>
      </c>
      <c r="D1320" s="243">
        <v>46727890</v>
      </c>
      <c r="E1320" s="244" t="s">
        <v>253</v>
      </c>
    </row>
    <row r="1321" spans="1:5" x14ac:dyDescent="0.2">
      <c r="A1321" s="243">
        <v>2014</v>
      </c>
      <c r="B1321" s="244" t="s">
        <v>41</v>
      </c>
      <c r="C1321" s="244" t="s">
        <v>190</v>
      </c>
      <c r="D1321" s="243">
        <v>46512199</v>
      </c>
      <c r="E1321" s="244" t="s">
        <v>253</v>
      </c>
    </row>
    <row r="1322" spans="1:5" x14ac:dyDescent="0.2">
      <c r="A1322" s="243">
        <v>2015</v>
      </c>
      <c r="B1322" s="244" t="s">
        <v>41</v>
      </c>
      <c r="C1322" s="244" t="s">
        <v>190</v>
      </c>
      <c r="D1322" s="243">
        <v>46449565</v>
      </c>
      <c r="E1322" s="244" t="s">
        <v>253</v>
      </c>
    </row>
    <row r="1323" spans="1:5" x14ac:dyDescent="0.2">
      <c r="A1323" s="243">
        <v>2016</v>
      </c>
      <c r="B1323" s="244" t="s">
        <v>41</v>
      </c>
      <c r="C1323" s="244" t="s">
        <v>190</v>
      </c>
      <c r="D1323" s="243">
        <v>46440099</v>
      </c>
      <c r="E1323" s="244" t="s">
        <v>253</v>
      </c>
    </row>
    <row r="1324" spans="1:5" x14ac:dyDescent="0.2">
      <c r="A1324" s="243">
        <v>2017</v>
      </c>
      <c r="B1324" s="244" t="s">
        <v>41</v>
      </c>
      <c r="C1324" s="244" t="s">
        <v>190</v>
      </c>
      <c r="D1324" s="243">
        <v>46528024</v>
      </c>
      <c r="E1324" s="244" t="s">
        <v>253</v>
      </c>
    </row>
    <row r="1325" spans="1:5" x14ac:dyDescent="0.2">
      <c r="A1325" s="243">
        <v>2018</v>
      </c>
      <c r="B1325" s="244" t="s">
        <v>41</v>
      </c>
      <c r="C1325" s="244" t="s">
        <v>190</v>
      </c>
      <c r="D1325" s="243">
        <v>46658447</v>
      </c>
      <c r="E1325" s="244" t="s">
        <v>253</v>
      </c>
    </row>
    <row r="1326" spans="1:5" x14ac:dyDescent="0.2">
      <c r="A1326" s="243">
        <v>2019</v>
      </c>
      <c r="B1326" s="244" t="s">
        <v>41</v>
      </c>
      <c r="C1326" s="244" t="s">
        <v>190</v>
      </c>
      <c r="D1326" s="243">
        <v>46937060</v>
      </c>
      <c r="E1326" s="244" t="s">
        <v>253</v>
      </c>
    </row>
    <row r="1327" spans="1:5" x14ac:dyDescent="0.2">
      <c r="A1327" s="243">
        <v>2020</v>
      </c>
      <c r="B1327" s="244" t="s">
        <v>41</v>
      </c>
      <c r="C1327" s="244" t="s">
        <v>190</v>
      </c>
      <c r="D1327" s="243">
        <v>47332614</v>
      </c>
      <c r="E1327" s="244" t="s">
        <v>253</v>
      </c>
    </row>
    <row r="1328" spans="1:5" x14ac:dyDescent="0.2">
      <c r="A1328" s="243">
        <v>2021</v>
      </c>
      <c r="B1328" s="244" t="s">
        <v>41</v>
      </c>
      <c r="C1328" s="244" t="s">
        <v>190</v>
      </c>
      <c r="D1328" s="243">
        <v>47398695</v>
      </c>
      <c r="E1328" s="244" t="s">
        <v>253</v>
      </c>
    </row>
    <row r="1329" spans="1:5" x14ac:dyDescent="0.2">
      <c r="A1329" s="243">
        <v>2022</v>
      </c>
      <c r="B1329" s="244" t="s">
        <v>41</v>
      </c>
      <c r="C1329" s="244" t="s">
        <v>190</v>
      </c>
      <c r="D1329" s="243">
        <v>47432893</v>
      </c>
      <c r="E1329" s="244" t="s">
        <v>253</v>
      </c>
    </row>
    <row r="1330" spans="1:5" x14ac:dyDescent="0.2">
      <c r="A1330" s="243">
        <v>2023</v>
      </c>
      <c r="B1330" s="244" t="s">
        <v>41</v>
      </c>
      <c r="C1330" s="244" t="s">
        <v>190</v>
      </c>
      <c r="D1330" s="243">
        <v>48085361</v>
      </c>
      <c r="E1330" s="244" t="s">
        <v>253</v>
      </c>
    </row>
    <row r="1331" spans="1:5" x14ac:dyDescent="0.2">
      <c r="A1331" s="243">
        <v>2024</v>
      </c>
      <c r="B1331" s="244" t="s">
        <v>41</v>
      </c>
      <c r="C1331" s="244" t="s">
        <v>190</v>
      </c>
      <c r="D1331" s="243">
        <v>48610458</v>
      </c>
      <c r="E1331" s="244" t="s">
        <v>177</v>
      </c>
    </row>
    <row r="1332" spans="1:5" x14ac:dyDescent="0.2">
      <c r="A1332" s="243">
        <v>2000</v>
      </c>
      <c r="B1332" s="244" t="s">
        <v>135</v>
      </c>
      <c r="C1332" s="244" t="s">
        <v>190</v>
      </c>
      <c r="D1332" s="243">
        <v>428473834</v>
      </c>
      <c r="E1332" s="244" t="s">
        <v>174</v>
      </c>
    </row>
    <row r="1333" spans="1:5" x14ac:dyDescent="0.2">
      <c r="A1333" s="243">
        <v>2001</v>
      </c>
      <c r="B1333" s="244" t="s">
        <v>135</v>
      </c>
      <c r="C1333" s="244" t="s">
        <v>190</v>
      </c>
      <c r="D1333" s="243">
        <v>429240746</v>
      </c>
      <c r="E1333" s="244" t="s">
        <v>174</v>
      </c>
    </row>
    <row r="1334" spans="1:5" x14ac:dyDescent="0.2">
      <c r="A1334" s="243">
        <v>2002</v>
      </c>
      <c r="B1334" s="244" t="s">
        <v>135</v>
      </c>
      <c r="C1334" s="244" t="s">
        <v>190</v>
      </c>
      <c r="D1334" s="243">
        <v>429723142</v>
      </c>
      <c r="E1334" s="244" t="s">
        <v>253</v>
      </c>
    </row>
    <row r="1335" spans="1:5" x14ac:dyDescent="0.2">
      <c r="A1335" s="243">
        <v>2003</v>
      </c>
      <c r="B1335" s="244" t="s">
        <v>135</v>
      </c>
      <c r="C1335" s="244" t="s">
        <v>190</v>
      </c>
      <c r="D1335" s="243">
        <v>431190184</v>
      </c>
      <c r="E1335" s="244" t="s">
        <v>253</v>
      </c>
    </row>
    <row r="1336" spans="1:5" x14ac:dyDescent="0.2">
      <c r="A1336" s="243">
        <v>2004</v>
      </c>
      <c r="B1336" s="244" t="s">
        <v>135</v>
      </c>
      <c r="C1336" s="244" t="s">
        <v>190</v>
      </c>
      <c r="D1336" s="243">
        <v>432762039</v>
      </c>
      <c r="E1336" s="244" t="s">
        <v>253</v>
      </c>
    </row>
    <row r="1337" spans="1:5" x14ac:dyDescent="0.2">
      <c r="A1337" s="243">
        <v>2005</v>
      </c>
      <c r="B1337" s="244" t="s">
        <v>135</v>
      </c>
      <c r="C1337" s="244" t="s">
        <v>190</v>
      </c>
      <c r="D1337" s="243">
        <v>434416272</v>
      </c>
      <c r="E1337" s="244" t="s">
        <v>253</v>
      </c>
    </row>
    <row r="1338" spans="1:5" x14ac:dyDescent="0.2">
      <c r="A1338" s="243">
        <v>2006</v>
      </c>
      <c r="B1338" s="244" t="s">
        <v>135</v>
      </c>
      <c r="C1338" s="244" t="s">
        <v>190</v>
      </c>
      <c r="D1338" s="243">
        <v>435816236</v>
      </c>
      <c r="E1338" s="244" t="s">
        <v>253</v>
      </c>
    </row>
    <row r="1339" spans="1:5" x14ac:dyDescent="0.2">
      <c r="A1339" s="243">
        <v>2007</v>
      </c>
      <c r="B1339" s="244" t="s">
        <v>135</v>
      </c>
      <c r="C1339" s="244" t="s">
        <v>190</v>
      </c>
      <c r="D1339" s="243">
        <v>437227496</v>
      </c>
      <c r="E1339" s="244" t="s">
        <v>253</v>
      </c>
    </row>
    <row r="1340" spans="1:5" x14ac:dyDescent="0.2">
      <c r="A1340" s="243">
        <v>2008</v>
      </c>
      <c r="B1340" s="244" t="s">
        <v>135</v>
      </c>
      <c r="C1340" s="244" t="s">
        <v>190</v>
      </c>
      <c r="D1340" s="243">
        <v>438725386</v>
      </c>
      <c r="E1340" s="244" t="s">
        <v>174</v>
      </c>
    </row>
    <row r="1341" spans="1:5" x14ac:dyDescent="0.2">
      <c r="A1341" s="243">
        <v>2009</v>
      </c>
      <c r="B1341" s="244" t="s">
        <v>135</v>
      </c>
      <c r="C1341" s="244" t="s">
        <v>190</v>
      </c>
      <c r="D1341" s="243">
        <v>440047892</v>
      </c>
      <c r="E1341" s="244" t="s">
        <v>253</v>
      </c>
    </row>
    <row r="1342" spans="1:5" x14ac:dyDescent="0.2">
      <c r="A1342" s="243">
        <v>2010</v>
      </c>
      <c r="B1342" s="244" t="s">
        <v>135</v>
      </c>
      <c r="C1342" s="244" t="s">
        <v>190</v>
      </c>
      <c r="D1342" s="243">
        <v>440660421</v>
      </c>
      <c r="E1342" s="244" t="s">
        <v>174</v>
      </c>
    </row>
    <row r="1343" spans="1:5" x14ac:dyDescent="0.2">
      <c r="A1343" s="243">
        <v>2011</v>
      </c>
      <c r="B1343" s="244" t="s">
        <v>135</v>
      </c>
      <c r="C1343" s="244" t="s">
        <v>190</v>
      </c>
      <c r="D1343" s="243">
        <v>439942305</v>
      </c>
      <c r="E1343" s="244" t="s">
        <v>174</v>
      </c>
    </row>
    <row r="1344" spans="1:5" x14ac:dyDescent="0.2">
      <c r="A1344" s="243">
        <v>2012</v>
      </c>
      <c r="B1344" s="244" t="s">
        <v>135</v>
      </c>
      <c r="C1344" s="244" t="s">
        <v>190</v>
      </c>
      <c r="D1344" s="243">
        <v>440552661</v>
      </c>
      <c r="E1344" s="244" t="s">
        <v>174</v>
      </c>
    </row>
    <row r="1345" spans="1:5" x14ac:dyDescent="0.2">
      <c r="A1345" s="243">
        <v>2013</v>
      </c>
      <c r="B1345" s="244" t="s">
        <v>135</v>
      </c>
      <c r="C1345" s="244" t="s">
        <v>190</v>
      </c>
      <c r="D1345" s="243">
        <v>441257711</v>
      </c>
      <c r="E1345" s="244" t="s">
        <v>253</v>
      </c>
    </row>
    <row r="1346" spans="1:5" x14ac:dyDescent="0.2">
      <c r="A1346" s="243">
        <v>2014</v>
      </c>
      <c r="B1346" s="244" t="s">
        <v>135</v>
      </c>
      <c r="C1346" s="244" t="s">
        <v>190</v>
      </c>
      <c r="D1346" s="243">
        <v>442883888</v>
      </c>
      <c r="E1346" s="244" t="s">
        <v>174</v>
      </c>
    </row>
    <row r="1347" spans="1:5" x14ac:dyDescent="0.2">
      <c r="A1347" s="243">
        <v>2015</v>
      </c>
      <c r="B1347" s="244" t="s">
        <v>135</v>
      </c>
      <c r="C1347" s="244" t="s">
        <v>190</v>
      </c>
      <c r="D1347" s="243">
        <v>443666812</v>
      </c>
      <c r="E1347" s="244" t="s">
        <v>174</v>
      </c>
    </row>
    <row r="1348" spans="1:5" x14ac:dyDescent="0.2">
      <c r="A1348" s="243">
        <v>2016</v>
      </c>
      <c r="B1348" s="244" t="s">
        <v>135</v>
      </c>
      <c r="C1348" s="244" t="s">
        <v>190</v>
      </c>
      <c r="D1348" s="243">
        <v>444802830</v>
      </c>
      <c r="E1348" s="244" t="s">
        <v>253</v>
      </c>
    </row>
    <row r="1349" spans="1:5" x14ac:dyDescent="0.2">
      <c r="A1349" s="243">
        <v>2017</v>
      </c>
      <c r="B1349" s="244" t="s">
        <v>135</v>
      </c>
      <c r="C1349" s="244" t="s">
        <v>190</v>
      </c>
      <c r="D1349" s="243">
        <v>445534430</v>
      </c>
      <c r="E1349" s="244" t="s">
        <v>174</v>
      </c>
    </row>
    <row r="1350" spans="1:5" x14ac:dyDescent="0.2">
      <c r="A1350" s="243">
        <v>2018</v>
      </c>
      <c r="B1350" s="244" t="s">
        <v>135</v>
      </c>
      <c r="C1350" s="244" t="s">
        <v>190</v>
      </c>
      <c r="D1350" s="243">
        <v>446208557</v>
      </c>
      <c r="E1350" s="244" t="s">
        <v>176</v>
      </c>
    </row>
    <row r="1351" spans="1:5" x14ac:dyDescent="0.2">
      <c r="A1351" s="243">
        <v>2019</v>
      </c>
      <c r="B1351" s="244" t="s">
        <v>135</v>
      </c>
      <c r="C1351" s="244" t="s">
        <v>190</v>
      </c>
      <c r="D1351" s="243">
        <v>446559279</v>
      </c>
      <c r="E1351" s="244" t="s">
        <v>223</v>
      </c>
    </row>
    <row r="1352" spans="1:5" x14ac:dyDescent="0.2">
      <c r="A1352" s="243">
        <v>2020</v>
      </c>
      <c r="B1352" s="244" t="s">
        <v>135</v>
      </c>
      <c r="C1352" s="244" t="s">
        <v>190</v>
      </c>
      <c r="D1352" s="243">
        <v>447473351</v>
      </c>
      <c r="E1352" s="244" t="s">
        <v>176</v>
      </c>
    </row>
    <row r="1353" spans="1:5" x14ac:dyDescent="0.2">
      <c r="A1353" s="243">
        <v>2021</v>
      </c>
      <c r="B1353" s="244" t="s">
        <v>135</v>
      </c>
      <c r="C1353" s="244" t="s">
        <v>190</v>
      </c>
      <c r="D1353" s="243">
        <v>446305790</v>
      </c>
      <c r="E1353" s="244" t="s">
        <v>174</v>
      </c>
    </row>
    <row r="1354" spans="1:5" x14ac:dyDescent="0.2">
      <c r="A1354" s="243">
        <v>2022</v>
      </c>
      <c r="B1354" s="244" t="s">
        <v>135</v>
      </c>
      <c r="C1354" s="244" t="s">
        <v>190</v>
      </c>
      <c r="D1354" s="243">
        <v>446055933</v>
      </c>
      <c r="E1354" s="244" t="s">
        <v>213</v>
      </c>
    </row>
    <row r="1355" spans="1:5" x14ac:dyDescent="0.2">
      <c r="A1355" s="243">
        <v>2023</v>
      </c>
      <c r="B1355" s="244" t="s">
        <v>135</v>
      </c>
      <c r="C1355" s="244" t="s">
        <v>190</v>
      </c>
      <c r="D1355" s="243">
        <v>447559233</v>
      </c>
      <c r="E1355" s="244" t="s">
        <v>213</v>
      </c>
    </row>
    <row r="1356" spans="1:5" x14ac:dyDescent="0.2">
      <c r="A1356" s="243">
        <v>2024</v>
      </c>
      <c r="B1356" s="244" t="s">
        <v>135</v>
      </c>
      <c r="C1356" s="244" t="s">
        <v>190</v>
      </c>
      <c r="D1356" s="243">
        <v>449206579</v>
      </c>
      <c r="E1356" s="244" t="s">
        <v>178</v>
      </c>
    </row>
    <row r="1357" spans="1:5" x14ac:dyDescent="0.2">
      <c r="A1357" s="243">
        <v>2000</v>
      </c>
      <c r="B1357" s="244" t="s">
        <v>56</v>
      </c>
      <c r="C1357" s="244" t="s">
        <v>190</v>
      </c>
      <c r="D1357" s="243">
        <v>5171302</v>
      </c>
      <c r="E1357" s="244" t="s">
        <v>253</v>
      </c>
    </row>
    <row r="1358" spans="1:5" x14ac:dyDescent="0.2">
      <c r="A1358" s="243">
        <v>2001</v>
      </c>
      <c r="B1358" s="244" t="s">
        <v>56</v>
      </c>
      <c r="C1358" s="244" t="s">
        <v>190</v>
      </c>
      <c r="D1358" s="243">
        <v>5181115</v>
      </c>
      <c r="E1358" s="244" t="s">
        <v>253</v>
      </c>
    </row>
    <row r="1359" spans="1:5" x14ac:dyDescent="0.2">
      <c r="A1359" s="243">
        <v>2002</v>
      </c>
      <c r="B1359" s="244" t="s">
        <v>56</v>
      </c>
      <c r="C1359" s="244" t="s">
        <v>190</v>
      </c>
      <c r="D1359" s="243">
        <v>5194901</v>
      </c>
      <c r="E1359" s="244" t="s">
        <v>253</v>
      </c>
    </row>
    <row r="1360" spans="1:5" x14ac:dyDescent="0.2">
      <c r="A1360" s="243">
        <v>2003</v>
      </c>
      <c r="B1360" s="244" t="s">
        <v>56</v>
      </c>
      <c r="C1360" s="244" t="s">
        <v>190</v>
      </c>
      <c r="D1360" s="243">
        <v>5206295</v>
      </c>
      <c r="E1360" s="244" t="s">
        <v>253</v>
      </c>
    </row>
    <row r="1361" spans="1:5" x14ac:dyDescent="0.2">
      <c r="A1361" s="243">
        <v>2004</v>
      </c>
      <c r="B1361" s="244" t="s">
        <v>56</v>
      </c>
      <c r="C1361" s="244" t="s">
        <v>190</v>
      </c>
      <c r="D1361" s="243">
        <v>5219732</v>
      </c>
      <c r="E1361" s="244" t="s">
        <v>253</v>
      </c>
    </row>
    <row r="1362" spans="1:5" x14ac:dyDescent="0.2">
      <c r="A1362" s="243">
        <v>2005</v>
      </c>
      <c r="B1362" s="244" t="s">
        <v>56</v>
      </c>
      <c r="C1362" s="244" t="s">
        <v>190</v>
      </c>
      <c r="D1362" s="243">
        <v>5236611</v>
      </c>
      <c r="E1362" s="244" t="s">
        <v>253</v>
      </c>
    </row>
    <row r="1363" spans="1:5" x14ac:dyDescent="0.2">
      <c r="A1363" s="243">
        <v>2006</v>
      </c>
      <c r="B1363" s="244" t="s">
        <v>56</v>
      </c>
      <c r="C1363" s="244" t="s">
        <v>190</v>
      </c>
      <c r="D1363" s="243">
        <v>5255580</v>
      </c>
      <c r="E1363" s="244" t="s">
        <v>253</v>
      </c>
    </row>
    <row r="1364" spans="1:5" x14ac:dyDescent="0.2">
      <c r="A1364" s="243">
        <v>2007</v>
      </c>
      <c r="B1364" s="244" t="s">
        <v>56</v>
      </c>
      <c r="C1364" s="244" t="s">
        <v>190</v>
      </c>
      <c r="D1364" s="243">
        <v>5276955</v>
      </c>
      <c r="E1364" s="244" t="s">
        <v>253</v>
      </c>
    </row>
    <row r="1365" spans="1:5" x14ac:dyDescent="0.2">
      <c r="A1365" s="243">
        <v>2008</v>
      </c>
      <c r="B1365" s="244" t="s">
        <v>56</v>
      </c>
      <c r="C1365" s="244" t="s">
        <v>190</v>
      </c>
      <c r="D1365" s="243">
        <v>5300484</v>
      </c>
      <c r="E1365" s="244" t="s">
        <v>253</v>
      </c>
    </row>
    <row r="1366" spans="1:5" x14ac:dyDescent="0.2">
      <c r="A1366" s="243">
        <v>2009</v>
      </c>
      <c r="B1366" s="244" t="s">
        <v>56</v>
      </c>
      <c r="C1366" s="244" t="s">
        <v>190</v>
      </c>
      <c r="D1366" s="243">
        <v>5326314</v>
      </c>
      <c r="E1366" s="244" t="s">
        <v>253</v>
      </c>
    </row>
    <row r="1367" spans="1:5" x14ac:dyDescent="0.2">
      <c r="A1367" s="243">
        <v>2010</v>
      </c>
      <c r="B1367" s="244" t="s">
        <v>56</v>
      </c>
      <c r="C1367" s="244" t="s">
        <v>190</v>
      </c>
      <c r="D1367" s="243">
        <v>5351427</v>
      </c>
      <c r="E1367" s="244" t="s">
        <v>253</v>
      </c>
    </row>
    <row r="1368" spans="1:5" x14ac:dyDescent="0.2">
      <c r="A1368" s="243">
        <v>2011</v>
      </c>
      <c r="B1368" s="244" t="s">
        <v>56</v>
      </c>
      <c r="C1368" s="244" t="s">
        <v>190</v>
      </c>
      <c r="D1368" s="243">
        <v>5375276</v>
      </c>
      <c r="E1368" s="244" t="s">
        <v>253</v>
      </c>
    </row>
    <row r="1369" spans="1:5" x14ac:dyDescent="0.2">
      <c r="A1369" s="243">
        <v>2012</v>
      </c>
      <c r="B1369" s="244" t="s">
        <v>56</v>
      </c>
      <c r="C1369" s="244" t="s">
        <v>190</v>
      </c>
      <c r="D1369" s="243">
        <v>5401267</v>
      </c>
      <c r="E1369" s="244" t="s">
        <v>253</v>
      </c>
    </row>
    <row r="1370" spans="1:5" x14ac:dyDescent="0.2">
      <c r="A1370" s="243">
        <v>2013</v>
      </c>
      <c r="B1370" s="244" t="s">
        <v>56</v>
      </c>
      <c r="C1370" s="244" t="s">
        <v>190</v>
      </c>
      <c r="D1370" s="243">
        <v>5426674</v>
      </c>
      <c r="E1370" s="244" t="s">
        <v>253</v>
      </c>
    </row>
    <row r="1371" spans="1:5" x14ac:dyDescent="0.2">
      <c r="A1371" s="243">
        <v>2014</v>
      </c>
      <c r="B1371" s="244" t="s">
        <v>56</v>
      </c>
      <c r="C1371" s="244" t="s">
        <v>190</v>
      </c>
      <c r="D1371" s="243">
        <v>5451270</v>
      </c>
      <c r="E1371" s="244" t="s">
        <v>253</v>
      </c>
    </row>
    <row r="1372" spans="1:5" x14ac:dyDescent="0.2">
      <c r="A1372" s="243">
        <v>2015</v>
      </c>
      <c r="B1372" s="244" t="s">
        <v>56</v>
      </c>
      <c r="C1372" s="244" t="s">
        <v>190</v>
      </c>
      <c r="D1372" s="243">
        <v>5471753</v>
      </c>
      <c r="E1372" s="244" t="s">
        <v>253</v>
      </c>
    </row>
    <row r="1373" spans="1:5" x14ac:dyDescent="0.2">
      <c r="A1373" s="243">
        <v>2016</v>
      </c>
      <c r="B1373" s="244" t="s">
        <v>56</v>
      </c>
      <c r="C1373" s="244" t="s">
        <v>190</v>
      </c>
      <c r="D1373" s="243">
        <v>5487308</v>
      </c>
      <c r="E1373" s="244" t="s">
        <v>253</v>
      </c>
    </row>
    <row r="1374" spans="1:5" x14ac:dyDescent="0.2">
      <c r="A1374" s="243">
        <v>2017</v>
      </c>
      <c r="B1374" s="244" t="s">
        <v>56</v>
      </c>
      <c r="C1374" s="244" t="s">
        <v>190</v>
      </c>
      <c r="D1374" s="243">
        <v>5503297</v>
      </c>
      <c r="E1374" s="244" t="s">
        <v>253</v>
      </c>
    </row>
    <row r="1375" spans="1:5" x14ac:dyDescent="0.2">
      <c r="A1375" s="243">
        <v>2018</v>
      </c>
      <c r="B1375" s="244" t="s">
        <v>56</v>
      </c>
      <c r="C1375" s="244" t="s">
        <v>190</v>
      </c>
      <c r="D1375" s="243">
        <v>5513130</v>
      </c>
      <c r="E1375" s="244" t="s">
        <v>253</v>
      </c>
    </row>
    <row r="1376" spans="1:5" x14ac:dyDescent="0.2">
      <c r="A1376" s="243">
        <v>2019</v>
      </c>
      <c r="B1376" s="244" t="s">
        <v>56</v>
      </c>
      <c r="C1376" s="244" t="s">
        <v>190</v>
      </c>
      <c r="D1376" s="243">
        <v>5517919</v>
      </c>
      <c r="E1376" s="244" t="s">
        <v>253</v>
      </c>
    </row>
    <row r="1377" spans="1:5" x14ac:dyDescent="0.2">
      <c r="A1377" s="243">
        <v>2020</v>
      </c>
      <c r="B1377" s="244" t="s">
        <v>56</v>
      </c>
      <c r="C1377" s="244" t="s">
        <v>190</v>
      </c>
      <c r="D1377" s="243">
        <v>5525292</v>
      </c>
      <c r="E1377" s="244" t="s">
        <v>253</v>
      </c>
    </row>
    <row r="1378" spans="1:5" x14ac:dyDescent="0.2">
      <c r="A1378" s="243">
        <v>2021</v>
      </c>
      <c r="B1378" s="244" t="s">
        <v>56</v>
      </c>
      <c r="C1378" s="244" t="s">
        <v>190</v>
      </c>
      <c r="D1378" s="243">
        <v>5533793</v>
      </c>
      <c r="E1378" s="244" t="s">
        <v>253</v>
      </c>
    </row>
    <row r="1379" spans="1:5" x14ac:dyDescent="0.2">
      <c r="A1379" s="243">
        <v>2022</v>
      </c>
      <c r="B1379" s="244" t="s">
        <v>56</v>
      </c>
      <c r="C1379" s="244" t="s">
        <v>190</v>
      </c>
      <c r="D1379" s="243">
        <v>5548241</v>
      </c>
      <c r="E1379" s="244" t="s">
        <v>253</v>
      </c>
    </row>
    <row r="1380" spans="1:5" x14ac:dyDescent="0.2">
      <c r="A1380" s="243">
        <v>2023</v>
      </c>
      <c r="B1380" s="244" t="s">
        <v>56</v>
      </c>
      <c r="C1380" s="244" t="s">
        <v>190</v>
      </c>
      <c r="D1380" s="243">
        <v>5563970</v>
      </c>
      <c r="E1380" s="244" t="s">
        <v>253</v>
      </c>
    </row>
    <row r="1381" spans="1:5" x14ac:dyDescent="0.2">
      <c r="A1381" s="243">
        <v>2024</v>
      </c>
      <c r="B1381" s="244" t="s">
        <v>56</v>
      </c>
      <c r="C1381" s="244" t="s">
        <v>190</v>
      </c>
      <c r="D1381" s="243">
        <v>5603851</v>
      </c>
      <c r="E1381" s="244" t="s">
        <v>253</v>
      </c>
    </row>
    <row r="1382" spans="1:5" x14ac:dyDescent="0.2">
      <c r="A1382" s="243">
        <v>2000</v>
      </c>
      <c r="B1382" s="244" t="s">
        <v>42</v>
      </c>
      <c r="C1382" s="244" t="s">
        <v>190</v>
      </c>
      <c r="D1382" s="243">
        <v>60545022</v>
      </c>
      <c r="E1382" s="244" t="s">
        <v>253</v>
      </c>
    </row>
    <row r="1383" spans="1:5" x14ac:dyDescent="0.2">
      <c r="A1383" s="243">
        <v>2001</v>
      </c>
      <c r="B1383" s="244" t="s">
        <v>42</v>
      </c>
      <c r="C1383" s="244" t="s">
        <v>190</v>
      </c>
      <c r="D1383" s="243">
        <v>60979315</v>
      </c>
      <c r="E1383" s="244" t="s">
        <v>253</v>
      </c>
    </row>
    <row r="1384" spans="1:5" x14ac:dyDescent="0.2">
      <c r="A1384" s="243">
        <v>2002</v>
      </c>
      <c r="B1384" s="244" t="s">
        <v>42</v>
      </c>
      <c r="C1384" s="244" t="s">
        <v>190</v>
      </c>
      <c r="D1384" s="243">
        <v>61424036</v>
      </c>
      <c r="E1384" s="244" t="s">
        <v>253</v>
      </c>
    </row>
    <row r="1385" spans="1:5" x14ac:dyDescent="0.2">
      <c r="A1385" s="243">
        <v>2003</v>
      </c>
      <c r="B1385" s="244" t="s">
        <v>42</v>
      </c>
      <c r="C1385" s="244" t="s">
        <v>190</v>
      </c>
      <c r="D1385" s="243">
        <v>61864088</v>
      </c>
      <c r="E1385" s="244" t="s">
        <v>253</v>
      </c>
    </row>
    <row r="1386" spans="1:5" x14ac:dyDescent="0.2">
      <c r="A1386" s="243">
        <v>2004</v>
      </c>
      <c r="B1386" s="244" t="s">
        <v>42</v>
      </c>
      <c r="C1386" s="244" t="s">
        <v>190</v>
      </c>
      <c r="D1386" s="243">
        <v>62292241</v>
      </c>
      <c r="E1386" s="244" t="s">
        <v>253</v>
      </c>
    </row>
    <row r="1387" spans="1:5" x14ac:dyDescent="0.2">
      <c r="A1387" s="243">
        <v>2005</v>
      </c>
      <c r="B1387" s="244" t="s">
        <v>42</v>
      </c>
      <c r="C1387" s="244" t="s">
        <v>190</v>
      </c>
      <c r="D1387" s="243">
        <v>62772870</v>
      </c>
      <c r="E1387" s="244" t="s">
        <v>253</v>
      </c>
    </row>
    <row r="1388" spans="1:5" x14ac:dyDescent="0.2">
      <c r="A1388" s="243">
        <v>2006</v>
      </c>
      <c r="B1388" s="244" t="s">
        <v>42</v>
      </c>
      <c r="C1388" s="244" t="s">
        <v>190</v>
      </c>
      <c r="D1388" s="243">
        <v>63229635</v>
      </c>
      <c r="E1388" s="244" t="s">
        <v>253</v>
      </c>
    </row>
    <row r="1389" spans="1:5" x14ac:dyDescent="0.2">
      <c r="A1389" s="243">
        <v>2007</v>
      </c>
      <c r="B1389" s="244" t="s">
        <v>42</v>
      </c>
      <c r="C1389" s="244" t="s">
        <v>190</v>
      </c>
      <c r="D1389" s="243">
        <v>63645065</v>
      </c>
      <c r="E1389" s="244" t="s">
        <v>253</v>
      </c>
    </row>
    <row r="1390" spans="1:5" x14ac:dyDescent="0.2">
      <c r="A1390" s="243">
        <v>2008</v>
      </c>
      <c r="B1390" s="244" t="s">
        <v>42</v>
      </c>
      <c r="C1390" s="244" t="s">
        <v>190</v>
      </c>
      <c r="D1390" s="243">
        <v>64007193</v>
      </c>
      <c r="E1390" s="244" t="s">
        <v>253</v>
      </c>
    </row>
    <row r="1391" spans="1:5" x14ac:dyDescent="0.2">
      <c r="A1391" s="243">
        <v>2009</v>
      </c>
      <c r="B1391" s="244" t="s">
        <v>42</v>
      </c>
      <c r="C1391" s="244" t="s">
        <v>190</v>
      </c>
      <c r="D1391" s="243">
        <v>64350226</v>
      </c>
      <c r="E1391" s="244" t="s">
        <v>253</v>
      </c>
    </row>
    <row r="1392" spans="1:5" x14ac:dyDescent="0.2">
      <c r="A1392" s="243">
        <v>2010</v>
      </c>
      <c r="B1392" s="244" t="s">
        <v>42</v>
      </c>
      <c r="C1392" s="244" t="s">
        <v>190</v>
      </c>
      <c r="D1392" s="243">
        <v>64658856</v>
      </c>
      <c r="E1392" s="244" t="s">
        <v>253</v>
      </c>
    </row>
    <row r="1393" spans="1:5" x14ac:dyDescent="0.2">
      <c r="A1393" s="243">
        <v>2011</v>
      </c>
      <c r="B1393" s="244" t="s">
        <v>42</v>
      </c>
      <c r="C1393" s="244" t="s">
        <v>190</v>
      </c>
      <c r="D1393" s="243">
        <v>64978721</v>
      </c>
      <c r="E1393" s="244" t="s">
        <v>253</v>
      </c>
    </row>
    <row r="1394" spans="1:5" x14ac:dyDescent="0.2">
      <c r="A1394" s="243">
        <v>2012</v>
      </c>
      <c r="B1394" s="244" t="s">
        <v>42</v>
      </c>
      <c r="C1394" s="244" t="s">
        <v>190</v>
      </c>
      <c r="D1394" s="243">
        <v>65276983</v>
      </c>
      <c r="E1394" s="244" t="s">
        <v>253</v>
      </c>
    </row>
    <row r="1395" spans="1:5" x14ac:dyDescent="0.2">
      <c r="A1395" s="243">
        <v>2013</v>
      </c>
      <c r="B1395" s="244" t="s">
        <v>42</v>
      </c>
      <c r="C1395" s="244" t="s">
        <v>190</v>
      </c>
      <c r="D1395" s="243">
        <v>65600350</v>
      </c>
      <c r="E1395" s="244" t="s">
        <v>253</v>
      </c>
    </row>
    <row r="1396" spans="1:5" x14ac:dyDescent="0.2">
      <c r="A1396" s="243">
        <v>2014</v>
      </c>
      <c r="B1396" s="244" t="s">
        <v>42</v>
      </c>
      <c r="C1396" s="244" t="s">
        <v>190</v>
      </c>
      <c r="D1396" s="243">
        <v>66165980</v>
      </c>
      <c r="E1396" s="244" t="s">
        <v>174</v>
      </c>
    </row>
    <row r="1397" spans="1:5" x14ac:dyDescent="0.2">
      <c r="A1397" s="243">
        <v>2015</v>
      </c>
      <c r="B1397" s="244" t="s">
        <v>42</v>
      </c>
      <c r="C1397" s="244" t="s">
        <v>190</v>
      </c>
      <c r="D1397" s="243">
        <v>66458153</v>
      </c>
      <c r="E1397" s="244" t="s">
        <v>253</v>
      </c>
    </row>
    <row r="1398" spans="1:5" x14ac:dyDescent="0.2">
      <c r="A1398" s="243">
        <v>2016</v>
      </c>
      <c r="B1398" s="244" t="s">
        <v>42</v>
      </c>
      <c r="C1398" s="244" t="s">
        <v>190</v>
      </c>
      <c r="D1398" s="243">
        <v>66638391</v>
      </c>
      <c r="E1398" s="244" t="s">
        <v>253</v>
      </c>
    </row>
    <row r="1399" spans="1:5" x14ac:dyDescent="0.2">
      <c r="A1399" s="243">
        <v>2017</v>
      </c>
      <c r="B1399" s="244" t="s">
        <v>42</v>
      </c>
      <c r="C1399" s="244" t="s">
        <v>190</v>
      </c>
      <c r="D1399" s="243">
        <v>66809816</v>
      </c>
      <c r="E1399" s="244" t="s">
        <v>253</v>
      </c>
    </row>
    <row r="1400" spans="1:5" x14ac:dyDescent="0.2">
      <c r="A1400" s="243">
        <v>2018</v>
      </c>
      <c r="B1400" s="244" t="s">
        <v>42</v>
      </c>
      <c r="C1400" s="244" t="s">
        <v>190</v>
      </c>
      <c r="D1400" s="243">
        <v>67026224</v>
      </c>
      <c r="E1400" s="244" t="s">
        <v>253</v>
      </c>
    </row>
    <row r="1401" spans="1:5" x14ac:dyDescent="0.2">
      <c r="A1401" s="243">
        <v>2019</v>
      </c>
      <c r="B1401" s="244" t="s">
        <v>42</v>
      </c>
      <c r="C1401" s="244" t="s">
        <v>190</v>
      </c>
      <c r="D1401" s="243">
        <v>67290471</v>
      </c>
      <c r="E1401" s="244" t="s">
        <v>253</v>
      </c>
    </row>
    <row r="1402" spans="1:5" x14ac:dyDescent="0.2">
      <c r="A1402" s="243">
        <v>2020</v>
      </c>
      <c r="B1402" s="244" t="s">
        <v>42</v>
      </c>
      <c r="C1402" s="244" t="s">
        <v>190</v>
      </c>
      <c r="D1402" s="243">
        <v>67473651</v>
      </c>
      <c r="E1402" s="244" t="s">
        <v>253</v>
      </c>
    </row>
    <row r="1403" spans="1:5" x14ac:dyDescent="0.2">
      <c r="A1403" s="243">
        <v>2021</v>
      </c>
      <c r="B1403" s="244" t="s">
        <v>42</v>
      </c>
      <c r="C1403" s="244" t="s">
        <v>190</v>
      </c>
      <c r="D1403" s="243">
        <v>67728568</v>
      </c>
      <c r="E1403" s="244" t="s">
        <v>253</v>
      </c>
    </row>
    <row r="1404" spans="1:5" x14ac:dyDescent="0.2">
      <c r="A1404" s="243">
        <v>2022</v>
      </c>
      <c r="B1404" s="244" t="s">
        <v>42</v>
      </c>
      <c r="C1404" s="244" t="s">
        <v>190</v>
      </c>
      <c r="D1404" s="243">
        <v>67957053</v>
      </c>
      <c r="E1404" s="244" t="s">
        <v>177</v>
      </c>
    </row>
    <row r="1405" spans="1:5" x14ac:dyDescent="0.2">
      <c r="A1405" s="243">
        <v>2023</v>
      </c>
      <c r="B1405" s="244" t="s">
        <v>42</v>
      </c>
      <c r="C1405" s="244" t="s">
        <v>190</v>
      </c>
      <c r="D1405" s="243">
        <v>68172977</v>
      </c>
      <c r="E1405" s="244" t="s">
        <v>177</v>
      </c>
    </row>
    <row r="1406" spans="1:5" x14ac:dyDescent="0.2">
      <c r="A1406" s="243">
        <v>2024</v>
      </c>
      <c r="B1406" s="244" t="s">
        <v>42</v>
      </c>
      <c r="C1406" s="244" t="s">
        <v>190</v>
      </c>
      <c r="D1406" s="243">
        <v>68401997</v>
      </c>
      <c r="E1406" s="244" t="s">
        <v>177</v>
      </c>
    </row>
    <row r="1407" spans="1:5" x14ac:dyDescent="0.2">
      <c r="A1407" s="243">
        <v>2000</v>
      </c>
      <c r="B1407" s="244" t="s">
        <v>260</v>
      </c>
      <c r="C1407" s="244" t="s">
        <v>190</v>
      </c>
      <c r="D1407" s="243">
        <v>4435200</v>
      </c>
      <c r="E1407" s="244" t="s">
        <v>176</v>
      </c>
    </row>
    <row r="1408" spans="1:5" x14ac:dyDescent="0.2">
      <c r="A1408" s="243">
        <v>2001</v>
      </c>
      <c r="B1408" s="244" t="s">
        <v>260</v>
      </c>
      <c r="C1408" s="244" t="s">
        <v>190</v>
      </c>
      <c r="D1408" s="243">
        <v>4401400</v>
      </c>
      <c r="E1408" s="244" t="s">
        <v>176</v>
      </c>
    </row>
    <row r="1409" spans="1:5" x14ac:dyDescent="0.2">
      <c r="A1409" s="243">
        <v>2002</v>
      </c>
      <c r="B1409" s="244" t="s">
        <v>260</v>
      </c>
      <c r="C1409" s="244" t="s">
        <v>190</v>
      </c>
      <c r="D1409" s="243">
        <v>4371500</v>
      </c>
      <c r="E1409" s="244" t="s">
        <v>176</v>
      </c>
    </row>
    <row r="1410" spans="1:5" x14ac:dyDescent="0.2">
      <c r="A1410" s="243">
        <v>2003</v>
      </c>
      <c r="B1410" s="244" t="s">
        <v>260</v>
      </c>
      <c r="C1410" s="244" t="s">
        <v>190</v>
      </c>
      <c r="D1410" s="243">
        <v>4352600</v>
      </c>
      <c r="E1410" s="244" t="s">
        <v>176</v>
      </c>
    </row>
    <row r="1411" spans="1:5" x14ac:dyDescent="0.2">
      <c r="A1411" s="243">
        <v>2004</v>
      </c>
      <c r="B1411" s="244" t="s">
        <v>260</v>
      </c>
      <c r="C1411" s="244" t="s">
        <v>190</v>
      </c>
      <c r="D1411" s="243">
        <v>4315200</v>
      </c>
      <c r="E1411" s="244" t="s">
        <v>176</v>
      </c>
    </row>
    <row r="1412" spans="1:5" x14ac:dyDescent="0.2">
      <c r="A1412" s="243">
        <v>2005</v>
      </c>
      <c r="B1412" s="244" t="s">
        <v>260</v>
      </c>
      <c r="C1412" s="244" t="s">
        <v>190</v>
      </c>
      <c r="D1412" s="243">
        <v>4321500</v>
      </c>
      <c r="E1412" s="244" t="s">
        <v>176</v>
      </c>
    </row>
    <row r="1413" spans="1:5" x14ac:dyDescent="0.2">
      <c r="A1413" s="243">
        <v>2006</v>
      </c>
      <c r="B1413" s="244" t="s">
        <v>260</v>
      </c>
      <c r="C1413" s="244" t="s">
        <v>190</v>
      </c>
      <c r="D1413" s="243">
        <v>4401292</v>
      </c>
      <c r="E1413" s="244" t="s">
        <v>253</v>
      </c>
    </row>
    <row r="1414" spans="1:5" x14ac:dyDescent="0.2">
      <c r="A1414" s="243">
        <v>2007</v>
      </c>
      <c r="B1414" s="244" t="s">
        <v>260</v>
      </c>
      <c r="C1414" s="244" t="s">
        <v>190</v>
      </c>
      <c r="D1414" s="243">
        <v>4394702</v>
      </c>
      <c r="E1414" s="244" t="s">
        <v>253</v>
      </c>
    </row>
    <row r="1415" spans="1:5" x14ac:dyDescent="0.2">
      <c r="A1415" s="243">
        <v>2008</v>
      </c>
      <c r="B1415" s="244" t="s">
        <v>260</v>
      </c>
      <c r="C1415" s="244" t="s">
        <v>190</v>
      </c>
      <c r="D1415" s="243">
        <v>4382070</v>
      </c>
      <c r="E1415" s="244" t="s">
        <v>253</v>
      </c>
    </row>
    <row r="1416" spans="1:5" x14ac:dyDescent="0.2">
      <c r="A1416" s="243">
        <v>2009</v>
      </c>
      <c r="B1416" s="244" t="s">
        <v>260</v>
      </c>
      <c r="C1416" s="244" t="s">
        <v>190</v>
      </c>
      <c r="D1416" s="243">
        <v>4385429</v>
      </c>
      <c r="E1416" s="244" t="s">
        <v>253</v>
      </c>
    </row>
    <row r="1417" spans="1:5" x14ac:dyDescent="0.2">
      <c r="A1417" s="243">
        <v>2010</v>
      </c>
      <c r="B1417" s="244" t="s">
        <v>260</v>
      </c>
      <c r="C1417" s="244" t="s">
        <v>190</v>
      </c>
      <c r="D1417" s="243">
        <v>4436391</v>
      </c>
      <c r="E1417" s="244" t="s">
        <v>253</v>
      </c>
    </row>
    <row r="1418" spans="1:5" x14ac:dyDescent="0.2">
      <c r="A1418" s="243">
        <v>2011</v>
      </c>
      <c r="B1418" s="244" t="s">
        <v>260</v>
      </c>
      <c r="C1418" s="244" t="s">
        <v>190</v>
      </c>
      <c r="D1418" s="243">
        <v>4469250</v>
      </c>
      <c r="E1418" s="244" t="s">
        <v>253</v>
      </c>
    </row>
    <row r="1419" spans="1:5" x14ac:dyDescent="0.2">
      <c r="A1419" s="243">
        <v>2012</v>
      </c>
      <c r="B1419" s="244" t="s">
        <v>260</v>
      </c>
      <c r="C1419" s="244" t="s">
        <v>190</v>
      </c>
      <c r="D1419" s="243">
        <v>4497617</v>
      </c>
      <c r="E1419" s="244" t="s">
        <v>253</v>
      </c>
    </row>
    <row r="1420" spans="1:5" x14ac:dyDescent="0.2">
      <c r="A1420" s="243">
        <v>2014</v>
      </c>
      <c r="B1420" s="244" t="s">
        <v>260</v>
      </c>
      <c r="C1420" s="244" t="s">
        <v>190</v>
      </c>
      <c r="D1420" s="243">
        <v>4490498</v>
      </c>
      <c r="E1420" s="244" t="s">
        <v>253</v>
      </c>
    </row>
    <row r="1421" spans="1:5" x14ac:dyDescent="0.2">
      <c r="A1421" s="243">
        <v>2015</v>
      </c>
      <c r="B1421" s="244" t="s">
        <v>260</v>
      </c>
      <c r="C1421" s="244" t="s">
        <v>190</v>
      </c>
      <c r="D1421" s="243">
        <v>3729500</v>
      </c>
      <c r="E1421" s="244" t="s">
        <v>174</v>
      </c>
    </row>
    <row r="1422" spans="1:5" x14ac:dyDescent="0.2">
      <c r="A1422" s="243">
        <v>2016</v>
      </c>
      <c r="B1422" s="244" t="s">
        <v>260</v>
      </c>
      <c r="C1422" s="244" t="s">
        <v>190</v>
      </c>
      <c r="D1422" s="243">
        <v>3720400</v>
      </c>
      <c r="E1422" s="244" t="s">
        <v>253</v>
      </c>
    </row>
    <row r="1423" spans="1:5" x14ac:dyDescent="0.2">
      <c r="A1423" s="243">
        <v>2017</v>
      </c>
      <c r="B1423" s="244" t="s">
        <v>260</v>
      </c>
      <c r="C1423" s="244" t="s">
        <v>190</v>
      </c>
      <c r="D1423" s="243">
        <v>3726374</v>
      </c>
      <c r="E1423" s="244" t="s">
        <v>253</v>
      </c>
    </row>
    <row r="1424" spans="1:5" x14ac:dyDescent="0.2">
      <c r="A1424" s="243">
        <v>2018</v>
      </c>
      <c r="B1424" s="244" t="s">
        <v>260</v>
      </c>
      <c r="C1424" s="244" t="s">
        <v>190</v>
      </c>
      <c r="D1424" s="243">
        <v>3729633</v>
      </c>
      <c r="E1424" s="244" t="s">
        <v>253</v>
      </c>
    </row>
    <row r="1425" spans="1:5" x14ac:dyDescent="0.2">
      <c r="A1425" s="243">
        <v>2019</v>
      </c>
      <c r="B1425" s="244" t="s">
        <v>260</v>
      </c>
      <c r="C1425" s="244" t="s">
        <v>190</v>
      </c>
      <c r="D1425" s="243">
        <v>3723464</v>
      </c>
      <c r="E1425" s="244" t="s">
        <v>253</v>
      </c>
    </row>
    <row r="1426" spans="1:5" x14ac:dyDescent="0.2">
      <c r="A1426" s="243">
        <v>2020</v>
      </c>
      <c r="B1426" s="244" t="s">
        <v>260</v>
      </c>
      <c r="C1426" s="244" t="s">
        <v>190</v>
      </c>
      <c r="D1426" s="243">
        <v>3716858</v>
      </c>
      <c r="E1426" s="244" t="s">
        <v>253</v>
      </c>
    </row>
    <row r="1427" spans="1:5" x14ac:dyDescent="0.2">
      <c r="A1427" s="243">
        <v>2021</v>
      </c>
      <c r="B1427" s="244" t="s">
        <v>260</v>
      </c>
      <c r="C1427" s="244" t="s">
        <v>190</v>
      </c>
      <c r="D1427" s="243">
        <v>3728573</v>
      </c>
      <c r="E1427" s="244" t="s">
        <v>253</v>
      </c>
    </row>
    <row r="1428" spans="1:5" x14ac:dyDescent="0.2">
      <c r="A1428" s="243">
        <v>2022</v>
      </c>
      <c r="B1428" s="244" t="s">
        <v>260</v>
      </c>
      <c r="C1428" s="244" t="s">
        <v>190</v>
      </c>
      <c r="D1428" s="243">
        <v>3688647</v>
      </c>
      <c r="E1428" s="244" t="s">
        <v>253</v>
      </c>
    </row>
    <row r="1429" spans="1:5" x14ac:dyDescent="0.2">
      <c r="A1429" s="243">
        <v>2023</v>
      </c>
      <c r="B1429" s="244" t="s">
        <v>260</v>
      </c>
      <c r="C1429" s="244" t="s">
        <v>190</v>
      </c>
      <c r="D1429" s="243">
        <v>3736357</v>
      </c>
      <c r="E1429" s="244" t="s">
        <v>253</v>
      </c>
    </row>
    <row r="1430" spans="1:5" x14ac:dyDescent="0.2">
      <c r="A1430" s="243">
        <v>2000</v>
      </c>
      <c r="B1430" s="244" t="s">
        <v>43</v>
      </c>
      <c r="C1430" s="244" t="s">
        <v>190</v>
      </c>
      <c r="D1430" s="243">
        <v>4497735</v>
      </c>
      <c r="E1430" s="244" t="s">
        <v>176</v>
      </c>
    </row>
    <row r="1431" spans="1:5" x14ac:dyDescent="0.2">
      <c r="A1431" s="243">
        <v>2001</v>
      </c>
      <c r="B1431" s="244" t="s">
        <v>43</v>
      </c>
      <c r="C1431" s="244" t="s">
        <v>190</v>
      </c>
      <c r="D1431" s="243">
        <v>4295406</v>
      </c>
      <c r="E1431" s="244" t="s">
        <v>174</v>
      </c>
    </row>
    <row r="1432" spans="1:5" x14ac:dyDescent="0.2">
      <c r="A1432" s="243">
        <v>2002</v>
      </c>
      <c r="B1432" s="244" t="s">
        <v>43</v>
      </c>
      <c r="C1432" s="244" t="s">
        <v>190</v>
      </c>
      <c r="D1432" s="243">
        <v>4305494</v>
      </c>
      <c r="E1432" s="244" t="s">
        <v>253</v>
      </c>
    </row>
    <row r="1433" spans="1:5" x14ac:dyDescent="0.2">
      <c r="A1433" s="243">
        <v>2003</v>
      </c>
      <c r="B1433" s="244" t="s">
        <v>43</v>
      </c>
      <c r="C1433" s="244" t="s">
        <v>190</v>
      </c>
      <c r="D1433" s="243">
        <v>4305384</v>
      </c>
      <c r="E1433" s="244" t="s">
        <v>253</v>
      </c>
    </row>
    <row r="1434" spans="1:5" x14ac:dyDescent="0.2">
      <c r="A1434" s="243">
        <v>2004</v>
      </c>
      <c r="B1434" s="244" t="s">
        <v>43</v>
      </c>
      <c r="C1434" s="244" t="s">
        <v>190</v>
      </c>
      <c r="D1434" s="243">
        <v>4305725</v>
      </c>
      <c r="E1434" s="244" t="s">
        <v>253</v>
      </c>
    </row>
    <row r="1435" spans="1:5" x14ac:dyDescent="0.2">
      <c r="A1435" s="243">
        <v>2005</v>
      </c>
      <c r="B1435" s="244" t="s">
        <v>43</v>
      </c>
      <c r="C1435" s="244" t="s">
        <v>190</v>
      </c>
      <c r="D1435" s="243">
        <v>4310861</v>
      </c>
      <c r="E1435" s="244" t="s">
        <v>253</v>
      </c>
    </row>
    <row r="1436" spans="1:5" x14ac:dyDescent="0.2">
      <c r="A1436" s="243">
        <v>2006</v>
      </c>
      <c r="B1436" s="244" t="s">
        <v>43</v>
      </c>
      <c r="C1436" s="244" t="s">
        <v>190</v>
      </c>
      <c r="D1436" s="243">
        <v>4312487</v>
      </c>
      <c r="E1436" s="244" t="s">
        <v>253</v>
      </c>
    </row>
    <row r="1437" spans="1:5" x14ac:dyDescent="0.2">
      <c r="A1437" s="243">
        <v>2007</v>
      </c>
      <c r="B1437" s="244" t="s">
        <v>43</v>
      </c>
      <c r="C1437" s="244" t="s">
        <v>190</v>
      </c>
      <c r="D1437" s="243">
        <v>4313530</v>
      </c>
      <c r="E1437" s="244" t="s">
        <v>253</v>
      </c>
    </row>
    <row r="1438" spans="1:5" x14ac:dyDescent="0.2">
      <c r="A1438" s="243">
        <v>2008</v>
      </c>
      <c r="B1438" s="244" t="s">
        <v>43</v>
      </c>
      <c r="C1438" s="244" t="s">
        <v>190</v>
      </c>
      <c r="D1438" s="243">
        <v>4311967</v>
      </c>
      <c r="E1438" s="244" t="s">
        <v>253</v>
      </c>
    </row>
    <row r="1439" spans="1:5" x14ac:dyDescent="0.2">
      <c r="A1439" s="243">
        <v>2009</v>
      </c>
      <c r="B1439" s="244" t="s">
        <v>43</v>
      </c>
      <c r="C1439" s="244" t="s">
        <v>190</v>
      </c>
      <c r="D1439" s="243">
        <v>4309796</v>
      </c>
      <c r="E1439" s="244" t="s">
        <v>253</v>
      </c>
    </row>
    <row r="1440" spans="1:5" x14ac:dyDescent="0.2">
      <c r="A1440" s="243">
        <v>2010</v>
      </c>
      <c r="B1440" s="244" t="s">
        <v>43</v>
      </c>
      <c r="C1440" s="244" t="s">
        <v>190</v>
      </c>
      <c r="D1440" s="243">
        <v>4302847</v>
      </c>
      <c r="E1440" s="244" t="s">
        <v>253</v>
      </c>
    </row>
    <row r="1441" spans="1:5" x14ac:dyDescent="0.2">
      <c r="A1441" s="243">
        <v>2011</v>
      </c>
      <c r="B1441" s="244" t="s">
        <v>43</v>
      </c>
      <c r="C1441" s="244" t="s">
        <v>190</v>
      </c>
      <c r="D1441" s="243">
        <v>4289857</v>
      </c>
      <c r="E1441" s="244" t="s">
        <v>253</v>
      </c>
    </row>
    <row r="1442" spans="1:5" x14ac:dyDescent="0.2">
      <c r="A1442" s="243">
        <v>2012</v>
      </c>
      <c r="B1442" s="244" t="s">
        <v>43</v>
      </c>
      <c r="C1442" s="244" t="s">
        <v>190</v>
      </c>
      <c r="D1442" s="243">
        <v>4275984</v>
      </c>
      <c r="E1442" s="244" t="s">
        <v>253</v>
      </c>
    </row>
    <row r="1443" spans="1:5" x14ac:dyDescent="0.2">
      <c r="A1443" s="243">
        <v>2013</v>
      </c>
      <c r="B1443" s="244" t="s">
        <v>43</v>
      </c>
      <c r="C1443" s="244" t="s">
        <v>190</v>
      </c>
      <c r="D1443" s="243">
        <v>4262140</v>
      </c>
      <c r="E1443" s="244" t="s">
        <v>253</v>
      </c>
    </row>
    <row r="1444" spans="1:5" x14ac:dyDescent="0.2">
      <c r="A1444" s="243">
        <v>2014</v>
      </c>
      <c r="B1444" s="244" t="s">
        <v>43</v>
      </c>
      <c r="C1444" s="244" t="s">
        <v>190</v>
      </c>
      <c r="D1444" s="243">
        <v>4246809</v>
      </c>
      <c r="E1444" s="244" t="s">
        <v>253</v>
      </c>
    </row>
    <row r="1445" spans="1:5" x14ac:dyDescent="0.2">
      <c r="A1445" s="243">
        <v>2015</v>
      </c>
      <c r="B1445" s="244" t="s">
        <v>43</v>
      </c>
      <c r="C1445" s="244" t="s">
        <v>190</v>
      </c>
      <c r="D1445" s="243">
        <v>4225316</v>
      </c>
      <c r="E1445" s="244" t="s">
        <v>253</v>
      </c>
    </row>
    <row r="1446" spans="1:5" x14ac:dyDescent="0.2">
      <c r="A1446" s="243">
        <v>2016</v>
      </c>
      <c r="B1446" s="244" t="s">
        <v>43</v>
      </c>
      <c r="C1446" s="244" t="s">
        <v>190</v>
      </c>
      <c r="D1446" s="243">
        <v>4190669</v>
      </c>
      <c r="E1446" s="244" t="s">
        <v>253</v>
      </c>
    </row>
    <row r="1447" spans="1:5" x14ac:dyDescent="0.2">
      <c r="A1447" s="243">
        <v>2017</v>
      </c>
      <c r="B1447" s="244" t="s">
        <v>43</v>
      </c>
      <c r="C1447" s="244" t="s">
        <v>190</v>
      </c>
      <c r="D1447" s="243">
        <v>4154213</v>
      </c>
      <c r="E1447" s="244" t="s">
        <v>253</v>
      </c>
    </row>
    <row r="1448" spans="1:5" x14ac:dyDescent="0.2">
      <c r="A1448" s="243">
        <v>2018</v>
      </c>
      <c r="B1448" s="244" t="s">
        <v>43</v>
      </c>
      <c r="C1448" s="244" t="s">
        <v>190</v>
      </c>
      <c r="D1448" s="243">
        <v>4105493</v>
      </c>
      <c r="E1448" s="244" t="s">
        <v>253</v>
      </c>
    </row>
    <row r="1449" spans="1:5" x14ac:dyDescent="0.2">
      <c r="A1449" s="243">
        <v>2019</v>
      </c>
      <c r="B1449" s="244" t="s">
        <v>43</v>
      </c>
      <c r="C1449" s="244" t="s">
        <v>190</v>
      </c>
      <c r="D1449" s="243">
        <v>4076246</v>
      </c>
      <c r="E1449" s="244" t="s">
        <v>253</v>
      </c>
    </row>
    <row r="1450" spans="1:5" x14ac:dyDescent="0.2">
      <c r="A1450" s="243">
        <v>2020</v>
      </c>
      <c r="B1450" s="244" t="s">
        <v>43</v>
      </c>
      <c r="C1450" s="244" t="s">
        <v>190</v>
      </c>
      <c r="D1450" s="243">
        <v>4058165</v>
      </c>
      <c r="E1450" s="244" t="s">
        <v>253</v>
      </c>
    </row>
    <row r="1451" spans="1:5" x14ac:dyDescent="0.2">
      <c r="A1451" s="243">
        <v>2021</v>
      </c>
      <c r="B1451" s="244" t="s">
        <v>43</v>
      </c>
      <c r="C1451" s="244" t="s">
        <v>190</v>
      </c>
      <c r="D1451" s="243">
        <v>4036355</v>
      </c>
      <c r="E1451" s="244" t="s">
        <v>253</v>
      </c>
    </row>
    <row r="1452" spans="1:5" x14ac:dyDescent="0.2">
      <c r="A1452" s="243">
        <v>2022</v>
      </c>
      <c r="B1452" s="244" t="s">
        <v>43</v>
      </c>
      <c r="C1452" s="244" t="s">
        <v>190</v>
      </c>
      <c r="D1452" s="243">
        <v>3862305</v>
      </c>
      <c r="E1452" s="244" t="s">
        <v>253</v>
      </c>
    </row>
    <row r="1453" spans="1:5" x14ac:dyDescent="0.2">
      <c r="A1453" s="243">
        <v>2023</v>
      </c>
      <c r="B1453" s="244" t="s">
        <v>43</v>
      </c>
      <c r="C1453" s="244" t="s">
        <v>190</v>
      </c>
      <c r="D1453" s="243">
        <v>3850894</v>
      </c>
      <c r="E1453" s="244" t="s">
        <v>253</v>
      </c>
    </row>
    <row r="1454" spans="1:5" x14ac:dyDescent="0.2">
      <c r="A1454" s="243">
        <v>2024</v>
      </c>
      <c r="B1454" s="244" t="s">
        <v>43</v>
      </c>
      <c r="C1454" s="244" t="s">
        <v>190</v>
      </c>
      <c r="D1454" s="243">
        <v>3861967</v>
      </c>
      <c r="E1454" s="244" t="s">
        <v>253</v>
      </c>
    </row>
    <row r="1455" spans="1:5" x14ac:dyDescent="0.2">
      <c r="A1455" s="243">
        <v>2000</v>
      </c>
      <c r="B1455" s="244" t="s">
        <v>49</v>
      </c>
      <c r="C1455" s="244" t="s">
        <v>190</v>
      </c>
      <c r="D1455" s="243">
        <v>10221644</v>
      </c>
      <c r="E1455" s="244" t="s">
        <v>253</v>
      </c>
    </row>
    <row r="1456" spans="1:5" x14ac:dyDescent="0.2">
      <c r="A1456" s="243">
        <v>2001</v>
      </c>
      <c r="B1456" s="244" t="s">
        <v>49</v>
      </c>
      <c r="C1456" s="244" t="s">
        <v>190</v>
      </c>
      <c r="D1456" s="243">
        <v>10200298</v>
      </c>
      <c r="E1456" s="244" t="s">
        <v>253</v>
      </c>
    </row>
    <row r="1457" spans="1:5" x14ac:dyDescent="0.2">
      <c r="A1457" s="243">
        <v>2002</v>
      </c>
      <c r="B1457" s="244" t="s">
        <v>49</v>
      </c>
      <c r="C1457" s="244" t="s">
        <v>190</v>
      </c>
      <c r="D1457" s="243">
        <v>10174853</v>
      </c>
      <c r="E1457" s="244" t="s">
        <v>253</v>
      </c>
    </row>
    <row r="1458" spans="1:5" x14ac:dyDescent="0.2">
      <c r="A1458" s="243">
        <v>2003</v>
      </c>
      <c r="B1458" s="244" t="s">
        <v>49</v>
      </c>
      <c r="C1458" s="244" t="s">
        <v>190</v>
      </c>
      <c r="D1458" s="243">
        <v>10142362</v>
      </c>
      <c r="E1458" s="244" t="s">
        <v>253</v>
      </c>
    </row>
    <row r="1459" spans="1:5" x14ac:dyDescent="0.2">
      <c r="A1459" s="243">
        <v>2004</v>
      </c>
      <c r="B1459" s="244" t="s">
        <v>49</v>
      </c>
      <c r="C1459" s="244" t="s">
        <v>190</v>
      </c>
      <c r="D1459" s="243">
        <v>10116742</v>
      </c>
      <c r="E1459" s="244" t="s">
        <v>253</v>
      </c>
    </row>
    <row r="1460" spans="1:5" x14ac:dyDescent="0.2">
      <c r="A1460" s="243">
        <v>2005</v>
      </c>
      <c r="B1460" s="244" t="s">
        <v>49</v>
      </c>
      <c r="C1460" s="244" t="s">
        <v>190</v>
      </c>
      <c r="D1460" s="243">
        <v>10097549</v>
      </c>
      <c r="E1460" s="244" t="s">
        <v>253</v>
      </c>
    </row>
    <row r="1461" spans="1:5" x14ac:dyDescent="0.2">
      <c r="A1461" s="243">
        <v>2006</v>
      </c>
      <c r="B1461" s="244" t="s">
        <v>49</v>
      </c>
      <c r="C1461" s="244" t="s">
        <v>190</v>
      </c>
      <c r="D1461" s="243">
        <v>10076581</v>
      </c>
      <c r="E1461" s="244" t="s">
        <v>253</v>
      </c>
    </row>
    <row r="1462" spans="1:5" x14ac:dyDescent="0.2">
      <c r="A1462" s="243">
        <v>2007</v>
      </c>
      <c r="B1462" s="244" t="s">
        <v>49</v>
      </c>
      <c r="C1462" s="244" t="s">
        <v>190</v>
      </c>
      <c r="D1462" s="243">
        <v>10066158</v>
      </c>
      <c r="E1462" s="244" t="s">
        <v>253</v>
      </c>
    </row>
    <row r="1463" spans="1:5" x14ac:dyDescent="0.2">
      <c r="A1463" s="243">
        <v>2008</v>
      </c>
      <c r="B1463" s="244" t="s">
        <v>49</v>
      </c>
      <c r="C1463" s="244" t="s">
        <v>190</v>
      </c>
      <c r="D1463" s="243">
        <v>10045401</v>
      </c>
      <c r="E1463" s="244" t="s">
        <v>253</v>
      </c>
    </row>
    <row r="1464" spans="1:5" x14ac:dyDescent="0.2">
      <c r="A1464" s="243">
        <v>2009</v>
      </c>
      <c r="B1464" s="244" t="s">
        <v>49</v>
      </c>
      <c r="C1464" s="244" t="s">
        <v>190</v>
      </c>
      <c r="D1464" s="243">
        <v>10030975</v>
      </c>
      <c r="E1464" s="244" t="s">
        <v>253</v>
      </c>
    </row>
    <row r="1465" spans="1:5" x14ac:dyDescent="0.2">
      <c r="A1465" s="243">
        <v>2010</v>
      </c>
      <c r="B1465" s="244" t="s">
        <v>49</v>
      </c>
      <c r="C1465" s="244" t="s">
        <v>190</v>
      </c>
      <c r="D1465" s="243">
        <v>10014324</v>
      </c>
      <c r="E1465" s="244" t="s">
        <v>253</v>
      </c>
    </row>
    <row r="1466" spans="1:5" x14ac:dyDescent="0.2">
      <c r="A1466" s="243">
        <v>2011</v>
      </c>
      <c r="B1466" s="244" t="s">
        <v>49</v>
      </c>
      <c r="C1466" s="244" t="s">
        <v>190</v>
      </c>
      <c r="D1466" s="243">
        <v>9985722</v>
      </c>
      <c r="E1466" s="244" t="s">
        <v>253</v>
      </c>
    </row>
    <row r="1467" spans="1:5" x14ac:dyDescent="0.2">
      <c r="A1467" s="243">
        <v>2012</v>
      </c>
      <c r="B1467" s="244" t="s">
        <v>49</v>
      </c>
      <c r="C1467" s="244" t="s">
        <v>190</v>
      </c>
      <c r="D1467" s="243">
        <v>9931925</v>
      </c>
      <c r="E1467" s="244" t="s">
        <v>174</v>
      </c>
    </row>
    <row r="1468" spans="1:5" x14ac:dyDescent="0.2">
      <c r="A1468" s="243">
        <v>2013</v>
      </c>
      <c r="B1468" s="244" t="s">
        <v>49</v>
      </c>
      <c r="C1468" s="244" t="s">
        <v>190</v>
      </c>
      <c r="D1468" s="243">
        <v>9908798</v>
      </c>
      <c r="E1468" s="244" t="s">
        <v>253</v>
      </c>
    </row>
    <row r="1469" spans="1:5" x14ac:dyDescent="0.2">
      <c r="A1469" s="243">
        <v>2014</v>
      </c>
      <c r="B1469" s="244" t="s">
        <v>49</v>
      </c>
      <c r="C1469" s="244" t="s">
        <v>190</v>
      </c>
      <c r="D1469" s="243">
        <v>9877365</v>
      </c>
      <c r="E1469" s="244" t="s">
        <v>253</v>
      </c>
    </row>
    <row r="1470" spans="1:5" x14ac:dyDescent="0.2">
      <c r="A1470" s="243">
        <v>2015</v>
      </c>
      <c r="B1470" s="244" t="s">
        <v>49</v>
      </c>
      <c r="C1470" s="244" t="s">
        <v>190</v>
      </c>
      <c r="D1470" s="243">
        <v>9855571</v>
      </c>
      <c r="E1470" s="244" t="s">
        <v>253</v>
      </c>
    </row>
    <row r="1471" spans="1:5" x14ac:dyDescent="0.2">
      <c r="A1471" s="243">
        <v>2016</v>
      </c>
      <c r="B1471" s="244" t="s">
        <v>49</v>
      </c>
      <c r="C1471" s="244" t="s">
        <v>190</v>
      </c>
      <c r="D1471" s="243">
        <v>9830485</v>
      </c>
      <c r="E1471" s="244" t="s">
        <v>253</v>
      </c>
    </row>
    <row r="1472" spans="1:5" x14ac:dyDescent="0.2">
      <c r="A1472" s="243">
        <v>2017</v>
      </c>
      <c r="B1472" s="244" t="s">
        <v>49</v>
      </c>
      <c r="C1472" s="244" t="s">
        <v>190</v>
      </c>
      <c r="D1472" s="243">
        <v>9797561</v>
      </c>
      <c r="E1472" s="244" t="s">
        <v>253</v>
      </c>
    </row>
    <row r="1473" spans="1:5" x14ac:dyDescent="0.2">
      <c r="A1473" s="243">
        <v>2018</v>
      </c>
      <c r="B1473" s="244" t="s">
        <v>49</v>
      </c>
      <c r="C1473" s="244" t="s">
        <v>190</v>
      </c>
      <c r="D1473" s="243">
        <v>9778371</v>
      </c>
      <c r="E1473" s="244" t="s">
        <v>253</v>
      </c>
    </row>
    <row r="1474" spans="1:5" x14ac:dyDescent="0.2">
      <c r="A1474" s="243">
        <v>2019</v>
      </c>
      <c r="B1474" s="244" t="s">
        <v>49</v>
      </c>
      <c r="C1474" s="244" t="s">
        <v>190</v>
      </c>
      <c r="D1474" s="243">
        <v>9772756</v>
      </c>
      <c r="E1474" s="244" t="s">
        <v>253</v>
      </c>
    </row>
    <row r="1475" spans="1:5" x14ac:dyDescent="0.2">
      <c r="A1475" s="243">
        <v>2020</v>
      </c>
      <c r="B1475" s="244" t="s">
        <v>49</v>
      </c>
      <c r="C1475" s="244" t="s">
        <v>190</v>
      </c>
      <c r="D1475" s="243">
        <v>9769526</v>
      </c>
      <c r="E1475" s="244" t="s">
        <v>253</v>
      </c>
    </row>
    <row r="1476" spans="1:5" x14ac:dyDescent="0.2">
      <c r="A1476" s="243">
        <v>2021</v>
      </c>
      <c r="B1476" s="244" t="s">
        <v>49</v>
      </c>
      <c r="C1476" s="244" t="s">
        <v>190</v>
      </c>
      <c r="D1476" s="243">
        <v>9730772</v>
      </c>
      <c r="E1476" s="244" t="s">
        <v>253</v>
      </c>
    </row>
    <row r="1477" spans="1:5" x14ac:dyDescent="0.2">
      <c r="A1477" s="243">
        <v>2022</v>
      </c>
      <c r="B1477" s="244" t="s">
        <v>49</v>
      </c>
      <c r="C1477" s="244" t="s">
        <v>190</v>
      </c>
      <c r="D1477" s="243">
        <v>9689010</v>
      </c>
      <c r="E1477" s="244" t="s">
        <v>253</v>
      </c>
    </row>
    <row r="1478" spans="1:5" x14ac:dyDescent="0.2">
      <c r="A1478" s="243">
        <v>2023</v>
      </c>
      <c r="B1478" s="244" t="s">
        <v>49</v>
      </c>
      <c r="C1478" s="244" t="s">
        <v>190</v>
      </c>
      <c r="D1478" s="243">
        <v>9599744</v>
      </c>
      <c r="E1478" s="244" t="s">
        <v>174</v>
      </c>
    </row>
    <row r="1479" spans="1:5" x14ac:dyDescent="0.2">
      <c r="A1479" s="243">
        <v>2024</v>
      </c>
      <c r="B1479" s="244" t="s">
        <v>49</v>
      </c>
      <c r="C1479" s="244" t="s">
        <v>190</v>
      </c>
      <c r="D1479" s="243">
        <v>9584627</v>
      </c>
      <c r="E1479" s="244" t="s">
        <v>253</v>
      </c>
    </row>
    <row r="1480" spans="1:5" x14ac:dyDescent="0.2">
      <c r="A1480" s="243">
        <v>2000</v>
      </c>
      <c r="B1480" s="244" t="s">
        <v>39</v>
      </c>
      <c r="C1480" s="244" t="s">
        <v>190</v>
      </c>
      <c r="D1480" s="243">
        <v>3777565</v>
      </c>
      <c r="E1480" s="244" t="s">
        <v>253</v>
      </c>
    </row>
    <row r="1481" spans="1:5" x14ac:dyDescent="0.2">
      <c r="A1481" s="243">
        <v>2001</v>
      </c>
      <c r="B1481" s="244" t="s">
        <v>39</v>
      </c>
      <c r="C1481" s="244" t="s">
        <v>190</v>
      </c>
      <c r="D1481" s="243">
        <v>3832783</v>
      </c>
      <c r="E1481" s="244" t="s">
        <v>253</v>
      </c>
    </row>
    <row r="1482" spans="1:5" x14ac:dyDescent="0.2">
      <c r="A1482" s="243">
        <v>2002</v>
      </c>
      <c r="B1482" s="244" t="s">
        <v>39</v>
      </c>
      <c r="C1482" s="244" t="s">
        <v>190</v>
      </c>
      <c r="D1482" s="243">
        <v>3899702</v>
      </c>
      <c r="E1482" s="244" t="s">
        <v>253</v>
      </c>
    </row>
    <row r="1483" spans="1:5" x14ac:dyDescent="0.2">
      <c r="A1483" s="243">
        <v>2003</v>
      </c>
      <c r="B1483" s="244" t="s">
        <v>39</v>
      </c>
      <c r="C1483" s="244" t="s">
        <v>190</v>
      </c>
      <c r="D1483" s="243">
        <v>3964191</v>
      </c>
      <c r="E1483" s="244" t="s">
        <v>253</v>
      </c>
    </row>
    <row r="1484" spans="1:5" x14ac:dyDescent="0.2">
      <c r="A1484" s="243">
        <v>2004</v>
      </c>
      <c r="B1484" s="244" t="s">
        <v>39</v>
      </c>
      <c r="C1484" s="244" t="s">
        <v>190</v>
      </c>
      <c r="D1484" s="243">
        <v>4028851</v>
      </c>
      <c r="E1484" s="244" t="s">
        <v>253</v>
      </c>
    </row>
    <row r="1485" spans="1:5" x14ac:dyDescent="0.2">
      <c r="A1485" s="243">
        <v>2005</v>
      </c>
      <c r="B1485" s="244" t="s">
        <v>39</v>
      </c>
      <c r="C1485" s="244" t="s">
        <v>190</v>
      </c>
      <c r="D1485" s="243">
        <v>4111672</v>
      </c>
      <c r="E1485" s="244" t="s">
        <v>253</v>
      </c>
    </row>
    <row r="1486" spans="1:5" x14ac:dyDescent="0.2">
      <c r="A1486" s="243">
        <v>2006</v>
      </c>
      <c r="B1486" s="244" t="s">
        <v>39</v>
      </c>
      <c r="C1486" s="244" t="s">
        <v>190</v>
      </c>
      <c r="D1486" s="243">
        <v>4208156</v>
      </c>
      <c r="E1486" s="244" t="s">
        <v>253</v>
      </c>
    </row>
    <row r="1487" spans="1:5" x14ac:dyDescent="0.2">
      <c r="A1487" s="243">
        <v>2007</v>
      </c>
      <c r="B1487" s="244" t="s">
        <v>39</v>
      </c>
      <c r="C1487" s="244" t="s">
        <v>190</v>
      </c>
      <c r="D1487" s="243">
        <v>4340118</v>
      </c>
      <c r="E1487" s="244" t="s">
        <v>253</v>
      </c>
    </row>
    <row r="1488" spans="1:5" x14ac:dyDescent="0.2">
      <c r="A1488" s="243">
        <v>2008</v>
      </c>
      <c r="B1488" s="244" t="s">
        <v>39</v>
      </c>
      <c r="C1488" s="244" t="s">
        <v>190</v>
      </c>
      <c r="D1488" s="243">
        <v>4457765</v>
      </c>
      <c r="E1488" s="244" t="s">
        <v>253</v>
      </c>
    </row>
    <row r="1489" spans="1:5" x14ac:dyDescent="0.2">
      <c r="A1489" s="243">
        <v>2009</v>
      </c>
      <c r="B1489" s="244" t="s">
        <v>39</v>
      </c>
      <c r="C1489" s="244" t="s">
        <v>190</v>
      </c>
      <c r="D1489" s="243">
        <v>4521322</v>
      </c>
      <c r="E1489" s="244" t="s">
        <v>253</v>
      </c>
    </row>
    <row r="1490" spans="1:5" x14ac:dyDescent="0.2">
      <c r="A1490" s="243">
        <v>2010</v>
      </c>
      <c r="B1490" s="244" t="s">
        <v>39</v>
      </c>
      <c r="C1490" s="244" t="s">
        <v>190</v>
      </c>
      <c r="D1490" s="243">
        <v>4549428</v>
      </c>
      <c r="E1490" s="244" t="s">
        <v>253</v>
      </c>
    </row>
    <row r="1491" spans="1:5" x14ac:dyDescent="0.2">
      <c r="A1491" s="243">
        <v>2011</v>
      </c>
      <c r="B1491" s="244" t="s">
        <v>39</v>
      </c>
      <c r="C1491" s="244" t="s">
        <v>190</v>
      </c>
      <c r="D1491" s="243">
        <v>4570881</v>
      </c>
      <c r="E1491" s="244" t="s">
        <v>253</v>
      </c>
    </row>
    <row r="1492" spans="1:5" x14ac:dyDescent="0.2">
      <c r="A1492" s="243">
        <v>2012</v>
      </c>
      <c r="B1492" s="244" t="s">
        <v>39</v>
      </c>
      <c r="C1492" s="244" t="s">
        <v>190</v>
      </c>
      <c r="D1492" s="243">
        <v>4589287</v>
      </c>
      <c r="E1492" s="244" t="s">
        <v>253</v>
      </c>
    </row>
    <row r="1493" spans="1:5" x14ac:dyDescent="0.2">
      <c r="A1493" s="243">
        <v>2013</v>
      </c>
      <c r="B1493" s="244" t="s">
        <v>39</v>
      </c>
      <c r="C1493" s="244" t="s">
        <v>190</v>
      </c>
      <c r="D1493" s="243">
        <v>4609779</v>
      </c>
      <c r="E1493" s="244" t="s">
        <v>253</v>
      </c>
    </row>
    <row r="1494" spans="1:5" x14ac:dyDescent="0.2">
      <c r="A1494" s="243">
        <v>2014</v>
      </c>
      <c r="B1494" s="244" t="s">
        <v>39</v>
      </c>
      <c r="C1494" s="244" t="s">
        <v>190</v>
      </c>
      <c r="D1494" s="243">
        <v>4637852</v>
      </c>
      <c r="E1494" s="244" t="s">
        <v>253</v>
      </c>
    </row>
    <row r="1495" spans="1:5" x14ac:dyDescent="0.2">
      <c r="A1495" s="243">
        <v>2015</v>
      </c>
      <c r="B1495" s="244" t="s">
        <v>39</v>
      </c>
      <c r="C1495" s="244" t="s">
        <v>190</v>
      </c>
      <c r="D1495" s="243">
        <v>4677627</v>
      </c>
      <c r="E1495" s="244" t="s">
        <v>253</v>
      </c>
    </row>
    <row r="1496" spans="1:5" x14ac:dyDescent="0.2">
      <c r="A1496" s="243">
        <v>2016</v>
      </c>
      <c r="B1496" s="244" t="s">
        <v>39</v>
      </c>
      <c r="C1496" s="244" t="s">
        <v>190</v>
      </c>
      <c r="D1496" s="243">
        <v>4726286</v>
      </c>
      <c r="E1496" s="244" t="s">
        <v>253</v>
      </c>
    </row>
    <row r="1497" spans="1:5" x14ac:dyDescent="0.2">
      <c r="A1497" s="243">
        <v>2017</v>
      </c>
      <c r="B1497" s="244" t="s">
        <v>39</v>
      </c>
      <c r="C1497" s="244" t="s">
        <v>190</v>
      </c>
      <c r="D1497" s="243">
        <v>4784383</v>
      </c>
      <c r="E1497" s="244" t="s">
        <v>253</v>
      </c>
    </row>
    <row r="1498" spans="1:5" x14ac:dyDescent="0.2">
      <c r="A1498" s="243">
        <v>2018</v>
      </c>
      <c r="B1498" s="244" t="s">
        <v>39</v>
      </c>
      <c r="C1498" s="244" t="s">
        <v>190</v>
      </c>
      <c r="D1498" s="243">
        <v>4830392</v>
      </c>
      <c r="E1498" s="244" t="s">
        <v>253</v>
      </c>
    </row>
    <row r="1499" spans="1:5" x14ac:dyDescent="0.2">
      <c r="A1499" s="243">
        <v>2019</v>
      </c>
      <c r="B1499" s="244" t="s">
        <v>39</v>
      </c>
      <c r="C1499" s="244" t="s">
        <v>190</v>
      </c>
      <c r="D1499" s="243">
        <v>4904240</v>
      </c>
      <c r="E1499" s="244" t="s">
        <v>176</v>
      </c>
    </row>
    <row r="1500" spans="1:5" x14ac:dyDescent="0.2">
      <c r="A1500" s="243">
        <v>2020</v>
      </c>
      <c r="B1500" s="244" t="s">
        <v>39</v>
      </c>
      <c r="C1500" s="244" t="s">
        <v>190</v>
      </c>
      <c r="D1500" s="243">
        <v>4964440</v>
      </c>
      <c r="E1500" s="244" t="s">
        <v>253</v>
      </c>
    </row>
    <row r="1501" spans="1:5" x14ac:dyDescent="0.2">
      <c r="A1501" s="243">
        <v>2021</v>
      </c>
      <c r="B1501" s="244" t="s">
        <v>39</v>
      </c>
      <c r="C1501" s="244" t="s">
        <v>190</v>
      </c>
      <c r="D1501" s="243">
        <v>5006324</v>
      </c>
      <c r="E1501" s="244" t="s">
        <v>253</v>
      </c>
    </row>
    <row r="1502" spans="1:5" x14ac:dyDescent="0.2">
      <c r="A1502" s="243">
        <v>2022</v>
      </c>
      <c r="B1502" s="244" t="s">
        <v>39</v>
      </c>
      <c r="C1502" s="244" t="s">
        <v>190</v>
      </c>
      <c r="D1502" s="243">
        <v>5060004</v>
      </c>
      <c r="E1502" s="244" t="s">
        <v>253</v>
      </c>
    </row>
    <row r="1503" spans="1:5" x14ac:dyDescent="0.2">
      <c r="A1503" s="243">
        <v>2023</v>
      </c>
      <c r="B1503" s="244" t="s">
        <v>39</v>
      </c>
      <c r="C1503" s="244" t="s">
        <v>190</v>
      </c>
      <c r="D1503" s="243">
        <v>5271395</v>
      </c>
      <c r="E1503" s="244" t="s">
        <v>253</v>
      </c>
    </row>
    <row r="1504" spans="1:5" x14ac:dyDescent="0.2">
      <c r="A1504" s="243">
        <v>2024</v>
      </c>
      <c r="B1504" s="244" t="s">
        <v>39</v>
      </c>
      <c r="C1504" s="244" t="s">
        <v>190</v>
      </c>
      <c r="D1504" s="243">
        <v>5343805</v>
      </c>
      <c r="E1504" s="244" t="s">
        <v>253</v>
      </c>
    </row>
    <row r="1505" spans="1:5" x14ac:dyDescent="0.2">
      <c r="A1505" s="243">
        <v>2000</v>
      </c>
      <c r="B1505" s="244" t="s">
        <v>137</v>
      </c>
      <c r="C1505" s="244" t="s">
        <v>190</v>
      </c>
      <c r="D1505" s="243">
        <v>279049</v>
      </c>
      <c r="E1505" s="244" t="s">
        <v>253</v>
      </c>
    </row>
    <row r="1506" spans="1:5" x14ac:dyDescent="0.2">
      <c r="A1506" s="243">
        <v>2001</v>
      </c>
      <c r="B1506" s="244" t="s">
        <v>137</v>
      </c>
      <c r="C1506" s="244" t="s">
        <v>190</v>
      </c>
      <c r="D1506" s="243">
        <v>283361</v>
      </c>
      <c r="E1506" s="244" t="s">
        <v>253</v>
      </c>
    </row>
    <row r="1507" spans="1:5" x14ac:dyDescent="0.2">
      <c r="A1507" s="243">
        <v>2002</v>
      </c>
      <c r="B1507" s="244" t="s">
        <v>137</v>
      </c>
      <c r="C1507" s="244" t="s">
        <v>190</v>
      </c>
      <c r="D1507" s="243">
        <v>286575</v>
      </c>
      <c r="E1507" s="244" t="s">
        <v>253</v>
      </c>
    </row>
    <row r="1508" spans="1:5" x14ac:dyDescent="0.2">
      <c r="A1508" s="243">
        <v>2003</v>
      </c>
      <c r="B1508" s="244" t="s">
        <v>137</v>
      </c>
      <c r="C1508" s="244" t="s">
        <v>190</v>
      </c>
      <c r="D1508" s="243">
        <v>288471</v>
      </c>
      <c r="E1508" s="244" t="s">
        <v>253</v>
      </c>
    </row>
    <row r="1509" spans="1:5" x14ac:dyDescent="0.2">
      <c r="A1509" s="243">
        <v>2004</v>
      </c>
      <c r="B1509" s="244" t="s">
        <v>137</v>
      </c>
      <c r="C1509" s="244" t="s">
        <v>190</v>
      </c>
      <c r="D1509" s="243">
        <v>290570</v>
      </c>
      <c r="E1509" s="244" t="s">
        <v>253</v>
      </c>
    </row>
    <row r="1510" spans="1:5" x14ac:dyDescent="0.2">
      <c r="A1510" s="243">
        <v>2005</v>
      </c>
      <c r="B1510" s="244" t="s">
        <v>137</v>
      </c>
      <c r="C1510" s="244" t="s">
        <v>190</v>
      </c>
      <c r="D1510" s="243">
        <v>293577</v>
      </c>
      <c r="E1510" s="244" t="s">
        <v>253</v>
      </c>
    </row>
    <row r="1511" spans="1:5" x14ac:dyDescent="0.2">
      <c r="A1511" s="243">
        <v>2006</v>
      </c>
      <c r="B1511" s="244" t="s">
        <v>137</v>
      </c>
      <c r="C1511" s="244" t="s">
        <v>190</v>
      </c>
      <c r="D1511" s="243">
        <v>299891</v>
      </c>
      <c r="E1511" s="244" t="s">
        <v>253</v>
      </c>
    </row>
    <row r="1512" spans="1:5" x14ac:dyDescent="0.2">
      <c r="A1512" s="243">
        <v>2007</v>
      </c>
      <c r="B1512" s="244" t="s">
        <v>137</v>
      </c>
      <c r="C1512" s="244" t="s">
        <v>190</v>
      </c>
      <c r="D1512" s="243">
        <v>307672</v>
      </c>
      <c r="E1512" s="244" t="s">
        <v>253</v>
      </c>
    </row>
    <row r="1513" spans="1:5" x14ac:dyDescent="0.2">
      <c r="A1513" s="243">
        <v>2008</v>
      </c>
      <c r="B1513" s="244" t="s">
        <v>137</v>
      </c>
      <c r="C1513" s="244" t="s">
        <v>190</v>
      </c>
      <c r="D1513" s="243">
        <v>315459</v>
      </c>
      <c r="E1513" s="244" t="s">
        <v>253</v>
      </c>
    </row>
    <row r="1514" spans="1:5" x14ac:dyDescent="0.2">
      <c r="A1514" s="243">
        <v>2009</v>
      </c>
      <c r="B1514" s="244" t="s">
        <v>137</v>
      </c>
      <c r="C1514" s="244" t="s">
        <v>190</v>
      </c>
      <c r="D1514" s="243">
        <v>319368</v>
      </c>
      <c r="E1514" s="244" t="s">
        <v>253</v>
      </c>
    </row>
    <row r="1515" spans="1:5" x14ac:dyDescent="0.2">
      <c r="A1515" s="243">
        <v>2010</v>
      </c>
      <c r="B1515" s="244" t="s">
        <v>137</v>
      </c>
      <c r="C1515" s="244" t="s">
        <v>190</v>
      </c>
      <c r="D1515" s="243">
        <v>317630</v>
      </c>
      <c r="E1515" s="244" t="s">
        <v>253</v>
      </c>
    </row>
    <row r="1516" spans="1:5" x14ac:dyDescent="0.2">
      <c r="A1516" s="243">
        <v>2011</v>
      </c>
      <c r="B1516" s="244" t="s">
        <v>137</v>
      </c>
      <c r="C1516" s="244" t="s">
        <v>190</v>
      </c>
      <c r="D1516" s="243">
        <v>318452</v>
      </c>
      <c r="E1516" s="244" t="s">
        <v>253</v>
      </c>
    </row>
    <row r="1517" spans="1:5" x14ac:dyDescent="0.2">
      <c r="A1517" s="243">
        <v>2012</v>
      </c>
      <c r="B1517" s="244" t="s">
        <v>137</v>
      </c>
      <c r="C1517" s="244" t="s">
        <v>190</v>
      </c>
      <c r="D1517" s="243">
        <v>319575</v>
      </c>
      <c r="E1517" s="244" t="s">
        <v>253</v>
      </c>
    </row>
    <row r="1518" spans="1:5" x14ac:dyDescent="0.2">
      <c r="A1518" s="243">
        <v>2013</v>
      </c>
      <c r="B1518" s="244" t="s">
        <v>137</v>
      </c>
      <c r="C1518" s="244" t="s">
        <v>190</v>
      </c>
      <c r="D1518" s="243">
        <v>321857</v>
      </c>
      <c r="E1518" s="244" t="s">
        <v>253</v>
      </c>
    </row>
    <row r="1519" spans="1:5" x14ac:dyDescent="0.2">
      <c r="A1519" s="243">
        <v>2014</v>
      </c>
      <c r="B1519" s="244" t="s">
        <v>137</v>
      </c>
      <c r="C1519" s="244" t="s">
        <v>190</v>
      </c>
      <c r="D1519" s="243">
        <v>325671</v>
      </c>
      <c r="E1519" s="244" t="s">
        <v>253</v>
      </c>
    </row>
    <row r="1520" spans="1:5" x14ac:dyDescent="0.2">
      <c r="A1520" s="243">
        <v>2015</v>
      </c>
      <c r="B1520" s="244" t="s">
        <v>137</v>
      </c>
      <c r="C1520" s="244" t="s">
        <v>190</v>
      </c>
      <c r="D1520" s="243">
        <v>329100</v>
      </c>
      <c r="E1520" s="244" t="s">
        <v>253</v>
      </c>
    </row>
    <row r="1521" spans="1:5" x14ac:dyDescent="0.2">
      <c r="A1521" s="243">
        <v>2016</v>
      </c>
      <c r="B1521" s="244" t="s">
        <v>137</v>
      </c>
      <c r="C1521" s="244" t="s">
        <v>190</v>
      </c>
      <c r="D1521" s="243">
        <v>332529</v>
      </c>
      <c r="E1521" s="244" t="s">
        <v>253</v>
      </c>
    </row>
    <row r="1522" spans="1:5" x14ac:dyDescent="0.2">
      <c r="A1522" s="243">
        <v>2017</v>
      </c>
      <c r="B1522" s="244" t="s">
        <v>137</v>
      </c>
      <c r="C1522" s="244" t="s">
        <v>190</v>
      </c>
      <c r="D1522" s="243">
        <v>338349</v>
      </c>
      <c r="E1522" s="244" t="s">
        <v>253</v>
      </c>
    </row>
    <row r="1523" spans="1:5" x14ac:dyDescent="0.2">
      <c r="A1523" s="243">
        <v>2018</v>
      </c>
      <c r="B1523" s="244" t="s">
        <v>137</v>
      </c>
      <c r="C1523" s="244" t="s">
        <v>190</v>
      </c>
      <c r="D1523" s="243">
        <v>348450</v>
      </c>
      <c r="E1523" s="244" t="s">
        <v>253</v>
      </c>
    </row>
    <row r="1524" spans="1:5" x14ac:dyDescent="0.2">
      <c r="A1524" s="243">
        <v>2019</v>
      </c>
      <c r="B1524" s="244" t="s">
        <v>137</v>
      </c>
      <c r="C1524" s="244" t="s">
        <v>190</v>
      </c>
      <c r="D1524" s="243">
        <v>356991</v>
      </c>
      <c r="E1524" s="244" t="s">
        <v>253</v>
      </c>
    </row>
    <row r="1525" spans="1:5" x14ac:dyDescent="0.2">
      <c r="A1525" s="243">
        <v>2020</v>
      </c>
      <c r="B1525" s="244" t="s">
        <v>137</v>
      </c>
      <c r="C1525" s="244" t="s">
        <v>190</v>
      </c>
      <c r="D1525" s="243">
        <v>364134</v>
      </c>
      <c r="E1525" s="244" t="s">
        <v>253</v>
      </c>
    </row>
    <row r="1526" spans="1:5" x14ac:dyDescent="0.2">
      <c r="A1526" s="243">
        <v>2021</v>
      </c>
      <c r="B1526" s="244" t="s">
        <v>137</v>
      </c>
      <c r="C1526" s="244" t="s">
        <v>190</v>
      </c>
      <c r="D1526" s="243">
        <v>368792</v>
      </c>
      <c r="E1526" s="244" t="s">
        <v>253</v>
      </c>
    </row>
    <row r="1527" spans="1:5" x14ac:dyDescent="0.2">
      <c r="A1527" s="243">
        <v>2022</v>
      </c>
      <c r="B1527" s="244" t="s">
        <v>137</v>
      </c>
      <c r="C1527" s="244" t="s">
        <v>190</v>
      </c>
      <c r="D1527" s="243">
        <v>376248</v>
      </c>
      <c r="E1527" s="244" t="s">
        <v>253</v>
      </c>
    </row>
    <row r="1528" spans="1:5" x14ac:dyDescent="0.2">
      <c r="A1528" s="243">
        <v>2023</v>
      </c>
      <c r="B1528" s="244" t="s">
        <v>137</v>
      </c>
      <c r="C1528" s="244" t="s">
        <v>190</v>
      </c>
      <c r="D1528" s="243">
        <v>387758</v>
      </c>
      <c r="E1528" s="244" t="s">
        <v>253</v>
      </c>
    </row>
    <row r="1529" spans="1:5" x14ac:dyDescent="0.2">
      <c r="A1529" s="243">
        <v>2024</v>
      </c>
      <c r="B1529" s="244" t="s">
        <v>137</v>
      </c>
      <c r="C1529" s="244" t="s">
        <v>190</v>
      </c>
      <c r="D1529" s="243">
        <v>398940</v>
      </c>
      <c r="E1529" s="244" t="s">
        <v>253</v>
      </c>
    </row>
    <row r="1530" spans="1:5" x14ac:dyDescent="0.2">
      <c r="A1530" s="243">
        <v>2000</v>
      </c>
      <c r="B1530" s="244" t="s">
        <v>44</v>
      </c>
      <c r="C1530" s="244" t="s">
        <v>190</v>
      </c>
      <c r="D1530" s="243">
        <v>56923524</v>
      </c>
      <c r="E1530" s="244" t="s">
        <v>253</v>
      </c>
    </row>
    <row r="1531" spans="1:5" x14ac:dyDescent="0.2">
      <c r="A1531" s="243">
        <v>2001</v>
      </c>
      <c r="B1531" s="244" t="s">
        <v>44</v>
      </c>
      <c r="C1531" s="244" t="s">
        <v>190</v>
      </c>
      <c r="D1531" s="243">
        <v>56960692</v>
      </c>
      <c r="E1531" s="244" t="s">
        <v>253</v>
      </c>
    </row>
    <row r="1532" spans="1:5" x14ac:dyDescent="0.2">
      <c r="A1532" s="243">
        <v>2002</v>
      </c>
      <c r="B1532" s="244" t="s">
        <v>44</v>
      </c>
      <c r="C1532" s="244" t="s">
        <v>190</v>
      </c>
      <c r="D1532" s="243">
        <v>56987507</v>
      </c>
      <c r="E1532" s="244" t="s">
        <v>253</v>
      </c>
    </row>
    <row r="1533" spans="1:5" x14ac:dyDescent="0.2">
      <c r="A1533" s="243">
        <v>2003</v>
      </c>
      <c r="B1533" s="244" t="s">
        <v>44</v>
      </c>
      <c r="C1533" s="244" t="s">
        <v>190</v>
      </c>
      <c r="D1533" s="243">
        <v>57130506</v>
      </c>
      <c r="E1533" s="244" t="s">
        <v>253</v>
      </c>
    </row>
    <row r="1534" spans="1:5" x14ac:dyDescent="0.2">
      <c r="A1534" s="243">
        <v>2004</v>
      </c>
      <c r="B1534" s="244" t="s">
        <v>44</v>
      </c>
      <c r="C1534" s="244" t="s">
        <v>190</v>
      </c>
      <c r="D1534" s="243">
        <v>57495900</v>
      </c>
      <c r="E1534" s="244" t="s">
        <v>253</v>
      </c>
    </row>
    <row r="1535" spans="1:5" x14ac:dyDescent="0.2">
      <c r="A1535" s="243">
        <v>2005</v>
      </c>
      <c r="B1535" s="244" t="s">
        <v>44</v>
      </c>
      <c r="C1535" s="244" t="s">
        <v>190</v>
      </c>
      <c r="D1535" s="243">
        <v>57874753</v>
      </c>
      <c r="E1535" s="244" t="s">
        <v>253</v>
      </c>
    </row>
    <row r="1536" spans="1:5" x14ac:dyDescent="0.2">
      <c r="A1536" s="243">
        <v>2006</v>
      </c>
      <c r="B1536" s="244" t="s">
        <v>44</v>
      </c>
      <c r="C1536" s="244" t="s">
        <v>190</v>
      </c>
      <c r="D1536" s="243">
        <v>58064214</v>
      </c>
      <c r="E1536" s="244" t="s">
        <v>253</v>
      </c>
    </row>
    <row r="1537" spans="1:5" x14ac:dyDescent="0.2">
      <c r="A1537" s="243">
        <v>2007</v>
      </c>
      <c r="B1537" s="244" t="s">
        <v>44</v>
      </c>
      <c r="C1537" s="244" t="s">
        <v>190</v>
      </c>
      <c r="D1537" s="243">
        <v>58223744</v>
      </c>
      <c r="E1537" s="244" t="s">
        <v>253</v>
      </c>
    </row>
    <row r="1538" spans="1:5" x14ac:dyDescent="0.2">
      <c r="A1538" s="243">
        <v>2008</v>
      </c>
      <c r="B1538" s="244" t="s">
        <v>44</v>
      </c>
      <c r="C1538" s="244" t="s">
        <v>190</v>
      </c>
      <c r="D1538" s="243">
        <v>58652875</v>
      </c>
      <c r="E1538" s="244" t="s">
        <v>253</v>
      </c>
    </row>
    <row r="1539" spans="1:5" x14ac:dyDescent="0.2">
      <c r="A1539" s="243">
        <v>2009</v>
      </c>
      <c r="B1539" s="244" t="s">
        <v>44</v>
      </c>
      <c r="C1539" s="244" t="s">
        <v>190</v>
      </c>
      <c r="D1539" s="243">
        <v>59000586</v>
      </c>
      <c r="E1539" s="244" t="s">
        <v>253</v>
      </c>
    </row>
    <row r="1540" spans="1:5" x14ac:dyDescent="0.2">
      <c r="A1540" s="243">
        <v>2010</v>
      </c>
      <c r="B1540" s="244" t="s">
        <v>44</v>
      </c>
      <c r="C1540" s="244" t="s">
        <v>190</v>
      </c>
      <c r="D1540" s="243">
        <v>59190143</v>
      </c>
      <c r="E1540" s="244" t="s">
        <v>253</v>
      </c>
    </row>
    <row r="1541" spans="1:5" x14ac:dyDescent="0.2">
      <c r="A1541" s="243">
        <v>2011</v>
      </c>
      <c r="B1541" s="244" t="s">
        <v>44</v>
      </c>
      <c r="C1541" s="244" t="s">
        <v>190</v>
      </c>
      <c r="D1541" s="243">
        <v>59364690</v>
      </c>
      <c r="E1541" s="244" t="s">
        <v>253</v>
      </c>
    </row>
    <row r="1542" spans="1:5" x14ac:dyDescent="0.2">
      <c r="A1542" s="243">
        <v>2012</v>
      </c>
      <c r="B1542" s="244" t="s">
        <v>44</v>
      </c>
      <c r="C1542" s="244" t="s">
        <v>190</v>
      </c>
      <c r="D1542" s="243">
        <v>59394207</v>
      </c>
      <c r="E1542" s="244" t="s">
        <v>253</v>
      </c>
    </row>
    <row r="1543" spans="1:5" x14ac:dyDescent="0.2">
      <c r="A1543" s="243">
        <v>2013</v>
      </c>
      <c r="B1543" s="244" t="s">
        <v>44</v>
      </c>
      <c r="C1543" s="244" t="s">
        <v>190</v>
      </c>
      <c r="D1543" s="243">
        <v>59685227</v>
      </c>
      <c r="E1543" s="244" t="s">
        <v>253</v>
      </c>
    </row>
    <row r="1544" spans="1:5" x14ac:dyDescent="0.2">
      <c r="A1544" s="243">
        <v>2014</v>
      </c>
      <c r="B1544" s="244" t="s">
        <v>44</v>
      </c>
      <c r="C1544" s="244" t="s">
        <v>190</v>
      </c>
      <c r="D1544" s="243">
        <v>60782668</v>
      </c>
      <c r="E1544" s="244" t="s">
        <v>253</v>
      </c>
    </row>
    <row r="1545" spans="1:5" x14ac:dyDescent="0.2">
      <c r="A1545" s="243">
        <v>2015</v>
      </c>
      <c r="B1545" s="244" t="s">
        <v>44</v>
      </c>
      <c r="C1545" s="244" t="s">
        <v>190</v>
      </c>
      <c r="D1545" s="243">
        <v>60795612</v>
      </c>
      <c r="E1545" s="244" t="s">
        <v>253</v>
      </c>
    </row>
    <row r="1546" spans="1:5" x14ac:dyDescent="0.2">
      <c r="A1546" s="243">
        <v>2016</v>
      </c>
      <c r="B1546" s="244" t="s">
        <v>44</v>
      </c>
      <c r="C1546" s="244" t="s">
        <v>190</v>
      </c>
      <c r="D1546" s="243">
        <v>60665551</v>
      </c>
      <c r="E1546" s="244" t="s">
        <v>253</v>
      </c>
    </row>
    <row r="1547" spans="1:5" x14ac:dyDescent="0.2">
      <c r="A1547" s="243">
        <v>2017</v>
      </c>
      <c r="B1547" s="244" t="s">
        <v>44</v>
      </c>
      <c r="C1547" s="244" t="s">
        <v>190</v>
      </c>
      <c r="D1547" s="243">
        <v>60589445</v>
      </c>
      <c r="E1547" s="244" t="s">
        <v>253</v>
      </c>
    </row>
    <row r="1548" spans="1:5" x14ac:dyDescent="0.2">
      <c r="A1548" s="243">
        <v>2018</v>
      </c>
      <c r="B1548" s="244" t="s">
        <v>44</v>
      </c>
      <c r="C1548" s="244" t="s">
        <v>190</v>
      </c>
      <c r="D1548" s="243">
        <v>60483973</v>
      </c>
      <c r="E1548" s="244" t="s">
        <v>253</v>
      </c>
    </row>
    <row r="1549" spans="1:5" x14ac:dyDescent="0.2">
      <c r="A1549" s="243">
        <v>2019</v>
      </c>
      <c r="B1549" s="244" t="s">
        <v>44</v>
      </c>
      <c r="C1549" s="244" t="s">
        <v>190</v>
      </c>
      <c r="D1549" s="243">
        <v>59816673</v>
      </c>
      <c r="E1549" s="244" t="s">
        <v>174</v>
      </c>
    </row>
    <row r="1550" spans="1:5" x14ac:dyDescent="0.2">
      <c r="A1550" s="243">
        <v>2020</v>
      </c>
      <c r="B1550" s="244" t="s">
        <v>44</v>
      </c>
      <c r="C1550" s="244" t="s">
        <v>190</v>
      </c>
      <c r="D1550" s="243">
        <v>59641488</v>
      </c>
      <c r="E1550" s="244" t="s">
        <v>253</v>
      </c>
    </row>
    <row r="1551" spans="1:5" x14ac:dyDescent="0.2">
      <c r="A1551" s="243">
        <v>2021</v>
      </c>
      <c r="B1551" s="244" t="s">
        <v>44</v>
      </c>
      <c r="C1551" s="244" t="s">
        <v>190</v>
      </c>
      <c r="D1551" s="243">
        <v>59236213</v>
      </c>
      <c r="E1551" s="244" t="s">
        <v>253</v>
      </c>
    </row>
    <row r="1552" spans="1:5" x14ac:dyDescent="0.2">
      <c r="A1552" s="243">
        <v>2022</v>
      </c>
      <c r="B1552" s="244" t="s">
        <v>44</v>
      </c>
      <c r="C1552" s="244" t="s">
        <v>190</v>
      </c>
      <c r="D1552" s="243">
        <v>59030133</v>
      </c>
      <c r="E1552" s="244" t="s">
        <v>253</v>
      </c>
    </row>
    <row r="1553" spans="1:5" x14ac:dyDescent="0.2">
      <c r="A1553" s="243">
        <v>2023</v>
      </c>
      <c r="B1553" s="244" t="s">
        <v>44</v>
      </c>
      <c r="C1553" s="244" t="s">
        <v>190</v>
      </c>
      <c r="D1553" s="243">
        <v>58997201</v>
      </c>
      <c r="E1553" s="244" t="s">
        <v>253</v>
      </c>
    </row>
    <row r="1554" spans="1:5" x14ac:dyDescent="0.2">
      <c r="A1554" s="243">
        <v>2024</v>
      </c>
      <c r="B1554" s="244" t="s">
        <v>44</v>
      </c>
      <c r="C1554" s="244" t="s">
        <v>190</v>
      </c>
      <c r="D1554" s="243">
        <v>58989749</v>
      </c>
      <c r="E1554" s="244" t="s">
        <v>177</v>
      </c>
    </row>
    <row r="1555" spans="1:5" x14ac:dyDescent="0.2">
      <c r="A1555" s="243">
        <v>2000</v>
      </c>
      <c r="B1555" s="244" t="s">
        <v>261</v>
      </c>
      <c r="C1555" s="244" t="s">
        <v>190</v>
      </c>
      <c r="D1555" s="243">
        <v>32426</v>
      </c>
      <c r="E1555" s="244" t="s">
        <v>253</v>
      </c>
    </row>
    <row r="1556" spans="1:5" x14ac:dyDescent="0.2">
      <c r="A1556" s="243">
        <v>2001</v>
      </c>
      <c r="B1556" s="244" t="s">
        <v>261</v>
      </c>
      <c r="C1556" s="244" t="s">
        <v>190</v>
      </c>
      <c r="D1556" s="243">
        <v>32863</v>
      </c>
      <c r="E1556" s="244" t="s">
        <v>253</v>
      </c>
    </row>
    <row r="1557" spans="1:5" x14ac:dyDescent="0.2">
      <c r="A1557" s="243">
        <v>2002</v>
      </c>
      <c r="B1557" s="244" t="s">
        <v>261</v>
      </c>
      <c r="C1557" s="244" t="s">
        <v>190</v>
      </c>
      <c r="D1557" s="243">
        <v>33525</v>
      </c>
      <c r="E1557" s="244" t="s">
        <v>253</v>
      </c>
    </row>
    <row r="1558" spans="1:5" x14ac:dyDescent="0.2">
      <c r="A1558" s="243">
        <v>2003</v>
      </c>
      <c r="B1558" s="244" t="s">
        <v>261</v>
      </c>
      <c r="C1558" s="244" t="s">
        <v>190</v>
      </c>
      <c r="D1558" s="243">
        <v>33863</v>
      </c>
      <c r="E1558" s="244" t="s">
        <v>253</v>
      </c>
    </row>
    <row r="1559" spans="1:5" x14ac:dyDescent="0.2">
      <c r="A1559" s="243">
        <v>2004</v>
      </c>
      <c r="B1559" s="244" t="s">
        <v>261</v>
      </c>
      <c r="C1559" s="244" t="s">
        <v>190</v>
      </c>
      <c r="D1559" s="243">
        <v>34294</v>
      </c>
      <c r="E1559" s="244" t="s">
        <v>253</v>
      </c>
    </row>
    <row r="1560" spans="1:5" x14ac:dyDescent="0.2">
      <c r="A1560" s="243">
        <v>2005</v>
      </c>
      <c r="B1560" s="244" t="s">
        <v>261</v>
      </c>
      <c r="C1560" s="244" t="s">
        <v>190</v>
      </c>
      <c r="D1560" s="243">
        <v>34600</v>
      </c>
      <c r="E1560" s="244" t="s">
        <v>253</v>
      </c>
    </row>
    <row r="1561" spans="1:5" x14ac:dyDescent="0.2">
      <c r="A1561" s="243">
        <v>2006</v>
      </c>
      <c r="B1561" s="244" t="s">
        <v>261</v>
      </c>
      <c r="C1561" s="244" t="s">
        <v>190</v>
      </c>
      <c r="D1561" s="243">
        <v>34905</v>
      </c>
      <c r="E1561" s="244" t="s">
        <v>253</v>
      </c>
    </row>
    <row r="1562" spans="1:5" x14ac:dyDescent="0.2">
      <c r="A1562" s="243">
        <v>2007</v>
      </c>
      <c r="B1562" s="244" t="s">
        <v>261</v>
      </c>
      <c r="C1562" s="244" t="s">
        <v>190</v>
      </c>
      <c r="D1562" s="243">
        <v>35168</v>
      </c>
      <c r="E1562" s="244" t="s">
        <v>253</v>
      </c>
    </row>
    <row r="1563" spans="1:5" x14ac:dyDescent="0.2">
      <c r="A1563" s="243">
        <v>2008</v>
      </c>
      <c r="B1563" s="244" t="s">
        <v>261</v>
      </c>
      <c r="C1563" s="244" t="s">
        <v>190</v>
      </c>
      <c r="D1563" s="243">
        <v>35356</v>
      </c>
      <c r="E1563" s="244" t="s">
        <v>253</v>
      </c>
    </row>
    <row r="1564" spans="1:5" x14ac:dyDescent="0.2">
      <c r="A1564" s="243">
        <v>2009</v>
      </c>
      <c r="B1564" s="244" t="s">
        <v>261</v>
      </c>
      <c r="C1564" s="244" t="s">
        <v>190</v>
      </c>
      <c r="D1564" s="243">
        <v>35589</v>
      </c>
      <c r="E1564" s="244" t="s">
        <v>253</v>
      </c>
    </row>
    <row r="1565" spans="1:5" x14ac:dyDescent="0.2">
      <c r="A1565" s="243">
        <v>2010</v>
      </c>
      <c r="B1565" s="244" t="s">
        <v>261</v>
      </c>
      <c r="C1565" s="244" t="s">
        <v>190</v>
      </c>
      <c r="D1565" s="243">
        <v>35894</v>
      </c>
      <c r="E1565" s="244" t="s">
        <v>253</v>
      </c>
    </row>
    <row r="1566" spans="1:5" x14ac:dyDescent="0.2">
      <c r="A1566" s="243">
        <v>2011</v>
      </c>
      <c r="B1566" s="244" t="s">
        <v>261</v>
      </c>
      <c r="C1566" s="244" t="s">
        <v>190</v>
      </c>
      <c r="D1566" s="243">
        <v>36149</v>
      </c>
      <c r="E1566" s="244" t="s">
        <v>253</v>
      </c>
    </row>
    <row r="1567" spans="1:5" x14ac:dyDescent="0.2">
      <c r="A1567" s="243">
        <v>2012</v>
      </c>
      <c r="B1567" s="244" t="s">
        <v>261</v>
      </c>
      <c r="C1567" s="244" t="s">
        <v>190</v>
      </c>
      <c r="D1567" s="243">
        <v>36475</v>
      </c>
      <c r="E1567" s="244" t="s">
        <v>253</v>
      </c>
    </row>
    <row r="1568" spans="1:5" x14ac:dyDescent="0.2">
      <c r="A1568" s="243">
        <v>2013</v>
      </c>
      <c r="B1568" s="244" t="s">
        <v>261</v>
      </c>
      <c r="C1568" s="244" t="s">
        <v>190</v>
      </c>
      <c r="D1568" s="243">
        <v>36838</v>
      </c>
      <c r="E1568" s="244" t="s">
        <v>253</v>
      </c>
    </row>
    <row r="1569" spans="1:5" x14ac:dyDescent="0.2">
      <c r="A1569" s="243">
        <v>2014</v>
      </c>
      <c r="B1569" s="244" t="s">
        <v>261</v>
      </c>
      <c r="C1569" s="244" t="s">
        <v>190</v>
      </c>
      <c r="D1569" s="243">
        <v>37129</v>
      </c>
      <c r="E1569" s="244" t="s">
        <v>253</v>
      </c>
    </row>
    <row r="1570" spans="1:5" x14ac:dyDescent="0.2">
      <c r="A1570" s="243">
        <v>2015</v>
      </c>
      <c r="B1570" s="244" t="s">
        <v>261</v>
      </c>
      <c r="C1570" s="244" t="s">
        <v>190</v>
      </c>
      <c r="D1570" s="243">
        <v>37366</v>
      </c>
      <c r="E1570" s="244" t="s">
        <v>253</v>
      </c>
    </row>
    <row r="1571" spans="1:5" x14ac:dyDescent="0.2">
      <c r="A1571" s="243">
        <v>2016</v>
      </c>
      <c r="B1571" s="244" t="s">
        <v>261</v>
      </c>
      <c r="C1571" s="244" t="s">
        <v>190</v>
      </c>
      <c r="D1571" s="243">
        <v>37622</v>
      </c>
      <c r="E1571" s="244" t="s">
        <v>253</v>
      </c>
    </row>
    <row r="1572" spans="1:5" x14ac:dyDescent="0.2">
      <c r="A1572" s="243">
        <v>2017</v>
      </c>
      <c r="B1572" s="244" t="s">
        <v>261</v>
      </c>
      <c r="C1572" s="244" t="s">
        <v>190</v>
      </c>
      <c r="D1572" s="243">
        <v>37810</v>
      </c>
      <c r="E1572" s="244" t="s">
        <v>253</v>
      </c>
    </row>
    <row r="1573" spans="1:5" x14ac:dyDescent="0.2">
      <c r="A1573" s="243">
        <v>2018</v>
      </c>
      <c r="B1573" s="244" t="s">
        <v>261</v>
      </c>
      <c r="C1573" s="244" t="s">
        <v>190</v>
      </c>
      <c r="D1573" s="243">
        <v>38114</v>
      </c>
      <c r="E1573" s="244" t="s">
        <v>253</v>
      </c>
    </row>
    <row r="1574" spans="1:5" x14ac:dyDescent="0.2">
      <c r="A1574" s="243">
        <v>2019</v>
      </c>
      <c r="B1574" s="244" t="s">
        <v>261</v>
      </c>
      <c r="C1574" s="244" t="s">
        <v>190</v>
      </c>
      <c r="D1574" s="243">
        <v>38378</v>
      </c>
      <c r="E1574" s="244" t="s">
        <v>253</v>
      </c>
    </row>
    <row r="1575" spans="1:5" x14ac:dyDescent="0.2">
      <c r="A1575" s="243">
        <v>2020</v>
      </c>
      <c r="B1575" s="244" t="s">
        <v>261</v>
      </c>
      <c r="C1575" s="244" t="s">
        <v>190</v>
      </c>
      <c r="D1575" s="243">
        <v>38747</v>
      </c>
      <c r="E1575" s="244" t="s">
        <v>253</v>
      </c>
    </row>
    <row r="1576" spans="1:5" x14ac:dyDescent="0.2">
      <c r="A1576" s="243">
        <v>2021</v>
      </c>
      <c r="B1576" s="244" t="s">
        <v>261</v>
      </c>
      <c r="C1576" s="244" t="s">
        <v>190</v>
      </c>
      <c r="D1576" s="243">
        <v>39055</v>
      </c>
      <c r="E1576" s="244" t="s">
        <v>253</v>
      </c>
    </row>
    <row r="1577" spans="1:5" x14ac:dyDescent="0.2">
      <c r="A1577" s="243">
        <v>2022</v>
      </c>
      <c r="B1577" s="244" t="s">
        <v>261</v>
      </c>
      <c r="C1577" s="244" t="s">
        <v>190</v>
      </c>
      <c r="D1577" s="243">
        <v>39308</v>
      </c>
      <c r="E1577" s="244" t="s">
        <v>253</v>
      </c>
    </row>
    <row r="1578" spans="1:5" x14ac:dyDescent="0.2">
      <c r="A1578" s="243">
        <v>2023</v>
      </c>
      <c r="B1578" s="244" t="s">
        <v>261</v>
      </c>
      <c r="C1578" s="244" t="s">
        <v>190</v>
      </c>
      <c r="D1578" s="243">
        <v>39677</v>
      </c>
      <c r="E1578" s="244" t="s">
        <v>253</v>
      </c>
    </row>
    <row r="1579" spans="1:5" x14ac:dyDescent="0.2">
      <c r="A1579" s="243">
        <v>2024</v>
      </c>
      <c r="B1579" s="244" t="s">
        <v>261</v>
      </c>
      <c r="C1579" s="244" t="s">
        <v>190</v>
      </c>
      <c r="D1579" s="243">
        <v>40023</v>
      </c>
      <c r="E1579" s="244" t="s">
        <v>177</v>
      </c>
    </row>
    <row r="1580" spans="1:5" x14ac:dyDescent="0.2">
      <c r="A1580" s="243">
        <v>2000</v>
      </c>
      <c r="B1580" s="244" t="s">
        <v>47</v>
      </c>
      <c r="C1580" s="244" t="s">
        <v>190</v>
      </c>
      <c r="D1580" s="243">
        <v>3512074</v>
      </c>
      <c r="E1580" s="244" t="s">
        <v>253</v>
      </c>
    </row>
    <row r="1581" spans="1:5" x14ac:dyDescent="0.2">
      <c r="A1581" s="243">
        <v>2001</v>
      </c>
      <c r="B1581" s="244" t="s">
        <v>47</v>
      </c>
      <c r="C1581" s="244" t="s">
        <v>190</v>
      </c>
      <c r="D1581" s="243">
        <v>3486998</v>
      </c>
      <c r="E1581" s="244" t="s">
        <v>253</v>
      </c>
    </row>
    <row r="1582" spans="1:5" x14ac:dyDescent="0.2">
      <c r="A1582" s="243">
        <v>2002</v>
      </c>
      <c r="B1582" s="244" t="s">
        <v>47</v>
      </c>
      <c r="C1582" s="244" t="s">
        <v>190</v>
      </c>
      <c r="D1582" s="243">
        <v>3454637</v>
      </c>
      <c r="E1582" s="244" t="s">
        <v>253</v>
      </c>
    </row>
    <row r="1583" spans="1:5" x14ac:dyDescent="0.2">
      <c r="A1583" s="243">
        <v>2003</v>
      </c>
      <c r="B1583" s="244" t="s">
        <v>47</v>
      </c>
      <c r="C1583" s="244" t="s">
        <v>190</v>
      </c>
      <c r="D1583" s="243">
        <v>3431497</v>
      </c>
      <c r="E1583" s="244" t="s">
        <v>253</v>
      </c>
    </row>
    <row r="1584" spans="1:5" x14ac:dyDescent="0.2">
      <c r="A1584" s="243">
        <v>2004</v>
      </c>
      <c r="B1584" s="244" t="s">
        <v>47</v>
      </c>
      <c r="C1584" s="244" t="s">
        <v>190</v>
      </c>
      <c r="D1584" s="243">
        <v>3398929</v>
      </c>
      <c r="E1584" s="244" t="s">
        <v>253</v>
      </c>
    </row>
    <row r="1585" spans="1:5" x14ac:dyDescent="0.2">
      <c r="A1585" s="243">
        <v>2005</v>
      </c>
      <c r="B1585" s="244" t="s">
        <v>47</v>
      </c>
      <c r="C1585" s="244" t="s">
        <v>190</v>
      </c>
      <c r="D1585" s="243">
        <v>3355220</v>
      </c>
      <c r="E1585" s="244" t="s">
        <v>253</v>
      </c>
    </row>
    <row r="1586" spans="1:5" x14ac:dyDescent="0.2">
      <c r="A1586" s="243">
        <v>2006</v>
      </c>
      <c r="B1586" s="244" t="s">
        <v>47</v>
      </c>
      <c r="C1586" s="244" t="s">
        <v>190</v>
      </c>
      <c r="D1586" s="243">
        <v>3289835</v>
      </c>
      <c r="E1586" s="244" t="s">
        <v>253</v>
      </c>
    </row>
    <row r="1587" spans="1:5" x14ac:dyDescent="0.2">
      <c r="A1587" s="243">
        <v>2007</v>
      </c>
      <c r="B1587" s="244" t="s">
        <v>47</v>
      </c>
      <c r="C1587" s="244" t="s">
        <v>190</v>
      </c>
      <c r="D1587" s="243">
        <v>3249983</v>
      </c>
      <c r="E1587" s="244" t="s">
        <v>253</v>
      </c>
    </row>
    <row r="1588" spans="1:5" x14ac:dyDescent="0.2">
      <c r="A1588" s="243">
        <v>2008</v>
      </c>
      <c r="B1588" s="244" t="s">
        <v>47</v>
      </c>
      <c r="C1588" s="244" t="s">
        <v>190</v>
      </c>
      <c r="D1588" s="243">
        <v>3212605</v>
      </c>
      <c r="E1588" s="244" t="s">
        <v>253</v>
      </c>
    </row>
    <row r="1589" spans="1:5" x14ac:dyDescent="0.2">
      <c r="A1589" s="243">
        <v>2009</v>
      </c>
      <c r="B1589" s="244" t="s">
        <v>47</v>
      </c>
      <c r="C1589" s="244" t="s">
        <v>190</v>
      </c>
      <c r="D1589" s="243">
        <v>3183856</v>
      </c>
      <c r="E1589" s="244" t="s">
        <v>253</v>
      </c>
    </row>
    <row r="1590" spans="1:5" x14ac:dyDescent="0.2">
      <c r="A1590" s="243">
        <v>2010</v>
      </c>
      <c r="B1590" s="244" t="s">
        <v>47</v>
      </c>
      <c r="C1590" s="244" t="s">
        <v>190</v>
      </c>
      <c r="D1590" s="243">
        <v>3141976</v>
      </c>
      <c r="E1590" s="244" t="s">
        <v>253</v>
      </c>
    </row>
    <row r="1591" spans="1:5" x14ac:dyDescent="0.2">
      <c r="A1591" s="243">
        <v>2011</v>
      </c>
      <c r="B1591" s="244" t="s">
        <v>47</v>
      </c>
      <c r="C1591" s="244" t="s">
        <v>190</v>
      </c>
      <c r="D1591" s="243">
        <v>3052588</v>
      </c>
      <c r="E1591" s="244" t="s">
        <v>253</v>
      </c>
    </row>
    <row r="1592" spans="1:5" x14ac:dyDescent="0.2">
      <c r="A1592" s="243">
        <v>2012</v>
      </c>
      <c r="B1592" s="244" t="s">
        <v>47</v>
      </c>
      <c r="C1592" s="244" t="s">
        <v>190</v>
      </c>
      <c r="D1592" s="243">
        <v>3003641</v>
      </c>
      <c r="E1592" s="244" t="s">
        <v>253</v>
      </c>
    </row>
    <row r="1593" spans="1:5" x14ac:dyDescent="0.2">
      <c r="A1593" s="243">
        <v>2013</v>
      </c>
      <c r="B1593" s="244" t="s">
        <v>47</v>
      </c>
      <c r="C1593" s="244" t="s">
        <v>190</v>
      </c>
      <c r="D1593" s="243">
        <v>2971905</v>
      </c>
      <c r="E1593" s="244" t="s">
        <v>253</v>
      </c>
    </row>
    <row r="1594" spans="1:5" x14ac:dyDescent="0.2">
      <c r="A1594" s="243">
        <v>2014</v>
      </c>
      <c r="B1594" s="244" t="s">
        <v>47</v>
      </c>
      <c r="C1594" s="244" t="s">
        <v>190</v>
      </c>
      <c r="D1594" s="243">
        <v>2943472</v>
      </c>
      <c r="E1594" s="244" t="s">
        <v>253</v>
      </c>
    </row>
    <row r="1595" spans="1:5" x14ac:dyDescent="0.2">
      <c r="A1595" s="243">
        <v>2015</v>
      </c>
      <c r="B1595" s="244" t="s">
        <v>47</v>
      </c>
      <c r="C1595" s="244" t="s">
        <v>190</v>
      </c>
      <c r="D1595" s="243">
        <v>2921262</v>
      </c>
      <c r="E1595" s="244" t="s">
        <v>253</v>
      </c>
    </row>
    <row r="1596" spans="1:5" x14ac:dyDescent="0.2">
      <c r="A1596" s="243">
        <v>2016</v>
      </c>
      <c r="B1596" s="244" t="s">
        <v>47</v>
      </c>
      <c r="C1596" s="244" t="s">
        <v>190</v>
      </c>
      <c r="D1596" s="243">
        <v>2888558</v>
      </c>
      <c r="E1596" s="244" t="s">
        <v>253</v>
      </c>
    </row>
    <row r="1597" spans="1:5" x14ac:dyDescent="0.2">
      <c r="A1597" s="243">
        <v>2017</v>
      </c>
      <c r="B1597" s="244" t="s">
        <v>47</v>
      </c>
      <c r="C1597" s="244" t="s">
        <v>190</v>
      </c>
      <c r="D1597" s="243">
        <v>2847904</v>
      </c>
      <c r="E1597" s="244" t="s">
        <v>253</v>
      </c>
    </row>
    <row r="1598" spans="1:5" x14ac:dyDescent="0.2">
      <c r="A1598" s="243">
        <v>2018</v>
      </c>
      <c r="B1598" s="244" t="s">
        <v>47</v>
      </c>
      <c r="C1598" s="244" t="s">
        <v>190</v>
      </c>
      <c r="D1598" s="243">
        <v>2808901</v>
      </c>
      <c r="E1598" s="244" t="s">
        <v>253</v>
      </c>
    </row>
    <row r="1599" spans="1:5" x14ac:dyDescent="0.2">
      <c r="A1599" s="243">
        <v>2019</v>
      </c>
      <c r="B1599" s="244" t="s">
        <v>47</v>
      </c>
      <c r="C1599" s="244" t="s">
        <v>190</v>
      </c>
      <c r="D1599" s="243">
        <v>2794184</v>
      </c>
      <c r="E1599" s="244" t="s">
        <v>253</v>
      </c>
    </row>
    <row r="1600" spans="1:5" x14ac:dyDescent="0.2">
      <c r="A1600" s="243">
        <v>2020</v>
      </c>
      <c r="B1600" s="244" t="s">
        <v>47</v>
      </c>
      <c r="C1600" s="244" t="s">
        <v>190</v>
      </c>
      <c r="D1600" s="243">
        <v>2794090</v>
      </c>
      <c r="E1600" s="244" t="s">
        <v>253</v>
      </c>
    </row>
    <row r="1601" spans="1:5" x14ac:dyDescent="0.2">
      <c r="A1601" s="243">
        <v>2021</v>
      </c>
      <c r="B1601" s="244" t="s">
        <v>47</v>
      </c>
      <c r="C1601" s="244" t="s">
        <v>190</v>
      </c>
      <c r="D1601" s="243">
        <v>2795680</v>
      </c>
      <c r="E1601" s="244" t="s">
        <v>253</v>
      </c>
    </row>
    <row r="1602" spans="1:5" x14ac:dyDescent="0.2">
      <c r="A1602" s="243">
        <v>2022</v>
      </c>
      <c r="B1602" s="244" t="s">
        <v>47</v>
      </c>
      <c r="C1602" s="244" t="s">
        <v>190</v>
      </c>
      <c r="D1602" s="243">
        <v>2805998</v>
      </c>
      <c r="E1602" s="244" t="s">
        <v>253</v>
      </c>
    </row>
    <row r="1603" spans="1:5" x14ac:dyDescent="0.2">
      <c r="A1603" s="243">
        <v>2023</v>
      </c>
      <c r="B1603" s="244" t="s">
        <v>47</v>
      </c>
      <c r="C1603" s="244" t="s">
        <v>190</v>
      </c>
      <c r="D1603" s="243">
        <v>2857279</v>
      </c>
      <c r="E1603" s="244" t="s">
        <v>253</v>
      </c>
    </row>
    <row r="1604" spans="1:5" x14ac:dyDescent="0.2">
      <c r="A1604" s="243">
        <v>2024</v>
      </c>
      <c r="B1604" s="244" t="s">
        <v>47</v>
      </c>
      <c r="C1604" s="244" t="s">
        <v>190</v>
      </c>
      <c r="D1604" s="243">
        <v>2885891</v>
      </c>
      <c r="E1604" s="244" t="s">
        <v>253</v>
      </c>
    </row>
    <row r="1605" spans="1:5" x14ac:dyDescent="0.2">
      <c r="A1605" s="243">
        <v>2000</v>
      </c>
      <c r="B1605" s="244" t="s">
        <v>48</v>
      </c>
      <c r="C1605" s="244" t="s">
        <v>190</v>
      </c>
      <c r="D1605" s="243">
        <v>433600</v>
      </c>
      <c r="E1605" s="244" t="s">
        <v>253</v>
      </c>
    </row>
    <row r="1606" spans="1:5" x14ac:dyDescent="0.2">
      <c r="A1606" s="243">
        <v>2001</v>
      </c>
      <c r="B1606" s="244" t="s">
        <v>48</v>
      </c>
      <c r="C1606" s="244" t="s">
        <v>190</v>
      </c>
      <c r="D1606" s="243">
        <v>439000</v>
      </c>
      <c r="E1606" s="244" t="s">
        <v>253</v>
      </c>
    </row>
    <row r="1607" spans="1:5" x14ac:dyDescent="0.2">
      <c r="A1607" s="243">
        <v>2002</v>
      </c>
      <c r="B1607" s="244" t="s">
        <v>48</v>
      </c>
      <c r="C1607" s="244" t="s">
        <v>190</v>
      </c>
      <c r="D1607" s="243">
        <v>444050</v>
      </c>
      <c r="E1607" s="244" t="s">
        <v>253</v>
      </c>
    </row>
    <row r="1608" spans="1:5" x14ac:dyDescent="0.2">
      <c r="A1608" s="243">
        <v>2003</v>
      </c>
      <c r="B1608" s="244" t="s">
        <v>48</v>
      </c>
      <c r="C1608" s="244" t="s">
        <v>190</v>
      </c>
      <c r="D1608" s="243">
        <v>448300</v>
      </c>
      <c r="E1608" s="244" t="s">
        <v>253</v>
      </c>
    </row>
    <row r="1609" spans="1:5" x14ac:dyDescent="0.2">
      <c r="A1609" s="243">
        <v>2004</v>
      </c>
      <c r="B1609" s="244" t="s">
        <v>48</v>
      </c>
      <c r="C1609" s="244" t="s">
        <v>190</v>
      </c>
      <c r="D1609" s="243">
        <v>454960</v>
      </c>
      <c r="E1609" s="244" t="s">
        <v>253</v>
      </c>
    </row>
    <row r="1610" spans="1:5" x14ac:dyDescent="0.2">
      <c r="A1610" s="243">
        <v>2005</v>
      </c>
      <c r="B1610" s="244" t="s">
        <v>48</v>
      </c>
      <c r="C1610" s="244" t="s">
        <v>190</v>
      </c>
      <c r="D1610" s="243">
        <v>461230</v>
      </c>
      <c r="E1610" s="244" t="s">
        <v>253</v>
      </c>
    </row>
    <row r="1611" spans="1:5" x14ac:dyDescent="0.2">
      <c r="A1611" s="243">
        <v>2006</v>
      </c>
      <c r="B1611" s="244" t="s">
        <v>48</v>
      </c>
      <c r="C1611" s="244" t="s">
        <v>190</v>
      </c>
      <c r="D1611" s="243">
        <v>469086</v>
      </c>
      <c r="E1611" s="244" t="s">
        <v>253</v>
      </c>
    </row>
    <row r="1612" spans="1:5" x14ac:dyDescent="0.2">
      <c r="A1612" s="243">
        <v>2007</v>
      </c>
      <c r="B1612" s="244" t="s">
        <v>48</v>
      </c>
      <c r="C1612" s="244" t="s">
        <v>190</v>
      </c>
      <c r="D1612" s="243">
        <v>476187</v>
      </c>
      <c r="E1612" s="244" t="s">
        <v>253</v>
      </c>
    </row>
    <row r="1613" spans="1:5" x14ac:dyDescent="0.2">
      <c r="A1613" s="243">
        <v>2008</v>
      </c>
      <c r="B1613" s="244" t="s">
        <v>48</v>
      </c>
      <c r="C1613" s="244" t="s">
        <v>190</v>
      </c>
      <c r="D1613" s="243">
        <v>483799</v>
      </c>
      <c r="E1613" s="244" t="s">
        <v>253</v>
      </c>
    </row>
    <row r="1614" spans="1:5" x14ac:dyDescent="0.2">
      <c r="A1614" s="243">
        <v>2009</v>
      </c>
      <c r="B1614" s="244" t="s">
        <v>48</v>
      </c>
      <c r="C1614" s="244" t="s">
        <v>190</v>
      </c>
      <c r="D1614" s="243">
        <v>493500</v>
      </c>
      <c r="E1614" s="244" t="s">
        <v>253</v>
      </c>
    </row>
    <row r="1615" spans="1:5" x14ac:dyDescent="0.2">
      <c r="A1615" s="243">
        <v>2010</v>
      </c>
      <c r="B1615" s="244" t="s">
        <v>48</v>
      </c>
      <c r="C1615" s="244" t="s">
        <v>190</v>
      </c>
      <c r="D1615" s="243">
        <v>502066</v>
      </c>
      <c r="E1615" s="244" t="s">
        <v>253</v>
      </c>
    </row>
    <row r="1616" spans="1:5" x14ac:dyDescent="0.2">
      <c r="A1616" s="243">
        <v>2011</v>
      </c>
      <c r="B1616" s="244" t="s">
        <v>48</v>
      </c>
      <c r="C1616" s="244" t="s">
        <v>190</v>
      </c>
      <c r="D1616" s="243">
        <v>511840</v>
      </c>
      <c r="E1616" s="244" t="s">
        <v>253</v>
      </c>
    </row>
    <row r="1617" spans="1:5" x14ac:dyDescent="0.2">
      <c r="A1617" s="243">
        <v>2012</v>
      </c>
      <c r="B1617" s="244" t="s">
        <v>48</v>
      </c>
      <c r="C1617" s="244" t="s">
        <v>190</v>
      </c>
      <c r="D1617" s="243">
        <v>524853</v>
      </c>
      <c r="E1617" s="244" t="s">
        <v>174</v>
      </c>
    </row>
    <row r="1618" spans="1:5" x14ac:dyDescent="0.2">
      <c r="A1618" s="243">
        <v>2013</v>
      </c>
      <c r="B1618" s="244" t="s">
        <v>48</v>
      </c>
      <c r="C1618" s="244" t="s">
        <v>190</v>
      </c>
      <c r="D1618" s="243">
        <v>537039</v>
      </c>
      <c r="E1618" s="244" t="s">
        <v>253</v>
      </c>
    </row>
    <row r="1619" spans="1:5" x14ac:dyDescent="0.2">
      <c r="A1619" s="243">
        <v>2014</v>
      </c>
      <c r="B1619" s="244" t="s">
        <v>48</v>
      </c>
      <c r="C1619" s="244" t="s">
        <v>190</v>
      </c>
      <c r="D1619" s="243">
        <v>549680</v>
      </c>
      <c r="E1619" s="244" t="s">
        <v>253</v>
      </c>
    </row>
    <row r="1620" spans="1:5" x14ac:dyDescent="0.2">
      <c r="A1620" s="243">
        <v>2015</v>
      </c>
      <c r="B1620" s="244" t="s">
        <v>48</v>
      </c>
      <c r="C1620" s="244" t="s">
        <v>190</v>
      </c>
      <c r="D1620" s="243">
        <v>562958</v>
      </c>
      <c r="E1620" s="244" t="s">
        <v>253</v>
      </c>
    </row>
    <row r="1621" spans="1:5" x14ac:dyDescent="0.2">
      <c r="A1621" s="243">
        <v>2016</v>
      </c>
      <c r="B1621" s="244" t="s">
        <v>48</v>
      </c>
      <c r="C1621" s="244" t="s">
        <v>190</v>
      </c>
      <c r="D1621" s="243">
        <v>576249</v>
      </c>
      <c r="E1621" s="244" t="s">
        <v>253</v>
      </c>
    </row>
    <row r="1622" spans="1:5" x14ac:dyDescent="0.2">
      <c r="A1622" s="243">
        <v>2017</v>
      </c>
      <c r="B1622" s="244" t="s">
        <v>48</v>
      </c>
      <c r="C1622" s="244" t="s">
        <v>190</v>
      </c>
      <c r="D1622" s="243">
        <v>590667</v>
      </c>
      <c r="E1622" s="244" t="s">
        <v>174</v>
      </c>
    </row>
    <row r="1623" spans="1:5" x14ac:dyDescent="0.2">
      <c r="A1623" s="243">
        <v>2018</v>
      </c>
      <c r="B1623" s="244" t="s">
        <v>48</v>
      </c>
      <c r="C1623" s="244" t="s">
        <v>190</v>
      </c>
      <c r="D1623" s="243">
        <v>602005</v>
      </c>
      <c r="E1623" s="244" t="s">
        <v>253</v>
      </c>
    </row>
    <row r="1624" spans="1:5" x14ac:dyDescent="0.2">
      <c r="A1624" s="243">
        <v>2019</v>
      </c>
      <c r="B1624" s="244" t="s">
        <v>48</v>
      </c>
      <c r="C1624" s="244" t="s">
        <v>190</v>
      </c>
      <c r="D1624" s="243">
        <v>613894</v>
      </c>
      <c r="E1624" s="244" t="s">
        <v>253</v>
      </c>
    </row>
    <row r="1625" spans="1:5" x14ac:dyDescent="0.2">
      <c r="A1625" s="243">
        <v>2020</v>
      </c>
      <c r="B1625" s="244" t="s">
        <v>48</v>
      </c>
      <c r="C1625" s="244" t="s">
        <v>190</v>
      </c>
      <c r="D1625" s="243">
        <v>626108</v>
      </c>
      <c r="E1625" s="244" t="s">
        <v>253</v>
      </c>
    </row>
    <row r="1626" spans="1:5" x14ac:dyDescent="0.2">
      <c r="A1626" s="243">
        <v>2021</v>
      </c>
      <c r="B1626" s="244" t="s">
        <v>48</v>
      </c>
      <c r="C1626" s="244" t="s">
        <v>190</v>
      </c>
      <c r="D1626" s="243">
        <v>634730</v>
      </c>
      <c r="E1626" s="244" t="s">
        <v>253</v>
      </c>
    </row>
    <row r="1627" spans="1:5" x14ac:dyDescent="0.2">
      <c r="A1627" s="243">
        <v>2022</v>
      </c>
      <c r="B1627" s="244" t="s">
        <v>48</v>
      </c>
      <c r="C1627" s="244" t="s">
        <v>190</v>
      </c>
      <c r="D1627" s="243">
        <v>645397</v>
      </c>
      <c r="E1627" s="244" t="s">
        <v>253</v>
      </c>
    </row>
    <row r="1628" spans="1:5" x14ac:dyDescent="0.2">
      <c r="A1628" s="243">
        <v>2023</v>
      </c>
      <c r="B1628" s="244" t="s">
        <v>48</v>
      </c>
      <c r="C1628" s="244" t="s">
        <v>190</v>
      </c>
      <c r="D1628" s="243">
        <v>660809</v>
      </c>
      <c r="E1628" s="244" t="s">
        <v>253</v>
      </c>
    </row>
    <row r="1629" spans="1:5" x14ac:dyDescent="0.2">
      <c r="A1629" s="243">
        <v>2024</v>
      </c>
      <c r="B1629" s="244" t="s">
        <v>48</v>
      </c>
      <c r="C1629" s="244" t="s">
        <v>190</v>
      </c>
      <c r="D1629" s="243">
        <v>672050</v>
      </c>
      <c r="E1629" s="244" t="s">
        <v>253</v>
      </c>
    </row>
    <row r="1630" spans="1:5" x14ac:dyDescent="0.2">
      <c r="A1630" s="243">
        <v>2000</v>
      </c>
      <c r="B1630" s="244" t="s">
        <v>46</v>
      </c>
      <c r="C1630" s="244" t="s">
        <v>190</v>
      </c>
      <c r="D1630" s="243">
        <v>2381715</v>
      </c>
      <c r="E1630" s="244" t="s">
        <v>253</v>
      </c>
    </row>
    <row r="1631" spans="1:5" x14ac:dyDescent="0.2">
      <c r="A1631" s="243">
        <v>2001</v>
      </c>
      <c r="B1631" s="244" t="s">
        <v>46</v>
      </c>
      <c r="C1631" s="244" t="s">
        <v>190</v>
      </c>
      <c r="D1631" s="243">
        <v>2353384</v>
      </c>
      <c r="E1631" s="244" t="s">
        <v>253</v>
      </c>
    </row>
    <row r="1632" spans="1:5" x14ac:dyDescent="0.2">
      <c r="A1632" s="243">
        <v>2002</v>
      </c>
      <c r="B1632" s="244" t="s">
        <v>46</v>
      </c>
      <c r="C1632" s="244" t="s">
        <v>190</v>
      </c>
      <c r="D1632" s="243">
        <v>2320956</v>
      </c>
      <c r="E1632" s="244" t="s">
        <v>253</v>
      </c>
    </row>
    <row r="1633" spans="1:5" x14ac:dyDescent="0.2">
      <c r="A1633" s="243">
        <v>2003</v>
      </c>
      <c r="B1633" s="244" t="s">
        <v>46</v>
      </c>
      <c r="C1633" s="244" t="s">
        <v>190</v>
      </c>
      <c r="D1633" s="243">
        <v>2299390</v>
      </c>
      <c r="E1633" s="244" t="s">
        <v>253</v>
      </c>
    </row>
    <row r="1634" spans="1:5" x14ac:dyDescent="0.2">
      <c r="A1634" s="243">
        <v>2004</v>
      </c>
      <c r="B1634" s="244" t="s">
        <v>46</v>
      </c>
      <c r="C1634" s="244" t="s">
        <v>190</v>
      </c>
      <c r="D1634" s="243">
        <v>2276520</v>
      </c>
      <c r="E1634" s="244" t="s">
        <v>253</v>
      </c>
    </row>
    <row r="1635" spans="1:5" x14ac:dyDescent="0.2">
      <c r="A1635" s="243">
        <v>2005</v>
      </c>
      <c r="B1635" s="244" t="s">
        <v>46</v>
      </c>
      <c r="C1635" s="244" t="s">
        <v>190</v>
      </c>
      <c r="D1635" s="243">
        <v>2249724</v>
      </c>
      <c r="E1635" s="244" t="s">
        <v>253</v>
      </c>
    </row>
    <row r="1636" spans="1:5" x14ac:dyDescent="0.2">
      <c r="A1636" s="243">
        <v>2006</v>
      </c>
      <c r="B1636" s="244" t="s">
        <v>46</v>
      </c>
      <c r="C1636" s="244" t="s">
        <v>190</v>
      </c>
      <c r="D1636" s="243">
        <v>2227874</v>
      </c>
      <c r="E1636" s="244" t="s">
        <v>253</v>
      </c>
    </row>
    <row r="1637" spans="1:5" x14ac:dyDescent="0.2">
      <c r="A1637" s="243">
        <v>2007</v>
      </c>
      <c r="B1637" s="244" t="s">
        <v>46</v>
      </c>
      <c r="C1637" s="244" t="s">
        <v>190</v>
      </c>
      <c r="D1637" s="243">
        <v>2208840</v>
      </c>
      <c r="E1637" s="244" t="s">
        <v>253</v>
      </c>
    </row>
    <row r="1638" spans="1:5" x14ac:dyDescent="0.2">
      <c r="A1638" s="243">
        <v>2008</v>
      </c>
      <c r="B1638" s="244" t="s">
        <v>46</v>
      </c>
      <c r="C1638" s="244" t="s">
        <v>190</v>
      </c>
      <c r="D1638" s="243">
        <v>2191810</v>
      </c>
      <c r="E1638" s="244" t="s">
        <v>253</v>
      </c>
    </row>
    <row r="1639" spans="1:5" x14ac:dyDescent="0.2">
      <c r="A1639" s="243">
        <v>2009</v>
      </c>
      <c r="B1639" s="244" t="s">
        <v>46</v>
      </c>
      <c r="C1639" s="244" t="s">
        <v>190</v>
      </c>
      <c r="D1639" s="243">
        <v>2162834</v>
      </c>
      <c r="E1639" s="244" t="s">
        <v>253</v>
      </c>
    </row>
    <row r="1640" spans="1:5" x14ac:dyDescent="0.2">
      <c r="A1640" s="243">
        <v>2010</v>
      </c>
      <c r="B1640" s="244" t="s">
        <v>46</v>
      </c>
      <c r="C1640" s="244" t="s">
        <v>190</v>
      </c>
      <c r="D1640" s="243">
        <v>2120504</v>
      </c>
      <c r="E1640" s="244" t="s">
        <v>253</v>
      </c>
    </row>
    <row r="1641" spans="1:5" x14ac:dyDescent="0.2">
      <c r="A1641" s="243">
        <v>2011</v>
      </c>
      <c r="B1641" s="244" t="s">
        <v>46</v>
      </c>
      <c r="C1641" s="244" t="s">
        <v>190</v>
      </c>
      <c r="D1641" s="243">
        <v>2074605</v>
      </c>
      <c r="E1641" s="244" t="s">
        <v>253</v>
      </c>
    </row>
    <row r="1642" spans="1:5" x14ac:dyDescent="0.2">
      <c r="A1642" s="243">
        <v>2012</v>
      </c>
      <c r="B1642" s="244" t="s">
        <v>46</v>
      </c>
      <c r="C1642" s="244" t="s">
        <v>190</v>
      </c>
      <c r="D1642" s="243">
        <v>2044813</v>
      </c>
      <c r="E1642" s="244" t="s">
        <v>253</v>
      </c>
    </row>
    <row r="1643" spans="1:5" x14ac:dyDescent="0.2">
      <c r="A1643" s="243">
        <v>2013</v>
      </c>
      <c r="B1643" s="244" t="s">
        <v>46</v>
      </c>
      <c r="C1643" s="244" t="s">
        <v>190</v>
      </c>
      <c r="D1643" s="243">
        <v>2023825</v>
      </c>
      <c r="E1643" s="244" t="s">
        <v>253</v>
      </c>
    </row>
    <row r="1644" spans="1:5" x14ac:dyDescent="0.2">
      <c r="A1644" s="243">
        <v>2014</v>
      </c>
      <c r="B1644" s="244" t="s">
        <v>46</v>
      </c>
      <c r="C1644" s="244" t="s">
        <v>190</v>
      </c>
      <c r="D1644" s="243">
        <v>2001468</v>
      </c>
      <c r="E1644" s="244" t="s">
        <v>253</v>
      </c>
    </row>
    <row r="1645" spans="1:5" x14ac:dyDescent="0.2">
      <c r="A1645" s="243">
        <v>2015</v>
      </c>
      <c r="B1645" s="244" t="s">
        <v>46</v>
      </c>
      <c r="C1645" s="244" t="s">
        <v>190</v>
      </c>
      <c r="D1645" s="243">
        <v>1986096</v>
      </c>
      <c r="E1645" s="244" t="s">
        <v>253</v>
      </c>
    </row>
    <row r="1646" spans="1:5" x14ac:dyDescent="0.2">
      <c r="A1646" s="243">
        <v>2016</v>
      </c>
      <c r="B1646" s="244" t="s">
        <v>46</v>
      </c>
      <c r="C1646" s="244" t="s">
        <v>190</v>
      </c>
      <c r="D1646" s="243">
        <v>1968957</v>
      </c>
      <c r="E1646" s="244" t="s">
        <v>253</v>
      </c>
    </row>
    <row r="1647" spans="1:5" x14ac:dyDescent="0.2">
      <c r="A1647" s="243">
        <v>2017</v>
      </c>
      <c r="B1647" s="244" t="s">
        <v>46</v>
      </c>
      <c r="C1647" s="244" t="s">
        <v>190</v>
      </c>
      <c r="D1647" s="243">
        <v>1950116</v>
      </c>
      <c r="E1647" s="244" t="s">
        <v>253</v>
      </c>
    </row>
    <row r="1648" spans="1:5" x14ac:dyDescent="0.2">
      <c r="A1648" s="243">
        <v>2018</v>
      </c>
      <c r="B1648" s="244" t="s">
        <v>46</v>
      </c>
      <c r="C1648" s="244" t="s">
        <v>190</v>
      </c>
      <c r="D1648" s="243">
        <v>1934379</v>
      </c>
      <c r="E1648" s="244" t="s">
        <v>253</v>
      </c>
    </row>
    <row r="1649" spans="1:5" x14ac:dyDescent="0.2">
      <c r="A1649" s="243">
        <v>2019</v>
      </c>
      <c r="B1649" s="244" t="s">
        <v>46</v>
      </c>
      <c r="C1649" s="244" t="s">
        <v>190</v>
      </c>
      <c r="D1649" s="243">
        <v>1919968</v>
      </c>
      <c r="E1649" s="244" t="s">
        <v>253</v>
      </c>
    </row>
    <row r="1650" spans="1:5" x14ac:dyDescent="0.2">
      <c r="A1650" s="243">
        <v>2020</v>
      </c>
      <c r="B1650" s="244" t="s">
        <v>46</v>
      </c>
      <c r="C1650" s="244" t="s">
        <v>190</v>
      </c>
      <c r="D1650" s="243">
        <v>1907675</v>
      </c>
      <c r="E1650" s="244" t="s">
        <v>253</v>
      </c>
    </row>
    <row r="1651" spans="1:5" x14ac:dyDescent="0.2">
      <c r="A1651" s="243">
        <v>2021</v>
      </c>
      <c r="B1651" s="244" t="s">
        <v>46</v>
      </c>
      <c r="C1651" s="244" t="s">
        <v>190</v>
      </c>
      <c r="D1651" s="243">
        <v>1893223</v>
      </c>
      <c r="E1651" s="244" t="s">
        <v>253</v>
      </c>
    </row>
    <row r="1652" spans="1:5" x14ac:dyDescent="0.2">
      <c r="A1652" s="243">
        <v>2022</v>
      </c>
      <c r="B1652" s="244" t="s">
        <v>46</v>
      </c>
      <c r="C1652" s="244" t="s">
        <v>190</v>
      </c>
      <c r="D1652" s="243">
        <v>1875757</v>
      </c>
      <c r="E1652" s="244" t="s">
        <v>253</v>
      </c>
    </row>
    <row r="1653" spans="1:5" x14ac:dyDescent="0.2">
      <c r="A1653" s="243">
        <v>2023</v>
      </c>
      <c r="B1653" s="244" t="s">
        <v>46</v>
      </c>
      <c r="C1653" s="244" t="s">
        <v>190</v>
      </c>
      <c r="D1653" s="243">
        <v>1883008</v>
      </c>
      <c r="E1653" s="244" t="s">
        <v>253</v>
      </c>
    </row>
    <row r="1654" spans="1:5" x14ac:dyDescent="0.2">
      <c r="A1654" s="243">
        <v>2024</v>
      </c>
      <c r="B1654" s="244" t="s">
        <v>46</v>
      </c>
      <c r="C1654" s="244" t="s">
        <v>190</v>
      </c>
      <c r="D1654" s="243">
        <v>1871882</v>
      </c>
      <c r="E1654" s="244" t="s">
        <v>253</v>
      </c>
    </row>
    <row r="1655" spans="1:5" x14ac:dyDescent="0.2">
      <c r="A1655" s="243">
        <v>2000</v>
      </c>
      <c r="B1655" s="244" t="s">
        <v>262</v>
      </c>
      <c r="C1655" s="244" t="s">
        <v>190</v>
      </c>
      <c r="D1655" s="243">
        <v>3644070</v>
      </c>
      <c r="E1655" s="244" t="s">
        <v>253</v>
      </c>
    </row>
    <row r="1656" spans="1:5" x14ac:dyDescent="0.2">
      <c r="A1656" s="243">
        <v>2001</v>
      </c>
      <c r="B1656" s="244" t="s">
        <v>262</v>
      </c>
      <c r="C1656" s="244" t="s">
        <v>190</v>
      </c>
      <c r="D1656" s="243">
        <v>3635112</v>
      </c>
      <c r="E1656" s="244" t="s">
        <v>253</v>
      </c>
    </row>
    <row r="1657" spans="1:5" x14ac:dyDescent="0.2">
      <c r="A1657" s="243">
        <v>2002</v>
      </c>
      <c r="B1657" s="244" t="s">
        <v>262</v>
      </c>
      <c r="C1657" s="244" t="s">
        <v>190</v>
      </c>
      <c r="D1657" s="243">
        <v>3627812</v>
      </c>
      <c r="E1657" s="244" t="s">
        <v>253</v>
      </c>
    </row>
    <row r="1658" spans="1:5" x14ac:dyDescent="0.2">
      <c r="A1658" s="243">
        <v>2003</v>
      </c>
      <c r="B1658" s="244" t="s">
        <v>262</v>
      </c>
      <c r="C1658" s="244" t="s">
        <v>190</v>
      </c>
      <c r="D1658" s="243">
        <v>3618312</v>
      </c>
      <c r="E1658" s="244" t="s">
        <v>253</v>
      </c>
    </row>
    <row r="1659" spans="1:5" x14ac:dyDescent="0.2">
      <c r="A1659" s="243">
        <v>2004</v>
      </c>
      <c r="B1659" s="244" t="s">
        <v>262</v>
      </c>
      <c r="C1659" s="244" t="s">
        <v>190</v>
      </c>
      <c r="D1659" s="243">
        <v>3607435</v>
      </c>
      <c r="E1659" s="244" t="s">
        <v>253</v>
      </c>
    </row>
    <row r="1660" spans="1:5" x14ac:dyDescent="0.2">
      <c r="A1660" s="243">
        <v>2005</v>
      </c>
      <c r="B1660" s="244" t="s">
        <v>262</v>
      </c>
      <c r="C1660" s="244" t="s">
        <v>190</v>
      </c>
      <c r="D1660" s="243">
        <v>3600436</v>
      </c>
      <c r="E1660" s="244" t="s">
        <v>253</v>
      </c>
    </row>
    <row r="1661" spans="1:5" x14ac:dyDescent="0.2">
      <c r="A1661" s="243">
        <v>2006</v>
      </c>
      <c r="B1661" s="244" t="s">
        <v>262</v>
      </c>
      <c r="C1661" s="244" t="s">
        <v>190</v>
      </c>
      <c r="D1661" s="243">
        <v>3589936</v>
      </c>
      <c r="E1661" s="244" t="s">
        <v>253</v>
      </c>
    </row>
    <row r="1662" spans="1:5" x14ac:dyDescent="0.2">
      <c r="A1662" s="243">
        <v>2007</v>
      </c>
      <c r="B1662" s="244" t="s">
        <v>262</v>
      </c>
      <c r="C1662" s="244" t="s">
        <v>190</v>
      </c>
      <c r="D1662" s="243">
        <v>3581110</v>
      </c>
      <c r="E1662" s="244" t="s">
        <v>253</v>
      </c>
    </row>
    <row r="1663" spans="1:5" x14ac:dyDescent="0.2">
      <c r="A1663" s="243">
        <v>2008</v>
      </c>
      <c r="B1663" s="244" t="s">
        <v>262</v>
      </c>
      <c r="C1663" s="244" t="s">
        <v>190</v>
      </c>
      <c r="D1663" s="243">
        <v>3572703</v>
      </c>
      <c r="E1663" s="244" t="s">
        <v>253</v>
      </c>
    </row>
    <row r="1664" spans="1:5" x14ac:dyDescent="0.2">
      <c r="A1664" s="243">
        <v>2009</v>
      </c>
      <c r="B1664" s="244" t="s">
        <v>262</v>
      </c>
      <c r="C1664" s="244" t="s">
        <v>190</v>
      </c>
      <c r="D1664" s="243">
        <v>3567512</v>
      </c>
      <c r="E1664" s="244" t="s">
        <v>253</v>
      </c>
    </row>
    <row r="1665" spans="1:5" x14ac:dyDescent="0.2">
      <c r="A1665" s="243">
        <v>2010</v>
      </c>
      <c r="B1665" s="244" t="s">
        <v>262</v>
      </c>
      <c r="C1665" s="244" t="s">
        <v>190</v>
      </c>
      <c r="D1665" s="243">
        <v>3563695</v>
      </c>
      <c r="E1665" s="244" t="s">
        <v>253</v>
      </c>
    </row>
    <row r="1666" spans="1:5" x14ac:dyDescent="0.2">
      <c r="A1666" s="243">
        <v>2011</v>
      </c>
      <c r="B1666" s="244" t="s">
        <v>262</v>
      </c>
      <c r="C1666" s="244" t="s">
        <v>190</v>
      </c>
      <c r="D1666" s="243">
        <v>3560430</v>
      </c>
      <c r="E1666" s="244" t="s">
        <v>253</v>
      </c>
    </row>
    <row r="1667" spans="1:5" x14ac:dyDescent="0.2">
      <c r="A1667" s="243">
        <v>2012</v>
      </c>
      <c r="B1667" s="244" t="s">
        <v>262</v>
      </c>
      <c r="C1667" s="244" t="s">
        <v>190</v>
      </c>
      <c r="D1667" s="243">
        <v>3559541</v>
      </c>
      <c r="E1667" s="244" t="s">
        <v>253</v>
      </c>
    </row>
    <row r="1668" spans="1:5" x14ac:dyDescent="0.2">
      <c r="A1668" s="243">
        <v>2013</v>
      </c>
      <c r="B1668" s="244" t="s">
        <v>262</v>
      </c>
      <c r="C1668" s="244" t="s">
        <v>190</v>
      </c>
      <c r="D1668" s="243">
        <v>3559497</v>
      </c>
      <c r="E1668" s="244" t="s">
        <v>253</v>
      </c>
    </row>
    <row r="1669" spans="1:5" x14ac:dyDescent="0.2">
      <c r="A1669" s="243">
        <v>2014</v>
      </c>
      <c r="B1669" s="244" t="s">
        <v>262</v>
      </c>
      <c r="C1669" s="244" t="s">
        <v>190</v>
      </c>
      <c r="D1669" s="243">
        <v>2869226</v>
      </c>
      <c r="E1669" s="244" t="s">
        <v>223</v>
      </c>
    </row>
    <row r="1670" spans="1:5" x14ac:dyDescent="0.2">
      <c r="A1670" s="243">
        <v>2015</v>
      </c>
      <c r="B1670" s="244" t="s">
        <v>262</v>
      </c>
      <c r="C1670" s="244" t="s">
        <v>190</v>
      </c>
      <c r="D1670" s="243">
        <v>2844673</v>
      </c>
      <c r="E1670" s="244" t="s">
        <v>176</v>
      </c>
    </row>
    <row r="1671" spans="1:5" x14ac:dyDescent="0.2">
      <c r="A1671" s="243">
        <v>2016</v>
      </c>
      <c r="B1671" s="244" t="s">
        <v>262</v>
      </c>
      <c r="C1671" s="244" t="s">
        <v>190</v>
      </c>
      <c r="D1671" s="243">
        <v>2824387</v>
      </c>
      <c r="E1671" s="244" t="s">
        <v>176</v>
      </c>
    </row>
    <row r="1672" spans="1:5" x14ac:dyDescent="0.2">
      <c r="A1672" s="243">
        <v>2017</v>
      </c>
      <c r="B1672" s="244" t="s">
        <v>262</v>
      </c>
      <c r="C1672" s="244" t="s">
        <v>190</v>
      </c>
      <c r="D1672" s="243">
        <v>2779952</v>
      </c>
      <c r="E1672" s="244" t="s">
        <v>176</v>
      </c>
    </row>
    <row r="1673" spans="1:5" x14ac:dyDescent="0.2">
      <c r="A1673" s="243">
        <v>2018</v>
      </c>
      <c r="B1673" s="244" t="s">
        <v>262</v>
      </c>
      <c r="C1673" s="244" t="s">
        <v>190</v>
      </c>
      <c r="D1673" s="243">
        <v>2730364</v>
      </c>
      <c r="E1673" s="244" t="s">
        <v>176</v>
      </c>
    </row>
    <row r="1674" spans="1:5" x14ac:dyDescent="0.2">
      <c r="A1674" s="243">
        <v>2019</v>
      </c>
      <c r="B1674" s="244" t="s">
        <v>262</v>
      </c>
      <c r="C1674" s="244" t="s">
        <v>190</v>
      </c>
      <c r="D1674" s="243">
        <v>2686064</v>
      </c>
      <c r="E1674" s="244" t="s">
        <v>176</v>
      </c>
    </row>
    <row r="1675" spans="1:5" x14ac:dyDescent="0.2">
      <c r="A1675" s="243">
        <v>2020</v>
      </c>
      <c r="B1675" s="244" t="s">
        <v>262</v>
      </c>
      <c r="C1675" s="244" t="s">
        <v>190</v>
      </c>
      <c r="D1675" s="243">
        <v>2640438</v>
      </c>
      <c r="E1675" s="244" t="s">
        <v>176</v>
      </c>
    </row>
    <row r="1676" spans="1:5" x14ac:dyDescent="0.2">
      <c r="A1676" s="243">
        <v>2021</v>
      </c>
      <c r="B1676" s="244" t="s">
        <v>262</v>
      </c>
      <c r="C1676" s="244" t="s">
        <v>190</v>
      </c>
      <c r="D1676" s="243">
        <v>2597107</v>
      </c>
      <c r="E1676" s="244" t="s">
        <v>177</v>
      </c>
    </row>
    <row r="1677" spans="1:5" x14ac:dyDescent="0.2">
      <c r="A1677" s="243">
        <v>2022</v>
      </c>
      <c r="B1677" s="244" t="s">
        <v>262</v>
      </c>
      <c r="C1677" s="244" t="s">
        <v>190</v>
      </c>
      <c r="D1677" s="243">
        <v>2603729</v>
      </c>
      <c r="E1677" s="244" t="s">
        <v>176</v>
      </c>
    </row>
    <row r="1678" spans="1:5" x14ac:dyDescent="0.2">
      <c r="A1678" s="243">
        <v>2023</v>
      </c>
      <c r="B1678" s="244" t="s">
        <v>262</v>
      </c>
      <c r="C1678" s="244" t="s">
        <v>190</v>
      </c>
      <c r="D1678" s="243">
        <v>2512758</v>
      </c>
      <c r="E1678" s="244" t="s">
        <v>178</v>
      </c>
    </row>
    <row r="1679" spans="1:5" x14ac:dyDescent="0.2">
      <c r="A1679" s="243">
        <v>2024</v>
      </c>
      <c r="B1679" s="244" t="s">
        <v>262</v>
      </c>
      <c r="C1679" s="244" t="s">
        <v>190</v>
      </c>
      <c r="D1679" s="243">
        <v>2423287</v>
      </c>
      <c r="E1679" s="244" t="s">
        <v>253</v>
      </c>
    </row>
    <row r="1680" spans="1:5" x14ac:dyDescent="0.2">
      <c r="A1680" s="243">
        <v>2000</v>
      </c>
      <c r="B1680" s="244" t="s">
        <v>235</v>
      </c>
      <c r="C1680" s="244" t="s">
        <v>190</v>
      </c>
      <c r="D1680" s="243">
        <v>603152</v>
      </c>
      <c r="E1680" s="244" t="s">
        <v>253</v>
      </c>
    </row>
    <row r="1681" spans="1:5" x14ac:dyDescent="0.2">
      <c r="A1681" s="243">
        <v>2001</v>
      </c>
      <c r="B1681" s="244" t="s">
        <v>235</v>
      </c>
      <c r="C1681" s="244" t="s">
        <v>190</v>
      </c>
      <c r="D1681" s="243">
        <v>605988</v>
      </c>
      <c r="E1681" s="244" t="s">
        <v>253</v>
      </c>
    </row>
    <row r="1682" spans="1:5" x14ac:dyDescent="0.2">
      <c r="A1682" s="243">
        <v>2002</v>
      </c>
      <c r="B1682" s="244" t="s">
        <v>235</v>
      </c>
      <c r="C1682" s="244" t="s">
        <v>190</v>
      </c>
      <c r="D1682" s="243">
        <v>608460</v>
      </c>
      <c r="E1682" s="244" t="s">
        <v>253</v>
      </c>
    </row>
    <row r="1683" spans="1:5" x14ac:dyDescent="0.2">
      <c r="A1683" s="243">
        <v>2003</v>
      </c>
      <c r="B1683" s="244" t="s">
        <v>235</v>
      </c>
      <c r="C1683" s="244" t="s">
        <v>190</v>
      </c>
      <c r="D1683" s="243">
        <v>610510</v>
      </c>
      <c r="E1683" s="244" t="s">
        <v>253</v>
      </c>
    </row>
    <row r="1684" spans="1:5" x14ac:dyDescent="0.2">
      <c r="A1684" s="243">
        <v>2004</v>
      </c>
      <c r="B1684" s="244" t="s">
        <v>235</v>
      </c>
      <c r="C1684" s="244" t="s">
        <v>190</v>
      </c>
      <c r="D1684" s="243">
        <v>612214</v>
      </c>
      <c r="E1684" s="244" t="s">
        <v>253</v>
      </c>
    </row>
    <row r="1685" spans="1:5" x14ac:dyDescent="0.2">
      <c r="A1685" s="243">
        <v>2005</v>
      </c>
      <c r="B1685" s="244" t="s">
        <v>235</v>
      </c>
      <c r="C1685" s="244" t="s">
        <v>190</v>
      </c>
      <c r="D1685" s="243">
        <v>613420</v>
      </c>
      <c r="E1685" s="244" t="s">
        <v>253</v>
      </c>
    </row>
    <row r="1686" spans="1:5" x14ac:dyDescent="0.2">
      <c r="A1686" s="243">
        <v>2006</v>
      </c>
      <c r="B1686" s="244" t="s">
        <v>235</v>
      </c>
      <c r="C1686" s="244" t="s">
        <v>190</v>
      </c>
      <c r="D1686" s="243">
        <v>613109</v>
      </c>
      <c r="E1686" s="244" t="s">
        <v>253</v>
      </c>
    </row>
    <row r="1687" spans="1:5" x14ac:dyDescent="0.2">
      <c r="A1687" s="243">
        <v>2007</v>
      </c>
      <c r="B1687" s="244" t="s">
        <v>235</v>
      </c>
      <c r="C1687" s="244" t="s">
        <v>190</v>
      </c>
      <c r="D1687" s="243">
        <v>614624</v>
      </c>
      <c r="E1687" s="244" t="s">
        <v>253</v>
      </c>
    </row>
    <row r="1688" spans="1:5" x14ac:dyDescent="0.2">
      <c r="A1688" s="243">
        <v>2008</v>
      </c>
      <c r="B1688" s="244" t="s">
        <v>235</v>
      </c>
      <c r="C1688" s="244" t="s">
        <v>190</v>
      </c>
      <c r="D1688" s="243">
        <v>615543</v>
      </c>
      <c r="E1688" s="244" t="s">
        <v>253</v>
      </c>
    </row>
    <row r="1689" spans="1:5" x14ac:dyDescent="0.2">
      <c r="A1689" s="243">
        <v>2009</v>
      </c>
      <c r="B1689" s="244" t="s">
        <v>235</v>
      </c>
      <c r="C1689" s="244" t="s">
        <v>190</v>
      </c>
      <c r="D1689" s="243">
        <v>617157</v>
      </c>
      <c r="E1689" s="244" t="s">
        <v>253</v>
      </c>
    </row>
    <row r="1690" spans="1:5" x14ac:dyDescent="0.2">
      <c r="A1690" s="243">
        <v>2010</v>
      </c>
      <c r="B1690" s="244" t="s">
        <v>235</v>
      </c>
      <c r="C1690" s="244" t="s">
        <v>190</v>
      </c>
      <c r="D1690" s="243">
        <v>619001</v>
      </c>
      <c r="E1690" s="244" t="s">
        <v>253</v>
      </c>
    </row>
    <row r="1691" spans="1:5" x14ac:dyDescent="0.2">
      <c r="A1691" s="243">
        <v>2011</v>
      </c>
      <c r="B1691" s="244" t="s">
        <v>235</v>
      </c>
      <c r="C1691" s="244" t="s">
        <v>190</v>
      </c>
      <c r="D1691" s="243">
        <v>619850</v>
      </c>
      <c r="E1691" s="244" t="s">
        <v>253</v>
      </c>
    </row>
    <row r="1692" spans="1:5" x14ac:dyDescent="0.2">
      <c r="A1692" s="243">
        <v>2012</v>
      </c>
      <c r="B1692" s="244" t="s">
        <v>235</v>
      </c>
      <c r="C1692" s="244" t="s">
        <v>190</v>
      </c>
      <c r="D1692" s="243">
        <v>620308</v>
      </c>
      <c r="E1692" s="244" t="s">
        <v>253</v>
      </c>
    </row>
    <row r="1693" spans="1:5" x14ac:dyDescent="0.2">
      <c r="A1693" s="243">
        <v>2013</v>
      </c>
      <c r="B1693" s="244" t="s">
        <v>235</v>
      </c>
      <c r="C1693" s="244" t="s">
        <v>190</v>
      </c>
      <c r="D1693" s="243">
        <v>620893</v>
      </c>
      <c r="E1693" s="244" t="s">
        <v>253</v>
      </c>
    </row>
    <row r="1694" spans="1:5" x14ac:dyDescent="0.2">
      <c r="A1694" s="243">
        <v>2014</v>
      </c>
      <c r="B1694" s="244" t="s">
        <v>235</v>
      </c>
      <c r="C1694" s="244" t="s">
        <v>190</v>
      </c>
      <c r="D1694" s="243">
        <v>621521</v>
      </c>
      <c r="E1694" s="244" t="s">
        <v>253</v>
      </c>
    </row>
    <row r="1695" spans="1:5" x14ac:dyDescent="0.2">
      <c r="A1695" s="243">
        <v>2015</v>
      </c>
      <c r="B1695" s="244" t="s">
        <v>235</v>
      </c>
      <c r="C1695" s="244" t="s">
        <v>190</v>
      </c>
      <c r="D1695" s="243">
        <v>622099</v>
      </c>
      <c r="E1695" s="244" t="s">
        <v>253</v>
      </c>
    </row>
    <row r="1696" spans="1:5" x14ac:dyDescent="0.2">
      <c r="A1696" s="243">
        <v>2016</v>
      </c>
      <c r="B1696" s="244" t="s">
        <v>235</v>
      </c>
      <c r="C1696" s="244" t="s">
        <v>190</v>
      </c>
      <c r="D1696" s="243">
        <v>622218</v>
      </c>
      <c r="E1696" s="244" t="s">
        <v>253</v>
      </c>
    </row>
    <row r="1697" spans="1:5" x14ac:dyDescent="0.2">
      <c r="A1697" s="243">
        <v>2017</v>
      </c>
      <c r="B1697" s="244" t="s">
        <v>235</v>
      </c>
      <c r="C1697" s="244" t="s">
        <v>190</v>
      </c>
      <c r="D1697" s="243">
        <v>622387</v>
      </c>
      <c r="E1697" s="244" t="s">
        <v>253</v>
      </c>
    </row>
    <row r="1698" spans="1:5" x14ac:dyDescent="0.2">
      <c r="A1698" s="243">
        <v>2018</v>
      </c>
      <c r="B1698" s="244" t="s">
        <v>235</v>
      </c>
      <c r="C1698" s="244" t="s">
        <v>190</v>
      </c>
      <c r="D1698" s="243">
        <v>622359</v>
      </c>
      <c r="E1698" s="244" t="s">
        <v>253</v>
      </c>
    </row>
    <row r="1699" spans="1:5" x14ac:dyDescent="0.2">
      <c r="A1699" s="243">
        <v>2019</v>
      </c>
      <c r="B1699" s="244" t="s">
        <v>235</v>
      </c>
      <c r="C1699" s="244" t="s">
        <v>190</v>
      </c>
      <c r="D1699" s="243">
        <v>622182</v>
      </c>
      <c r="E1699" s="244" t="s">
        <v>253</v>
      </c>
    </row>
    <row r="1700" spans="1:5" x14ac:dyDescent="0.2">
      <c r="A1700" s="243">
        <v>2020</v>
      </c>
      <c r="B1700" s="244" t="s">
        <v>235</v>
      </c>
      <c r="C1700" s="244" t="s">
        <v>190</v>
      </c>
      <c r="D1700" s="243">
        <v>621873</v>
      </c>
      <c r="E1700" s="244" t="s">
        <v>253</v>
      </c>
    </row>
    <row r="1701" spans="1:5" x14ac:dyDescent="0.2">
      <c r="A1701" s="243">
        <v>2021</v>
      </c>
      <c r="B1701" s="244" t="s">
        <v>235</v>
      </c>
      <c r="C1701" s="244" t="s">
        <v>190</v>
      </c>
      <c r="D1701" s="243">
        <v>620739</v>
      </c>
      <c r="E1701" s="244" t="s">
        <v>253</v>
      </c>
    </row>
    <row r="1702" spans="1:5" x14ac:dyDescent="0.2">
      <c r="A1702" s="243">
        <v>2022</v>
      </c>
      <c r="B1702" s="244" t="s">
        <v>235</v>
      </c>
      <c r="C1702" s="244" t="s">
        <v>190</v>
      </c>
      <c r="D1702" s="243">
        <v>617683</v>
      </c>
      <c r="E1702" s="244" t="s">
        <v>253</v>
      </c>
    </row>
    <row r="1703" spans="1:5" x14ac:dyDescent="0.2">
      <c r="A1703" s="243">
        <v>2023</v>
      </c>
      <c r="B1703" s="244" t="s">
        <v>235</v>
      </c>
      <c r="C1703" s="244" t="s">
        <v>190</v>
      </c>
      <c r="D1703" s="243">
        <v>616695</v>
      </c>
      <c r="E1703" s="244" t="s">
        <v>253</v>
      </c>
    </row>
    <row r="1704" spans="1:5" x14ac:dyDescent="0.2">
      <c r="A1704" s="243">
        <v>2000</v>
      </c>
      <c r="B1704" s="244" t="s">
        <v>67</v>
      </c>
      <c r="C1704" s="244" t="s">
        <v>190</v>
      </c>
      <c r="D1704" s="243">
        <v>2021578</v>
      </c>
      <c r="E1704" s="244" t="s">
        <v>253</v>
      </c>
    </row>
    <row r="1705" spans="1:5" x14ac:dyDescent="0.2">
      <c r="A1705" s="243">
        <v>2001</v>
      </c>
      <c r="B1705" s="244" t="s">
        <v>67</v>
      </c>
      <c r="C1705" s="244" t="s">
        <v>190</v>
      </c>
      <c r="D1705" s="243">
        <v>2031112</v>
      </c>
      <c r="E1705" s="244" t="s">
        <v>253</v>
      </c>
    </row>
    <row r="1706" spans="1:5" x14ac:dyDescent="0.2">
      <c r="A1706" s="243">
        <v>2002</v>
      </c>
      <c r="B1706" s="244" t="s">
        <v>67</v>
      </c>
      <c r="C1706" s="244" t="s">
        <v>190</v>
      </c>
      <c r="D1706" s="243">
        <v>2038651</v>
      </c>
      <c r="E1706" s="244" t="s">
        <v>253</v>
      </c>
    </row>
    <row r="1707" spans="1:5" x14ac:dyDescent="0.2">
      <c r="A1707" s="243">
        <v>2003</v>
      </c>
      <c r="B1707" s="244" t="s">
        <v>67</v>
      </c>
      <c r="C1707" s="244" t="s">
        <v>190</v>
      </c>
      <c r="D1707" s="243">
        <v>2023654</v>
      </c>
      <c r="E1707" s="244" t="s">
        <v>253</v>
      </c>
    </row>
    <row r="1708" spans="1:5" x14ac:dyDescent="0.2">
      <c r="A1708" s="243">
        <v>2004</v>
      </c>
      <c r="B1708" s="244" t="s">
        <v>67</v>
      </c>
      <c r="C1708" s="244" t="s">
        <v>190</v>
      </c>
      <c r="D1708" s="243">
        <v>2029892</v>
      </c>
      <c r="E1708" s="244" t="s">
        <v>253</v>
      </c>
    </row>
    <row r="1709" spans="1:5" x14ac:dyDescent="0.2">
      <c r="A1709" s="243">
        <v>2005</v>
      </c>
      <c r="B1709" s="244" t="s">
        <v>67</v>
      </c>
      <c r="C1709" s="244" t="s">
        <v>190</v>
      </c>
      <c r="D1709" s="243">
        <v>2035196</v>
      </c>
      <c r="E1709" s="244" t="s">
        <v>253</v>
      </c>
    </row>
    <row r="1710" spans="1:5" x14ac:dyDescent="0.2">
      <c r="A1710" s="243">
        <v>2006</v>
      </c>
      <c r="B1710" s="244" t="s">
        <v>67</v>
      </c>
      <c r="C1710" s="244" t="s">
        <v>190</v>
      </c>
      <c r="D1710" s="243">
        <v>2038514</v>
      </c>
      <c r="E1710" s="244" t="s">
        <v>253</v>
      </c>
    </row>
    <row r="1711" spans="1:5" x14ac:dyDescent="0.2">
      <c r="A1711" s="243">
        <v>2007</v>
      </c>
      <c r="B1711" s="244" t="s">
        <v>67</v>
      </c>
      <c r="C1711" s="244" t="s">
        <v>190</v>
      </c>
      <c r="D1711" s="243">
        <v>2041941</v>
      </c>
      <c r="E1711" s="244" t="s">
        <v>253</v>
      </c>
    </row>
    <row r="1712" spans="1:5" x14ac:dyDescent="0.2">
      <c r="A1712" s="243">
        <v>2008</v>
      </c>
      <c r="B1712" s="244" t="s">
        <v>67</v>
      </c>
      <c r="C1712" s="244" t="s">
        <v>190</v>
      </c>
      <c r="D1712" s="243">
        <v>2045177</v>
      </c>
      <c r="E1712" s="244" t="s">
        <v>253</v>
      </c>
    </row>
    <row r="1713" spans="1:11" x14ac:dyDescent="0.2">
      <c r="A1713" s="243">
        <v>2009</v>
      </c>
      <c r="B1713" s="244" t="s">
        <v>67</v>
      </c>
      <c r="C1713" s="244" t="s">
        <v>190</v>
      </c>
      <c r="D1713" s="243">
        <v>2048619</v>
      </c>
      <c r="E1713" s="244" t="s">
        <v>253</v>
      </c>
    </row>
    <row r="1714" spans="1:11" x14ac:dyDescent="0.2">
      <c r="A1714" s="243">
        <v>2010</v>
      </c>
      <c r="B1714" s="244" t="s">
        <v>67</v>
      </c>
      <c r="C1714" s="244" t="s">
        <v>190</v>
      </c>
      <c r="D1714" s="243">
        <v>2052722</v>
      </c>
      <c r="E1714" s="244" t="s">
        <v>253</v>
      </c>
    </row>
    <row r="1715" spans="1:11" x14ac:dyDescent="0.2">
      <c r="A1715" s="243">
        <v>2011</v>
      </c>
      <c r="B1715" s="244" t="s">
        <v>67</v>
      </c>
      <c r="C1715" s="244" t="s">
        <v>190</v>
      </c>
      <c r="D1715" s="243">
        <v>2057284</v>
      </c>
      <c r="E1715" s="244" t="s">
        <v>253</v>
      </c>
    </row>
    <row r="1716" spans="1:11" x14ac:dyDescent="0.2">
      <c r="A1716" s="243">
        <v>2012</v>
      </c>
      <c r="B1716" s="244" t="s">
        <v>67</v>
      </c>
      <c r="C1716" s="244" t="s">
        <v>190</v>
      </c>
      <c r="D1716" s="243">
        <v>2059794</v>
      </c>
      <c r="E1716" s="244" t="s">
        <v>253</v>
      </c>
    </row>
    <row r="1717" spans="1:11" x14ac:dyDescent="0.2">
      <c r="A1717" s="243">
        <v>2013</v>
      </c>
      <c r="B1717" s="244" t="s">
        <v>67</v>
      </c>
      <c r="C1717" s="244" t="s">
        <v>190</v>
      </c>
      <c r="D1717" s="243">
        <v>2062294</v>
      </c>
      <c r="E1717" s="244" t="s">
        <v>176</v>
      </c>
    </row>
    <row r="1718" spans="1:11" x14ac:dyDescent="0.2">
      <c r="A1718" s="243">
        <v>2014</v>
      </c>
      <c r="B1718" s="244" t="s">
        <v>67</v>
      </c>
      <c r="C1718" s="244" t="s">
        <v>190</v>
      </c>
      <c r="D1718" s="243">
        <v>2065769</v>
      </c>
      <c r="E1718" s="244" t="s">
        <v>176</v>
      </c>
    </row>
    <row r="1719" spans="1:11" x14ac:dyDescent="0.2">
      <c r="A1719" s="243">
        <v>2015</v>
      </c>
      <c r="B1719" s="244" t="s">
        <v>67</v>
      </c>
      <c r="C1719" s="244" t="s">
        <v>190</v>
      </c>
      <c r="D1719" s="243">
        <v>2069172</v>
      </c>
      <c r="E1719" s="244" t="s">
        <v>176</v>
      </c>
    </row>
    <row r="1720" spans="1:11" x14ac:dyDescent="0.2">
      <c r="A1720" s="243">
        <v>2016</v>
      </c>
      <c r="B1720" s="244" t="s">
        <v>67</v>
      </c>
      <c r="C1720" s="244" t="s">
        <v>190</v>
      </c>
      <c r="D1720" s="243">
        <v>2071278</v>
      </c>
      <c r="E1720" s="244" t="s">
        <v>176</v>
      </c>
    </row>
    <row r="1721" spans="1:11" x14ac:dyDescent="0.2">
      <c r="A1721" s="243">
        <v>2017</v>
      </c>
      <c r="B1721" s="244" t="s">
        <v>67</v>
      </c>
      <c r="C1721" s="244" t="s">
        <v>190</v>
      </c>
      <c r="D1721" s="243">
        <v>2073702</v>
      </c>
      <c r="E1721" s="244" t="s">
        <v>176</v>
      </c>
    </row>
    <row r="1722" spans="1:11" x14ac:dyDescent="0.2">
      <c r="A1722" s="243">
        <v>2018</v>
      </c>
      <c r="B1722" s="244" t="s">
        <v>67</v>
      </c>
      <c r="C1722" s="244" t="s">
        <v>190</v>
      </c>
      <c r="D1722" s="243">
        <v>2075301</v>
      </c>
      <c r="E1722" s="244" t="s">
        <v>253</v>
      </c>
    </row>
    <row r="1723" spans="1:11" x14ac:dyDescent="0.2">
      <c r="A1723" s="243">
        <v>2019</v>
      </c>
      <c r="B1723" s="244" t="s">
        <v>67</v>
      </c>
      <c r="C1723" s="244" t="s">
        <v>190</v>
      </c>
      <c r="D1723" s="243">
        <v>2077132</v>
      </c>
      <c r="E1723" s="244" t="s">
        <v>253</v>
      </c>
      <c r="H1723" s="245"/>
      <c r="K1723" s="246"/>
    </row>
    <row r="1724" spans="1:11" x14ac:dyDescent="0.2">
      <c r="A1724" s="243">
        <v>2020</v>
      </c>
      <c r="B1724" s="244" t="s">
        <v>67</v>
      </c>
      <c r="C1724" s="244" t="s">
        <v>190</v>
      </c>
      <c r="D1724" s="243">
        <v>2076255</v>
      </c>
      <c r="E1724" s="244" t="s">
        <v>253</v>
      </c>
    </row>
    <row r="1725" spans="1:11" x14ac:dyDescent="0.2">
      <c r="A1725" s="243">
        <v>2021</v>
      </c>
      <c r="B1725" s="244" t="s">
        <v>67</v>
      </c>
      <c r="C1725" s="244" t="s">
        <v>190</v>
      </c>
      <c r="D1725" s="243">
        <v>2068808</v>
      </c>
      <c r="E1725" s="244" t="s">
        <v>253</v>
      </c>
      <c r="H1725" s="245"/>
      <c r="K1725" s="246"/>
    </row>
    <row r="1726" spans="1:11" x14ac:dyDescent="0.2">
      <c r="A1726" s="243">
        <v>2022</v>
      </c>
      <c r="B1726" s="244" t="s">
        <v>67</v>
      </c>
      <c r="C1726" s="244" t="s">
        <v>190</v>
      </c>
      <c r="D1726" s="243">
        <v>1837114</v>
      </c>
      <c r="E1726" s="244" t="s">
        <v>174</v>
      </c>
    </row>
    <row r="1727" spans="1:11" x14ac:dyDescent="0.2">
      <c r="A1727" s="243">
        <v>2023</v>
      </c>
      <c r="B1727" s="244" t="s">
        <v>67</v>
      </c>
      <c r="C1727" s="244" t="s">
        <v>190</v>
      </c>
      <c r="D1727" s="243">
        <v>1829954</v>
      </c>
      <c r="E1727" s="244" t="s">
        <v>253</v>
      </c>
      <c r="H1727" s="245"/>
      <c r="K1727" s="246"/>
    </row>
    <row r="1728" spans="1:11" x14ac:dyDescent="0.2">
      <c r="A1728" s="243">
        <v>2024</v>
      </c>
      <c r="B1728" s="244" t="s">
        <v>67</v>
      </c>
      <c r="C1728" s="244" t="s">
        <v>190</v>
      </c>
      <c r="D1728" s="243">
        <v>1826247</v>
      </c>
      <c r="E1728" s="244" t="s">
        <v>253</v>
      </c>
    </row>
    <row r="1729" spans="1:11" x14ac:dyDescent="0.2">
      <c r="A1729" s="243">
        <v>2000</v>
      </c>
      <c r="B1729" s="244" t="s">
        <v>50</v>
      </c>
      <c r="C1729" s="244" t="s">
        <v>190</v>
      </c>
      <c r="D1729" s="243">
        <v>388759</v>
      </c>
      <c r="E1729" s="244" t="s">
        <v>253</v>
      </c>
      <c r="H1729" s="245"/>
      <c r="K1729" s="246"/>
    </row>
    <row r="1730" spans="1:11" x14ac:dyDescent="0.2">
      <c r="A1730" s="243">
        <v>2001</v>
      </c>
      <c r="B1730" s="244" t="s">
        <v>50</v>
      </c>
      <c r="C1730" s="244" t="s">
        <v>190</v>
      </c>
      <c r="D1730" s="243">
        <v>391415</v>
      </c>
      <c r="E1730" s="244" t="s">
        <v>253</v>
      </c>
    </row>
    <row r="1731" spans="1:11" x14ac:dyDescent="0.2">
      <c r="A1731" s="243">
        <v>2002</v>
      </c>
      <c r="B1731" s="244" t="s">
        <v>50</v>
      </c>
      <c r="C1731" s="244" t="s">
        <v>190</v>
      </c>
      <c r="D1731" s="243">
        <v>394641</v>
      </c>
      <c r="E1731" s="244" t="s">
        <v>253</v>
      </c>
      <c r="H1731" s="245"/>
      <c r="K1731" s="246"/>
    </row>
    <row r="1732" spans="1:11" x14ac:dyDescent="0.2">
      <c r="A1732" s="243">
        <v>2003</v>
      </c>
      <c r="B1732" s="244" t="s">
        <v>50</v>
      </c>
      <c r="C1732" s="244" t="s">
        <v>190</v>
      </c>
      <c r="D1732" s="243">
        <v>397296</v>
      </c>
      <c r="E1732" s="244" t="s">
        <v>253</v>
      </c>
    </row>
    <row r="1733" spans="1:11" x14ac:dyDescent="0.2">
      <c r="A1733" s="243">
        <v>2004</v>
      </c>
      <c r="B1733" s="244" t="s">
        <v>50</v>
      </c>
      <c r="C1733" s="244" t="s">
        <v>190</v>
      </c>
      <c r="D1733" s="243">
        <v>399867</v>
      </c>
      <c r="E1733" s="244" t="s">
        <v>253</v>
      </c>
      <c r="H1733" s="245"/>
      <c r="K1733" s="246"/>
    </row>
    <row r="1734" spans="1:11" x14ac:dyDescent="0.2">
      <c r="A1734" s="243">
        <v>2005</v>
      </c>
      <c r="B1734" s="244" t="s">
        <v>50</v>
      </c>
      <c r="C1734" s="244" t="s">
        <v>190</v>
      </c>
      <c r="D1734" s="243">
        <v>402668</v>
      </c>
      <c r="E1734" s="244" t="s">
        <v>253</v>
      </c>
    </row>
    <row r="1735" spans="1:11" x14ac:dyDescent="0.2">
      <c r="A1735" s="243">
        <v>2006</v>
      </c>
      <c r="B1735" s="244" t="s">
        <v>50</v>
      </c>
      <c r="C1735" s="244" t="s">
        <v>190</v>
      </c>
      <c r="D1735" s="243">
        <v>404999</v>
      </c>
      <c r="E1735" s="244" t="s">
        <v>253</v>
      </c>
      <c r="H1735" s="245"/>
      <c r="K1735" s="246"/>
    </row>
    <row r="1736" spans="1:11" x14ac:dyDescent="0.2">
      <c r="A1736" s="243">
        <v>2007</v>
      </c>
      <c r="B1736" s="244" t="s">
        <v>50</v>
      </c>
      <c r="C1736" s="244" t="s">
        <v>190</v>
      </c>
      <c r="D1736" s="243">
        <v>405616</v>
      </c>
      <c r="E1736" s="244" t="s">
        <v>253</v>
      </c>
    </row>
    <row r="1737" spans="1:11" x14ac:dyDescent="0.2">
      <c r="A1737" s="243">
        <v>2008</v>
      </c>
      <c r="B1737" s="244" t="s">
        <v>50</v>
      </c>
      <c r="C1737" s="244" t="s">
        <v>190</v>
      </c>
      <c r="D1737" s="243">
        <v>407832</v>
      </c>
      <c r="E1737" s="244" t="s">
        <v>253</v>
      </c>
      <c r="H1737" s="245"/>
      <c r="K1737" s="246"/>
    </row>
    <row r="1738" spans="1:11" x14ac:dyDescent="0.2">
      <c r="A1738" s="243">
        <v>2009</v>
      </c>
      <c r="B1738" s="244" t="s">
        <v>50</v>
      </c>
      <c r="C1738" s="244" t="s">
        <v>190</v>
      </c>
      <c r="D1738" s="243">
        <v>410926</v>
      </c>
      <c r="E1738" s="244" t="s">
        <v>253</v>
      </c>
    </row>
    <row r="1739" spans="1:11" x14ac:dyDescent="0.2">
      <c r="A1739" s="243">
        <v>2010</v>
      </c>
      <c r="B1739" s="244" t="s">
        <v>50</v>
      </c>
      <c r="C1739" s="244" t="s">
        <v>190</v>
      </c>
      <c r="D1739" s="243">
        <v>414027</v>
      </c>
      <c r="E1739" s="244" t="s">
        <v>253</v>
      </c>
      <c r="H1739" s="245"/>
      <c r="K1739" s="246"/>
    </row>
    <row r="1740" spans="1:11" x14ac:dyDescent="0.2">
      <c r="A1740" s="243">
        <v>2011</v>
      </c>
      <c r="B1740" s="244" t="s">
        <v>50</v>
      </c>
      <c r="C1740" s="244" t="s">
        <v>190</v>
      </c>
      <c r="D1740" s="243">
        <v>414989</v>
      </c>
      <c r="E1740" s="244" t="s">
        <v>253</v>
      </c>
    </row>
    <row r="1741" spans="1:11" x14ac:dyDescent="0.2">
      <c r="A1741" s="243">
        <v>2012</v>
      </c>
      <c r="B1741" s="244" t="s">
        <v>50</v>
      </c>
      <c r="C1741" s="244" t="s">
        <v>190</v>
      </c>
      <c r="D1741" s="243">
        <v>417546</v>
      </c>
      <c r="E1741" s="244" t="s">
        <v>253</v>
      </c>
      <c r="H1741" s="245"/>
      <c r="K1741" s="246"/>
    </row>
    <row r="1742" spans="1:11" x14ac:dyDescent="0.2">
      <c r="A1742" s="243">
        <v>2013</v>
      </c>
      <c r="B1742" s="244" t="s">
        <v>50</v>
      </c>
      <c r="C1742" s="244" t="s">
        <v>190</v>
      </c>
      <c r="D1742" s="243">
        <v>422509</v>
      </c>
      <c r="E1742" s="244" t="s">
        <v>253</v>
      </c>
    </row>
    <row r="1743" spans="1:11" x14ac:dyDescent="0.2">
      <c r="A1743" s="243">
        <v>2014</v>
      </c>
      <c r="B1743" s="244" t="s">
        <v>50</v>
      </c>
      <c r="C1743" s="244" t="s">
        <v>190</v>
      </c>
      <c r="D1743" s="243">
        <v>429424</v>
      </c>
      <c r="E1743" s="244" t="s">
        <v>253</v>
      </c>
      <c r="H1743" s="245"/>
      <c r="K1743" s="246"/>
    </row>
    <row r="1744" spans="1:11" x14ac:dyDescent="0.2">
      <c r="A1744" s="243">
        <v>2015</v>
      </c>
      <c r="B1744" s="244" t="s">
        <v>50</v>
      </c>
      <c r="C1744" s="244" t="s">
        <v>190</v>
      </c>
      <c r="D1744" s="243">
        <v>439691</v>
      </c>
      <c r="E1744" s="244" t="s">
        <v>253</v>
      </c>
    </row>
    <row r="1745" spans="1:11" x14ac:dyDescent="0.2">
      <c r="A1745" s="243">
        <v>2016</v>
      </c>
      <c r="B1745" s="244" t="s">
        <v>50</v>
      </c>
      <c r="C1745" s="244" t="s">
        <v>190</v>
      </c>
      <c r="D1745" s="243">
        <v>450415</v>
      </c>
      <c r="E1745" s="244" t="s">
        <v>253</v>
      </c>
      <c r="H1745" s="245"/>
      <c r="K1745" s="246"/>
    </row>
    <row r="1746" spans="1:11" x14ac:dyDescent="0.2">
      <c r="A1746" s="243">
        <v>2017</v>
      </c>
      <c r="B1746" s="244" t="s">
        <v>50</v>
      </c>
      <c r="C1746" s="244" t="s">
        <v>190</v>
      </c>
      <c r="D1746" s="243">
        <v>460297</v>
      </c>
      <c r="E1746" s="244" t="s">
        <v>253</v>
      </c>
    </row>
    <row r="1747" spans="1:11" x14ac:dyDescent="0.2">
      <c r="A1747" s="243">
        <v>2018</v>
      </c>
      <c r="B1747" s="244" t="s">
        <v>50</v>
      </c>
      <c r="C1747" s="244" t="s">
        <v>190</v>
      </c>
      <c r="D1747" s="243">
        <v>475701</v>
      </c>
      <c r="E1747" s="244" t="s">
        <v>253</v>
      </c>
      <c r="H1747" s="245"/>
      <c r="K1747" s="246"/>
    </row>
    <row r="1748" spans="1:11" x14ac:dyDescent="0.2">
      <c r="A1748" s="243">
        <v>2019</v>
      </c>
      <c r="B1748" s="244" t="s">
        <v>50</v>
      </c>
      <c r="C1748" s="244" t="s">
        <v>190</v>
      </c>
      <c r="D1748" s="243">
        <v>493559</v>
      </c>
      <c r="E1748" s="244" t="s">
        <v>253</v>
      </c>
    </row>
    <row r="1749" spans="1:11" x14ac:dyDescent="0.2">
      <c r="A1749" s="243">
        <v>2020</v>
      </c>
      <c r="B1749" s="244" t="s">
        <v>50</v>
      </c>
      <c r="C1749" s="244" t="s">
        <v>190</v>
      </c>
      <c r="D1749" s="243">
        <v>514564</v>
      </c>
      <c r="E1749" s="244" t="s">
        <v>253</v>
      </c>
      <c r="H1749" s="245"/>
      <c r="K1749" s="246"/>
    </row>
    <row r="1750" spans="1:11" x14ac:dyDescent="0.2">
      <c r="A1750" s="243">
        <v>2021</v>
      </c>
      <c r="B1750" s="244" t="s">
        <v>50</v>
      </c>
      <c r="C1750" s="244" t="s">
        <v>190</v>
      </c>
      <c r="D1750" s="243">
        <v>516100</v>
      </c>
      <c r="E1750" s="244" t="s">
        <v>253</v>
      </c>
    </row>
    <row r="1751" spans="1:11" x14ac:dyDescent="0.2">
      <c r="A1751" s="243">
        <v>2022</v>
      </c>
      <c r="B1751" s="244" t="s">
        <v>50</v>
      </c>
      <c r="C1751" s="244" t="s">
        <v>190</v>
      </c>
      <c r="D1751" s="243">
        <v>520971</v>
      </c>
      <c r="E1751" s="244" t="s">
        <v>253</v>
      </c>
      <c r="H1751" s="245"/>
      <c r="K1751" s="246"/>
    </row>
    <row r="1752" spans="1:11" x14ac:dyDescent="0.2">
      <c r="A1752" s="243">
        <v>2023</v>
      </c>
      <c r="B1752" s="244" t="s">
        <v>50</v>
      </c>
      <c r="C1752" s="244" t="s">
        <v>190</v>
      </c>
      <c r="D1752" s="243">
        <v>542051</v>
      </c>
      <c r="E1752" s="244" t="s">
        <v>253</v>
      </c>
    </row>
    <row r="1753" spans="1:11" x14ac:dyDescent="0.2">
      <c r="A1753" s="243">
        <v>2024</v>
      </c>
      <c r="B1753" s="244" t="s">
        <v>50</v>
      </c>
      <c r="C1753" s="244" t="s">
        <v>190</v>
      </c>
      <c r="D1753" s="243">
        <v>563443</v>
      </c>
      <c r="E1753" s="244" t="s">
        <v>253</v>
      </c>
      <c r="H1753" s="245"/>
      <c r="K1753" s="246"/>
    </row>
    <row r="1754" spans="1:11" x14ac:dyDescent="0.2">
      <c r="A1754" s="243">
        <v>2000</v>
      </c>
      <c r="B1754" s="244" t="s">
        <v>51</v>
      </c>
      <c r="C1754" s="244" t="s">
        <v>190</v>
      </c>
      <c r="D1754" s="243">
        <v>15863950</v>
      </c>
      <c r="E1754" s="244" t="s">
        <v>253</v>
      </c>
    </row>
    <row r="1755" spans="1:11" x14ac:dyDescent="0.2">
      <c r="A1755" s="243">
        <v>2001</v>
      </c>
      <c r="B1755" s="244" t="s">
        <v>51</v>
      </c>
      <c r="C1755" s="244" t="s">
        <v>190</v>
      </c>
      <c r="D1755" s="243">
        <v>15987075</v>
      </c>
      <c r="E1755" s="244" t="s">
        <v>253</v>
      </c>
      <c r="H1755" s="245"/>
      <c r="K1755" s="246"/>
    </row>
    <row r="1756" spans="1:11" x14ac:dyDescent="0.2">
      <c r="A1756" s="243">
        <v>2002</v>
      </c>
      <c r="B1756" s="244" t="s">
        <v>51</v>
      </c>
      <c r="C1756" s="244" t="s">
        <v>190</v>
      </c>
      <c r="D1756" s="243">
        <v>16105285</v>
      </c>
      <c r="E1756" s="244" t="s">
        <v>253</v>
      </c>
    </row>
    <row r="1757" spans="1:11" x14ac:dyDescent="0.2">
      <c r="A1757" s="243">
        <v>2003</v>
      </c>
      <c r="B1757" s="244" t="s">
        <v>51</v>
      </c>
      <c r="C1757" s="244" t="s">
        <v>190</v>
      </c>
      <c r="D1757" s="243">
        <v>16192572</v>
      </c>
      <c r="E1757" s="244" t="s">
        <v>253</v>
      </c>
      <c r="H1757" s="245"/>
      <c r="K1757" s="246"/>
    </row>
    <row r="1758" spans="1:11" x14ac:dyDescent="0.2">
      <c r="A1758" s="243">
        <v>2004</v>
      </c>
      <c r="B1758" s="244" t="s">
        <v>51</v>
      </c>
      <c r="C1758" s="244" t="s">
        <v>190</v>
      </c>
      <c r="D1758" s="243">
        <v>16258032</v>
      </c>
      <c r="E1758" s="244" t="s">
        <v>253</v>
      </c>
    </row>
    <row r="1759" spans="1:11" x14ac:dyDescent="0.2">
      <c r="A1759" s="243">
        <v>2005</v>
      </c>
      <c r="B1759" s="244" t="s">
        <v>51</v>
      </c>
      <c r="C1759" s="244" t="s">
        <v>190</v>
      </c>
      <c r="D1759" s="243">
        <v>16305526</v>
      </c>
      <c r="E1759" s="244" t="s">
        <v>253</v>
      </c>
      <c r="H1759" s="245"/>
      <c r="K1759" s="246"/>
    </row>
    <row r="1760" spans="1:11" x14ac:dyDescent="0.2">
      <c r="A1760" s="243">
        <v>2006</v>
      </c>
      <c r="B1760" s="244" t="s">
        <v>51</v>
      </c>
      <c r="C1760" s="244" t="s">
        <v>190</v>
      </c>
      <c r="D1760" s="243">
        <v>16334210</v>
      </c>
      <c r="E1760" s="244" t="s">
        <v>253</v>
      </c>
    </row>
    <row r="1761" spans="1:11" x14ac:dyDescent="0.2">
      <c r="A1761" s="243">
        <v>2007</v>
      </c>
      <c r="B1761" s="244" t="s">
        <v>51</v>
      </c>
      <c r="C1761" s="244" t="s">
        <v>190</v>
      </c>
      <c r="D1761" s="243">
        <v>16357992</v>
      </c>
      <c r="E1761" s="244" t="s">
        <v>253</v>
      </c>
      <c r="H1761" s="245"/>
      <c r="K1761" s="246"/>
    </row>
    <row r="1762" spans="1:11" x14ac:dyDescent="0.2">
      <c r="A1762" s="243">
        <v>2008</v>
      </c>
      <c r="B1762" s="244" t="s">
        <v>51</v>
      </c>
      <c r="C1762" s="244" t="s">
        <v>190</v>
      </c>
      <c r="D1762" s="243">
        <v>16405399</v>
      </c>
      <c r="E1762" s="244" t="s">
        <v>253</v>
      </c>
    </row>
    <row r="1763" spans="1:11" x14ac:dyDescent="0.2">
      <c r="A1763" s="243">
        <v>2009</v>
      </c>
      <c r="B1763" s="244" t="s">
        <v>51</v>
      </c>
      <c r="C1763" s="244" t="s">
        <v>190</v>
      </c>
      <c r="D1763" s="243">
        <v>16485787</v>
      </c>
      <c r="E1763" s="244" t="s">
        <v>253</v>
      </c>
      <c r="H1763" s="245"/>
      <c r="K1763" s="246"/>
    </row>
    <row r="1764" spans="1:11" x14ac:dyDescent="0.2">
      <c r="A1764" s="243">
        <v>2010</v>
      </c>
      <c r="B1764" s="244" t="s">
        <v>51</v>
      </c>
      <c r="C1764" s="244" t="s">
        <v>190</v>
      </c>
      <c r="D1764" s="243">
        <v>16574989</v>
      </c>
      <c r="E1764" s="244" t="s">
        <v>253</v>
      </c>
    </row>
    <row r="1765" spans="1:11" x14ac:dyDescent="0.2">
      <c r="A1765" s="243">
        <v>2011</v>
      </c>
      <c r="B1765" s="244" t="s">
        <v>51</v>
      </c>
      <c r="C1765" s="244" t="s">
        <v>190</v>
      </c>
      <c r="D1765" s="243">
        <v>16655799</v>
      </c>
      <c r="E1765" s="244" t="s">
        <v>253</v>
      </c>
      <c r="H1765" s="245"/>
      <c r="K1765" s="246"/>
    </row>
    <row r="1766" spans="1:11" x14ac:dyDescent="0.2">
      <c r="A1766" s="243">
        <v>2012</v>
      </c>
      <c r="B1766" s="244" t="s">
        <v>51</v>
      </c>
      <c r="C1766" s="244" t="s">
        <v>190</v>
      </c>
      <c r="D1766" s="243">
        <v>16730348</v>
      </c>
      <c r="E1766" s="244" t="s">
        <v>253</v>
      </c>
    </row>
    <row r="1767" spans="1:11" x14ac:dyDescent="0.2">
      <c r="A1767" s="243">
        <v>2013</v>
      </c>
      <c r="B1767" s="244" t="s">
        <v>51</v>
      </c>
      <c r="C1767" s="244" t="s">
        <v>190</v>
      </c>
      <c r="D1767" s="243">
        <v>16779575</v>
      </c>
      <c r="E1767" s="244" t="s">
        <v>253</v>
      </c>
      <c r="H1767" s="245"/>
      <c r="K1767" s="246"/>
    </row>
    <row r="1768" spans="1:11" x14ac:dyDescent="0.2">
      <c r="A1768" s="243">
        <v>2014</v>
      </c>
      <c r="B1768" s="244" t="s">
        <v>51</v>
      </c>
      <c r="C1768" s="244" t="s">
        <v>190</v>
      </c>
      <c r="D1768" s="243">
        <v>16829289</v>
      </c>
      <c r="E1768" s="244" t="s">
        <v>253</v>
      </c>
    </row>
    <row r="1769" spans="1:11" x14ac:dyDescent="0.2">
      <c r="A1769" s="243">
        <v>2015</v>
      </c>
      <c r="B1769" s="244" t="s">
        <v>51</v>
      </c>
      <c r="C1769" s="244" t="s">
        <v>190</v>
      </c>
      <c r="D1769" s="243">
        <v>16900726</v>
      </c>
      <c r="E1769" s="244" t="s">
        <v>253</v>
      </c>
      <c r="H1769" s="245"/>
      <c r="K1769" s="246"/>
    </row>
    <row r="1770" spans="1:11" x14ac:dyDescent="0.2">
      <c r="A1770" s="243">
        <v>2016</v>
      </c>
      <c r="B1770" s="244" t="s">
        <v>51</v>
      </c>
      <c r="C1770" s="244" t="s">
        <v>190</v>
      </c>
      <c r="D1770" s="243">
        <v>16979120</v>
      </c>
      <c r="E1770" s="244" t="s">
        <v>253</v>
      </c>
    </row>
    <row r="1771" spans="1:11" x14ac:dyDescent="0.2">
      <c r="A1771" s="243">
        <v>2017</v>
      </c>
      <c r="B1771" s="244" t="s">
        <v>51</v>
      </c>
      <c r="C1771" s="244" t="s">
        <v>190</v>
      </c>
      <c r="D1771" s="243">
        <v>17081507</v>
      </c>
      <c r="E1771" s="244" t="s">
        <v>253</v>
      </c>
      <c r="H1771" s="245"/>
      <c r="K1771" s="246"/>
    </row>
    <row r="1772" spans="1:11" x14ac:dyDescent="0.2">
      <c r="A1772" s="243">
        <v>2018</v>
      </c>
      <c r="B1772" s="244" t="s">
        <v>51</v>
      </c>
      <c r="C1772" s="244" t="s">
        <v>190</v>
      </c>
      <c r="D1772" s="243">
        <v>17181084</v>
      </c>
      <c r="E1772" s="244" t="s">
        <v>253</v>
      </c>
    </row>
    <row r="1773" spans="1:11" x14ac:dyDescent="0.2">
      <c r="A1773" s="243">
        <v>2019</v>
      </c>
      <c r="B1773" s="244" t="s">
        <v>51</v>
      </c>
      <c r="C1773" s="244" t="s">
        <v>190</v>
      </c>
      <c r="D1773" s="243">
        <v>17282163</v>
      </c>
      <c r="E1773" s="244" t="s">
        <v>253</v>
      </c>
      <c r="H1773" s="245"/>
      <c r="K1773" s="246"/>
    </row>
    <row r="1774" spans="1:11" x14ac:dyDescent="0.2">
      <c r="A1774" s="243">
        <v>2020</v>
      </c>
      <c r="B1774" s="244" t="s">
        <v>51</v>
      </c>
      <c r="C1774" s="244" t="s">
        <v>190</v>
      </c>
      <c r="D1774" s="243">
        <v>17407585</v>
      </c>
      <c r="E1774" s="244" t="s">
        <v>253</v>
      </c>
    </row>
    <row r="1775" spans="1:11" x14ac:dyDescent="0.2">
      <c r="A1775" s="243">
        <v>2021</v>
      </c>
      <c r="B1775" s="244" t="s">
        <v>51</v>
      </c>
      <c r="C1775" s="244" t="s">
        <v>190</v>
      </c>
      <c r="D1775" s="243">
        <v>17475415</v>
      </c>
      <c r="E1775" s="244" t="s">
        <v>253</v>
      </c>
      <c r="H1775" s="245"/>
      <c r="K1775" s="246"/>
    </row>
    <row r="1776" spans="1:11" x14ac:dyDescent="0.2">
      <c r="A1776" s="243">
        <v>2022</v>
      </c>
      <c r="B1776" s="244" t="s">
        <v>51</v>
      </c>
      <c r="C1776" s="244" t="s">
        <v>190</v>
      </c>
      <c r="D1776" s="243">
        <v>17590672</v>
      </c>
      <c r="E1776" s="244" t="s">
        <v>253</v>
      </c>
    </row>
    <row r="1777" spans="1:11" x14ac:dyDescent="0.2">
      <c r="A1777" s="243">
        <v>2023</v>
      </c>
      <c r="B1777" s="244" t="s">
        <v>51</v>
      </c>
      <c r="C1777" s="244" t="s">
        <v>190</v>
      </c>
      <c r="D1777" s="243">
        <v>17811291</v>
      </c>
      <c r="E1777" s="244" t="s">
        <v>253</v>
      </c>
      <c r="H1777" s="245"/>
      <c r="K1777" s="246"/>
    </row>
    <row r="1778" spans="1:11" x14ac:dyDescent="0.2">
      <c r="A1778" s="243">
        <v>2024</v>
      </c>
      <c r="B1778" s="244" t="s">
        <v>51</v>
      </c>
      <c r="C1778" s="244" t="s">
        <v>190</v>
      </c>
      <c r="D1778" s="243">
        <v>17942942</v>
      </c>
      <c r="E1778" s="244" t="s">
        <v>253</v>
      </c>
    </row>
    <row r="1779" spans="1:11" x14ac:dyDescent="0.2">
      <c r="A1779" s="243">
        <v>2000</v>
      </c>
      <c r="B1779" s="244" t="s">
        <v>65</v>
      </c>
      <c r="C1779" s="244" t="s">
        <v>190</v>
      </c>
      <c r="D1779" s="243">
        <v>4478497</v>
      </c>
      <c r="E1779" s="244" t="s">
        <v>253</v>
      </c>
      <c r="H1779" s="245"/>
      <c r="K1779" s="246"/>
    </row>
    <row r="1780" spans="1:11" x14ac:dyDescent="0.2">
      <c r="A1780" s="243">
        <v>2001</v>
      </c>
      <c r="B1780" s="244" t="s">
        <v>65</v>
      </c>
      <c r="C1780" s="244" t="s">
        <v>190</v>
      </c>
      <c r="D1780" s="243">
        <v>4503436</v>
      </c>
      <c r="E1780" s="244" t="s">
        <v>253</v>
      </c>
    </row>
    <row r="1781" spans="1:11" x14ac:dyDescent="0.2">
      <c r="A1781" s="243">
        <v>2002</v>
      </c>
      <c r="B1781" s="244" t="s">
        <v>65</v>
      </c>
      <c r="C1781" s="244" t="s">
        <v>190</v>
      </c>
      <c r="D1781" s="243">
        <v>4524066</v>
      </c>
      <c r="E1781" s="244" t="s">
        <v>253</v>
      </c>
      <c r="H1781" s="245"/>
      <c r="K1781" s="246"/>
    </row>
    <row r="1782" spans="1:11" x14ac:dyDescent="0.2">
      <c r="A1782" s="243">
        <v>2003</v>
      </c>
      <c r="B1782" s="244" t="s">
        <v>65</v>
      </c>
      <c r="C1782" s="244" t="s">
        <v>190</v>
      </c>
      <c r="D1782" s="243">
        <v>4552252</v>
      </c>
      <c r="E1782" s="244" t="s">
        <v>253</v>
      </c>
    </row>
    <row r="1783" spans="1:11" x14ac:dyDescent="0.2">
      <c r="A1783" s="243">
        <v>2004</v>
      </c>
      <c r="B1783" s="244" t="s">
        <v>65</v>
      </c>
      <c r="C1783" s="244" t="s">
        <v>190</v>
      </c>
      <c r="D1783" s="243">
        <v>4577457</v>
      </c>
      <c r="E1783" s="244" t="s">
        <v>253</v>
      </c>
      <c r="H1783" s="245"/>
      <c r="K1783" s="246"/>
    </row>
    <row r="1784" spans="1:11" x14ac:dyDescent="0.2">
      <c r="A1784" s="243">
        <v>2005</v>
      </c>
      <c r="B1784" s="244" t="s">
        <v>65</v>
      </c>
      <c r="C1784" s="244" t="s">
        <v>190</v>
      </c>
      <c r="D1784" s="243">
        <v>4606363</v>
      </c>
      <c r="E1784" s="244" t="s">
        <v>253</v>
      </c>
    </row>
    <row r="1785" spans="1:11" x14ac:dyDescent="0.2">
      <c r="A1785" s="243">
        <v>2006</v>
      </c>
      <c r="B1785" s="244" t="s">
        <v>65</v>
      </c>
      <c r="C1785" s="244" t="s">
        <v>190</v>
      </c>
      <c r="D1785" s="243">
        <v>4640219</v>
      </c>
      <c r="E1785" s="244" t="s">
        <v>253</v>
      </c>
      <c r="H1785" s="245"/>
      <c r="K1785" s="246"/>
    </row>
    <row r="1786" spans="1:11" x14ac:dyDescent="0.2">
      <c r="A1786" s="243">
        <v>2007</v>
      </c>
      <c r="B1786" s="244" t="s">
        <v>65</v>
      </c>
      <c r="C1786" s="244" t="s">
        <v>190</v>
      </c>
      <c r="D1786" s="243">
        <v>4681134</v>
      </c>
      <c r="E1786" s="244" t="s">
        <v>253</v>
      </c>
    </row>
    <row r="1787" spans="1:11" x14ac:dyDescent="0.2">
      <c r="A1787" s="243">
        <v>2008</v>
      </c>
      <c r="B1787" s="244" t="s">
        <v>65</v>
      </c>
      <c r="C1787" s="244" t="s">
        <v>190</v>
      </c>
      <c r="D1787" s="243">
        <v>4737171</v>
      </c>
      <c r="E1787" s="244" t="s">
        <v>253</v>
      </c>
      <c r="H1787" s="245"/>
      <c r="K1787" s="246"/>
    </row>
    <row r="1788" spans="1:11" x14ac:dyDescent="0.2">
      <c r="A1788" s="243">
        <v>2009</v>
      </c>
      <c r="B1788" s="244" t="s">
        <v>65</v>
      </c>
      <c r="C1788" s="244" t="s">
        <v>190</v>
      </c>
      <c r="D1788" s="243">
        <v>4799252</v>
      </c>
      <c r="E1788" s="244" t="s">
        <v>253</v>
      </c>
    </row>
    <row r="1789" spans="1:11" x14ac:dyDescent="0.2">
      <c r="A1789" s="243">
        <v>2010</v>
      </c>
      <c r="B1789" s="244" t="s">
        <v>65</v>
      </c>
      <c r="C1789" s="244" t="s">
        <v>190</v>
      </c>
      <c r="D1789" s="243">
        <v>4858199</v>
      </c>
      <c r="E1789" s="244" t="s">
        <v>253</v>
      </c>
      <c r="H1789" s="245"/>
      <c r="K1789" s="246"/>
    </row>
    <row r="1790" spans="1:11" x14ac:dyDescent="0.2">
      <c r="A1790" s="243">
        <v>2011</v>
      </c>
      <c r="B1790" s="244" t="s">
        <v>65</v>
      </c>
      <c r="C1790" s="244" t="s">
        <v>190</v>
      </c>
      <c r="D1790" s="243">
        <v>4920305</v>
      </c>
      <c r="E1790" s="244" t="s">
        <v>253</v>
      </c>
    </row>
    <row r="1791" spans="1:11" x14ac:dyDescent="0.2">
      <c r="A1791" s="243">
        <v>2012</v>
      </c>
      <c r="B1791" s="244" t="s">
        <v>65</v>
      </c>
      <c r="C1791" s="244" t="s">
        <v>190</v>
      </c>
      <c r="D1791" s="243">
        <v>4985870</v>
      </c>
      <c r="E1791" s="244" t="s">
        <v>253</v>
      </c>
      <c r="H1791" s="245"/>
      <c r="K1791" s="246"/>
    </row>
    <row r="1792" spans="1:11" x14ac:dyDescent="0.2">
      <c r="A1792" s="243">
        <v>2013</v>
      </c>
      <c r="B1792" s="244" t="s">
        <v>65</v>
      </c>
      <c r="C1792" s="244" t="s">
        <v>190</v>
      </c>
      <c r="D1792" s="243">
        <v>5051275</v>
      </c>
      <c r="E1792" s="244" t="s">
        <v>253</v>
      </c>
    </row>
    <row r="1793" spans="1:11" x14ac:dyDescent="0.2">
      <c r="A1793" s="243">
        <v>2014</v>
      </c>
      <c r="B1793" s="244" t="s">
        <v>65</v>
      </c>
      <c r="C1793" s="244" t="s">
        <v>190</v>
      </c>
      <c r="D1793" s="243">
        <v>5107970</v>
      </c>
      <c r="E1793" s="244" t="s">
        <v>253</v>
      </c>
      <c r="H1793" s="245"/>
      <c r="K1793" s="246"/>
    </row>
    <row r="1794" spans="1:11" x14ac:dyDescent="0.2">
      <c r="A1794" s="243">
        <v>2015</v>
      </c>
      <c r="B1794" s="244" t="s">
        <v>65</v>
      </c>
      <c r="C1794" s="244" t="s">
        <v>190</v>
      </c>
      <c r="D1794" s="243">
        <v>5166493</v>
      </c>
      <c r="E1794" s="244" t="s">
        <v>253</v>
      </c>
      <c r="H1794" s="245"/>
      <c r="K1794" s="246"/>
    </row>
    <row r="1795" spans="1:11" x14ac:dyDescent="0.2">
      <c r="A1795" s="243">
        <v>2016</v>
      </c>
      <c r="B1795" s="244" t="s">
        <v>65</v>
      </c>
      <c r="C1795" s="244" t="s">
        <v>190</v>
      </c>
      <c r="D1795" s="243">
        <v>5210721</v>
      </c>
      <c r="E1795" s="244" t="s">
        <v>253</v>
      </c>
      <c r="H1795" s="245"/>
      <c r="K1795" s="246"/>
    </row>
    <row r="1796" spans="1:11" x14ac:dyDescent="0.2">
      <c r="A1796" s="243">
        <v>2017</v>
      </c>
      <c r="B1796" s="244" t="s">
        <v>65</v>
      </c>
      <c r="C1796" s="244" t="s">
        <v>190</v>
      </c>
      <c r="D1796" s="243">
        <v>5258317</v>
      </c>
      <c r="E1796" s="244" t="s">
        <v>253</v>
      </c>
    </row>
    <row r="1797" spans="1:11" x14ac:dyDescent="0.2">
      <c r="A1797" s="243">
        <v>2018</v>
      </c>
      <c r="B1797" s="244" t="s">
        <v>65</v>
      </c>
      <c r="C1797" s="244" t="s">
        <v>190</v>
      </c>
      <c r="D1797" s="243">
        <v>5295619</v>
      </c>
      <c r="E1797" s="244" t="s">
        <v>253</v>
      </c>
    </row>
    <row r="1798" spans="1:11" x14ac:dyDescent="0.2">
      <c r="A1798" s="243">
        <v>2019</v>
      </c>
      <c r="B1798" s="244" t="s">
        <v>65</v>
      </c>
      <c r="C1798" s="244" t="s">
        <v>190</v>
      </c>
      <c r="D1798" s="243">
        <v>5328212</v>
      </c>
      <c r="E1798" s="244" t="s">
        <v>253</v>
      </c>
    </row>
    <row r="1799" spans="1:11" x14ac:dyDescent="0.2">
      <c r="A1799" s="243">
        <v>2020</v>
      </c>
      <c r="B1799" s="244" t="s">
        <v>65</v>
      </c>
      <c r="C1799" s="244" t="s">
        <v>190</v>
      </c>
      <c r="D1799" s="243">
        <v>5367580</v>
      </c>
      <c r="E1799" s="244" t="s">
        <v>253</v>
      </c>
    </row>
    <row r="1800" spans="1:11" x14ac:dyDescent="0.2">
      <c r="A1800" s="243">
        <v>2021</v>
      </c>
      <c r="B1800" s="244" t="s">
        <v>65</v>
      </c>
      <c r="C1800" s="244" t="s">
        <v>190</v>
      </c>
      <c r="D1800" s="243">
        <v>5391369</v>
      </c>
      <c r="E1800" s="244" t="s">
        <v>253</v>
      </c>
    </row>
    <row r="1801" spans="1:11" x14ac:dyDescent="0.2">
      <c r="A1801" s="243">
        <v>2022</v>
      </c>
      <c r="B1801" s="244" t="s">
        <v>65</v>
      </c>
      <c r="C1801" s="244" t="s">
        <v>190</v>
      </c>
      <c r="D1801" s="243">
        <v>5425270</v>
      </c>
      <c r="E1801" s="244" t="s">
        <v>253</v>
      </c>
    </row>
    <row r="1802" spans="1:11" x14ac:dyDescent="0.2">
      <c r="A1802" s="243">
        <v>2023</v>
      </c>
      <c r="B1802" s="244" t="s">
        <v>65</v>
      </c>
      <c r="C1802" s="244" t="s">
        <v>190</v>
      </c>
      <c r="D1802" s="243">
        <v>5488984</v>
      </c>
      <c r="E1802" s="244" t="s">
        <v>253</v>
      </c>
    </row>
    <row r="1803" spans="1:11" x14ac:dyDescent="0.2">
      <c r="A1803" s="243">
        <v>2024</v>
      </c>
      <c r="B1803" s="244" t="s">
        <v>65</v>
      </c>
      <c r="C1803" s="244" t="s">
        <v>190</v>
      </c>
      <c r="D1803" s="243">
        <v>5550203</v>
      </c>
      <c r="E1803" s="244" t="s">
        <v>253</v>
      </c>
    </row>
    <row r="1804" spans="1:11" x14ac:dyDescent="0.2">
      <c r="A1804" s="243">
        <v>2000</v>
      </c>
      <c r="B1804" s="244" t="s">
        <v>62</v>
      </c>
      <c r="C1804" s="244" t="s">
        <v>190</v>
      </c>
      <c r="D1804" s="243">
        <v>38263303</v>
      </c>
      <c r="E1804" s="244" t="s">
        <v>174</v>
      </c>
    </row>
    <row r="1805" spans="1:11" x14ac:dyDescent="0.2">
      <c r="A1805" s="243">
        <v>2001</v>
      </c>
      <c r="B1805" s="244" t="s">
        <v>62</v>
      </c>
      <c r="C1805" s="244" t="s">
        <v>190</v>
      </c>
      <c r="D1805" s="243">
        <v>38253955</v>
      </c>
      <c r="E1805" s="244" t="s">
        <v>253</v>
      </c>
    </row>
    <row r="1806" spans="1:11" x14ac:dyDescent="0.2">
      <c r="A1806" s="243">
        <v>2002</v>
      </c>
      <c r="B1806" s="244" t="s">
        <v>62</v>
      </c>
      <c r="C1806" s="244" t="s">
        <v>190</v>
      </c>
      <c r="D1806" s="243">
        <v>38242197</v>
      </c>
      <c r="E1806" s="244" t="s">
        <v>253</v>
      </c>
    </row>
    <row r="1807" spans="1:11" x14ac:dyDescent="0.2">
      <c r="A1807" s="243">
        <v>2003</v>
      </c>
      <c r="B1807" s="244" t="s">
        <v>62</v>
      </c>
      <c r="C1807" s="244" t="s">
        <v>190</v>
      </c>
      <c r="D1807" s="243">
        <v>38218531</v>
      </c>
      <c r="E1807" s="244" t="s">
        <v>253</v>
      </c>
    </row>
    <row r="1808" spans="1:11" x14ac:dyDescent="0.2">
      <c r="A1808" s="243">
        <v>2004</v>
      </c>
      <c r="B1808" s="244" t="s">
        <v>62</v>
      </c>
      <c r="C1808" s="244" t="s">
        <v>190</v>
      </c>
      <c r="D1808" s="243">
        <v>38190608</v>
      </c>
      <c r="E1808" s="244" t="s">
        <v>253</v>
      </c>
    </row>
    <row r="1809" spans="1:5" x14ac:dyDescent="0.2">
      <c r="A1809" s="243">
        <v>2005</v>
      </c>
      <c r="B1809" s="244" t="s">
        <v>62</v>
      </c>
      <c r="C1809" s="244" t="s">
        <v>190</v>
      </c>
      <c r="D1809" s="243">
        <v>38173835</v>
      </c>
      <c r="E1809" s="244" t="s">
        <v>253</v>
      </c>
    </row>
    <row r="1810" spans="1:5" x14ac:dyDescent="0.2">
      <c r="A1810" s="243">
        <v>2006</v>
      </c>
      <c r="B1810" s="244" t="s">
        <v>62</v>
      </c>
      <c r="C1810" s="244" t="s">
        <v>190</v>
      </c>
      <c r="D1810" s="243">
        <v>38157055</v>
      </c>
      <c r="E1810" s="244" t="s">
        <v>253</v>
      </c>
    </row>
    <row r="1811" spans="1:5" x14ac:dyDescent="0.2">
      <c r="A1811" s="243">
        <v>2007</v>
      </c>
      <c r="B1811" s="244" t="s">
        <v>62</v>
      </c>
      <c r="C1811" s="244" t="s">
        <v>190</v>
      </c>
      <c r="D1811" s="243">
        <v>38125479</v>
      </c>
      <c r="E1811" s="244" t="s">
        <v>253</v>
      </c>
    </row>
    <row r="1812" spans="1:5" x14ac:dyDescent="0.2">
      <c r="A1812" s="243">
        <v>2008</v>
      </c>
      <c r="B1812" s="244" t="s">
        <v>62</v>
      </c>
      <c r="C1812" s="244" t="s">
        <v>190</v>
      </c>
      <c r="D1812" s="243">
        <v>38115641</v>
      </c>
      <c r="E1812" s="244" t="s">
        <v>253</v>
      </c>
    </row>
    <row r="1813" spans="1:5" x14ac:dyDescent="0.2">
      <c r="A1813" s="243">
        <v>2009</v>
      </c>
      <c r="B1813" s="244" t="s">
        <v>62</v>
      </c>
      <c r="C1813" s="244" t="s">
        <v>190</v>
      </c>
      <c r="D1813" s="243">
        <v>38135876</v>
      </c>
      <c r="E1813" s="244" t="s">
        <v>253</v>
      </c>
    </row>
    <row r="1814" spans="1:5" x14ac:dyDescent="0.2">
      <c r="A1814" s="243">
        <v>2010</v>
      </c>
      <c r="B1814" s="244" t="s">
        <v>62</v>
      </c>
      <c r="C1814" s="244" t="s">
        <v>190</v>
      </c>
      <c r="D1814" s="243">
        <v>38022869</v>
      </c>
      <c r="E1814" s="244" t="s">
        <v>174</v>
      </c>
    </row>
    <row r="1815" spans="1:5" x14ac:dyDescent="0.2">
      <c r="A1815" s="243">
        <v>2011</v>
      </c>
      <c r="B1815" s="244" t="s">
        <v>62</v>
      </c>
      <c r="C1815" s="244" t="s">
        <v>190</v>
      </c>
      <c r="D1815" s="243">
        <v>38062718</v>
      </c>
      <c r="E1815" s="244" t="s">
        <v>253</v>
      </c>
    </row>
    <row r="1816" spans="1:5" x14ac:dyDescent="0.2">
      <c r="A1816" s="243">
        <v>2012</v>
      </c>
      <c r="B1816" s="244" t="s">
        <v>62</v>
      </c>
      <c r="C1816" s="244" t="s">
        <v>190</v>
      </c>
      <c r="D1816" s="243">
        <v>38063792</v>
      </c>
      <c r="E1816" s="244" t="s">
        <v>253</v>
      </c>
    </row>
    <row r="1817" spans="1:5" x14ac:dyDescent="0.2">
      <c r="A1817" s="243">
        <v>2013</v>
      </c>
      <c r="B1817" s="244" t="s">
        <v>62</v>
      </c>
      <c r="C1817" s="244" t="s">
        <v>190</v>
      </c>
      <c r="D1817" s="243">
        <v>38062535</v>
      </c>
      <c r="E1817" s="244" t="s">
        <v>253</v>
      </c>
    </row>
    <row r="1818" spans="1:5" x14ac:dyDescent="0.2">
      <c r="A1818" s="243">
        <v>2014</v>
      </c>
      <c r="B1818" s="244" t="s">
        <v>62</v>
      </c>
      <c r="C1818" s="244" t="s">
        <v>190</v>
      </c>
      <c r="D1818" s="243">
        <v>38017856</v>
      </c>
      <c r="E1818" s="244" t="s">
        <v>253</v>
      </c>
    </row>
    <row r="1819" spans="1:5" x14ac:dyDescent="0.2">
      <c r="A1819" s="243">
        <v>2015</v>
      </c>
      <c r="B1819" s="244" t="s">
        <v>62</v>
      </c>
      <c r="C1819" s="244" t="s">
        <v>190</v>
      </c>
      <c r="D1819" s="243">
        <v>38005614</v>
      </c>
      <c r="E1819" s="244" t="s">
        <v>253</v>
      </c>
    </row>
    <row r="1820" spans="1:5" x14ac:dyDescent="0.2">
      <c r="A1820" s="243">
        <v>2016</v>
      </c>
      <c r="B1820" s="244" t="s">
        <v>62</v>
      </c>
      <c r="C1820" s="244" t="s">
        <v>190</v>
      </c>
      <c r="D1820" s="243">
        <v>37967209</v>
      </c>
      <c r="E1820" s="244" t="s">
        <v>253</v>
      </c>
    </row>
    <row r="1821" spans="1:5" x14ac:dyDescent="0.2">
      <c r="A1821" s="243">
        <v>2017</v>
      </c>
      <c r="B1821" s="244" t="s">
        <v>62</v>
      </c>
      <c r="C1821" s="244" t="s">
        <v>190</v>
      </c>
      <c r="D1821" s="243">
        <v>37972964</v>
      </c>
      <c r="E1821" s="244" t="s">
        <v>253</v>
      </c>
    </row>
    <row r="1822" spans="1:5" x14ac:dyDescent="0.2">
      <c r="A1822" s="243">
        <v>2018</v>
      </c>
      <c r="B1822" s="244" t="s">
        <v>62</v>
      </c>
      <c r="C1822" s="244" t="s">
        <v>190</v>
      </c>
      <c r="D1822" s="243">
        <v>37976687</v>
      </c>
      <c r="E1822" s="244" t="s">
        <v>176</v>
      </c>
    </row>
    <row r="1823" spans="1:5" x14ac:dyDescent="0.2">
      <c r="A1823" s="243">
        <v>2019</v>
      </c>
      <c r="B1823" s="244" t="s">
        <v>62</v>
      </c>
      <c r="C1823" s="244" t="s">
        <v>190</v>
      </c>
      <c r="D1823" s="243">
        <v>37972812</v>
      </c>
      <c r="E1823" s="244" t="s">
        <v>253</v>
      </c>
    </row>
    <row r="1824" spans="1:5" x14ac:dyDescent="0.2">
      <c r="A1824" s="243">
        <v>2020</v>
      </c>
      <c r="B1824" s="244" t="s">
        <v>62</v>
      </c>
      <c r="C1824" s="244" t="s">
        <v>190</v>
      </c>
      <c r="D1824" s="243">
        <v>37958138</v>
      </c>
      <c r="E1824" s="244" t="s">
        <v>176</v>
      </c>
    </row>
    <row r="1825" spans="1:5" x14ac:dyDescent="0.2">
      <c r="A1825" s="243">
        <v>2021</v>
      </c>
      <c r="B1825" s="244" t="s">
        <v>62</v>
      </c>
      <c r="C1825" s="244" t="s">
        <v>190</v>
      </c>
      <c r="D1825" s="243">
        <v>37073357</v>
      </c>
      <c r="E1825" s="244" t="s">
        <v>174</v>
      </c>
    </row>
    <row r="1826" spans="1:5" x14ac:dyDescent="0.2">
      <c r="A1826" s="243">
        <v>2022</v>
      </c>
      <c r="B1826" s="244" t="s">
        <v>62</v>
      </c>
      <c r="C1826" s="244" t="s">
        <v>190</v>
      </c>
      <c r="D1826" s="243">
        <v>36889761</v>
      </c>
      <c r="E1826" s="244" t="s">
        <v>253</v>
      </c>
    </row>
    <row r="1827" spans="1:5" x14ac:dyDescent="0.2">
      <c r="A1827" s="243">
        <v>2023</v>
      </c>
      <c r="B1827" s="244" t="s">
        <v>62</v>
      </c>
      <c r="C1827" s="244" t="s">
        <v>190</v>
      </c>
      <c r="D1827" s="243">
        <v>36753736</v>
      </c>
      <c r="E1827" s="244" t="s">
        <v>253</v>
      </c>
    </row>
    <row r="1828" spans="1:5" x14ac:dyDescent="0.2">
      <c r="A1828" s="243">
        <v>2024</v>
      </c>
      <c r="B1828" s="244" t="s">
        <v>62</v>
      </c>
      <c r="C1828" s="244" t="s">
        <v>190</v>
      </c>
      <c r="D1828" s="243">
        <v>36620970</v>
      </c>
      <c r="E1828" s="244" t="s">
        <v>253</v>
      </c>
    </row>
    <row r="1829" spans="1:5" x14ac:dyDescent="0.2">
      <c r="A1829" s="243">
        <v>2000</v>
      </c>
      <c r="B1829" s="244" t="s">
        <v>53</v>
      </c>
      <c r="C1829" s="244" t="s">
        <v>190</v>
      </c>
      <c r="D1829" s="243">
        <v>10249022</v>
      </c>
      <c r="E1829" s="244" t="s">
        <v>253</v>
      </c>
    </row>
    <row r="1830" spans="1:5" x14ac:dyDescent="0.2">
      <c r="A1830" s="243">
        <v>2001</v>
      </c>
      <c r="B1830" s="244" t="s">
        <v>53</v>
      </c>
      <c r="C1830" s="244" t="s">
        <v>190</v>
      </c>
      <c r="D1830" s="243">
        <v>10330774</v>
      </c>
      <c r="E1830" s="244" t="s">
        <v>253</v>
      </c>
    </row>
    <row r="1831" spans="1:5" x14ac:dyDescent="0.2">
      <c r="A1831" s="243">
        <v>2002</v>
      </c>
      <c r="B1831" s="244" t="s">
        <v>53</v>
      </c>
      <c r="C1831" s="244" t="s">
        <v>190</v>
      </c>
      <c r="D1831" s="243">
        <v>10394669</v>
      </c>
      <c r="E1831" s="244" t="s">
        <v>253</v>
      </c>
    </row>
    <row r="1832" spans="1:5" x14ac:dyDescent="0.2">
      <c r="A1832" s="243">
        <v>2003</v>
      </c>
      <c r="B1832" s="244" t="s">
        <v>53</v>
      </c>
      <c r="C1832" s="244" t="s">
        <v>190</v>
      </c>
      <c r="D1832" s="243">
        <v>10444592</v>
      </c>
      <c r="E1832" s="244" t="s">
        <v>253</v>
      </c>
    </row>
    <row r="1833" spans="1:5" x14ac:dyDescent="0.2">
      <c r="A1833" s="243">
        <v>2004</v>
      </c>
      <c r="B1833" s="244" t="s">
        <v>53</v>
      </c>
      <c r="C1833" s="244" t="s">
        <v>190</v>
      </c>
      <c r="D1833" s="243">
        <v>10473050</v>
      </c>
      <c r="E1833" s="244" t="s">
        <v>253</v>
      </c>
    </row>
    <row r="1834" spans="1:5" x14ac:dyDescent="0.2">
      <c r="A1834" s="243">
        <v>2005</v>
      </c>
      <c r="B1834" s="244" t="s">
        <v>53</v>
      </c>
      <c r="C1834" s="244" t="s">
        <v>190</v>
      </c>
      <c r="D1834" s="243">
        <v>10494672</v>
      </c>
      <c r="E1834" s="244" t="s">
        <v>253</v>
      </c>
    </row>
    <row r="1835" spans="1:5" x14ac:dyDescent="0.2">
      <c r="A1835" s="243">
        <v>2006</v>
      </c>
      <c r="B1835" s="244" t="s">
        <v>53</v>
      </c>
      <c r="C1835" s="244" t="s">
        <v>190</v>
      </c>
      <c r="D1835" s="243">
        <v>10511988</v>
      </c>
      <c r="E1835" s="244" t="s">
        <v>253</v>
      </c>
    </row>
    <row r="1836" spans="1:5" x14ac:dyDescent="0.2">
      <c r="A1836" s="243">
        <v>2007</v>
      </c>
      <c r="B1836" s="244" t="s">
        <v>53</v>
      </c>
      <c r="C1836" s="244" t="s">
        <v>190</v>
      </c>
      <c r="D1836" s="243">
        <v>10532588</v>
      </c>
      <c r="E1836" s="244" t="s">
        <v>253</v>
      </c>
    </row>
    <row r="1837" spans="1:5" x14ac:dyDescent="0.2">
      <c r="A1837" s="243">
        <v>2008</v>
      </c>
      <c r="B1837" s="244" t="s">
        <v>53</v>
      </c>
      <c r="C1837" s="244" t="s">
        <v>190</v>
      </c>
      <c r="D1837" s="243">
        <v>10553339</v>
      </c>
      <c r="E1837" s="244" t="s">
        <v>253</v>
      </c>
    </row>
    <row r="1838" spans="1:5" x14ac:dyDescent="0.2">
      <c r="A1838" s="243">
        <v>2009</v>
      </c>
      <c r="B1838" s="244" t="s">
        <v>53</v>
      </c>
      <c r="C1838" s="244" t="s">
        <v>190</v>
      </c>
      <c r="D1838" s="243">
        <v>10563014</v>
      </c>
      <c r="E1838" s="244" t="s">
        <v>253</v>
      </c>
    </row>
    <row r="1839" spans="1:5" x14ac:dyDescent="0.2">
      <c r="A1839" s="243">
        <v>2010</v>
      </c>
      <c r="B1839" s="244" t="s">
        <v>53</v>
      </c>
      <c r="C1839" s="244" t="s">
        <v>190</v>
      </c>
      <c r="D1839" s="243">
        <v>10573479</v>
      </c>
      <c r="E1839" s="244" t="s">
        <v>253</v>
      </c>
    </row>
    <row r="1840" spans="1:5" x14ac:dyDescent="0.2">
      <c r="A1840" s="243">
        <v>2011</v>
      </c>
      <c r="B1840" s="244" t="s">
        <v>53</v>
      </c>
      <c r="C1840" s="244" t="s">
        <v>190</v>
      </c>
      <c r="D1840" s="243">
        <v>10572721</v>
      </c>
      <c r="E1840" s="244" t="s">
        <v>253</v>
      </c>
    </row>
    <row r="1841" spans="1:5" x14ac:dyDescent="0.2">
      <c r="A1841" s="243">
        <v>2012</v>
      </c>
      <c r="B1841" s="244" t="s">
        <v>53</v>
      </c>
      <c r="C1841" s="244" t="s">
        <v>190</v>
      </c>
      <c r="D1841" s="243">
        <v>10542398</v>
      </c>
      <c r="E1841" s="244" t="s">
        <v>253</v>
      </c>
    </row>
    <row r="1842" spans="1:5" x14ac:dyDescent="0.2">
      <c r="A1842" s="243">
        <v>2013</v>
      </c>
      <c r="B1842" s="244" t="s">
        <v>53</v>
      </c>
      <c r="C1842" s="244" t="s">
        <v>190</v>
      </c>
      <c r="D1842" s="243">
        <v>10487289</v>
      </c>
      <c r="E1842" s="244" t="s">
        <v>253</v>
      </c>
    </row>
    <row r="1843" spans="1:5" x14ac:dyDescent="0.2">
      <c r="A1843" s="243">
        <v>2014</v>
      </c>
      <c r="B1843" s="244" t="s">
        <v>53</v>
      </c>
      <c r="C1843" s="244" t="s">
        <v>190</v>
      </c>
      <c r="D1843" s="243">
        <v>10427301</v>
      </c>
      <c r="E1843" s="244" t="s">
        <v>253</v>
      </c>
    </row>
    <row r="1844" spans="1:5" x14ac:dyDescent="0.2">
      <c r="A1844" s="243">
        <v>2015</v>
      </c>
      <c r="B1844" s="244" t="s">
        <v>53</v>
      </c>
      <c r="C1844" s="244" t="s">
        <v>190</v>
      </c>
      <c r="D1844" s="243">
        <v>10374822</v>
      </c>
      <c r="E1844" s="244" t="s">
        <v>253</v>
      </c>
    </row>
    <row r="1845" spans="1:5" x14ac:dyDescent="0.2">
      <c r="A1845" s="243">
        <v>2016</v>
      </c>
      <c r="B1845" s="244" t="s">
        <v>53</v>
      </c>
      <c r="C1845" s="244" t="s">
        <v>190</v>
      </c>
      <c r="D1845" s="243">
        <v>10341330</v>
      </c>
      <c r="E1845" s="244" t="s">
        <v>253</v>
      </c>
    </row>
    <row r="1846" spans="1:5" x14ac:dyDescent="0.2">
      <c r="A1846" s="243">
        <v>2017</v>
      </c>
      <c r="B1846" s="244" t="s">
        <v>53</v>
      </c>
      <c r="C1846" s="244" t="s">
        <v>190</v>
      </c>
      <c r="D1846" s="243">
        <v>10309573</v>
      </c>
      <c r="E1846" s="244" t="s">
        <v>253</v>
      </c>
    </row>
    <row r="1847" spans="1:5" x14ac:dyDescent="0.2">
      <c r="A1847" s="243">
        <v>2018</v>
      </c>
      <c r="B1847" s="244" t="s">
        <v>53</v>
      </c>
      <c r="C1847" s="244" t="s">
        <v>190</v>
      </c>
      <c r="D1847" s="243">
        <v>10291027</v>
      </c>
      <c r="E1847" s="244" t="s">
        <v>253</v>
      </c>
    </row>
    <row r="1848" spans="1:5" x14ac:dyDescent="0.2">
      <c r="A1848" s="243">
        <v>2019</v>
      </c>
      <c r="B1848" s="244" t="s">
        <v>53</v>
      </c>
      <c r="C1848" s="244" t="s">
        <v>190</v>
      </c>
      <c r="D1848" s="243">
        <v>10276617</v>
      </c>
      <c r="E1848" s="244" t="s">
        <v>253</v>
      </c>
    </row>
    <row r="1849" spans="1:5" x14ac:dyDescent="0.2">
      <c r="A1849" s="243">
        <v>2020</v>
      </c>
      <c r="B1849" s="244" t="s">
        <v>53</v>
      </c>
      <c r="C1849" s="244" t="s">
        <v>190</v>
      </c>
      <c r="D1849" s="243">
        <v>10295909</v>
      </c>
      <c r="E1849" s="244" t="s">
        <v>253</v>
      </c>
    </row>
    <row r="1850" spans="1:5" x14ac:dyDescent="0.2">
      <c r="A1850" s="243">
        <v>2021</v>
      </c>
      <c r="B1850" s="244" t="s">
        <v>53</v>
      </c>
      <c r="C1850" s="244" t="s">
        <v>190</v>
      </c>
      <c r="D1850" s="243">
        <v>10298252</v>
      </c>
      <c r="E1850" s="244" t="s">
        <v>253</v>
      </c>
    </row>
    <row r="1851" spans="1:5" x14ac:dyDescent="0.2">
      <c r="A1851" s="243">
        <v>2022</v>
      </c>
      <c r="B1851" s="244" t="s">
        <v>53</v>
      </c>
      <c r="C1851" s="244" t="s">
        <v>190</v>
      </c>
      <c r="D1851" s="243">
        <v>10352042</v>
      </c>
      <c r="E1851" s="244" t="s">
        <v>177</v>
      </c>
    </row>
    <row r="1852" spans="1:5" x14ac:dyDescent="0.2">
      <c r="A1852" s="243">
        <v>2023</v>
      </c>
      <c r="B1852" s="244" t="s">
        <v>53</v>
      </c>
      <c r="C1852" s="244" t="s">
        <v>190</v>
      </c>
      <c r="D1852" s="243">
        <v>10516621</v>
      </c>
      <c r="E1852" s="244" t="s">
        <v>174</v>
      </c>
    </row>
    <row r="1853" spans="1:5" x14ac:dyDescent="0.2">
      <c r="A1853" s="243">
        <v>2024</v>
      </c>
      <c r="B1853" s="244" t="s">
        <v>53</v>
      </c>
      <c r="C1853" s="244" t="s">
        <v>190</v>
      </c>
      <c r="D1853" s="243">
        <v>10639726</v>
      </c>
      <c r="E1853" s="244" t="s">
        <v>253</v>
      </c>
    </row>
    <row r="1854" spans="1:5" x14ac:dyDescent="0.2">
      <c r="A1854" s="243">
        <v>2000</v>
      </c>
      <c r="B1854" s="244" t="s">
        <v>54</v>
      </c>
      <c r="C1854" s="244" t="s">
        <v>190</v>
      </c>
      <c r="D1854" s="243">
        <v>22455485</v>
      </c>
      <c r="E1854" s="244" t="s">
        <v>253</v>
      </c>
    </row>
    <row r="1855" spans="1:5" x14ac:dyDescent="0.2">
      <c r="A1855" s="243">
        <v>2001</v>
      </c>
      <c r="B1855" s="244" t="s">
        <v>54</v>
      </c>
      <c r="C1855" s="244" t="s">
        <v>190</v>
      </c>
      <c r="D1855" s="243">
        <v>22430457</v>
      </c>
      <c r="E1855" s="244" t="s">
        <v>253</v>
      </c>
    </row>
    <row r="1856" spans="1:5" x14ac:dyDescent="0.2">
      <c r="A1856" s="243">
        <v>2002</v>
      </c>
      <c r="B1856" s="244" t="s">
        <v>54</v>
      </c>
      <c r="C1856" s="244" t="s">
        <v>190</v>
      </c>
      <c r="D1856" s="243">
        <v>21833483</v>
      </c>
      <c r="E1856" s="244" t="s">
        <v>253</v>
      </c>
    </row>
    <row r="1857" spans="1:5" x14ac:dyDescent="0.2">
      <c r="A1857" s="243">
        <v>2003</v>
      </c>
      <c r="B1857" s="244" t="s">
        <v>54</v>
      </c>
      <c r="C1857" s="244" t="s">
        <v>190</v>
      </c>
      <c r="D1857" s="243">
        <v>21627509</v>
      </c>
      <c r="E1857" s="244" t="s">
        <v>253</v>
      </c>
    </row>
    <row r="1858" spans="1:5" x14ac:dyDescent="0.2">
      <c r="A1858" s="243">
        <v>2004</v>
      </c>
      <c r="B1858" s="244" t="s">
        <v>54</v>
      </c>
      <c r="C1858" s="244" t="s">
        <v>190</v>
      </c>
      <c r="D1858" s="243">
        <v>21521142</v>
      </c>
      <c r="E1858" s="244" t="s">
        <v>253</v>
      </c>
    </row>
    <row r="1859" spans="1:5" x14ac:dyDescent="0.2">
      <c r="A1859" s="243">
        <v>2005</v>
      </c>
      <c r="B1859" s="244" t="s">
        <v>54</v>
      </c>
      <c r="C1859" s="244" t="s">
        <v>190</v>
      </c>
      <c r="D1859" s="243">
        <v>21382354</v>
      </c>
      <c r="E1859" s="244" t="s">
        <v>253</v>
      </c>
    </row>
    <row r="1860" spans="1:5" x14ac:dyDescent="0.2">
      <c r="A1860" s="243">
        <v>2006</v>
      </c>
      <c r="B1860" s="244" t="s">
        <v>54</v>
      </c>
      <c r="C1860" s="244" t="s">
        <v>190</v>
      </c>
      <c r="D1860" s="243">
        <v>21257016</v>
      </c>
      <c r="E1860" s="244" t="s">
        <v>253</v>
      </c>
    </row>
    <row r="1861" spans="1:5" x14ac:dyDescent="0.2">
      <c r="A1861" s="243">
        <v>2007</v>
      </c>
      <c r="B1861" s="244" t="s">
        <v>54</v>
      </c>
      <c r="C1861" s="244" t="s">
        <v>190</v>
      </c>
      <c r="D1861" s="243">
        <v>21130503</v>
      </c>
      <c r="E1861" s="244" t="s">
        <v>253</v>
      </c>
    </row>
    <row r="1862" spans="1:5" x14ac:dyDescent="0.2">
      <c r="A1862" s="243">
        <v>2008</v>
      </c>
      <c r="B1862" s="244" t="s">
        <v>54</v>
      </c>
      <c r="C1862" s="244" t="s">
        <v>190</v>
      </c>
      <c r="D1862" s="243">
        <v>20635460</v>
      </c>
      <c r="E1862" s="244" t="s">
        <v>253</v>
      </c>
    </row>
    <row r="1863" spans="1:5" x14ac:dyDescent="0.2">
      <c r="A1863" s="243">
        <v>2009</v>
      </c>
      <c r="B1863" s="244" t="s">
        <v>54</v>
      </c>
      <c r="C1863" s="244" t="s">
        <v>190</v>
      </c>
      <c r="D1863" s="243">
        <v>20440290</v>
      </c>
      <c r="E1863" s="244" t="s">
        <v>253</v>
      </c>
    </row>
    <row r="1864" spans="1:5" x14ac:dyDescent="0.2">
      <c r="A1864" s="243">
        <v>2010</v>
      </c>
      <c r="B1864" s="244" t="s">
        <v>54</v>
      </c>
      <c r="C1864" s="244" t="s">
        <v>190</v>
      </c>
      <c r="D1864" s="243">
        <v>20294683</v>
      </c>
      <c r="E1864" s="244" t="s">
        <v>253</v>
      </c>
    </row>
    <row r="1865" spans="1:5" x14ac:dyDescent="0.2">
      <c r="A1865" s="243">
        <v>2011</v>
      </c>
      <c r="B1865" s="244" t="s">
        <v>54</v>
      </c>
      <c r="C1865" s="244" t="s">
        <v>190</v>
      </c>
      <c r="D1865" s="243">
        <v>20199059</v>
      </c>
      <c r="E1865" s="244" t="s">
        <v>253</v>
      </c>
    </row>
    <row r="1866" spans="1:5" x14ac:dyDescent="0.2">
      <c r="A1866" s="243">
        <v>2012</v>
      </c>
      <c r="B1866" s="244" t="s">
        <v>54</v>
      </c>
      <c r="C1866" s="244" t="s">
        <v>190</v>
      </c>
      <c r="D1866" s="243">
        <v>20095996</v>
      </c>
      <c r="E1866" s="244" t="s">
        <v>253</v>
      </c>
    </row>
    <row r="1867" spans="1:5" x14ac:dyDescent="0.2">
      <c r="A1867" s="243">
        <v>2013</v>
      </c>
      <c r="B1867" s="244" t="s">
        <v>54</v>
      </c>
      <c r="C1867" s="244" t="s">
        <v>190</v>
      </c>
      <c r="D1867" s="243">
        <v>20020074</v>
      </c>
      <c r="E1867" s="244" t="s">
        <v>253</v>
      </c>
    </row>
    <row r="1868" spans="1:5" x14ac:dyDescent="0.2">
      <c r="A1868" s="243">
        <v>2014</v>
      </c>
      <c r="B1868" s="244" t="s">
        <v>54</v>
      </c>
      <c r="C1868" s="244" t="s">
        <v>190</v>
      </c>
      <c r="D1868" s="243">
        <v>19947311</v>
      </c>
      <c r="E1868" s="244" t="s">
        <v>253</v>
      </c>
    </row>
    <row r="1869" spans="1:5" x14ac:dyDescent="0.2">
      <c r="A1869" s="243">
        <v>2015</v>
      </c>
      <c r="B1869" s="244" t="s">
        <v>54</v>
      </c>
      <c r="C1869" s="244" t="s">
        <v>190</v>
      </c>
      <c r="D1869" s="243">
        <v>19870647</v>
      </c>
      <c r="E1869" s="244" t="s">
        <v>253</v>
      </c>
    </row>
    <row r="1870" spans="1:5" x14ac:dyDescent="0.2">
      <c r="A1870" s="243">
        <v>2016</v>
      </c>
      <c r="B1870" s="244" t="s">
        <v>54</v>
      </c>
      <c r="C1870" s="244" t="s">
        <v>190</v>
      </c>
      <c r="D1870" s="243">
        <v>19760585</v>
      </c>
      <c r="E1870" s="244" t="s">
        <v>253</v>
      </c>
    </row>
    <row r="1871" spans="1:5" x14ac:dyDescent="0.2">
      <c r="A1871" s="243">
        <v>2017</v>
      </c>
      <c r="B1871" s="244" t="s">
        <v>54</v>
      </c>
      <c r="C1871" s="244" t="s">
        <v>190</v>
      </c>
      <c r="D1871" s="243">
        <v>19643949</v>
      </c>
      <c r="E1871" s="244" t="s">
        <v>253</v>
      </c>
    </row>
    <row r="1872" spans="1:5" x14ac:dyDescent="0.2">
      <c r="A1872" s="243">
        <v>2018</v>
      </c>
      <c r="B1872" s="244" t="s">
        <v>54</v>
      </c>
      <c r="C1872" s="244" t="s">
        <v>190</v>
      </c>
      <c r="D1872" s="243">
        <v>19533481</v>
      </c>
      <c r="E1872" s="244" t="s">
        <v>253</v>
      </c>
    </row>
    <row r="1873" spans="1:5" x14ac:dyDescent="0.2">
      <c r="A1873" s="243">
        <v>2019</v>
      </c>
      <c r="B1873" s="244" t="s">
        <v>54</v>
      </c>
      <c r="C1873" s="244" t="s">
        <v>190</v>
      </c>
      <c r="D1873" s="243">
        <v>19414458</v>
      </c>
      <c r="E1873" s="244" t="s">
        <v>253</v>
      </c>
    </row>
    <row r="1874" spans="1:5" x14ac:dyDescent="0.2">
      <c r="A1874" s="243">
        <v>2020</v>
      </c>
      <c r="B1874" s="244" t="s">
        <v>54</v>
      </c>
      <c r="C1874" s="244" t="s">
        <v>190</v>
      </c>
      <c r="D1874" s="243">
        <v>19328838</v>
      </c>
      <c r="E1874" s="244" t="s">
        <v>176</v>
      </c>
    </row>
    <row r="1875" spans="1:5" x14ac:dyDescent="0.2">
      <c r="A1875" s="243">
        <v>2021</v>
      </c>
      <c r="B1875" s="244" t="s">
        <v>54</v>
      </c>
      <c r="C1875" s="244" t="s">
        <v>190</v>
      </c>
      <c r="D1875" s="243">
        <v>19201662</v>
      </c>
      <c r="E1875" s="244" t="s">
        <v>253</v>
      </c>
    </row>
    <row r="1876" spans="1:5" x14ac:dyDescent="0.2">
      <c r="A1876" s="243">
        <v>2022</v>
      </c>
      <c r="B1876" s="244" t="s">
        <v>54</v>
      </c>
      <c r="C1876" s="244" t="s">
        <v>190</v>
      </c>
      <c r="D1876" s="243">
        <v>19042455</v>
      </c>
      <c r="E1876" s="244" t="s">
        <v>176</v>
      </c>
    </row>
    <row r="1877" spans="1:5" x14ac:dyDescent="0.2">
      <c r="A1877" s="243">
        <v>2023</v>
      </c>
      <c r="B1877" s="244" t="s">
        <v>54</v>
      </c>
      <c r="C1877" s="244" t="s">
        <v>190</v>
      </c>
      <c r="D1877" s="243">
        <v>19054548</v>
      </c>
      <c r="E1877" s="244" t="s">
        <v>176</v>
      </c>
    </row>
    <row r="1878" spans="1:5" x14ac:dyDescent="0.2">
      <c r="A1878" s="243">
        <v>2024</v>
      </c>
      <c r="B1878" s="244" t="s">
        <v>54</v>
      </c>
      <c r="C1878" s="244" t="s">
        <v>190</v>
      </c>
      <c r="D1878" s="243">
        <v>19064409</v>
      </c>
      <c r="E1878" s="244" t="s">
        <v>176</v>
      </c>
    </row>
    <row r="1879" spans="1:5" x14ac:dyDescent="0.2">
      <c r="A1879" s="243">
        <v>2000</v>
      </c>
      <c r="B1879" s="244" t="s">
        <v>68</v>
      </c>
      <c r="C1879" s="244" t="s">
        <v>190</v>
      </c>
      <c r="D1879" s="243">
        <v>7527952</v>
      </c>
      <c r="E1879" s="244" t="s">
        <v>253</v>
      </c>
    </row>
    <row r="1880" spans="1:5" x14ac:dyDescent="0.2">
      <c r="A1880" s="243">
        <v>2001</v>
      </c>
      <c r="B1880" s="244" t="s">
        <v>68</v>
      </c>
      <c r="C1880" s="244" t="s">
        <v>190</v>
      </c>
      <c r="D1880" s="243">
        <v>7504739</v>
      </c>
      <c r="E1880" s="244" t="s">
        <v>253</v>
      </c>
    </row>
    <row r="1881" spans="1:5" x14ac:dyDescent="0.2">
      <c r="A1881" s="243">
        <v>2002</v>
      </c>
      <c r="B1881" s="244" t="s">
        <v>68</v>
      </c>
      <c r="C1881" s="244" t="s">
        <v>190</v>
      </c>
      <c r="D1881" s="243">
        <v>7502126</v>
      </c>
      <c r="E1881" s="244" t="s">
        <v>253</v>
      </c>
    </row>
    <row r="1882" spans="1:5" x14ac:dyDescent="0.2">
      <c r="A1882" s="243">
        <v>2003</v>
      </c>
      <c r="B1882" s="244" t="s">
        <v>68</v>
      </c>
      <c r="C1882" s="244" t="s">
        <v>190</v>
      </c>
      <c r="D1882" s="243">
        <v>7490918</v>
      </c>
      <c r="E1882" s="244" t="s">
        <v>253</v>
      </c>
    </row>
    <row r="1883" spans="1:5" x14ac:dyDescent="0.2">
      <c r="A1883" s="243">
        <v>2004</v>
      </c>
      <c r="B1883" s="244" t="s">
        <v>68</v>
      </c>
      <c r="C1883" s="244" t="s">
        <v>190</v>
      </c>
      <c r="D1883" s="243">
        <v>7470263</v>
      </c>
      <c r="E1883" s="244" t="s">
        <v>253</v>
      </c>
    </row>
    <row r="1884" spans="1:5" x14ac:dyDescent="0.2">
      <c r="A1884" s="243">
        <v>2005</v>
      </c>
      <c r="B1884" s="244" t="s">
        <v>68</v>
      </c>
      <c r="C1884" s="244" t="s">
        <v>190</v>
      </c>
      <c r="D1884" s="243">
        <v>7456050</v>
      </c>
      <c r="E1884" s="244" t="s">
        <v>253</v>
      </c>
    </row>
    <row r="1885" spans="1:5" x14ac:dyDescent="0.2">
      <c r="A1885" s="243">
        <v>2006</v>
      </c>
      <c r="B1885" s="244" t="s">
        <v>68</v>
      </c>
      <c r="C1885" s="244" t="s">
        <v>190</v>
      </c>
      <c r="D1885" s="243">
        <v>7425487</v>
      </c>
      <c r="E1885" s="244" t="s">
        <v>253</v>
      </c>
    </row>
    <row r="1886" spans="1:5" x14ac:dyDescent="0.2">
      <c r="A1886" s="243">
        <v>2007</v>
      </c>
      <c r="B1886" s="244" t="s">
        <v>68</v>
      </c>
      <c r="C1886" s="244" t="s">
        <v>190</v>
      </c>
      <c r="D1886" s="243">
        <v>7397651</v>
      </c>
      <c r="E1886" s="244" t="s">
        <v>253</v>
      </c>
    </row>
    <row r="1887" spans="1:5" x14ac:dyDescent="0.2">
      <c r="A1887" s="243">
        <v>2008</v>
      </c>
      <c r="B1887" s="244" t="s">
        <v>68</v>
      </c>
      <c r="C1887" s="244" t="s">
        <v>190</v>
      </c>
      <c r="D1887" s="243">
        <v>7365507</v>
      </c>
      <c r="E1887" s="244" t="s">
        <v>253</v>
      </c>
    </row>
    <row r="1888" spans="1:5" x14ac:dyDescent="0.2">
      <c r="A1888" s="243">
        <v>2009</v>
      </c>
      <c r="B1888" s="244" t="s">
        <v>68</v>
      </c>
      <c r="C1888" s="244" t="s">
        <v>190</v>
      </c>
      <c r="D1888" s="243">
        <v>7334937</v>
      </c>
      <c r="E1888" s="244" t="s">
        <v>253</v>
      </c>
    </row>
    <row r="1889" spans="1:5" x14ac:dyDescent="0.2">
      <c r="A1889" s="243">
        <v>2010</v>
      </c>
      <c r="B1889" s="244" t="s">
        <v>68</v>
      </c>
      <c r="C1889" s="244" t="s">
        <v>190</v>
      </c>
      <c r="D1889" s="243">
        <v>7306677</v>
      </c>
      <c r="E1889" s="244" t="s">
        <v>253</v>
      </c>
    </row>
    <row r="1890" spans="1:5" x14ac:dyDescent="0.2">
      <c r="A1890" s="243">
        <v>2011</v>
      </c>
      <c r="B1890" s="244" t="s">
        <v>68</v>
      </c>
      <c r="C1890" s="244" t="s">
        <v>190</v>
      </c>
      <c r="D1890" s="243">
        <v>7251549</v>
      </c>
      <c r="E1890" s="244" t="s">
        <v>174</v>
      </c>
    </row>
    <row r="1891" spans="1:5" x14ac:dyDescent="0.2">
      <c r="A1891" s="243">
        <v>2012</v>
      </c>
      <c r="B1891" s="244" t="s">
        <v>68</v>
      </c>
      <c r="C1891" s="244" t="s">
        <v>190</v>
      </c>
      <c r="D1891" s="243">
        <v>7216649</v>
      </c>
      <c r="E1891" s="244" t="s">
        <v>253</v>
      </c>
    </row>
    <row r="1892" spans="1:5" x14ac:dyDescent="0.2">
      <c r="A1892" s="243">
        <v>2013</v>
      </c>
      <c r="B1892" s="244" t="s">
        <v>68</v>
      </c>
      <c r="C1892" s="244" t="s">
        <v>190</v>
      </c>
      <c r="D1892" s="243">
        <v>7181505</v>
      </c>
      <c r="E1892" s="244" t="s">
        <v>253</v>
      </c>
    </row>
    <row r="1893" spans="1:5" x14ac:dyDescent="0.2">
      <c r="A1893" s="243">
        <v>2014</v>
      </c>
      <c r="B1893" s="244" t="s">
        <v>68</v>
      </c>
      <c r="C1893" s="244" t="s">
        <v>190</v>
      </c>
      <c r="D1893" s="243">
        <v>7146759</v>
      </c>
      <c r="E1893" s="244" t="s">
        <v>253</v>
      </c>
    </row>
    <row r="1894" spans="1:5" x14ac:dyDescent="0.2">
      <c r="A1894" s="243">
        <v>2015</v>
      </c>
      <c r="B1894" s="244" t="s">
        <v>68</v>
      </c>
      <c r="C1894" s="244" t="s">
        <v>190</v>
      </c>
      <c r="D1894" s="243">
        <v>7114393</v>
      </c>
      <c r="E1894" s="244" t="s">
        <v>253</v>
      </c>
    </row>
    <row r="1895" spans="1:5" x14ac:dyDescent="0.2">
      <c r="A1895" s="243">
        <v>2016</v>
      </c>
      <c r="B1895" s="244" t="s">
        <v>68</v>
      </c>
      <c r="C1895" s="244" t="s">
        <v>190</v>
      </c>
      <c r="D1895" s="243">
        <v>7076372</v>
      </c>
      <c r="E1895" s="244" t="s">
        <v>253</v>
      </c>
    </row>
    <row r="1896" spans="1:5" x14ac:dyDescent="0.2">
      <c r="A1896" s="243">
        <v>2017</v>
      </c>
      <c r="B1896" s="244" t="s">
        <v>68</v>
      </c>
      <c r="C1896" s="244" t="s">
        <v>190</v>
      </c>
      <c r="D1896" s="243">
        <v>7040272</v>
      </c>
      <c r="E1896" s="244" t="s">
        <v>253</v>
      </c>
    </row>
    <row r="1897" spans="1:5" x14ac:dyDescent="0.2">
      <c r="A1897" s="243">
        <v>2018</v>
      </c>
      <c r="B1897" s="244" t="s">
        <v>68</v>
      </c>
      <c r="C1897" s="244" t="s">
        <v>190</v>
      </c>
      <c r="D1897" s="243">
        <v>7001444</v>
      </c>
      <c r="E1897" s="244" t="s">
        <v>253</v>
      </c>
    </row>
    <row r="1898" spans="1:5" x14ac:dyDescent="0.2">
      <c r="A1898" s="243">
        <v>2019</v>
      </c>
      <c r="B1898" s="244" t="s">
        <v>68</v>
      </c>
      <c r="C1898" s="244" t="s">
        <v>190</v>
      </c>
      <c r="D1898" s="243">
        <v>6963764</v>
      </c>
      <c r="E1898" s="244" t="s">
        <v>253</v>
      </c>
    </row>
    <row r="1899" spans="1:5" x14ac:dyDescent="0.2">
      <c r="A1899" s="243">
        <v>2020</v>
      </c>
      <c r="B1899" s="244" t="s">
        <v>68</v>
      </c>
      <c r="C1899" s="244" t="s">
        <v>190</v>
      </c>
      <c r="D1899" s="243">
        <v>6926705</v>
      </c>
      <c r="E1899" s="244" t="s">
        <v>253</v>
      </c>
    </row>
    <row r="1900" spans="1:5" x14ac:dyDescent="0.2">
      <c r="A1900" s="243">
        <v>2021</v>
      </c>
      <c r="B1900" s="244" t="s">
        <v>68</v>
      </c>
      <c r="C1900" s="244" t="s">
        <v>190</v>
      </c>
      <c r="D1900" s="243">
        <v>6871547</v>
      </c>
      <c r="E1900" s="244" t="s">
        <v>253</v>
      </c>
    </row>
    <row r="1901" spans="1:5" x14ac:dyDescent="0.2">
      <c r="A1901" s="243">
        <v>2022</v>
      </c>
      <c r="B1901" s="244" t="s">
        <v>68</v>
      </c>
      <c r="C1901" s="244" t="s">
        <v>190</v>
      </c>
      <c r="D1901" s="243">
        <v>6797105</v>
      </c>
      <c r="E1901" s="244" t="s">
        <v>253</v>
      </c>
    </row>
    <row r="1902" spans="1:5" x14ac:dyDescent="0.2">
      <c r="A1902" s="243">
        <v>2023</v>
      </c>
      <c r="B1902" s="244" t="s">
        <v>68</v>
      </c>
      <c r="C1902" s="244" t="s">
        <v>190</v>
      </c>
      <c r="D1902" s="243">
        <v>6641197</v>
      </c>
      <c r="E1902" s="244" t="s">
        <v>174</v>
      </c>
    </row>
    <row r="1903" spans="1:5" x14ac:dyDescent="0.2">
      <c r="A1903" s="243">
        <v>2024</v>
      </c>
      <c r="B1903" s="244" t="s">
        <v>68</v>
      </c>
      <c r="C1903" s="244" t="s">
        <v>190</v>
      </c>
      <c r="D1903" s="243">
        <v>6605168</v>
      </c>
      <c r="E1903" s="244" t="s">
        <v>253</v>
      </c>
    </row>
    <row r="1904" spans="1:5" x14ac:dyDescent="0.2">
      <c r="A1904" s="243">
        <v>2000</v>
      </c>
      <c r="B1904" s="244" t="s">
        <v>57</v>
      </c>
      <c r="C1904" s="244" t="s">
        <v>190</v>
      </c>
      <c r="D1904" s="243">
        <v>8861426</v>
      </c>
      <c r="E1904" s="244" t="s">
        <v>253</v>
      </c>
    </row>
    <row r="1905" spans="1:5" x14ac:dyDescent="0.2">
      <c r="A1905" s="243">
        <v>2001</v>
      </c>
      <c r="B1905" s="244" t="s">
        <v>57</v>
      </c>
      <c r="C1905" s="244" t="s">
        <v>190</v>
      </c>
      <c r="D1905" s="243">
        <v>8882792</v>
      </c>
      <c r="E1905" s="244" t="s">
        <v>253</v>
      </c>
    </row>
    <row r="1906" spans="1:5" x14ac:dyDescent="0.2">
      <c r="A1906" s="243">
        <v>2002</v>
      </c>
      <c r="B1906" s="244" t="s">
        <v>57</v>
      </c>
      <c r="C1906" s="244" t="s">
        <v>190</v>
      </c>
      <c r="D1906" s="243">
        <v>8909128</v>
      </c>
      <c r="E1906" s="244" t="s">
        <v>253</v>
      </c>
    </row>
    <row r="1907" spans="1:5" x14ac:dyDescent="0.2">
      <c r="A1907" s="243">
        <v>2003</v>
      </c>
      <c r="B1907" s="244" t="s">
        <v>57</v>
      </c>
      <c r="C1907" s="244" t="s">
        <v>190</v>
      </c>
      <c r="D1907" s="243">
        <v>8940788</v>
      </c>
      <c r="E1907" s="244" t="s">
        <v>253</v>
      </c>
    </row>
    <row r="1908" spans="1:5" x14ac:dyDescent="0.2">
      <c r="A1908" s="243">
        <v>2004</v>
      </c>
      <c r="B1908" s="244" t="s">
        <v>57</v>
      </c>
      <c r="C1908" s="244" t="s">
        <v>190</v>
      </c>
      <c r="D1908" s="243">
        <v>8975670</v>
      </c>
      <c r="E1908" s="244" t="s">
        <v>253</v>
      </c>
    </row>
    <row r="1909" spans="1:5" x14ac:dyDescent="0.2">
      <c r="A1909" s="243">
        <v>2005</v>
      </c>
      <c r="B1909" s="244" t="s">
        <v>57</v>
      </c>
      <c r="C1909" s="244" t="s">
        <v>190</v>
      </c>
      <c r="D1909" s="243">
        <v>9011392</v>
      </c>
      <c r="E1909" s="244" t="s">
        <v>253</v>
      </c>
    </row>
    <row r="1910" spans="1:5" x14ac:dyDescent="0.2">
      <c r="A1910" s="243">
        <v>2006</v>
      </c>
      <c r="B1910" s="244" t="s">
        <v>57</v>
      </c>
      <c r="C1910" s="244" t="s">
        <v>190</v>
      </c>
      <c r="D1910" s="243">
        <v>9047752</v>
      </c>
      <c r="E1910" s="244" t="s">
        <v>253</v>
      </c>
    </row>
    <row r="1911" spans="1:5" x14ac:dyDescent="0.2">
      <c r="A1911" s="243">
        <v>2007</v>
      </c>
      <c r="B1911" s="244" t="s">
        <v>57</v>
      </c>
      <c r="C1911" s="244" t="s">
        <v>190</v>
      </c>
      <c r="D1911" s="243">
        <v>9113257</v>
      </c>
      <c r="E1911" s="244" t="s">
        <v>253</v>
      </c>
    </row>
    <row r="1912" spans="1:5" x14ac:dyDescent="0.2">
      <c r="A1912" s="243">
        <v>2008</v>
      </c>
      <c r="B1912" s="244" t="s">
        <v>57</v>
      </c>
      <c r="C1912" s="244" t="s">
        <v>190</v>
      </c>
      <c r="D1912" s="243">
        <v>9182927</v>
      </c>
      <c r="E1912" s="244" t="s">
        <v>253</v>
      </c>
    </row>
    <row r="1913" spans="1:5" x14ac:dyDescent="0.2">
      <c r="A1913" s="243">
        <v>2009</v>
      </c>
      <c r="B1913" s="244" t="s">
        <v>57</v>
      </c>
      <c r="C1913" s="244" t="s">
        <v>190</v>
      </c>
      <c r="D1913" s="243">
        <v>9256347</v>
      </c>
      <c r="E1913" s="244" t="s">
        <v>253</v>
      </c>
    </row>
    <row r="1914" spans="1:5" x14ac:dyDescent="0.2">
      <c r="A1914" s="243">
        <v>2010</v>
      </c>
      <c r="B1914" s="244" t="s">
        <v>57</v>
      </c>
      <c r="C1914" s="244" t="s">
        <v>190</v>
      </c>
      <c r="D1914" s="243">
        <v>9340682</v>
      </c>
      <c r="E1914" s="244" t="s">
        <v>253</v>
      </c>
    </row>
    <row r="1915" spans="1:5" x14ac:dyDescent="0.2">
      <c r="A1915" s="243">
        <v>2011</v>
      </c>
      <c r="B1915" s="244" t="s">
        <v>57</v>
      </c>
      <c r="C1915" s="244" t="s">
        <v>190</v>
      </c>
      <c r="D1915" s="243">
        <v>9415570</v>
      </c>
      <c r="E1915" s="244" t="s">
        <v>253</v>
      </c>
    </row>
    <row r="1916" spans="1:5" x14ac:dyDescent="0.2">
      <c r="A1916" s="243">
        <v>2012</v>
      </c>
      <c r="B1916" s="244" t="s">
        <v>57</v>
      </c>
      <c r="C1916" s="244" t="s">
        <v>190</v>
      </c>
      <c r="D1916" s="243">
        <v>9482855</v>
      </c>
      <c r="E1916" s="244" t="s">
        <v>253</v>
      </c>
    </row>
    <row r="1917" spans="1:5" x14ac:dyDescent="0.2">
      <c r="A1917" s="243">
        <v>2013</v>
      </c>
      <c r="B1917" s="244" t="s">
        <v>57</v>
      </c>
      <c r="C1917" s="244" t="s">
        <v>190</v>
      </c>
      <c r="D1917" s="243">
        <v>9555893</v>
      </c>
      <c r="E1917" s="244" t="s">
        <v>253</v>
      </c>
    </row>
    <row r="1918" spans="1:5" x14ac:dyDescent="0.2">
      <c r="A1918" s="243">
        <v>2014</v>
      </c>
      <c r="B1918" s="244" t="s">
        <v>57</v>
      </c>
      <c r="C1918" s="244" t="s">
        <v>190</v>
      </c>
      <c r="D1918" s="243">
        <v>9644864</v>
      </c>
      <c r="E1918" s="244" t="s">
        <v>253</v>
      </c>
    </row>
    <row r="1919" spans="1:5" x14ac:dyDescent="0.2">
      <c r="A1919" s="243">
        <v>2015</v>
      </c>
      <c r="B1919" s="244" t="s">
        <v>57</v>
      </c>
      <c r="C1919" s="244" t="s">
        <v>190</v>
      </c>
      <c r="D1919" s="243">
        <v>9747355</v>
      </c>
      <c r="E1919" s="244" t="s">
        <v>253</v>
      </c>
    </row>
    <row r="1920" spans="1:5" x14ac:dyDescent="0.2">
      <c r="A1920" s="243">
        <v>2016</v>
      </c>
      <c r="B1920" s="244" t="s">
        <v>57</v>
      </c>
      <c r="C1920" s="244" t="s">
        <v>190</v>
      </c>
      <c r="D1920" s="243">
        <v>9851017</v>
      </c>
      <c r="E1920" s="244" t="s">
        <v>253</v>
      </c>
    </row>
    <row r="1921" spans="1:5" x14ac:dyDescent="0.2">
      <c r="A1921" s="243">
        <v>2017</v>
      </c>
      <c r="B1921" s="244" t="s">
        <v>57</v>
      </c>
      <c r="C1921" s="244" t="s">
        <v>190</v>
      </c>
      <c r="D1921" s="243">
        <v>9995153</v>
      </c>
      <c r="E1921" s="244" t="s">
        <v>253</v>
      </c>
    </row>
    <row r="1922" spans="1:5" x14ac:dyDescent="0.2">
      <c r="A1922" s="243">
        <v>2018</v>
      </c>
      <c r="B1922" s="244" t="s">
        <v>57</v>
      </c>
      <c r="C1922" s="244" t="s">
        <v>190</v>
      </c>
      <c r="D1922" s="243">
        <v>10120242</v>
      </c>
      <c r="E1922" s="244" t="s">
        <v>253</v>
      </c>
    </row>
    <row r="1923" spans="1:5" x14ac:dyDescent="0.2">
      <c r="A1923" s="243">
        <v>2019</v>
      </c>
      <c r="B1923" s="244" t="s">
        <v>57</v>
      </c>
      <c r="C1923" s="244" t="s">
        <v>190</v>
      </c>
      <c r="D1923" s="243">
        <v>10230185</v>
      </c>
      <c r="E1923" s="244" t="s">
        <v>253</v>
      </c>
    </row>
    <row r="1924" spans="1:5" x14ac:dyDescent="0.2">
      <c r="A1924" s="243">
        <v>2020</v>
      </c>
      <c r="B1924" s="244" t="s">
        <v>57</v>
      </c>
      <c r="C1924" s="244" t="s">
        <v>190</v>
      </c>
      <c r="D1924" s="243">
        <v>10327589</v>
      </c>
      <c r="E1924" s="244" t="s">
        <v>253</v>
      </c>
    </row>
    <row r="1925" spans="1:5" x14ac:dyDescent="0.2">
      <c r="A1925" s="243">
        <v>2021</v>
      </c>
      <c r="B1925" s="244" t="s">
        <v>57</v>
      </c>
      <c r="C1925" s="244" t="s">
        <v>190</v>
      </c>
      <c r="D1925" s="243">
        <v>10379295</v>
      </c>
      <c r="E1925" s="244" t="s">
        <v>253</v>
      </c>
    </row>
    <row r="1926" spans="1:5" x14ac:dyDescent="0.2">
      <c r="A1926" s="243">
        <v>2022</v>
      </c>
      <c r="B1926" s="244" t="s">
        <v>57</v>
      </c>
      <c r="C1926" s="244" t="s">
        <v>190</v>
      </c>
      <c r="D1926" s="243">
        <v>10452326</v>
      </c>
      <c r="E1926" s="244" t="s">
        <v>253</v>
      </c>
    </row>
    <row r="1927" spans="1:5" x14ac:dyDescent="0.2">
      <c r="A1927" s="243">
        <v>2023</v>
      </c>
      <c r="B1927" s="244" t="s">
        <v>57</v>
      </c>
      <c r="C1927" s="244" t="s">
        <v>190</v>
      </c>
      <c r="D1927" s="243">
        <v>10521556</v>
      </c>
      <c r="E1927" s="244" t="s">
        <v>253</v>
      </c>
    </row>
    <row r="1928" spans="1:5" x14ac:dyDescent="0.2">
      <c r="A1928" s="243">
        <v>2024</v>
      </c>
      <c r="B1928" s="244" t="s">
        <v>57</v>
      </c>
      <c r="C1928" s="244" t="s">
        <v>190</v>
      </c>
      <c r="D1928" s="243">
        <v>10551707</v>
      </c>
      <c r="E1928" s="244" t="s">
        <v>253</v>
      </c>
    </row>
    <row r="1929" spans="1:5" x14ac:dyDescent="0.2">
      <c r="A1929" s="243">
        <v>2000</v>
      </c>
      <c r="B1929" s="244" t="s">
        <v>55</v>
      </c>
      <c r="C1929" s="244" t="s">
        <v>190</v>
      </c>
      <c r="D1929" s="243">
        <v>1987755</v>
      </c>
      <c r="E1929" s="244" t="s">
        <v>253</v>
      </c>
    </row>
    <row r="1930" spans="1:5" x14ac:dyDescent="0.2">
      <c r="A1930" s="243">
        <v>2001</v>
      </c>
      <c r="B1930" s="244" t="s">
        <v>55</v>
      </c>
      <c r="C1930" s="244" t="s">
        <v>190</v>
      </c>
      <c r="D1930" s="243">
        <v>1990094</v>
      </c>
      <c r="E1930" s="244" t="s">
        <v>253</v>
      </c>
    </row>
    <row r="1931" spans="1:5" x14ac:dyDescent="0.2">
      <c r="A1931" s="243">
        <v>2002</v>
      </c>
      <c r="B1931" s="244" t="s">
        <v>55</v>
      </c>
      <c r="C1931" s="244" t="s">
        <v>190</v>
      </c>
      <c r="D1931" s="243">
        <v>1994026</v>
      </c>
      <c r="E1931" s="244" t="s">
        <v>253</v>
      </c>
    </row>
    <row r="1932" spans="1:5" x14ac:dyDescent="0.2">
      <c r="A1932" s="243">
        <v>2003</v>
      </c>
      <c r="B1932" s="244" t="s">
        <v>55</v>
      </c>
      <c r="C1932" s="244" t="s">
        <v>190</v>
      </c>
      <c r="D1932" s="243">
        <v>1995033</v>
      </c>
      <c r="E1932" s="244" t="s">
        <v>253</v>
      </c>
    </row>
    <row r="1933" spans="1:5" x14ac:dyDescent="0.2">
      <c r="A1933" s="243">
        <v>2004</v>
      </c>
      <c r="B1933" s="244" t="s">
        <v>55</v>
      </c>
      <c r="C1933" s="244" t="s">
        <v>190</v>
      </c>
      <c r="D1933" s="243">
        <v>1996433</v>
      </c>
      <c r="E1933" s="244" t="s">
        <v>253</v>
      </c>
    </row>
    <row r="1934" spans="1:5" x14ac:dyDescent="0.2">
      <c r="A1934" s="243">
        <v>2005</v>
      </c>
      <c r="B1934" s="244" t="s">
        <v>55</v>
      </c>
      <c r="C1934" s="244" t="s">
        <v>190</v>
      </c>
      <c r="D1934" s="243">
        <v>1997590</v>
      </c>
      <c r="E1934" s="244" t="s">
        <v>253</v>
      </c>
    </row>
    <row r="1935" spans="1:5" x14ac:dyDescent="0.2">
      <c r="A1935" s="243">
        <v>2006</v>
      </c>
      <c r="B1935" s="244" t="s">
        <v>55</v>
      </c>
      <c r="C1935" s="244" t="s">
        <v>190</v>
      </c>
      <c r="D1935" s="243">
        <v>2003358</v>
      </c>
      <c r="E1935" s="244" t="s">
        <v>253</v>
      </c>
    </row>
    <row r="1936" spans="1:5" x14ac:dyDescent="0.2">
      <c r="A1936" s="243">
        <v>2007</v>
      </c>
      <c r="B1936" s="244" t="s">
        <v>55</v>
      </c>
      <c r="C1936" s="244" t="s">
        <v>190</v>
      </c>
      <c r="D1936" s="243">
        <v>2010377</v>
      </c>
      <c r="E1936" s="244" t="s">
        <v>253</v>
      </c>
    </row>
    <row r="1937" spans="1:5" x14ac:dyDescent="0.2">
      <c r="A1937" s="243">
        <v>2008</v>
      </c>
      <c r="B1937" s="244" t="s">
        <v>55</v>
      </c>
      <c r="C1937" s="244" t="s">
        <v>190</v>
      </c>
      <c r="D1937" s="243">
        <v>2010269</v>
      </c>
      <c r="E1937" s="244" t="s">
        <v>174</v>
      </c>
    </row>
    <row r="1938" spans="1:5" x14ac:dyDescent="0.2">
      <c r="A1938" s="243">
        <v>2009</v>
      </c>
      <c r="B1938" s="244" t="s">
        <v>55</v>
      </c>
      <c r="C1938" s="244" t="s">
        <v>190</v>
      </c>
      <c r="D1938" s="243">
        <v>2032362</v>
      </c>
      <c r="E1938" s="244" t="s">
        <v>253</v>
      </c>
    </row>
    <row r="1939" spans="1:5" x14ac:dyDescent="0.2">
      <c r="A1939" s="243">
        <v>2010</v>
      </c>
      <c r="B1939" s="244" t="s">
        <v>55</v>
      </c>
      <c r="C1939" s="244" t="s">
        <v>190</v>
      </c>
      <c r="D1939" s="243">
        <v>2046976</v>
      </c>
      <c r="E1939" s="244" t="s">
        <v>253</v>
      </c>
    </row>
    <row r="1940" spans="1:5" x14ac:dyDescent="0.2">
      <c r="A1940" s="243">
        <v>2011</v>
      </c>
      <c r="B1940" s="244" t="s">
        <v>55</v>
      </c>
      <c r="C1940" s="244" t="s">
        <v>190</v>
      </c>
      <c r="D1940" s="243">
        <v>2050189</v>
      </c>
      <c r="E1940" s="244" t="s">
        <v>253</v>
      </c>
    </row>
    <row r="1941" spans="1:5" x14ac:dyDescent="0.2">
      <c r="A1941" s="243">
        <v>2012</v>
      </c>
      <c r="B1941" s="244" t="s">
        <v>55</v>
      </c>
      <c r="C1941" s="244" t="s">
        <v>190</v>
      </c>
      <c r="D1941" s="243">
        <v>2055496</v>
      </c>
      <c r="E1941" s="244" t="s">
        <v>253</v>
      </c>
    </row>
    <row r="1942" spans="1:5" x14ac:dyDescent="0.2">
      <c r="A1942" s="243">
        <v>2013</v>
      </c>
      <c r="B1942" s="244" t="s">
        <v>55</v>
      </c>
      <c r="C1942" s="244" t="s">
        <v>190</v>
      </c>
      <c r="D1942" s="243">
        <v>2058821</v>
      </c>
      <c r="E1942" s="244" t="s">
        <v>253</v>
      </c>
    </row>
    <row r="1943" spans="1:5" x14ac:dyDescent="0.2">
      <c r="A1943" s="243">
        <v>2014</v>
      </c>
      <c r="B1943" s="244" t="s">
        <v>55</v>
      </c>
      <c r="C1943" s="244" t="s">
        <v>190</v>
      </c>
      <c r="D1943" s="243">
        <v>2061085</v>
      </c>
      <c r="E1943" s="244" t="s">
        <v>253</v>
      </c>
    </row>
    <row r="1944" spans="1:5" x14ac:dyDescent="0.2">
      <c r="A1944" s="243">
        <v>2015</v>
      </c>
      <c r="B1944" s="244" t="s">
        <v>55</v>
      </c>
      <c r="C1944" s="244" t="s">
        <v>190</v>
      </c>
      <c r="D1944" s="243">
        <v>2062874</v>
      </c>
      <c r="E1944" s="244" t="s">
        <v>253</v>
      </c>
    </row>
    <row r="1945" spans="1:5" x14ac:dyDescent="0.2">
      <c r="A1945" s="243">
        <v>2016</v>
      </c>
      <c r="B1945" s="244" t="s">
        <v>55</v>
      </c>
      <c r="C1945" s="244" t="s">
        <v>190</v>
      </c>
      <c r="D1945" s="243">
        <v>2064188</v>
      </c>
      <c r="E1945" s="244" t="s">
        <v>253</v>
      </c>
    </row>
    <row r="1946" spans="1:5" x14ac:dyDescent="0.2">
      <c r="A1946" s="243">
        <v>2017</v>
      </c>
      <c r="B1946" s="244" t="s">
        <v>55</v>
      </c>
      <c r="C1946" s="244" t="s">
        <v>190</v>
      </c>
      <c r="D1946" s="243">
        <v>2065895</v>
      </c>
      <c r="E1946" s="244" t="s">
        <v>253</v>
      </c>
    </row>
    <row r="1947" spans="1:5" x14ac:dyDescent="0.2">
      <c r="A1947" s="243">
        <v>2018</v>
      </c>
      <c r="B1947" s="244" t="s">
        <v>55</v>
      </c>
      <c r="C1947" s="244" t="s">
        <v>190</v>
      </c>
      <c r="D1947" s="243">
        <v>2066880</v>
      </c>
      <c r="E1947" s="244" t="s">
        <v>253</v>
      </c>
    </row>
    <row r="1948" spans="1:5" x14ac:dyDescent="0.2">
      <c r="A1948" s="243">
        <v>2019</v>
      </c>
      <c r="B1948" s="244" t="s">
        <v>55</v>
      </c>
      <c r="C1948" s="244" t="s">
        <v>190</v>
      </c>
      <c r="D1948" s="243">
        <v>2080908</v>
      </c>
      <c r="E1948" s="244" t="s">
        <v>253</v>
      </c>
    </row>
    <row r="1949" spans="1:5" x14ac:dyDescent="0.2">
      <c r="A1949" s="243">
        <v>2020</v>
      </c>
      <c r="B1949" s="244" t="s">
        <v>55</v>
      </c>
      <c r="C1949" s="244" t="s">
        <v>190</v>
      </c>
      <c r="D1949" s="243">
        <v>2095861</v>
      </c>
      <c r="E1949" s="244" t="s">
        <v>253</v>
      </c>
    </row>
    <row r="1950" spans="1:5" x14ac:dyDescent="0.2">
      <c r="A1950" s="243">
        <v>2021</v>
      </c>
      <c r="B1950" s="244" t="s">
        <v>55</v>
      </c>
      <c r="C1950" s="244" t="s">
        <v>190</v>
      </c>
      <c r="D1950" s="243">
        <v>2108977</v>
      </c>
      <c r="E1950" s="244" t="s">
        <v>253</v>
      </c>
    </row>
    <row r="1951" spans="1:5" x14ac:dyDescent="0.2">
      <c r="A1951" s="243">
        <v>2022</v>
      </c>
      <c r="B1951" s="244" t="s">
        <v>55</v>
      </c>
      <c r="C1951" s="244" t="s">
        <v>190</v>
      </c>
      <c r="D1951" s="243">
        <v>2107180</v>
      </c>
      <c r="E1951" s="244" t="s">
        <v>253</v>
      </c>
    </row>
    <row r="1952" spans="1:5" x14ac:dyDescent="0.2">
      <c r="A1952" s="243">
        <v>2023</v>
      </c>
      <c r="B1952" s="244" t="s">
        <v>55</v>
      </c>
      <c r="C1952" s="244" t="s">
        <v>190</v>
      </c>
      <c r="D1952" s="243">
        <v>2116972</v>
      </c>
      <c r="E1952" s="244" t="s">
        <v>253</v>
      </c>
    </row>
    <row r="1953" spans="1:5" x14ac:dyDescent="0.2">
      <c r="A1953" s="243">
        <v>2024</v>
      </c>
      <c r="B1953" s="244" t="s">
        <v>55</v>
      </c>
      <c r="C1953" s="244" t="s">
        <v>190</v>
      </c>
      <c r="D1953" s="243">
        <v>2123949</v>
      </c>
      <c r="E1953" s="244" t="s">
        <v>253</v>
      </c>
    </row>
    <row r="1954" spans="1:5" x14ac:dyDescent="0.2">
      <c r="A1954" s="243">
        <v>2000</v>
      </c>
      <c r="B1954" s="244" t="s">
        <v>63</v>
      </c>
      <c r="C1954" s="244" t="s">
        <v>190</v>
      </c>
      <c r="D1954" s="243">
        <v>5398657</v>
      </c>
      <c r="E1954" s="244" t="s">
        <v>253</v>
      </c>
    </row>
    <row r="1955" spans="1:5" x14ac:dyDescent="0.2">
      <c r="A1955" s="243">
        <v>2001</v>
      </c>
      <c r="B1955" s="244" t="s">
        <v>63</v>
      </c>
      <c r="C1955" s="244" t="s">
        <v>190</v>
      </c>
      <c r="D1955" s="243">
        <v>5378783</v>
      </c>
      <c r="E1955" s="244" t="s">
        <v>253</v>
      </c>
    </row>
    <row r="1956" spans="1:5" x14ac:dyDescent="0.2">
      <c r="A1956" s="243">
        <v>2002</v>
      </c>
      <c r="B1956" s="244" t="s">
        <v>63</v>
      </c>
      <c r="C1956" s="244" t="s">
        <v>190</v>
      </c>
      <c r="D1956" s="243">
        <v>5378951</v>
      </c>
      <c r="E1956" s="244" t="s">
        <v>253</v>
      </c>
    </row>
    <row r="1957" spans="1:5" x14ac:dyDescent="0.2">
      <c r="A1957" s="243">
        <v>2003</v>
      </c>
      <c r="B1957" s="244" t="s">
        <v>63</v>
      </c>
      <c r="C1957" s="244" t="s">
        <v>190</v>
      </c>
      <c r="D1957" s="243">
        <v>5374873</v>
      </c>
      <c r="E1957" s="244" t="s">
        <v>253</v>
      </c>
    </row>
    <row r="1958" spans="1:5" x14ac:dyDescent="0.2">
      <c r="A1958" s="243">
        <v>2004</v>
      </c>
      <c r="B1958" s="244" t="s">
        <v>63</v>
      </c>
      <c r="C1958" s="244" t="s">
        <v>190</v>
      </c>
      <c r="D1958" s="243">
        <v>5371875</v>
      </c>
      <c r="E1958" s="244" t="s">
        <v>253</v>
      </c>
    </row>
    <row r="1959" spans="1:5" x14ac:dyDescent="0.2">
      <c r="A1959" s="243">
        <v>2005</v>
      </c>
      <c r="B1959" s="244" t="s">
        <v>63</v>
      </c>
      <c r="C1959" s="244" t="s">
        <v>190</v>
      </c>
      <c r="D1959" s="243">
        <v>5372685</v>
      </c>
      <c r="E1959" s="244" t="s">
        <v>253</v>
      </c>
    </row>
    <row r="1960" spans="1:5" x14ac:dyDescent="0.2">
      <c r="A1960" s="243">
        <v>2006</v>
      </c>
      <c r="B1960" s="244" t="s">
        <v>63</v>
      </c>
      <c r="C1960" s="244" t="s">
        <v>190</v>
      </c>
      <c r="D1960" s="243">
        <v>5372928</v>
      </c>
      <c r="E1960" s="244" t="s">
        <v>253</v>
      </c>
    </row>
    <row r="1961" spans="1:5" x14ac:dyDescent="0.2">
      <c r="A1961" s="243">
        <v>2007</v>
      </c>
      <c r="B1961" s="244" t="s">
        <v>63</v>
      </c>
      <c r="C1961" s="244" t="s">
        <v>190</v>
      </c>
      <c r="D1961" s="243">
        <v>5373180</v>
      </c>
      <c r="E1961" s="244" t="s">
        <v>253</v>
      </c>
    </row>
    <row r="1962" spans="1:5" x14ac:dyDescent="0.2">
      <c r="A1962" s="243">
        <v>2008</v>
      </c>
      <c r="B1962" s="244" t="s">
        <v>63</v>
      </c>
      <c r="C1962" s="244" t="s">
        <v>190</v>
      </c>
      <c r="D1962" s="243">
        <v>5376064</v>
      </c>
      <c r="E1962" s="244" t="s">
        <v>253</v>
      </c>
    </row>
    <row r="1963" spans="1:5" x14ac:dyDescent="0.2">
      <c r="A1963" s="243">
        <v>2009</v>
      </c>
      <c r="B1963" s="244" t="s">
        <v>63</v>
      </c>
      <c r="C1963" s="244" t="s">
        <v>190</v>
      </c>
      <c r="D1963" s="243">
        <v>5382401</v>
      </c>
      <c r="E1963" s="244" t="s">
        <v>253</v>
      </c>
    </row>
    <row r="1964" spans="1:5" x14ac:dyDescent="0.2">
      <c r="A1964" s="243">
        <v>2010</v>
      </c>
      <c r="B1964" s="244" t="s">
        <v>63</v>
      </c>
      <c r="C1964" s="244" t="s">
        <v>190</v>
      </c>
      <c r="D1964" s="243">
        <v>5390410</v>
      </c>
      <c r="E1964" s="244" t="s">
        <v>253</v>
      </c>
    </row>
    <row r="1965" spans="1:5" x14ac:dyDescent="0.2">
      <c r="A1965" s="243">
        <v>2011</v>
      </c>
      <c r="B1965" s="244" t="s">
        <v>63</v>
      </c>
      <c r="C1965" s="244" t="s">
        <v>190</v>
      </c>
      <c r="D1965" s="243">
        <v>5392446</v>
      </c>
      <c r="E1965" s="244" t="s">
        <v>253</v>
      </c>
    </row>
    <row r="1966" spans="1:5" x14ac:dyDescent="0.2">
      <c r="A1966" s="243">
        <v>2012</v>
      </c>
      <c r="B1966" s="244" t="s">
        <v>63</v>
      </c>
      <c r="C1966" s="244" t="s">
        <v>190</v>
      </c>
      <c r="D1966" s="243">
        <v>5404322</v>
      </c>
      <c r="E1966" s="244" t="s">
        <v>253</v>
      </c>
    </row>
    <row r="1967" spans="1:5" x14ac:dyDescent="0.2">
      <c r="A1967" s="243">
        <v>2013</v>
      </c>
      <c r="B1967" s="244" t="s">
        <v>63</v>
      </c>
      <c r="C1967" s="244" t="s">
        <v>190</v>
      </c>
      <c r="D1967" s="243">
        <v>5410836</v>
      </c>
      <c r="E1967" s="244" t="s">
        <v>253</v>
      </c>
    </row>
    <row r="1968" spans="1:5" x14ac:dyDescent="0.2">
      <c r="A1968" s="243">
        <v>2014</v>
      </c>
      <c r="B1968" s="244" t="s">
        <v>63</v>
      </c>
      <c r="C1968" s="244" t="s">
        <v>190</v>
      </c>
      <c r="D1968" s="243">
        <v>5415949</v>
      </c>
      <c r="E1968" s="244" t="s">
        <v>253</v>
      </c>
    </row>
    <row r="1969" spans="1:5" x14ac:dyDescent="0.2">
      <c r="A1969" s="243">
        <v>2015</v>
      </c>
      <c r="B1969" s="244" t="s">
        <v>63</v>
      </c>
      <c r="C1969" s="244" t="s">
        <v>190</v>
      </c>
      <c r="D1969" s="243">
        <v>5421349</v>
      </c>
      <c r="E1969" s="244" t="s">
        <v>253</v>
      </c>
    </row>
    <row r="1970" spans="1:5" x14ac:dyDescent="0.2">
      <c r="A1970" s="243">
        <v>2016</v>
      </c>
      <c r="B1970" s="244" t="s">
        <v>63</v>
      </c>
      <c r="C1970" s="244" t="s">
        <v>190</v>
      </c>
      <c r="D1970" s="243">
        <v>5426252</v>
      </c>
      <c r="E1970" s="244" t="s">
        <v>253</v>
      </c>
    </row>
    <row r="1971" spans="1:5" x14ac:dyDescent="0.2">
      <c r="A1971" s="243">
        <v>2017</v>
      </c>
      <c r="B1971" s="244" t="s">
        <v>63</v>
      </c>
      <c r="C1971" s="244" t="s">
        <v>190</v>
      </c>
      <c r="D1971" s="243">
        <v>5435343</v>
      </c>
      <c r="E1971" s="244" t="s">
        <v>253</v>
      </c>
    </row>
    <row r="1972" spans="1:5" x14ac:dyDescent="0.2">
      <c r="A1972" s="243">
        <v>2018</v>
      </c>
      <c r="B1972" s="244" t="s">
        <v>63</v>
      </c>
      <c r="C1972" s="244" t="s">
        <v>190</v>
      </c>
      <c r="D1972" s="243">
        <v>5443120</v>
      </c>
      <c r="E1972" s="244" t="s">
        <v>253</v>
      </c>
    </row>
    <row r="1973" spans="1:5" x14ac:dyDescent="0.2">
      <c r="A1973" s="243">
        <v>2019</v>
      </c>
      <c r="B1973" s="244" t="s">
        <v>63</v>
      </c>
      <c r="C1973" s="244" t="s">
        <v>190</v>
      </c>
      <c r="D1973" s="243">
        <v>5450421</v>
      </c>
      <c r="E1973" s="244" t="s">
        <v>253</v>
      </c>
    </row>
    <row r="1974" spans="1:5" x14ac:dyDescent="0.2">
      <c r="A1974" s="243">
        <v>2020</v>
      </c>
      <c r="B1974" s="244" t="s">
        <v>63</v>
      </c>
      <c r="C1974" s="244" t="s">
        <v>190</v>
      </c>
      <c r="D1974" s="243">
        <v>5457873</v>
      </c>
      <c r="E1974" s="244" t="s">
        <v>253</v>
      </c>
    </row>
    <row r="1975" spans="1:5" x14ac:dyDescent="0.2">
      <c r="A1975" s="243">
        <v>2021</v>
      </c>
      <c r="B1975" s="244" t="s">
        <v>63</v>
      </c>
      <c r="C1975" s="244" t="s">
        <v>190</v>
      </c>
      <c r="D1975" s="243">
        <v>5459781</v>
      </c>
      <c r="E1975" s="244" t="s">
        <v>253</v>
      </c>
    </row>
    <row r="1976" spans="1:5" x14ac:dyDescent="0.2">
      <c r="A1976" s="243">
        <v>2022</v>
      </c>
      <c r="B1976" s="244" t="s">
        <v>63</v>
      </c>
      <c r="C1976" s="244" t="s">
        <v>190</v>
      </c>
      <c r="D1976" s="243">
        <v>5434712</v>
      </c>
      <c r="E1976" s="244" t="s">
        <v>253</v>
      </c>
    </row>
    <row r="1977" spans="1:5" x14ac:dyDescent="0.2">
      <c r="A1977" s="243">
        <v>2023</v>
      </c>
      <c r="B1977" s="244" t="s">
        <v>63</v>
      </c>
      <c r="C1977" s="244" t="s">
        <v>190</v>
      </c>
      <c r="D1977" s="243">
        <v>5428792</v>
      </c>
      <c r="E1977" s="244" t="s">
        <v>253</v>
      </c>
    </row>
    <row r="1978" spans="1:5" x14ac:dyDescent="0.2">
      <c r="A1978" s="243">
        <v>2024</v>
      </c>
      <c r="B1978" s="244" t="s">
        <v>63</v>
      </c>
      <c r="C1978" s="244" t="s">
        <v>190</v>
      </c>
      <c r="D1978" s="243">
        <v>5424687</v>
      </c>
      <c r="E1978" s="244" t="s">
        <v>253</v>
      </c>
    </row>
    <row r="1979" spans="1:5" x14ac:dyDescent="0.2">
      <c r="A1979" s="243">
        <v>2000</v>
      </c>
      <c r="B1979" s="244" t="s">
        <v>69</v>
      </c>
      <c r="C1979" s="244" t="s">
        <v>190</v>
      </c>
      <c r="D1979" s="243">
        <v>66889425</v>
      </c>
      <c r="E1979" s="244" t="s">
        <v>253</v>
      </c>
    </row>
    <row r="1980" spans="1:5" x14ac:dyDescent="0.2">
      <c r="A1980" s="243">
        <v>2001</v>
      </c>
      <c r="B1980" s="244" t="s">
        <v>69</v>
      </c>
      <c r="C1980" s="244" t="s">
        <v>190</v>
      </c>
      <c r="D1980" s="243">
        <v>64729501</v>
      </c>
      <c r="E1980" s="244" t="s">
        <v>174</v>
      </c>
    </row>
    <row r="1981" spans="1:5" x14ac:dyDescent="0.2">
      <c r="A1981" s="243">
        <v>2002</v>
      </c>
      <c r="B1981" s="244" t="s">
        <v>69</v>
      </c>
      <c r="C1981" s="244" t="s">
        <v>190</v>
      </c>
      <c r="D1981" s="243">
        <v>65603160</v>
      </c>
      <c r="E1981" s="244" t="s">
        <v>253</v>
      </c>
    </row>
    <row r="1982" spans="1:5" x14ac:dyDescent="0.2">
      <c r="A1982" s="243">
        <v>2003</v>
      </c>
      <c r="B1982" s="244" t="s">
        <v>69</v>
      </c>
      <c r="C1982" s="244" t="s">
        <v>190</v>
      </c>
      <c r="D1982" s="243">
        <v>66401851</v>
      </c>
      <c r="E1982" s="244" t="s">
        <v>253</v>
      </c>
    </row>
    <row r="1983" spans="1:5" x14ac:dyDescent="0.2">
      <c r="A1983" s="243">
        <v>2004</v>
      </c>
      <c r="B1983" s="244" t="s">
        <v>69</v>
      </c>
      <c r="C1983" s="244" t="s">
        <v>190</v>
      </c>
      <c r="D1983" s="243">
        <v>67187251</v>
      </c>
      <c r="E1983" s="244" t="s">
        <v>253</v>
      </c>
    </row>
    <row r="1984" spans="1:5" x14ac:dyDescent="0.2">
      <c r="A1984" s="243">
        <v>2005</v>
      </c>
      <c r="B1984" s="244" t="s">
        <v>69</v>
      </c>
      <c r="C1984" s="244" t="s">
        <v>190</v>
      </c>
      <c r="D1984" s="243">
        <v>68010221</v>
      </c>
      <c r="E1984" s="244" t="s">
        <v>253</v>
      </c>
    </row>
    <row r="1985" spans="1:5" x14ac:dyDescent="0.2">
      <c r="A1985" s="243">
        <v>2006</v>
      </c>
      <c r="B1985" s="244" t="s">
        <v>69</v>
      </c>
      <c r="C1985" s="244" t="s">
        <v>190</v>
      </c>
      <c r="D1985" s="243">
        <v>68860539</v>
      </c>
      <c r="E1985" s="244" t="s">
        <v>253</v>
      </c>
    </row>
    <row r="1986" spans="1:5" x14ac:dyDescent="0.2">
      <c r="A1986" s="243">
        <v>2007</v>
      </c>
      <c r="B1986" s="244" t="s">
        <v>69</v>
      </c>
      <c r="C1986" s="244" t="s">
        <v>190</v>
      </c>
      <c r="D1986" s="243">
        <v>69729967</v>
      </c>
      <c r="E1986" s="244" t="s">
        <v>253</v>
      </c>
    </row>
    <row r="1987" spans="1:5" x14ac:dyDescent="0.2">
      <c r="A1987" s="243">
        <v>2008</v>
      </c>
      <c r="B1987" s="244" t="s">
        <v>69</v>
      </c>
      <c r="C1987" s="244" t="s">
        <v>190</v>
      </c>
      <c r="D1987" s="243">
        <v>70586256</v>
      </c>
      <c r="E1987" s="244" t="s">
        <v>253</v>
      </c>
    </row>
    <row r="1988" spans="1:5" x14ac:dyDescent="0.2">
      <c r="A1988" s="243">
        <v>2009</v>
      </c>
      <c r="B1988" s="244" t="s">
        <v>69</v>
      </c>
      <c r="C1988" s="244" t="s">
        <v>190</v>
      </c>
      <c r="D1988" s="243">
        <v>71517100</v>
      </c>
      <c r="E1988" s="244" t="s">
        <v>253</v>
      </c>
    </row>
    <row r="1989" spans="1:5" x14ac:dyDescent="0.2">
      <c r="A1989" s="243">
        <v>2010</v>
      </c>
      <c r="B1989" s="244" t="s">
        <v>69</v>
      </c>
      <c r="C1989" s="244" t="s">
        <v>190</v>
      </c>
      <c r="D1989" s="243">
        <v>72561312</v>
      </c>
      <c r="E1989" s="244" t="s">
        <v>253</v>
      </c>
    </row>
    <row r="1990" spans="1:5" x14ac:dyDescent="0.2">
      <c r="A1990" s="243">
        <v>2011</v>
      </c>
      <c r="B1990" s="244" t="s">
        <v>69</v>
      </c>
      <c r="C1990" s="244" t="s">
        <v>190</v>
      </c>
      <c r="D1990" s="243">
        <v>73722988</v>
      </c>
      <c r="E1990" s="244" t="s">
        <v>253</v>
      </c>
    </row>
    <row r="1991" spans="1:5" x14ac:dyDescent="0.2">
      <c r="A1991" s="243">
        <v>2012</v>
      </c>
      <c r="B1991" s="244" t="s">
        <v>69</v>
      </c>
      <c r="C1991" s="244" t="s">
        <v>190</v>
      </c>
      <c r="D1991" s="243">
        <v>74724269</v>
      </c>
      <c r="E1991" s="244" t="s">
        <v>253</v>
      </c>
    </row>
    <row r="1992" spans="1:5" x14ac:dyDescent="0.2">
      <c r="A1992" s="243">
        <v>2013</v>
      </c>
      <c r="B1992" s="244" t="s">
        <v>69</v>
      </c>
      <c r="C1992" s="244" t="s">
        <v>190</v>
      </c>
      <c r="D1992" s="243">
        <v>75627384</v>
      </c>
      <c r="E1992" s="244" t="s">
        <v>253</v>
      </c>
    </row>
    <row r="1993" spans="1:5" x14ac:dyDescent="0.2">
      <c r="A1993" s="243">
        <v>2014</v>
      </c>
      <c r="B1993" s="244" t="s">
        <v>69</v>
      </c>
      <c r="C1993" s="244" t="s">
        <v>190</v>
      </c>
      <c r="D1993" s="243">
        <v>76667864</v>
      </c>
      <c r="E1993" s="244" t="s">
        <v>253</v>
      </c>
    </row>
    <row r="1994" spans="1:5" x14ac:dyDescent="0.2">
      <c r="A1994" s="243">
        <v>2015</v>
      </c>
      <c r="B1994" s="244" t="s">
        <v>69</v>
      </c>
      <c r="C1994" s="244" t="s">
        <v>190</v>
      </c>
      <c r="D1994" s="243">
        <v>77695904</v>
      </c>
      <c r="E1994" s="244" t="s">
        <v>253</v>
      </c>
    </row>
    <row r="1995" spans="1:5" x14ac:dyDescent="0.2">
      <c r="A1995" s="243">
        <v>2016</v>
      </c>
      <c r="B1995" s="244" t="s">
        <v>69</v>
      </c>
      <c r="C1995" s="244" t="s">
        <v>190</v>
      </c>
      <c r="D1995" s="243">
        <v>78741053</v>
      </c>
      <c r="E1995" s="244" t="s">
        <v>253</v>
      </c>
    </row>
    <row r="1996" spans="1:5" x14ac:dyDescent="0.2">
      <c r="A1996" s="243">
        <v>2017</v>
      </c>
      <c r="B1996" s="244" t="s">
        <v>69</v>
      </c>
      <c r="C1996" s="244" t="s">
        <v>190</v>
      </c>
      <c r="D1996" s="243">
        <v>79814871</v>
      </c>
      <c r="E1996" s="244" t="s">
        <v>253</v>
      </c>
    </row>
    <row r="1997" spans="1:5" x14ac:dyDescent="0.2">
      <c r="A1997" s="243">
        <v>2018</v>
      </c>
      <c r="B1997" s="244" t="s">
        <v>69</v>
      </c>
      <c r="C1997" s="244" t="s">
        <v>190</v>
      </c>
      <c r="D1997" s="243">
        <v>80810525</v>
      </c>
      <c r="E1997" s="244" t="s">
        <v>253</v>
      </c>
    </row>
    <row r="1998" spans="1:5" x14ac:dyDescent="0.2">
      <c r="A1998" s="243">
        <v>2019</v>
      </c>
      <c r="B1998" s="244" t="s">
        <v>69</v>
      </c>
      <c r="C1998" s="244" t="s">
        <v>190</v>
      </c>
      <c r="D1998" s="243">
        <v>82003882</v>
      </c>
      <c r="E1998" s="244" t="s">
        <v>223</v>
      </c>
    </row>
    <row r="1999" spans="1:5" x14ac:dyDescent="0.2">
      <c r="A1999" s="243">
        <v>2020</v>
      </c>
      <c r="B1999" s="244" t="s">
        <v>69</v>
      </c>
      <c r="C1999" s="244" t="s">
        <v>190</v>
      </c>
      <c r="D1999" s="243">
        <v>83154997</v>
      </c>
      <c r="E1999" s="244" t="s">
        <v>253</v>
      </c>
    </row>
    <row r="2000" spans="1:5" x14ac:dyDescent="0.2">
      <c r="A2000" s="243">
        <v>2021</v>
      </c>
      <c r="B2000" s="244" t="s">
        <v>69</v>
      </c>
      <c r="C2000" s="244" t="s">
        <v>190</v>
      </c>
      <c r="D2000" s="243">
        <v>83614362</v>
      </c>
      <c r="E2000" s="244" t="s">
        <v>253</v>
      </c>
    </row>
    <row r="2001" spans="1:5" x14ac:dyDescent="0.2">
      <c r="A2001" s="243">
        <v>2022</v>
      </c>
      <c r="B2001" s="244" t="s">
        <v>69</v>
      </c>
      <c r="C2001" s="244" t="s">
        <v>190</v>
      </c>
      <c r="D2001" s="243">
        <v>84680273</v>
      </c>
      <c r="E2001" s="244" t="s">
        <v>253</v>
      </c>
    </row>
    <row r="2002" spans="1:5" x14ac:dyDescent="0.2">
      <c r="A2002" s="243">
        <v>2023</v>
      </c>
      <c r="B2002" s="244" t="s">
        <v>69</v>
      </c>
      <c r="C2002" s="244" t="s">
        <v>190</v>
      </c>
      <c r="D2002" s="243">
        <v>85279553</v>
      </c>
      <c r="E2002" s="244" t="s">
        <v>253</v>
      </c>
    </row>
    <row r="2003" spans="1:5" x14ac:dyDescent="0.2">
      <c r="A2003" s="243">
        <v>2024</v>
      </c>
      <c r="B2003" s="244" t="s">
        <v>69</v>
      </c>
      <c r="C2003" s="244" t="s">
        <v>190</v>
      </c>
      <c r="D2003" s="243">
        <v>85372377</v>
      </c>
      <c r="E2003" s="244" t="s">
        <v>253</v>
      </c>
    </row>
    <row r="2004" spans="1:5" x14ac:dyDescent="0.2">
      <c r="A2004" s="243">
        <v>2000</v>
      </c>
      <c r="B2004" s="244" t="s">
        <v>263</v>
      </c>
      <c r="C2004" s="244" t="s">
        <v>190</v>
      </c>
      <c r="D2004" s="243">
        <v>49114950</v>
      </c>
      <c r="E2004" s="244" t="s">
        <v>253</v>
      </c>
    </row>
    <row r="2005" spans="1:5" x14ac:dyDescent="0.2">
      <c r="A2005" s="243">
        <v>2001</v>
      </c>
      <c r="B2005" s="244" t="s">
        <v>263</v>
      </c>
      <c r="C2005" s="244" t="s">
        <v>190</v>
      </c>
      <c r="D2005" s="243">
        <v>48663609</v>
      </c>
      <c r="E2005" s="244" t="s">
        <v>253</v>
      </c>
    </row>
    <row r="2006" spans="1:5" x14ac:dyDescent="0.2">
      <c r="A2006" s="243">
        <v>2002</v>
      </c>
      <c r="B2006" s="244" t="s">
        <v>263</v>
      </c>
      <c r="C2006" s="244" t="s">
        <v>190</v>
      </c>
      <c r="D2006" s="243">
        <v>48240902</v>
      </c>
      <c r="E2006" s="244" t="s">
        <v>253</v>
      </c>
    </row>
    <row r="2007" spans="1:5" x14ac:dyDescent="0.2">
      <c r="A2007" s="243">
        <v>2003</v>
      </c>
      <c r="B2007" s="244" t="s">
        <v>263</v>
      </c>
      <c r="C2007" s="244" t="s">
        <v>190</v>
      </c>
      <c r="D2007" s="243">
        <v>47823108</v>
      </c>
      <c r="E2007" s="244" t="s">
        <v>253</v>
      </c>
    </row>
    <row r="2008" spans="1:5" x14ac:dyDescent="0.2">
      <c r="A2008" s="243">
        <v>2004</v>
      </c>
      <c r="B2008" s="244" t="s">
        <v>263</v>
      </c>
      <c r="C2008" s="244" t="s">
        <v>190</v>
      </c>
      <c r="D2008" s="243">
        <v>47442079</v>
      </c>
      <c r="E2008" s="244" t="s">
        <v>253</v>
      </c>
    </row>
    <row r="2009" spans="1:5" x14ac:dyDescent="0.2">
      <c r="A2009" s="243">
        <v>2005</v>
      </c>
      <c r="B2009" s="244" t="s">
        <v>263</v>
      </c>
      <c r="C2009" s="244" t="s">
        <v>190</v>
      </c>
      <c r="D2009" s="243">
        <v>47100462</v>
      </c>
      <c r="E2009" s="244" t="s">
        <v>253</v>
      </c>
    </row>
    <row r="2010" spans="1:5" x14ac:dyDescent="0.2">
      <c r="A2010" s="243">
        <v>2006</v>
      </c>
      <c r="B2010" s="244" t="s">
        <v>263</v>
      </c>
      <c r="C2010" s="244" t="s">
        <v>190</v>
      </c>
      <c r="D2010" s="243">
        <v>46749170</v>
      </c>
      <c r="E2010" s="244" t="s">
        <v>253</v>
      </c>
    </row>
    <row r="2011" spans="1:5" x14ac:dyDescent="0.2">
      <c r="A2011" s="243">
        <v>2007</v>
      </c>
      <c r="B2011" s="244" t="s">
        <v>263</v>
      </c>
      <c r="C2011" s="244" t="s">
        <v>190</v>
      </c>
      <c r="D2011" s="243">
        <v>46465691</v>
      </c>
      <c r="E2011" s="244" t="s">
        <v>253</v>
      </c>
    </row>
    <row r="2012" spans="1:5" x14ac:dyDescent="0.2">
      <c r="A2012" s="243">
        <v>2008</v>
      </c>
      <c r="B2012" s="244" t="s">
        <v>263</v>
      </c>
      <c r="C2012" s="244" t="s">
        <v>190</v>
      </c>
      <c r="D2012" s="243">
        <v>46192309</v>
      </c>
      <c r="E2012" s="244" t="s">
        <v>253</v>
      </c>
    </row>
    <row r="2013" spans="1:5" x14ac:dyDescent="0.2">
      <c r="A2013" s="243">
        <v>2009</v>
      </c>
      <c r="B2013" s="244" t="s">
        <v>263</v>
      </c>
      <c r="C2013" s="244" t="s">
        <v>190</v>
      </c>
      <c r="D2013" s="243">
        <v>45963359</v>
      </c>
      <c r="E2013" s="244" t="s">
        <v>253</v>
      </c>
    </row>
    <row r="2014" spans="1:5" x14ac:dyDescent="0.2">
      <c r="A2014" s="243">
        <v>2010</v>
      </c>
      <c r="B2014" s="244" t="s">
        <v>263</v>
      </c>
      <c r="C2014" s="244" t="s">
        <v>190</v>
      </c>
      <c r="D2014" s="243">
        <v>45782592</v>
      </c>
      <c r="E2014" s="244" t="s">
        <v>253</v>
      </c>
    </row>
    <row r="2015" spans="1:5" x14ac:dyDescent="0.2">
      <c r="A2015" s="243">
        <v>2011</v>
      </c>
      <c r="B2015" s="244" t="s">
        <v>263</v>
      </c>
      <c r="C2015" s="244" t="s">
        <v>190</v>
      </c>
      <c r="D2015" s="243">
        <v>45598179</v>
      </c>
      <c r="E2015" s="244" t="s">
        <v>253</v>
      </c>
    </row>
    <row r="2016" spans="1:5" x14ac:dyDescent="0.2">
      <c r="A2016" s="243">
        <v>2012</v>
      </c>
      <c r="B2016" s="244" t="s">
        <v>263</v>
      </c>
      <c r="C2016" s="244" t="s">
        <v>190</v>
      </c>
      <c r="D2016" s="243">
        <v>45453282</v>
      </c>
      <c r="E2016" s="244" t="s">
        <v>253</v>
      </c>
    </row>
    <row r="2017" spans="1:5" x14ac:dyDescent="0.2">
      <c r="A2017" s="243">
        <v>2013</v>
      </c>
      <c r="B2017" s="244" t="s">
        <v>263</v>
      </c>
      <c r="C2017" s="244" t="s">
        <v>190</v>
      </c>
      <c r="D2017" s="243">
        <v>45372692</v>
      </c>
      <c r="E2017" s="244" t="s">
        <v>253</v>
      </c>
    </row>
    <row r="2018" spans="1:5" x14ac:dyDescent="0.2">
      <c r="A2018" s="243">
        <v>2014</v>
      </c>
      <c r="B2018" s="244" t="s">
        <v>263</v>
      </c>
      <c r="C2018" s="244" t="s">
        <v>190</v>
      </c>
      <c r="D2018" s="243">
        <v>45245894</v>
      </c>
      <c r="E2018" s="244" t="s">
        <v>253</v>
      </c>
    </row>
    <row r="2019" spans="1:5" x14ac:dyDescent="0.2">
      <c r="A2019" s="243">
        <v>2015</v>
      </c>
      <c r="B2019" s="244" t="s">
        <v>263</v>
      </c>
      <c r="C2019" s="244" t="s">
        <v>190</v>
      </c>
      <c r="D2019" s="243">
        <v>42759661</v>
      </c>
      <c r="E2019" s="244" t="s">
        <v>174</v>
      </c>
    </row>
    <row r="2020" spans="1:5" x14ac:dyDescent="0.2">
      <c r="A2020" s="243">
        <v>2016</v>
      </c>
      <c r="B2020" s="244" t="s">
        <v>263</v>
      </c>
      <c r="C2020" s="244" t="s">
        <v>190</v>
      </c>
      <c r="D2020" s="243">
        <v>42590879</v>
      </c>
      <c r="E2020" s="244" t="s">
        <v>253</v>
      </c>
    </row>
    <row r="2021" spans="1:5" x14ac:dyDescent="0.2">
      <c r="A2021" s="243">
        <v>2017</v>
      </c>
      <c r="B2021" s="244" t="s">
        <v>263</v>
      </c>
      <c r="C2021" s="244" t="s">
        <v>190</v>
      </c>
      <c r="D2021" s="243">
        <v>42414905</v>
      </c>
      <c r="E2021" s="244" t="s">
        <v>253</v>
      </c>
    </row>
    <row r="2022" spans="1:5" x14ac:dyDescent="0.2">
      <c r="A2022" s="243">
        <v>2018</v>
      </c>
      <c r="B2022" s="244" t="s">
        <v>263</v>
      </c>
      <c r="C2022" s="244" t="s">
        <v>190</v>
      </c>
      <c r="D2022" s="243">
        <v>42216766</v>
      </c>
      <c r="E2022" s="244" t="s">
        <v>253</v>
      </c>
    </row>
    <row r="2023" spans="1:5" x14ac:dyDescent="0.2">
      <c r="A2023" s="243">
        <v>2019</v>
      </c>
      <c r="B2023" s="244" t="s">
        <v>263</v>
      </c>
      <c r="C2023" s="244" t="s">
        <v>190</v>
      </c>
      <c r="D2023" s="243">
        <v>41983564</v>
      </c>
      <c r="E2023" s="244" t="s">
        <v>253</v>
      </c>
    </row>
    <row r="2024" spans="1:5" x14ac:dyDescent="0.2">
      <c r="A2024" s="243">
        <v>2020</v>
      </c>
      <c r="B2024" s="244" t="s">
        <v>263</v>
      </c>
      <c r="C2024" s="244" t="s">
        <v>190</v>
      </c>
      <c r="D2024" s="243">
        <v>41732779</v>
      </c>
      <c r="E2024" s="244" t="s">
        <v>253</v>
      </c>
    </row>
    <row r="2025" spans="1:5" x14ac:dyDescent="0.2">
      <c r="A2025" s="243">
        <v>2022</v>
      </c>
      <c r="B2025" s="244" t="s">
        <v>263</v>
      </c>
      <c r="C2025" s="244" t="s">
        <v>190</v>
      </c>
      <c r="D2025" s="243">
        <v>40997698</v>
      </c>
      <c r="E2025" s="244" t="s">
        <v>176</v>
      </c>
    </row>
    <row r="2026" spans="1:5" x14ac:dyDescent="0.2">
      <c r="A2026" s="243">
        <v>2000</v>
      </c>
      <c r="B2026" s="244" t="s">
        <v>58</v>
      </c>
      <c r="C2026" s="244" t="s">
        <v>190</v>
      </c>
      <c r="D2026" s="243">
        <v>58785246</v>
      </c>
      <c r="E2026" s="244" t="s">
        <v>253</v>
      </c>
    </row>
    <row r="2027" spans="1:5" x14ac:dyDescent="0.2">
      <c r="A2027" s="243">
        <v>2001</v>
      </c>
      <c r="B2027" s="244" t="s">
        <v>58</v>
      </c>
      <c r="C2027" s="244" t="s">
        <v>190</v>
      </c>
      <c r="D2027" s="243">
        <v>58999781</v>
      </c>
      <c r="E2027" s="244" t="s">
        <v>253</v>
      </c>
    </row>
    <row r="2028" spans="1:5" x14ac:dyDescent="0.2">
      <c r="A2028" s="243">
        <v>2002</v>
      </c>
      <c r="B2028" s="244" t="s">
        <v>58</v>
      </c>
      <c r="C2028" s="244" t="s">
        <v>190</v>
      </c>
      <c r="D2028" s="243">
        <v>59239564</v>
      </c>
      <c r="E2028" s="244" t="s">
        <v>253</v>
      </c>
    </row>
    <row r="2029" spans="1:5" x14ac:dyDescent="0.2">
      <c r="A2029" s="243">
        <v>2003</v>
      </c>
      <c r="B2029" s="244" t="s">
        <v>58</v>
      </c>
      <c r="C2029" s="244" t="s">
        <v>190</v>
      </c>
      <c r="D2029" s="243">
        <v>59501394</v>
      </c>
      <c r="E2029" s="244" t="s">
        <v>253</v>
      </c>
    </row>
    <row r="2030" spans="1:5" x14ac:dyDescent="0.2">
      <c r="A2030" s="243">
        <v>2004</v>
      </c>
      <c r="B2030" s="244" t="s">
        <v>58</v>
      </c>
      <c r="C2030" s="244" t="s">
        <v>190</v>
      </c>
      <c r="D2030" s="243">
        <v>59793759</v>
      </c>
      <c r="E2030" s="244" t="s">
        <v>253</v>
      </c>
    </row>
    <row r="2031" spans="1:5" x14ac:dyDescent="0.2">
      <c r="A2031" s="243">
        <v>2005</v>
      </c>
      <c r="B2031" s="244" t="s">
        <v>58</v>
      </c>
      <c r="C2031" s="244" t="s">
        <v>190</v>
      </c>
      <c r="D2031" s="243">
        <v>60182050</v>
      </c>
      <c r="E2031" s="244" t="s">
        <v>253</v>
      </c>
    </row>
    <row r="2032" spans="1:5" x14ac:dyDescent="0.2">
      <c r="A2032" s="243">
        <v>2006</v>
      </c>
      <c r="B2032" s="244" t="s">
        <v>58</v>
      </c>
      <c r="C2032" s="244" t="s">
        <v>190</v>
      </c>
      <c r="D2032" s="243">
        <v>60620361</v>
      </c>
      <c r="E2032" s="244" t="s">
        <v>253</v>
      </c>
    </row>
    <row r="2033" spans="1:5" x14ac:dyDescent="0.2">
      <c r="A2033" s="243">
        <v>2007</v>
      </c>
      <c r="B2033" s="244" t="s">
        <v>58</v>
      </c>
      <c r="C2033" s="244" t="s">
        <v>190</v>
      </c>
      <c r="D2033" s="243">
        <v>61073279</v>
      </c>
      <c r="E2033" s="244" t="s">
        <v>253</v>
      </c>
    </row>
    <row r="2034" spans="1:5" x14ac:dyDescent="0.2">
      <c r="A2034" s="243">
        <v>2008</v>
      </c>
      <c r="B2034" s="244" t="s">
        <v>58</v>
      </c>
      <c r="C2034" s="244" t="s">
        <v>190</v>
      </c>
      <c r="D2034" s="243">
        <v>61571647</v>
      </c>
      <c r="E2034" s="244" t="s">
        <v>253</v>
      </c>
    </row>
    <row r="2035" spans="1:5" x14ac:dyDescent="0.2">
      <c r="A2035" s="243">
        <v>2009</v>
      </c>
      <c r="B2035" s="244" t="s">
        <v>58</v>
      </c>
      <c r="C2035" s="244" t="s">
        <v>190</v>
      </c>
      <c r="D2035" s="243">
        <v>62042343</v>
      </c>
      <c r="E2035" s="244" t="s">
        <v>253</v>
      </c>
    </row>
    <row r="2036" spans="1:5" x14ac:dyDescent="0.2">
      <c r="A2036" s="243">
        <v>2010</v>
      </c>
      <c r="B2036" s="244" t="s">
        <v>58</v>
      </c>
      <c r="C2036" s="244" t="s">
        <v>190</v>
      </c>
      <c r="D2036" s="243">
        <v>62510197</v>
      </c>
      <c r="E2036" s="244" t="s">
        <v>253</v>
      </c>
    </row>
    <row r="2037" spans="1:5" x14ac:dyDescent="0.2">
      <c r="A2037" s="243">
        <v>2011</v>
      </c>
      <c r="B2037" s="244" t="s">
        <v>58</v>
      </c>
      <c r="C2037" s="244" t="s">
        <v>190</v>
      </c>
      <c r="D2037" s="243">
        <v>63022532</v>
      </c>
      <c r="E2037" s="244" t="s">
        <v>253</v>
      </c>
    </row>
    <row r="2038" spans="1:5" x14ac:dyDescent="0.2">
      <c r="A2038" s="243">
        <v>2012</v>
      </c>
      <c r="B2038" s="244" t="s">
        <v>58</v>
      </c>
      <c r="C2038" s="244" t="s">
        <v>190</v>
      </c>
      <c r="D2038" s="243">
        <v>63495088</v>
      </c>
      <c r="E2038" s="244" t="s">
        <v>253</v>
      </c>
    </row>
    <row r="2039" spans="1:5" x14ac:dyDescent="0.2">
      <c r="A2039" s="243">
        <v>2013</v>
      </c>
      <c r="B2039" s="244" t="s">
        <v>58</v>
      </c>
      <c r="C2039" s="244" t="s">
        <v>190</v>
      </c>
      <c r="D2039" s="243">
        <v>63905342</v>
      </c>
      <c r="E2039" s="244" t="s">
        <v>253</v>
      </c>
    </row>
    <row r="2040" spans="1:5" x14ac:dyDescent="0.2">
      <c r="A2040" s="243">
        <v>2014</v>
      </c>
      <c r="B2040" s="244" t="s">
        <v>58</v>
      </c>
      <c r="C2040" s="244" t="s">
        <v>190</v>
      </c>
      <c r="D2040" s="243">
        <v>64351203</v>
      </c>
      <c r="E2040" s="244" t="s">
        <v>253</v>
      </c>
    </row>
    <row r="2041" spans="1:5" x14ac:dyDescent="0.2">
      <c r="A2041" s="243">
        <v>2015</v>
      </c>
      <c r="B2041" s="244" t="s">
        <v>58</v>
      </c>
      <c r="C2041" s="244" t="s">
        <v>190</v>
      </c>
      <c r="D2041" s="243">
        <v>64853393</v>
      </c>
      <c r="E2041" s="244" t="s">
        <v>253</v>
      </c>
    </row>
    <row r="2042" spans="1:5" x14ac:dyDescent="0.2">
      <c r="A2042" s="243">
        <v>2016</v>
      </c>
      <c r="B2042" s="244" t="s">
        <v>58</v>
      </c>
      <c r="C2042" s="244" t="s">
        <v>190</v>
      </c>
      <c r="D2042" s="243">
        <v>65379044</v>
      </c>
      <c r="E2042" s="244" t="s">
        <v>253</v>
      </c>
    </row>
    <row r="2043" spans="1:5" x14ac:dyDescent="0.2">
      <c r="A2043" s="243">
        <v>2017</v>
      </c>
      <c r="B2043" s="244" t="s">
        <v>58</v>
      </c>
      <c r="C2043" s="244" t="s">
        <v>190</v>
      </c>
      <c r="D2043" s="243">
        <v>65844142</v>
      </c>
      <c r="E2043" s="244" t="s">
        <v>253</v>
      </c>
    </row>
    <row r="2044" spans="1:5" x14ac:dyDescent="0.2">
      <c r="A2044" s="243">
        <v>2018</v>
      </c>
      <c r="B2044" s="244" t="s">
        <v>58</v>
      </c>
      <c r="C2044" s="244" t="s">
        <v>190</v>
      </c>
      <c r="D2044" s="243">
        <v>66273576</v>
      </c>
      <c r="E2044" s="244" t="s">
        <v>253</v>
      </c>
    </row>
    <row r="2045" spans="1:5" x14ac:dyDescent="0.2">
      <c r="A2045" s="243">
        <v>2019</v>
      </c>
      <c r="B2045" s="244" t="s">
        <v>58</v>
      </c>
      <c r="C2045" s="244" t="s">
        <v>190</v>
      </c>
      <c r="D2045" s="243">
        <v>66647112</v>
      </c>
      <c r="E2045" s="244" t="s">
        <v>253</v>
      </c>
    </row>
    <row r="2046" spans="1:5" x14ac:dyDescent="0.2">
      <c r="A2046" s="243">
        <v>2020</v>
      </c>
      <c r="B2046" s="244" t="s">
        <v>58</v>
      </c>
      <c r="C2046" s="244" t="s">
        <v>190</v>
      </c>
      <c r="D2046" s="243">
        <v>67025542</v>
      </c>
      <c r="E2046" s="244" t="s">
        <v>253</v>
      </c>
    </row>
    <row r="2047" spans="1:5" x14ac:dyDescent="0.2">
      <c r="A2047" s="243">
        <v>2003</v>
      </c>
      <c r="B2047" s="244" t="s">
        <v>259</v>
      </c>
      <c r="C2047" s="244" t="s">
        <v>190</v>
      </c>
      <c r="D2047" s="243">
        <v>1985000</v>
      </c>
      <c r="E2047" s="244" t="s">
        <v>253</v>
      </c>
    </row>
    <row r="2048" spans="1:5" x14ac:dyDescent="0.2">
      <c r="A2048" s="243">
        <v>2004</v>
      </c>
      <c r="B2048" s="244" t="s">
        <v>259</v>
      </c>
      <c r="C2048" s="244" t="s">
        <v>190</v>
      </c>
      <c r="D2048" s="243">
        <v>2016000</v>
      </c>
      <c r="E2048" s="244" t="s">
        <v>253</v>
      </c>
    </row>
    <row r="2049" spans="1:5" x14ac:dyDescent="0.2">
      <c r="A2049" s="243">
        <v>2005</v>
      </c>
      <c r="B2049" s="244" t="s">
        <v>259</v>
      </c>
      <c r="C2049" s="244" t="s">
        <v>190</v>
      </c>
      <c r="D2049" s="243">
        <v>2041000</v>
      </c>
      <c r="E2049" s="244" t="s">
        <v>253</v>
      </c>
    </row>
    <row r="2050" spans="1:5" x14ac:dyDescent="0.2">
      <c r="A2050" s="243">
        <v>2006</v>
      </c>
      <c r="B2050" s="244" t="s">
        <v>259</v>
      </c>
      <c r="C2050" s="244" t="s">
        <v>190</v>
      </c>
      <c r="D2050" s="243">
        <v>2100000</v>
      </c>
      <c r="E2050" s="244" t="s">
        <v>253</v>
      </c>
    </row>
    <row r="2051" spans="1:5" x14ac:dyDescent="0.2">
      <c r="A2051" s="243">
        <v>2007</v>
      </c>
      <c r="B2051" s="244" t="s">
        <v>259</v>
      </c>
      <c r="C2051" s="244" t="s">
        <v>190</v>
      </c>
      <c r="D2051" s="243">
        <v>2126708</v>
      </c>
      <c r="E2051" s="244" t="s">
        <v>253</v>
      </c>
    </row>
    <row r="2052" spans="1:5" x14ac:dyDescent="0.2">
      <c r="A2052" s="243">
        <v>2008</v>
      </c>
      <c r="B2052" s="244" t="s">
        <v>259</v>
      </c>
      <c r="C2052" s="244" t="s">
        <v>190</v>
      </c>
      <c r="D2052" s="243">
        <v>2153139</v>
      </c>
      <c r="E2052" s="244" t="s">
        <v>253</v>
      </c>
    </row>
    <row r="2053" spans="1:5" x14ac:dyDescent="0.2">
      <c r="A2053" s="243">
        <v>2009</v>
      </c>
      <c r="B2053" s="244" t="s">
        <v>259</v>
      </c>
      <c r="C2053" s="244" t="s">
        <v>190</v>
      </c>
      <c r="D2053" s="243">
        <v>2180686</v>
      </c>
      <c r="E2053" s="244" t="s">
        <v>253</v>
      </c>
    </row>
    <row r="2054" spans="1:5" x14ac:dyDescent="0.2">
      <c r="A2054" s="243">
        <v>2010</v>
      </c>
      <c r="B2054" s="244" t="s">
        <v>259</v>
      </c>
      <c r="C2054" s="244" t="s">
        <v>190</v>
      </c>
      <c r="D2054" s="243">
        <v>2208107</v>
      </c>
      <c r="E2054" s="244" t="s">
        <v>253</v>
      </c>
    </row>
    <row r="2055" spans="1:5" x14ac:dyDescent="0.2">
      <c r="A2055" s="243">
        <v>2011</v>
      </c>
      <c r="B2055" s="244" t="s">
        <v>259</v>
      </c>
      <c r="C2055" s="244" t="s">
        <v>190</v>
      </c>
      <c r="D2055" s="243">
        <v>1794180</v>
      </c>
      <c r="E2055" s="244" t="s">
        <v>174</v>
      </c>
    </row>
    <row r="2056" spans="1:5" x14ac:dyDescent="0.2">
      <c r="A2056" s="243">
        <v>2012</v>
      </c>
      <c r="B2056" s="244" t="s">
        <v>259</v>
      </c>
      <c r="C2056" s="244" t="s">
        <v>190</v>
      </c>
      <c r="D2056" s="243">
        <v>1780021</v>
      </c>
      <c r="E2056" s="244" t="s">
        <v>176</v>
      </c>
    </row>
    <row r="2057" spans="1:5" x14ac:dyDescent="0.2">
      <c r="A2057" s="243">
        <v>2013</v>
      </c>
      <c r="B2057" s="244" t="s">
        <v>259</v>
      </c>
      <c r="C2057" s="244" t="s">
        <v>190</v>
      </c>
      <c r="D2057" s="243">
        <v>1815606</v>
      </c>
      <c r="E2057" s="244" t="s">
        <v>176</v>
      </c>
    </row>
    <row r="2058" spans="1:5" x14ac:dyDescent="0.2">
      <c r="A2058" s="243">
        <v>2014</v>
      </c>
      <c r="B2058" s="244" t="s">
        <v>259</v>
      </c>
      <c r="C2058" s="244" t="s">
        <v>190</v>
      </c>
      <c r="D2058" s="243">
        <v>1820631</v>
      </c>
      <c r="E2058" s="244" t="s">
        <v>176</v>
      </c>
    </row>
    <row r="2059" spans="1:5" x14ac:dyDescent="0.2">
      <c r="A2059" s="243">
        <v>2015</v>
      </c>
      <c r="B2059" s="244" t="s">
        <v>259</v>
      </c>
      <c r="C2059" s="244" t="s">
        <v>190</v>
      </c>
      <c r="D2059" s="243">
        <v>1804944</v>
      </c>
      <c r="E2059" s="244" t="s">
        <v>176</v>
      </c>
    </row>
    <row r="2060" spans="1:5" x14ac:dyDescent="0.2">
      <c r="A2060" s="243">
        <v>2016</v>
      </c>
      <c r="B2060" s="244" t="s">
        <v>259</v>
      </c>
      <c r="C2060" s="244" t="s">
        <v>190</v>
      </c>
      <c r="D2060" s="243">
        <v>1771604</v>
      </c>
      <c r="E2060" s="244" t="s">
        <v>176</v>
      </c>
    </row>
    <row r="2061" spans="1:5" x14ac:dyDescent="0.2">
      <c r="A2061" s="243">
        <v>2017</v>
      </c>
      <c r="B2061" s="244" t="s">
        <v>259</v>
      </c>
      <c r="C2061" s="244" t="s">
        <v>190</v>
      </c>
      <c r="D2061" s="243">
        <v>1783531</v>
      </c>
      <c r="E2061" s="244" t="s">
        <v>176</v>
      </c>
    </row>
    <row r="2062" spans="1:5" x14ac:dyDescent="0.2">
      <c r="A2062" s="243">
        <v>2018</v>
      </c>
      <c r="B2062" s="244" t="s">
        <v>259</v>
      </c>
      <c r="C2062" s="244" t="s">
        <v>190</v>
      </c>
      <c r="D2062" s="243">
        <v>1798506</v>
      </c>
      <c r="E2062" s="244" t="s">
        <v>253</v>
      </c>
    </row>
    <row r="2063" spans="1:5" x14ac:dyDescent="0.2">
      <c r="A2063" s="243">
        <v>2019</v>
      </c>
      <c r="B2063" s="244" t="s">
        <v>259</v>
      </c>
      <c r="C2063" s="244" t="s">
        <v>190</v>
      </c>
      <c r="D2063" s="243">
        <v>1795666</v>
      </c>
      <c r="E2063" s="244" t="s">
        <v>253</v>
      </c>
    </row>
    <row r="2064" spans="1:5" x14ac:dyDescent="0.2">
      <c r="A2064" s="243">
        <v>2020</v>
      </c>
      <c r="B2064" s="244" t="s">
        <v>259</v>
      </c>
      <c r="C2064" s="244" t="s">
        <v>190</v>
      </c>
      <c r="D2064" s="243">
        <v>1782115</v>
      </c>
      <c r="E2064" s="244" t="s">
        <v>253</v>
      </c>
    </row>
    <row r="2065" spans="1:5" x14ac:dyDescent="0.2">
      <c r="A2065" s="243">
        <v>2021</v>
      </c>
      <c r="B2065" s="244" t="s">
        <v>259</v>
      </c>
      <c r="C2065" s="244" t="s">
        <v>190</v>
      </c>
      <c r="D2065" s="243">
        <v>1798188</v>
      </c>
      <c r="E2065" s="244" t="s">
        <v>176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F97"/>
  <sheetViews>
    <sheetView workbookViewId="0">
      <selection activeCell="N17" sqref="N17"/>
    </sheetView>
  </sheetViews>
  <sheetFormatPr defaultColWidth="8.7109375" defaultRowHeight="12.75" x14ac:dyDescent="0.2"/>
  <cols>
    <col min="1" max="1" width="7.85546875" style="242" customWidth="1"/>
    <col min="2" max="2" width="10.28515625" style="243" bestFit="1" customWidth="1"/>
    <col min="3" max="3" width="12.42578125" style="243" bestFit="1" customWidth="1"/>
    <col min="4" max="4" width="9" style="243" bestFit="1" customWidth="1"/>
    <col min="5" max="5" width="12.42578125" style="243" bestFit="1" customWidth="1"/>
    <col min="6" max="6" width="18" style="243" bestFit="1" customWidth="1"/>
    <col min="7" max="16384" width="8.7109375" style="243"/>
  </cols>
  <sheetData>
    <row r="1" spans="1:6" x14ac:dyDescent="0.2">
      <c r="A1" s="242" t="s">
        <v>252</v>
      </c>
      <c r="B1" s="243" t="s">
        <v>227</v>
      </c>
      <c r="C1" s="243" t="s">
        <v>228</v>
      </c>
      <c r="D1" s="243" t="s">
        <v>234</v>
      </c>
      <c r="E1" s="243" t="s">
        <v>231</v>
      </c>
      <c r="F1" s="243" t="s">
        <v>232</v>
      </c>
    </row>
    <row r="2" spans="1:6" x14ac:dyDescent="0.2">
      <c r="A2" s="247" t="s">
        <v>102</v>
      </c>
      <c r="B2" s="244" t="s">
        <v>135</v>
      </c>
      <c r="C2" s="244" t="s">
        <v>116</v>
      </c>
      <c r="D2" s="244" t="s">
        <v>188</v>
      </c>
      <c r="E2" s="244">
        <v>9620149.5999999996</v>
      </c>
    </row>
    <row r="3" spans="1:6" x14ac:dyDescent="0.2">
      <c r="A3" s="247" t="s">
        <v>101</v>
      </c>
      <c r="B3" s="244" t="s">
        <v>135</v>
      </c>
      <c r="C3" s="244" t="s">
        <v>116</v>
      </c>
      <c r="D3" s="244" t="s">
        <v>188</v>
      </c>
      <c r="E3" s="244">
        <v>9825079.6999999993</v>
      </c>
    </row>
    <row r="4" spans="1:6" x14ac:dyDescent="0.2">
      <c r="A4" s="247" t="s">
        <v>100</v>
      </c>
      <c r="B4" s="244" t="s">
        <v>135</v>
      </c>
      <c r="C4" s="244" t="s">
        <v>116</v>
      </c>
      <c r="D4" s="244" t="s">
        <v>188</v>
      </c>
      <c r="E4" s="244">
        <v>9928889.4000000004</v>
      </c>
    </row>
    <row r="5" spans="1:6" x14ac:dyDescent="0.2">
      <c r="A5" s="247" t="s">
        <v>99</v>
      </c>
      <c r="B5" s="244" t="s">
        <v>135</v>
      </c>
      <c r="C5" s="244" t="s">
        <v>116</v>
      </c>
      <c r="D5" s="244" t="s">
        <v>188</v>
      </c>
      <c r="E5" s="244">
        <v>10012932.6</v>
      </c>
    </row>
    <row r="6" spans="1:6" x14ac:dyDescent="0.2">
      <c r="A6" s="247" t="s">
        <v>98</v>
      </c>
      <c r="B6" s="244" t="s">
        <v>135</v>
      </c>
      <c r="C6" s="244" t="s">
        <v>116</v>
      </c>
      <c r="D6" s="244" t="s">
        <v>188</v>
      </c>
      <c r="E6" s="244">
        <v>10265472.800000001</v>
      </c>
    </row>
    <row r="7" spans="1:6" x14ac:dyDescent="0.2">
      <c r="A7" s="247" t="s">
        <v>97</v>
      </c>
      <c r="B7" s="244" t="s">
        <v>135</v>
      </c>
      <c r="C7" s="244" t="s">
        <v>116</v>
      </c>
      <c r="D7" s="244" t="s">
        <v>188</v>
      </c>
      <c r="E7" s="244">
        <v>10457964.6</v>
      </c>
    </row>
    <row r="8" spans="1:6" x14ac:dyDescent="0.2">
      <c r="A8" s="247" t="s">
        <v>96</v>
      </c>
      <c r="B8" s="244" t="s">
        <v>135</v>
      </c>
      <c r="C8" s="244" t="s">
        <v>116</v>
      </c>
      <c r="D8" s="244" t="s">
        <v>188</v>
      </c>
      <c r="E8" s="244">
        <v>10820023.5</v>
      </c>
    </row>
    <row r="9" spans="1:6" x14ac:dyDescent="0.2">
      <c r="A9" s="247" t="s">
        <v>95</v>
      </c>
      <c r="B9" s="244" t="s">
        <v>135</v>
      </c>
      <c r="C9" s="244" t="s">
        <v>116</v>
      </c>
      <c r="D9" s="244" t="s">
        <v>188</v>
      </c>
      <c r="E9" s="244">
        <v>11158205</v>
      </c>
    </row>
    <row r="10" spans="1:6" x14ac:dyDescent="0.2">
      <c r="A10" s="247" t="s">
        <v>94</v>
      </c>
      <c r="B10" s="244" t="s">
        <v>135</v>
      </c>
      <c r="C10" s="244" t="s">
        <v>116</v>
      </c>
      <c r="D10" s="244" t="s">
        <v>188</v>
      </c>
      <c r="E10" s="244">
        <v>11227828.1</v>
      </c>
    </row>
    <row r="11" spans="1:6" x14ac:dyDescent="0.2">
      <c r="A11" s="247" t="s">
        <v>93</v>
      </c>
      <c r="B11" s="244" t="s">
        <v>135</v>
      </c>
      <c r="C11" s="244" t="s">
        <v>116</v>
      </c>
      <c r="D11" s="244" t="s">
        <v>188</v>
      </c>
      <c r="E11" s="244">
        <v>10745169.800000001</v>
      </c>
    </row>
    <row r="12" spans="1:6" x14ac:dyDescent="0.2">
      <c r="A12" s="247" t="s">
        <v>92</v>
      </c>
      <c r="B12" s="244" t="s">
        <v>135</v>
      </c>
      <c r="C12" s="244" t="s">
        <v>116</v>
      </c>
      <c r="D12" s="244" t="s">
        <v>188</v>
      </c>
      <c r="E12" s="244">
        <v>10978289.800000001</v>
      </c>
    </row>
    <row r="13" spans="1:6" x14ac:dyDescent="0.2">
      <c r="A13" s="247" t="s">
        <v>91</v>
      </c>
      <c r="B13" s="244" t="s">
        <v>135</v>
      </c>
      <c r="C13" s="244" t="s">
        <v>116</v>
      </c>
      <c r="D13" s="244" t="s">
        <v>188</v>
      </c>
      <c r="E13" s="244">
        <v>11183975.6</v>
      </c>
    </row>
    <row r="14" spans="1:6" x14ac:dyDescent="0.2">
      <c r="A14" s="247" t="s">
        <v>90</v>
      </c>
      <c r="B14" s="244" t="s">
        <v>135</v>
      </c>
      <c r="C14" s="244" t="s">
        <v>116</v>
      </c>
      <c r="D14" s="244" t="s">
        <v>188</v>
      </c>
      <c r="E14" s="244">
        <v>11103209.300000001</v>
      </c>
    </row>
    <row r="15" spans="1:6" x14ac:dyDescent="0.2">
      <c r="A15" s="247" t="s">
        <v>89</v>
      </c>
      <c r="B15" s="244" t="s">
        <v>135</v>
      </c>
      <c r="C15" s="244" t="s">
        <v>116</v>
      </c>
      <c r="D15" s="244" t="s">
        <v>188</v>
      </c>
      <c r="E15" s="244">
        <v>11092977</v>
      </c>
    </row>
    <row r="16" spans="1:6" x14ac:dyDescent="0.2">
      <c r="A16" s="247" t="s">
        <v>88</v>
      </c>
      <c r="B16" s="244" t="s">
        <v>135</v>
      </c>
      <c r="C16" s="244" t="s">
        <v>116</v>
      </c>
      <c r="D16" s="244" t="s">
        <v>188</v>
      </c>
      <c r="E16" s="244">
        <v>11267994.6</v>
      </c>
    </row>
    <row r="17" spans="1:5" x14ac:dyDescent="0.2">
      <c r="A17" s="247" t="s">
        <v>87</v>
      </c>
      <c r="B17" s="244" t="s">
        <v>135</v>
      </c>
      <c r="C17" s="244" t="s">
        <v>116</v>
      </c>
      <c r="D17" s="244" t="s">
        <v>188</v>
      </c>
      <c r="E17" s="244">
        <v>11525170.800000001</v>
      </c>
    </row>
    <row r="18" spans="1:5" x14ac:dyDescent="0.2">
      <c r="A18" s="247" t="s">
        <v>86</v>
      </c>
      <c r="B18" s="244" t="s">
        <v>135</v>
      </c>
      <c r="C18" s="244" t="s">
        <v>116</v>
      </c>
      <c r="D18" s="244" t="s">
        <v>188</v>
      </c>
      <c r="E18" s="244">
        <v>11753665.300000001</v>
      </c>
    </row>
    <row r="19" spans="1:5" x14ac:dyDescent="0.2">
      <c r="A19" s="247" t="s">
        <v>85</v>
      </c>
      <c r="B19" s="244" t="s">
        <v>135</v>
      </c>
      <c r="C19" s="244" t="s">
        <v>116</v>
      </c>
      <c r="D19" s="244" t="s">
        <v>188</v>
      </c>
      <c r="E19" s="244">
        <v>12084353.1</v>
      </c>
    </row>
    <row r="20" spans="1:5" x14ac:dyDescent="0.2">
      <c r="A20" s="247" t="s">
        <v>84</v>
      </c>
      <c r="B20" s="244" t="s">
        <v>135</v>
      </c>
      <c r="C20" s="244" t="s">
        <v>116</v>
      </c>
      <c r="D20" s="244" t="s">
        <v>188</v>
      </c>
      <c r="E20" s="244">
        <v>12333837.5</v>
      </c>
    </row>
    <row r="21" spans="1:5" x14ac:dyDescent="0.2">
      <c r="A21" s="247" t="s">
        <v>168</v>
      </c>
      <c r="B21" s="244" t="s">
        <v>135</v>
      </c>
      <c r="C21" s="244" t="s">
        <v>116</v>
      </c>
      <c r="D21" s="244" t="s">
        <v>188</v>
      </c>
      <c r="E21" s="244">
        <v>12559066.6</v>
      </c>
    </row>
    <row r="22" spans="1:5" x14ac:dyDescent="0.2">
      <c r="A22" s="247" t="s">
        <v>203</v>
      </c>
      <c r="B22" s="244" t="s">
        <v>135</v>
      </c>
      <c r="C22" s="244" t="s">
        <v>116</v>
      </c>
      <c r="D22" s="244" t="s">
        <v>188</v>
      </c>
      <c r="E22" s="244">
        <v>11852476</v>
      </c>
    </row>
    <row r="23" spans="1:5" x14ac:dyDescent="0.2">
      <c r="A23" s="247" t="s">
        <v>221</v>
      </c>
      <c r="B23" s="244" t="s">
        <v>135</v>
      </c>
      <c r="C23" s="244" t="s">
        <v>116</v>
      </c>
      <c r="D23" s="244" t="s">
        <v>188</v>
      </c>
      <c r="E23" s="244">
        <v>12560233.9</v>
      </c>
    </row>
    <row r="24" spans="1:5" x14ac:dyDescent="0.2">
      <c r="A24" s="247" t="s">
        <v>233</v>
      </c>
      <c r="B24" s="244" t="s">
        <v>135</v>
      </c>
      <c r="C24" s="244" t="s">
        <v>116</v>
      </c>
      <c r="D24" s="244" t="s">
        <v>188</v>
      </c>
      <c r="E24" s="244">
        <v>12988954.199999999</v>
      </c>
    </row>
    <row r="25" spans="1:5" x14ac:dyDescent="0.2">
      <c r="A25" s="247" t="s">
        <v>251</v>
      </c>
      <c r="B25" s="244" t="s">
        <v>135</v>
      </c>
      <c r="C25" s="244" t="s">
        <v>116</v>
      </c>
      <c r="D25" s="244" t="s">
        <v>188</v>
      </c>
      <c r="E25" s="244">
        <v>13050517.199999999</v>
      </c>
    </row>
    <row r="26" spans="1:5" x14ac:dyDescent="0.2">
      <c r="A26" s="247" t="s">
        <v>102</v>
      </c>
      <c r="B26" s="244" t="s">
        <v>135</v>
      </c>
      <c r="C26" s="244" t="s">
        <v>208</v>
      </c>
      <c r="D26" s="244" t="s">
        <v>188</v>
      </c>
      <c r="E26" s="244">
        <v>10194145.6</v>
      </c>
    </row>
    <row r="27" spans="1:5" x14ac:dyDescent="0.2">
      <c r="A27" s="247" t="s">
        <v>101</v>
      </c>
      <c r="B27" s="244" t="s">
        <v>135</v>
      </c>
      <c r="C27" s="244" t="s">
        <v>208</v>
      </c>
      <c r="D27" s="244" t="s">
        <v>188</v>
      </c>
      <c r="E27" s="244">
        <v>10411303</v>
      </c>
    </row>
    <row r="28" spans="1:5" x14ac:dyDescent="0.2">
      <c r="A28" s="247" t="s">
        <v>100</v>
      </c>
      <c r="B28" s="244" t="s">
        <v>135</v>
      </c>
      <c r="C28" s="244" t="s">
        <v>208</v>
      </c>
      <c r="D28" s="244" t="s">
        <v>188</v>
      </c>
      <c r="E28" s="244">
        <v>10521306.6</v>
      </c>
    </row>
    <row r="29" spans="1:5" x14ac:dyDescent="0.2">
      <c r="A29" s="247" t="s">
        <v>99</v>
      </c>
      <c r="B29" s="244" t="s">
        <v>135</v>
      </c>
      <c r="C29" s="244" t="s">
        <v>208</v>
      </c>
      <c r="D29" s="244" t="s">
        <v>188</v>
      </c>
      <c r="E29" s="244">
        <v>10610364.300000001</v>
      </c>
    </row>
    <row r="30" spans="1:5" x14ac:dyDescent="0.2">
      <c r="A30" s="247" t="s">
        <v>98</v>
      </c>
      <c r="B30" s="244" t="s">
        <v>135</v>
      </c>
      <c r="C30" s="244" t="s">
        <v>208</v>
      </c>
      <c r="D30" s="244" t="s">
        <v>188</v>
      </c>
      <c r="E30" s="244">
        <v>10877972.6</v>
      </c>
    </row>
    <row r="31" spans="1:5" x14ac:dyDescent="0.2">
      <c r="A31" s="247" t="s">
        <v>97</v>
      </c>
      <c r="B31" s="244" t="s">
        <v>135</v>
      </c>
      <c r="C31" s="244" t="s">
        <v>208</v>
      </c>
      <c r="D31" s="244" t="s">
        <v>188</v>
      </c>
      <c r="E31" s="244">
        <v>11081949.6</v>
      </c>
    </row>
    <row r="32" spans="1:5" x14ac:dyDescent="0.2">
      <c r="A32" s="247" t="s">
        <v>96</v>
      </c>
      <c r="B32" s="244" t="s">
        <v>135</v>
      </c>
      <c r="C32" s="244" t="s">
        <v>208</v>
      </c>
      <c r="D32" s="244" t="s">
        <v>188</v>
      </c>
      <c r="E32" s="244">
        <v>11465611.199999999</v>
      </c>
    </row>
    <row r="33" spans="1:5" x14ac:dyDescent="0.2">
      <c r="A33" s="247" t="s">
        <v>95</v>
      </c>
      <c r="B33" s="244" t="s">
        <v>135</v>
      </c>
      <c r="C33" s="244" t="s">
        <v>208</v>
      </c>
      <c r="D33" s="244" t="s">
        <v>188</v>
      </c>
      <c r="E33" s="244">
        <v>11823970.6</v>
      </c>
    </row>
    <row r="34" spans="1:5" x14ac:dyDescent="0.2">
      <c r="A34" s="247" t="s">
        <v>94</v>
      </c>
      <c r="B34" s="244" t="s">
        <v>135</v>
      </c>
      <c r="C34" s="244" t="s">
        <v>208</v>
      </c>
      <c r="D34" s="244" t="s">
        <v>188</v>
      </c>
      <c r="E34" s="244">
        <v>11897747.800000001</v>
      </c>
    </row>
    <row r="35" spans="1:5" x14ac:dyDescent="0.2">
      <c r="A35" s="247" t="s">
        <v>93</v>
      </c>
      <c r="B35" s="244" t="s">
        <v>135</v>
      </c>
      <c r="C35" s="244" t="s">
        <v>208</v>
      </c>
      <c r="D35" s="244" t="s">
        <v>188</v>
      </c>
      <c r="E35" s="244">
        <v>11386291.300000001</v>
      </c>
    </row>
    <row r="36" spans="1:5" x14ac:dyDescent="0.2">
      <c r="A36" s="247" t="s">
        <v>92</v>
      </c>
      <c r="B36" s="244" t="s">
        <v>135</v>
      </c>
      <c r="C36" s="244" t="s">
        <v>208</v>
      </c>
      <c r="D36" s="244" t="s">
        <v>188</v>
      </c>
      <c r="E36" s="244">
        <v>11633320.6</v>
      </c>
    </row>
    <row r="37" spans="1:5" x14ac:dyDescent="0.2">
      <c r="A37" s="247" t="s">
        <v>91</v>
      </c>
      <c r="B37" s="244" t="s">
        <v>135</v>
      </c>
      <c r="C37" s="244" t="s">
        <v>208</v>
      </c>
      <c r="D37" s="244" t="s">
        <v>188</v>
      </c>
      <c r="E37" s="244">
        <v>11851278.9</v>
      </c>
    </row>
    <row r="38" spans="1:5" x14ac:dyDescent="0.2">
      <c r="A38" s="247" t="s">
        <v>90</v>
      </c>
      <c r="B38" s="244" t="s">
        <v>135</v>
      </c>
      <c r="C38" s="244" t="s">
        <v>208</v>
      </c>
      <c r="D38" s="244" t="s">
        <v>188</v>
      </c>
      <c r="E38" s="244">
        <v>11765693.5</v>
      </c>
    </row>
    <row r="39" spans="1:5" x14ac:dyDescent="0.2">
      <c r="A39" s="247" t="s">
        <v>89</v>
      </c>
      <c r="B39" s="244" t="s">
        <v>135</v>
      </c>
      <c r="C39" s="244" t="s">
        <v>208</v>
      </c>
      <c r="D39" s="244" t="s">
        <v>188</v>
      </c>
      <c r="E39" s="244">
        <v>11754850.699999999</v>
      </c>
    </row>
    <row r="40" spans="1:5" x14ac:dyDescent="0.2">
      <c r="A40" s="247" t="s">
        <v>88</v>
      </c>
      <c r="B40" s="244" t="s">
        <v>135</v>
      </c>
      <c r="C40" s="244" t="s">
        <v>208</v>
      </c>
      <c r="D40" s="244" t="s">
        <v>188</v>
      </c>
      <c r="E40" s="244">
        <v>11940311</v>
      </c>
    </row>
    <row r="41" spans="1:5" x14ac:dyDescent="0.2">
      <c r="A41" s="247" t="s">
        <v>87</v>
      </c>
      <c r="B41" s="244" t="s">
        <v>135</v>
      </c>
      <c r="C41" s="244" t="s">
        <v>208</v>
      </c>
      <c r="D41" s="244" t="s">
        <v>188</v>
      </c>
      <c r="E41" s="244">
        <v>12212831.800000001</v>
      </c>
    </row>
    <row r="42" spans="1:5" x14ac:dyDescent="0.2">
      <c r="A42" s="247" t="s">
        <v>86</v>
      </c>
      <c r="B42" s="244" t="s">
        <v>135</v>
      </c>
      <c r="C42" s="244" t="s">
        <v>208</v>
      </c>
      <c r="D42" s="244" t="s">
        <v>188</v>
      </c>
      <c r="E42" s="244">
        <v>12454959.699999999</v>
      </c>
    </row>
    <row r="43" spans="1:5" x14ac:dyDescent="0.2">
      <c r="A43" s="247" t="s">
        <v>85</v>
      </c>
      <c r="B43" s="244" t="s">
        <v>135</v>
      </c>
      <c r="C43" s="244" t="s">
        <v>208</v>
      </c>
      <c r="D43" s="244" t="s">
        <v>188</v>
      </c>
      <c r="E43" s="244">
        <v>12805378.199999999</v>
      </c>
    </row>
    <row r="44" spans="1:5" x14ac:dyDescent="0.2">
      <c r="A44" s="247" t="s">
        <v>84</v>
      </c>
      <c r="B44" s="244" t="s">
        <v>135</v>
      </c>
      <c r="C44" s="244" t="s">
        <v>208</v>
      </c>
      <c r="D44" s="244" t="s">
        <v>188</v>
      </c>
      <c r="E44" s="244">
        <v>13069748.5</v>
      </c>
    </row>
    <row r="45" spans="1:5" x14ac:dyDescent="0.2">
      <c r="A45" s="247" t="s">
        <v>168</v>
      </c>
      <c r="B45" s="244" t="s">
        <v>135</v>
      </c>
      <c r="C45" s="244" t="s">
        <v>208</v>
      </c>
      <c r="D45" s="244" t="s">
        <v>188</v>
      </c>
      <c r="E45" s="244">
        <v>13308416</v>
      </c>
    </row>
    <row r="46" spans="1:5" x14ac:dyDescent="0.2">
      <c r="A46" s="247" t="s">
        <v>203</v>
      </c>
      <c r="B46" s="244" t="s">
        <v>135</v>
      </c>
      <c r="C46" s="244" t="s">
        <v>208</v>
      </c>
      <c r="D46" s="244" t="s">
        <v>188</v>
      </c>
      <c r="E46" s="244">
        <v>12559666</v>
      </c>
    </row>
    <row r="47" spans="1:5" x14ac:dyDescent="0.2">
      <c r="A47" s="247" t="s">
        <v>221</v>
      </c>
      <c r="B47" s="244" t="s">
        <v>135</v>
      </c>
      <c r="C47" s="244" t="s">
        <v>208</v>
      </c>
      <c r="D47" s="244" t="s">
        <v>188</v>
      </c>
      <c r="E47" s="244">
        <v>13309653</v>
      </c>
    </row>
    <row r="48" spans="1:5" x14ac:dyDescent="0.2">
      <c r="A48" s="247" t="s">
        <v>233</v>
      </c>
      <c r="B48" s="244" t="s">
        <v>135</v>
      </c>
      <c r="C48" s="244" t="s">
        <v>208</v>
      </c>
      <c r="D48" s="244" t="s">
        <v>188</v>
      </c>
      <c r="E48" s="244">
        <v>13763953.300000001</v>
      </c>
    </row>
    <row r="49" spans="1:5" x14ac:dyDescent="0.2">
      <c r="A49" s="247" t="s">
        <v>251</v>
      </c>
      <c r="B49" s="244" t="s">
        <v>135</v>
      </c>
      <c r="C49" s="244" t="s">
        <v>208</v>
      </c>
      <c r="D49" s="244" t="s">
        <v>188</v>
      </c>
      <c r="E49" s="244">
        <v>13829189.6</v>
      </c>
    </row>
    <row r="50" spans="1:5" x14ac:dyDescent="0.2">
      <c r="A50" s="247" t="s">
        <v>102</v>
      </c>
      <c r="B50" s="244" t="s">
        <v>135</v>
      </c>
      <c r="C50" s="244" t="s">
        <v>118</v>
      </c>
      <c r="D50" s="244" t="s">
        <v>188</v>
      </c>
      <c r="E50" s="244">
        <v>87.629000000000005</v>
      </c>
    </row>
    <row r="51" spans="1:5" x14ac:dyDescent="0.2">
      <c r="A51" s="247" t="s">
        <v>101</v>
      </c>
      <c r="B51" s="244" t="s">
        <v>135</v>
      </c>
      <c r="C51" s="244" t="s">
        <v>118</v>
      </c>
      <c r="D51" s="244" t="s">
        <v>188</v>
      </c>
      <c r="E51" s="244">
        <v>89.495999999999995</v>
      </c>
    </row>
    <row r="52" spans="1:5" x14ac:dyDescent="0.2">
      <c r="A52" s="247" t="s">
        <v>100</v>
      </c>
      <c r="B52" s="244" t="s">
        <v>135</v>
      </c>
      <c r="C52" s="244" t="s">
        <v>118</v>
      </c>
      <c r="D52" s="244" t="s">
        <v>188</v>
      </c>
      <c r="E52" s="244">
        <v>90.441000000000003</v>
      </c>
    </row>
    <row r="53" spans="1:5" x14ac:dyDescent="0.2">
      <c r="A53" s="247" t="s">
        <v>99</v>
      </c>
      <c r="B53" s="244" t="s">
        <v>135</v>
      </c>
      <c r="C53" s="244" t="s">
        <v>118</v>
      </c>
      <c r="D53" s="244" t="s">
        <v>188</v>
      </c>
      <c r="E53" s="244">
        <v>91.206999999999994</v>
      </c>
    </row>
    <row r="54" spans="1:5" x14ac:dyDescent="0.2">
      <c r="A54" s="247" t="s">
        <v>98</v>
      </c>
      <c r="B54" s="244" t="s">
        <v>135</v>
      </c>
      <c r="C54" s="244" t="s">
        <v>118</v>
      </c>
      <c r="D54" s="244" t="s">
        <v>188</v>
      </c>
      <c r="E54" s="244">
        <v>93.507000000000005</v>
      </c>
    </row>
    <row r="55" spans="1:5" x14ac:dyDescent="0.2">
      <c r="A55" s="247" t="s">
        <v>97</v>
      </c>
      <c r="B55" s="244" t="s">
        <v>135</v>
      </c>
      <c r="C55" s="244" t="s">
        <v>118</v>
      </c>
      <c r="D55" s="244" t="s">
        <v>188</v>
      </c>
      <c r="E55" s="244">
        <v>95.26</v>
      </c>
    </row>
    <row r="56" spans="1:5" x14ac:dyDescent="0.2">
      <c r="A56" s="247" t="s">
        <v>96</v>
      </c>
      <c r="B56" s="244" t="s">
        <v>135</v>
      </c>
      <c r="C56" s="244" t="s">
        <v>118</v>
      </c>
      <c r="D56" s="244" t="s">
        <v>188</v>
      </c>
      <c r="E56" s="244">
        <v>98.558000000000007</v>
      </c>
    </row>
    <row r="57" spans="1:5" x14ac:dyDescent="0.2">
      <c r="A57" s="247" t="s">
        <v>95</v>
      </c>
      <c r="B57" s="244" t="s">
        <v>135</v>
      </c>
      <c r="C57" s="244" t="s">
        <v>118</v>
      </c>
      <c r="D57" s="244" t="s">
        <v>188</v>
      </c>
      <c r="E57" s="244">
        <v>101.639</v>
      </c>
    </row>
    <row r="58" spans="1:5" x14ac:dyDescent="0.2">
      <c r="A58" s="247" t="s">
        <v>94</v>
      </c>
      <c r="B58" s="244" t="s">
        <v>135</v>
      </c>
      <c r="C58" s="244" t="s">
        <v>118</v>
      </c>
      <c r="D58" s="244" t="s">
        <v>188</v>
      </c>
      <c r="E58" s="244">
        <v>102.273</v>
      </c>
    </row>
    <row r="59" spans="1:5" x14ac:dyDescent="0.2">
      <c r="A59" s="247" t="s">
        <v>93</v>
      </c>
      <c r="B59" s="244" t="s">
        <v>135</v>
      </c>
      <c r="C59" s="244" t="s">
        <v>118</v>
      </c>
      <c r="D59" s="244" t="s">
        <v>188</v>
      </c>
      <c r="E59" s="244">
        <v>97.876999999999995</v>
      </c>
    </row>
    <row r="60" spans="1:5" x14ac:dyDescent="0.2">
      <c r="A60" s="247" t="s">
        <v>92</v>
      </c>
      <c r="B60" s="244" t="s">
        <v>135</v>
      </c>
      <c r="C60" s="244" t="s">
        <v>118</v>
      </c>
      <c r="D60" s="244" t="s">
        <v>188</v>
      </c>
      <c r="E60" s="244">
        <v>100</v>
      </c>
    </row>
    <row r="61" spans="1:5" x14ac:dyDescent="0.2">
      <c r="A61" s="247" t="s">
        <v>91</v>
      </c>
      <c r="B61" s="244" t="s">
        <v>135</v>
      </c>
      <c r="C61" s="244" t="s">
        <v>118</v>
      </c>
      <c r="D61" s="244" t="s">
        <v>188</v>
      </c>
      <c r="E61" s="244">
        <v>101.874</v>
      </c>
    </row>
    <row r="62" spans="1:5" x14ac:dyDescent="0.2">
      <c r="A62" s="247" t="s">
        <v>90</v>
      </c>
      <c r="B62" s="244" t="s">
        <v>135</v>
      </c>
      <c r="C62" s="244" t="s">
        <v>118</v>
      </c>
      <c r="D62" s="244" t="s">
        <v>188</v>
      </c>
      <c r="E62" s="244">
        <v>101.13800000000001</v>
      </c>
    </row>
    <row r="63" spans="1:5" x14ac:dyDescent="0.2">
      <c r="A63" s="247" t="s">
        <v>89</v>
      </c>
      <c r="B63" s="244" t="s">
        <v>135</v>
      </c>
      <c r="C63" s="244" t="s">
        <v>118</v>
      </c>
      <c r="D63" s="244" t="s">
        <v>188</v>
      </c>
      <c r="E63" s="244">
        <v>101.045</v>
      </c>
    </row>
    <row r="64" spans="1:5" x14ac:dyDescent="0.2">
      <c r="A64" s="247" t="s">
        <v>88</v>
      </c>
      <c r="B64" s="244" t="s">
        <v>135</v>
      </c>
      <c r="C64" s="244" t="s">
        <v>118</v>
      </c>
      <c r="D64" s="244" t="s">
        <v>188</v>
      </c>
      <c r="E64" s="244">
        <v>102.639</v>
      </c>
    </row>
    <row r="65" spans="1:5" x14ac:dyDescent="0.2">
      <c r="A65" s="247" t="s">
        <v>87</v>
      </c>
      <c r="B65" s="244" t="s">
        <v>135</v>
      </c>
      <c r="C65" s="244" t="s">
        <v>118</v>
      </c>
      <c r="D65" s="244" t="s">
        <v>188</v>
      </c>
      <c r="E65" s="244">
        <v>104.98099999999999</v>
      </c>
    </row>
    <row r="66" spans="1:5" x14ac:dyDescent="0.2">
      <c r="A66" s="247" t="s">
        <v>86</v>
      </c>
      <c r="B66" s="244" t="s">
        <v>135</v>
      </c>
      <c r="C66" s="244" t="s">
        <v>118</v>
      </c>
      <c r="D66" s="244" t="s">
        <v>188</v>
      </c>
      <c r="E66" s="244">
        <v>107.063</v>
      </c>
    </row>
    <row r="67" spans="1:5" x14ac:dyDescent="0.2">
      <c r="A67" s="247" t="s">
        <v>85</v>
      </c>
      <c r="B67" s="244" t="s">
        <v>135</v>
      </c>
      <c r="C67" s="244" t="s">
        <v>118</v>
      </c>
      <c r="D67" s="244" t="s">
        <v>188</v>
      </c>
      <c r="E67" s="244">
        <v>110.075</v>
      </c>
    </row>
    <row r="68" spans="1:5" x14ac:dyDescent="0.2">
      <c r="A68" s="247" t="s">
        <v>84</v>
      </c>
      <c r="B68" s="244" t="s">
        <v>135</v>
      </c>
      <c r="C68" s="244" t="s">
        <v>118</v>
      </c>
      <c r="D68" s="244" t="s">
        <v>188</v>
      </c>
      <c r="E68" s="244">
        <v>112.348</v>
      </c>
    </row>
    <row r="69" spans="1:5" x14ac:dyDescent="0.2">
      <c r="A69" s="247" t="s">
        <v>168</v>
      </c>
      <c r="B69" s="244" t="s">
        <v>135</v>
      </c>
      <c r="C69" s="244" t="s">
        <v>118</v>
      </c>
      <c r="D69" s="244" t="s">
        <v>188</v>
      </c>
      <c r="E69" s="244">
        <v>114.399</v>
      </c>
    </row>
    <row r="70" spans="1:5" x14ac:dyDescent="0.2">
      <c r="A70" s="247" t="s">
        <v>203</v>
      </c>
      <c r="B70" s="244" t="s">
        <v>135</v>
      </c>
      <c r="C70" s="244" t="s">
        <v>118</v>
      </c>
      <c r="D70" s="244" t="s">
        <v>188</v>
      </c>
      <c r="E70" s="244">
        <v>107.96299999999999</v>
      </c>
    </row>
    <row r="71" spans="1:5" x14ac:dyDescent="0.2">
      <c r="A71" s="247" t="s">
        <v>221</v>
      </c>
      <c r="B71" s="244" t="s">
        <v>135</v>
      </c>
      <c r="C71" s="244" t="s">
        <v>118</v>
      </c>
      <c r="D71" s="244" t="s">
        <v>188</v>
      </c>
      <c r="E71" s="244">
        <v>114.41</v>
      </c>
    </row>
    <row r="72" spans="1:5" x14ac:dyDescent="0.2">
      <c r="A72" s="247" t="s">
        <v>233</v>
      </c>
      <c r="B72" s="244" t="s">
        <v>135</v>
      </c>
      <c r="C72" s="244" t="s">
        <v>118</v>
      </c>
      <c r="D72" s="244" t="s">
        <v>188</v>
      </c>
      <c r="E72" s="244">
        <v>118.315</v>
      </c>
    </row>
    <row r="73" spans="1:5" x14ac:dyDescent="0.2">
      <c r="A73" s="247" t="s">
        <v>251</v>
      </c>
      <c r="B73" s="244" t="s">
        <v>135</v>
      </c>
      <c r="C73" s="244" t="s">
        <v>118</v>
      </c>
      <c r="D73" s="244" t="s">
        <v>188</v>
      </c>
      <c r="E73" s="244">
        <v>118.876</v>
      </c>
    </row>
    <row r="74" spans="1:5" x14ac:dyDescent="0.2">
      <c r="A74" s="247" t="s">
        <v>102</v>
      </c>
      <c r="B74" s="244" t="s">
        <v>135</v>
      </c>
      <c r="C74" s="244" t="s">
        <v>207</v>
      </c>
      <c r="D74" s="244" t="s">
        <v>188</v>
      </c>
      <c r="E74" s="244">
        <v>83.471000000000004</v>
      </c>
    </row>
    <row r="75" spans="1:5" x14ac:dyDescent="0.2">
      <c r="A75" s="247" t="s">
        <v>101</v>
      </c>
      <c r="B75" s="244" t="s">
        <v>135</v>
      </c>
      <c r="C75" s="244" t="s">
        <v>207</v>
      </c>
      <c r="D75" s="244" t="s">
        <v>188</v>
      </c>
      <c r="E75" s="244">
        <v>85.248999999999995</v>
      </c>
    </row>
    <row r="76" spans="1:5" x14ac:dyDescent="0.2">
      <c r="A76" s="247" t="s">
        <v>100</v>
      </c>
      <c r="B76" s="244" t="s">
        <v>135</v>
      </c>
      <c r="C76" s="244" t="s">
        <v>207</v>
      </c>
      <c r="D76" s="244" t="s">
        <v>188</v>
      </c>
      <c r="E76" s="244">
        <v>86.15</v>
      </c>
    </row>
    <row r="77" spans="1:5" x14ac:dyDescent="0.2">
      <c r="A77" s="247" t="s">
        <v>99</v>
      </c>
      <c r="B77" s="244" t="s">
        <v>135</v>
      </c>
      <c r="C77" s="244" t="s">
        <v>207</v>
      </c>
      <c r="D77" s="244" t="s">
        <v>188</v>
      </c>
      <c r="E77" s="244">
        <v>86.879000000000005</v>
      </c>
    </row>
    <row r="78" spans="1:5" x14ac:dyDescent="0.2">
      <c r="A78" s="247" t="s">
        <v>98</v>
      </c>
      <c r="B78" s="244" t="s">
        <v>135</v>
      </c>
      <c r="C78" s="244" t="s">
        <v>207</v>
      </c>
      <c r="D78" s="244" t="s">
        <v>188</v>
      </c>
      <c r="E78" s="244">
        <v>89.07</v>
      </c>
    </row>
    <row r="79" spans="1:5" x14ac:dyDescent="0.2">
      <c r="A79" s="247" t="s">
        <v>97</v>
      </c>
      <c r="B79" s="244" t="s">
        <v>135</v>
      </c>
      <c r="C79" s="244" t="s">
        <v>207</v>
      </c>
      <c r="D79" s="244" t="s">
        <v>188</v>
      </c>
      <c r="E79" s="244">
        <v>90.74</v>
      </c>
    </row>
    <row r="80" spans="1:5" x14ac:dyDescent="0.2">
      <c r="A80" s="247" t="s">
        <v>96</v>
      </c>
      <c r="B80" s="244" t="s">
        <v>135</v>
      </c>
      <c r="C80" s="244" t="s">
        <v>207</v>
      </c>
      <c r="D80" s="244" t="s">
        <v>188</v>
      </c>
      <c r="E80" s="244">
        <v>93.882000000000005</v>
      </c>
    </row>
    <row r="81" spans="1:5" x14ac:dyDescent="0.2">
      <c r="A81" s="247" t="s">
        <v>95</v>
      </c>
      <c r="B81" s="244" t="s">
        <v>135</v>
      </c>
      <c r="C81" s="244" t="s">
        <v>207</v>
      </c>
      <c r="D81" s="244" t="s">
        <v>188</v>
      </c>
      <c r="E81" s="244">
        <v>96.816000000000003</v>
      </c>
    </row>
    <row r="82" spans="1:5" x14ac:dyDescent="0.2">
      <c r="A82" s="244">
        <v>2008</v>
      </c>
      <c r="B82" s="244" t="s">
        <v>135</v>
      </c>
      <c r="C82" s="244" t="s">
        <v>207</v>
      </c>
      <c r="D82" s="244" t="s">
        <v>188</v>
      </c>
      <c r="E82" s="244">
        <v>97.42</v>
      </c>
    </row>
    <row r="83" spans="1:5" x14ac:dyDescent="0.2">
      <c r="A83" s="244">
        <v>2009</v>
      </c>
      <c r="B83" s="244" t="s">
        <v>135</v>
      </c>
      <c r="C83" s="244" t="s">
        <v>207</v>
      </c>
      <c r="D83" s="244" t="s">
        <v>188</v>
      </c>
      <c r="E83" s="244">
        <v>93.231999999999999</v>
      </c>
    </row>
    <row r="84" spans="1:5" x14ac:dyDescent="0.2">
      <c r="A84" s="244">
        <v>2010</v>
      </c>
      <c r="B84" s="244" t="s">
        <v>135</v>
      </c>
      <c r="C84" s="244" t="s">
        <v>207</v>
      </c>
      <c r="D84" s="244" t="s">
        <v>188</v>
      </c>
      <c r="E84" s="244">
        <v>95.254999999999995</v>
      </c>
    </row>
    <row r="85" spans="1:5" x14ac:dyDescent="0.2">
      <c r="A85" s="244">
        <v>2011</v>
      </c>
      <c r="B85" s="244" t="s">
        <v>135</v>
      </c>
      <c r="C85" s="244" t="s">
        <v>207</v>
      </c>
      <c r="D85" s="244" t="s">
        <v>188</v>
      </c>
      <c r="E85" s="244">
        <v>97.04</v>
      </c>
    </row>
    <row r="86" spans="1:5" x14ac:dyDescent="0.2">
      <c r="A86" s="244">
        <v>2012</v>
      </c>
      <c r="B86" s="244" t="s">
        <v>135</v>
      </c>
      <c r="C86" s="244" t="s">
        <v>207</v>
      </c>
      <c r="D86" s="244" t="s">
        <v>188</v>
      </c>
      <c r="E86" s="244">
        <v>96.338999999999999</v>
      </c>
    </row>
    <row r="87" spans="1:5" x14ac:dyDescent="0.2">
      <c r="A87" s="244">
        <v>2013</v>
      </c>
      <c r="B87" s="244" t="s">
        <v>135</v>
      </c>
      <c r="C87" s="244" t="s">
        <v>207</v>
      </c>
      <c r="D87" s="244" t="s">
        <v>188</v>
      </c>
      <c r="E87" s="244">
        <v>96.25</v>
      </c>
    </row>
    <row r="88" spans="1:5" x14ac:dyDescent="0.2">
      <c r="A88" s="244">
        <v>2014</v>
      </c>
      <c r="B88" s="244" t="s">
        <v>135</v>
      </c>
      <c r="C88" s="244" t="s">
        <v>207</v>
      </c>
      <c r="D88" s="244" t="s">
        <v>188</v>
      </c>
      <c r="E88" s="244">
        <v>97.769000000000005</v>
      </c>
    </row>
    <row r="89" spans="1:5" x14ac:dyDescent="0.2">
      <c r="A89" s="244">
        <v>2015</v>
      </c>
      <c r="B89" s="244" t="s">
        <v>135</v>
      </c>
      <c r="C89" s="244" t="s">
        <v>207</v>
      </c>
      <c r="D89" s="244" t="s">
        <v>188</v>
      </c>
      <c r="E89" s="244">
        <v>100</v>
      </c>
    </row>
    <row r="90" spans="1:5" x14ac:dyDescent="0.2">
      <c r="A90" s="244">
        <v>2016</v>
      </c>
      <c r="B90" s="244" t="s">
        <v>135</v>
      </c>
      <c r="C90" s="244" t="s">
        <v>207</v>
      </c>
      <c r="D90" s="244" t="s">
        <v>188</v>
      </c>
      <c r="E90" s="244">
        <v>101.983</v>
      </c>
    </row>
    <row r="91" spans="1:5" x14ac:dyDescent="0.2">
      <c r="A91" s="244">
        <v>2017</v>
      </c>
      <c r="B91" s="244" t="s">
        <v>135</v>
      </c>
      <c r="C91" s="244" t="s">
        <v>207</v>
      </c>
      <c r="D91" s="244" t="s">
        <v>188</v>
      </c>
      <c r="E91" s="244">
        <v>104.852</v>
      </c>
    </row>
    <row r="92" spans="1:5" x14ac:dyDescent="0.2">
      <c r="A92" s="244">
        <v>2018</v>
      </c>
      <c r="B92" s="244" t="s">
        <v>135</v>
      </c>
      <c r="C92" s="244" t="s">
        <v>207</v>
      </c>
      <c r="D92" s="244" t="s">
        <v>188</v>
      </c>
      <c r="E92" s="244">
        <v>107.017</v>
      </c>
    </row>
    <row r="93" spans="1:5" x14ac:dyDescent="0.2">
      <c r="A93" s="244">
        <v>2019</v>
      </c>
      <c r="B93" s="244" t="s">
        <v>135</v>
      </c>
      <c r="C93" s="244" t="s">
        <v>207</v>
      </c>
      <c r="D93" s="244" t="s">
        <v>188</v>
      </c>
      <c r="E93" s="244">
        <v>108.971</v>
      </c>
    </row>
    <row r="94" spans="1:5" x14ac:dyDescent="0.2">
      <c r="A94" s="244">
        <v>2020</v>
      </c>
      <c r="B94" s="244" t="s">
        <v>135</v>
      </c>
      <c r="C94" s="244" t="s">
        <v>207</v>
      </c>
      <c r="D94" s="244" t="s">
        <v>188</v>
      </c>
      <c r="E94" s="244">
        <v>102.84</v>
      </c>
    </row>
    <row r="95" spans="1:5" x14ac:dyDescent="0.2">
      <c r="A95" s="244">
        <v>2021</v>
      </c>
      <c r="B95" s="244" t="s">
        <v>135</v>
      </c>
      <c r="C95" s="244" t="s">
        <v>207</v>
      </c>
      <c r="D95" s="244" t="s">
        <v>188</v>
      </c>
      <c r="E95" s="244">
        <v>108.98099999999999</v>
      </c>
    </row>
    <row r="96" spans="1:5" x14ac:dyDescent="0.2">
      <c r="A96" s="244">
        <v>2022</v>
      </c>
      <c r="B96" s="244" t="s">
        <v>135</v>
      </c>
      <c r="C96" s="244" t="s">
        <v>207</v>
      </c>
      <c r="D96" s="244" t="s">
        <v>188</v>
      </c>
      <c r="E96" s="244">
        <v>112.70099999999999</v>
      </c>
    </row>
    <row r="97" spans="1:5" x14ac:dyDescent="0.2">
      <c r="A97" s="242">
        <v>2023</v>
      </c>
      <c r="B97" s="244" t="s">
        <v>135</v>
      </c>
      <c r="C97" s="244" t="s">
        <v>207</v>
      </c>
      <c r="D97" s="244" t="s">
        <v>188</v>
      </c>
      <c r="E97" s="244">
        <v>113.235</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rgb="FFC00000"/>
  </sheetPr>
  <dimension ref="A1:J2087"/>
  <sheetViews>
    <sheetView workbookViewId="0">
      <selection activeCell="B1" sqref="B1"/>
    </sheetView>
  </sheetViews>
  <sheetFormatPr defaultColWidth="8.7109375" defaultRowHeight="12.75" x14ac:dyDescent="0.2"/>
  <cols>
    <col min="1" max="1" width="8.7109375" style="243"/>
    <col min="2" max="2" width="10.28515625" style="243" bestFit="1" customWidth="1"/>
    <col min="3" max="3" width="9" style="243" bestFit="1" customWidth="1"/>
    <col min="4" max="4" width="19.85546875" style="243" bestFit="1" customWidth="1"/>
    <col min="5" max="5" width="12.28515625" style="248" bestFit="1" customWidth="1"/>
    <col min="6" max="6" width="8.7109375" style="243"/>
    <col min="7" max="7" width="12.28515625" style="248" bestFit="1" customWidth="1"/>
    <col min="8" max="16384" width="8.7109375" style="243"/>
  </cols>
  <sheetData>
    <row r="1" spans="1:10" x14ac:dyDescent="0.2">
      <c r="A1" s="243" t="s">
        <v>226</v>
      </c>
      <c r="B1" s="243" t="s">
        <v>227</v>
      </c>
      <c r="C1" s="243" t="s">
        <v>234</v>
      </c>
      <c r="D1" s="243" t="s">
        <v>228</v>
      </c>
      <c r="E1" s="248" t="s">
        <v>231</v>
      </c>
      <c r="F1" s="243" t="s">
        <v>232</v>
      </c>
    </row>
    <row r="2" spans="1:10" hidden="1" x14ac:dyDescent="0.2">
      <c r="A2" s="249" t="s">
        <v>102</v>
      </c>
      <c r="B2" s="250" t="s">
        <v>82</v>
      </c>
      <c r="C2" s="250" t="s">
        <v>188</v>
      </c>
      <c r="D2" s="250" t="s">
        <v>208</v>
      </c>
      <c r="E2" s="251">
        <v>5460</v>
      </c>
      <c r="F2" s="252" t="s">
        <v>253</v>
      </c>
      <c r="G2" s="251"/>
      <c r="J2" s="253"/>
    </row>
    <row r="3" spans="1:10" hidden="1" x14ac:dyDescent="0.2">
      <c r="A3" s="249" t="s">
        <v>101</v>
      </c>
      <c r="B3" s="250" t="s">
        <v>82</v>
      </c>
      <c r="C3" s="250" t="s">
        <v>188</v>
      </c>
      <c r="D3" s="250" t="s">
        <v>208</v>
      </c>
      <c r="E3" s="251">
        <v>5912.8</v>
      </c>
      <c r="F3" s="252" t="s">
        <v>253</v>
      </c>
      <c r="G3" s="251"/>
      <c r="J3" s="253"/>
    </row>
    <row r="4" spans="1:10" hidden="1" x14ac:dyDescent="0.2">
      <c r="A4" s="249" t="s">
        <v>100</v>
      </c>
      <c r="B4" s="250" t="s">
        <v>82</v>
      </c>
      <c r="C4" s="250" t="s">
        <v>188</v>
      </c>
      <c r="D4" s="250" t="s">
        <v>208</v>
      </c>
      <c r="E4" s="251">
        <v>6181</v>
      </c>
      <c r="F4" s="252" t="s">
        <v>253</v>
      </c>
      <c r="G4" s="251"/>
      <c r="J4" s="253"/>
    </row>
    <row r="5" spans="1:10" hidden="1" x14ac:dyDescent="0.2">
      <c r="A5" s="249" t="s">
        <v>99</v>
      </c>
      <c r="B5" s="250" t="s">
        <v>82</v>
      </c>
      <c r="C5" s="250" t="s">
        <v>188</v>
      </c>
      <c r="D5" s="250" t="s">
        <v>208</v>
      </c>
      <c r="E5" s="251">
        <v>6522.7</v>
      </c>
      <c r="F5" s="252" t="s">
        <v>253</v>
      </c>
      <c r="G5" s="251"/>
      <c r="J5" s="253"/>
    </row>
    <row r="6" spans="1:10" hidden="1" x14ac:dyDescent="0.2">
      <c r="A6" s="249" t="s">
        <v>98</v>
      </c>
      <c r="B6" s="250" t="s">
        <v>82</v>
      </c>
      <c r="C6" s="250" t="s">
        <v>188</v>
      </c>
      <c r="D6" s="250" t="s">
        <v>208</v>
      </c>
      <c r="E6" s="251">
        <v>6882.5</v>
      </c>
      <c r="F6" s="252" t="s">
        <v>253</v>
      </c>
      <c r="G6" s="251"/>
      <c r="J6" s="253"/>
    </row>
    <row r="7" spans="1:10" hidden="1" x14ac:dyDescent="0.2">
      <c r="A7" s="249" t="s">
        <v>97</v>
      </c>
      <c r="B7" s="250" t="s">
        <v>82</v>
      </c>
      <c r="C7" s="250" t="s">
        <v>188</v>
      </c>
      <c r="D7" s="250" t="s">
        <v>208</v>
      </c>
      <c r="E7" s="251">
        <v>7262.8</v>
      </c>
      <c r="F7" s="252" t="s">
        <v>253</v>
      </c>
      <c r="G7" s="251"/>
      <c r="J7" s="253"/>
    </row>
    <row r="8" spans="1:10" hidden="1" x14ac:dyDescent="0.2">
      <c r="A8" s="249" t="s">
        <v>96</v>
      </c>
      <c r="B8" s="250" t="s">
        <v>82</v>
      </c>
      <c r="C8" s="250" t="s">
        <v>188</v>
      </c>
      <c r="D8" s="250" t="s">
        <v>208</v>
      </c>
      <c r="E8" s="251">
        <v>7691.5</v>
      </c>
      <c r="F8" s="252" t="s">
        <v>253</v>
      </c>
      <c r="G8" s="251"/>
      <c r="J8" s="253"/>
    </row>
    <row r="9" spans="1:10" hidden="1" x14ac:dyDescent="0.2">
      <c r="A9" s="249" t="s">
        <v>95</v>
      </c>
      <c r="B9" s="250" t="s">
        <v>82</v>
      </c>
      <c r="C9" s="250" t="s">
        <v>188</v>
      </c>
      <c r="D9" s="250" t="s">
        <v>208</v>
      </c>
      <c r="E9" s="251">
        <v>8151.7</v>
      </c>
      <c r="F9" s="252" t="s">
        <v>253</v>
      </c>
      <c r="G9" s="251"/>
      <c r="J9" s="253"/>
    </row>
    <row r="10" spans="1:10" hidden="1" x14ac:dyDescent="0.2">
      <c r="A10" s="249" t="s">
        <v>94</v>
      </c>
      <c r="B10" s="250" t="s">
        <v>82</v>
      </c>
      <c r="C10" s="250" t="s">
        <v>188</v>
      </c>
      <c r="D10" s="250" t="s">
        <v>208</v>
      </c>
      <c r="E10" s="251">
        <v>8763.1</v>
      </c>
      <c r="F10" s="252" t="s">
        <v>222</v>
      </c>
      <c r="G10" s="251"/>
      <c r="J10" s="253"/>
    </row>
    <row r="11" spans="1:10" hidden="1" x14ac:dyDescent="0.2">
      <c r="A11" s="249" t="s">
        <v>93</v>
      </c>
      <c r="B11" s="250" t="s">
        <v>82</v>
      </c>
      <c r="C11" s="250" t="s">
        <v>188</v>
      </c>
      <c r="D11" s="250" t="s">
        <v>208</v>
      </c>
      <c r="E11" s="251">
        <v>9057</v>
      </c>
      <c r="F11" s="252" t="s">
        <v>253</v>
      </c>
      <c r="G11" s="251"/>
      <c r="J11" s="253"/>
    </row>
    <row r="12" spans="1:10" hidden="1" x14ac:dyDescent="0.2">
      <c r="A12" s="249" t="s">
        <v>92</v>
      </c>
      <c r="B12" s="250" t="s">
        <v>82</v>
      </c>
      <c r="C12" s="250" t="s">
        <v>188</v>
      </c>
      <c r="D12" s="250" t="s">
        <v>208</v>
      </c>
      <c r="E12" s="251">
        <v>9392.7999999999993</v>
      </c>
      <c r="F12" s="252" t="s">
        <v>253</v>
      </c>
      <c r="G12" s="251"/>
      <c r="J12" s="253"/>
    </row>
    <row r="13" spans="1:10" hidden="1" x14ac:dyDescent="0.2">
      <c r="A13" s="249" t="s">
        <v>91</v>
      </c>
      <c r="B13" s="250" t="s">
        <v>82</v>
      </c>
      <c r="C13" s="250" t="s">
        <v>188</v>
      </c>
      <c r="D13" s="250" t="s">
        <v>208</v>
      </c>
      <c r="E13" s="251">
        <v>9631.9</v>
      </c>
      <c r="F13" s="252" t="s">
        <v>253</v>
      </c>
      <c r="G13" s="251"/>
      <c r="J13" s="253"/>
    </row>
    <row r="14" spans="1:10" hidden="1" x14ac:dyDescent="0.2">
      <c r="A14" s="249" t="s">
        <v>90</v>
      </c>
      <c r="B14" s="250" t="s">
        <v>82</v>
      </c>
      <c r="C14" s="250" t="s">
        <v>188</v>
      </c>
      <c r="D14" s="250" t="s">
        <v>208</v>
      </c>
      <c r="E14" s="251">
        <v>9768.4</v>
      </c>
      <c r="F14" s="252" t="s">
        <v>253</v>
      </c>
      <c r="G14" s="251"/>
      <c r="J14" s="253"/>
    </row>
    <row r="15" spans="1:10" hidden="1" x14ac:dyDescent="0.2">
      <c r="A15" s="249" t="s">
        <v>89</v>
      </c>
      <c r="B15" s="250" t="s">
        <v>82</v>
      </c>
      <c r="C15" s="250" t="s">
        <v>188</v>
      </c>
      <c r="D15" s="250" t="s">
        <v>208</v>
      </c>
      <c r="E15" s="251">
        <v>9866.2000000000007</v>
      </c>
      <c r="F15" s="252" t="s">
        <v>222</v>
      </c>
      <c r="G15" s="251"/>
      <c r="J15" s="253"/>
    </row>
    <row r="16" spans="1:10" hidden="1" x14ac:dyDescent="0.2">
      <c r="A16" s="249" t="s">
        <v>88</v>
      </c>
      <c r="B16" s="250" t="s">
        <v>82</v>
      </c>
      <c r="C16" s="250" t="s">
        <v>188</v>
      </c>
      <c r="D16" s="250" t="s">
        <v>208</v>
      </c>
      <c r="E16" s="251">
        <v>10041.299999999999</v>
      </c>
      <c r="F16" s="252" t="s">
        <v>253</v>
      </c>
      <c r="G16" s="251"/>
      <c r="J16" s="253"/>
    </row>
    <row r="17" spans="1:10" hidden="1" x14ac:dyDescent="0.2">
      <c r="A17" s="249" t="s">
        <v>87</v>
      </c>
      <c r="B17" s="250" t="s">
        <v>82</v>
      </c>
      <c r="C17" s="250" t="s">
        <v>188</v>
      </c>
      <c r="D17" s="250" t="s">
        <v>208</v>
      </c>
      <c r="E17" s="251">
        <v>10264.1</v>
      </c>
      <c r="F17" s="252" t="s">
        <v>253</v>
      </c>
      <c r="G17" s="251"/>
      <c r="J17" s="253"/>
    </row>
    <row r="18" spans="1:10" hidden="1" x14ac:dyDescent="0.2">
      <c r="A18" s="249" t="s">
        <v>86</v>
      </c>
      <c r="B18" s="250" t="s">
        <v>82</v>
      </c>
      <c r="C18" s="250" t="s">
        <v>188</v>
      </c>
      <c r="D18" s="250" t="s">
        <v>208</v>
      </c>
      <c r="E18" s="251">
        <v>10604.4</v>
      </c>
      <c r="F18" s="252" t="s">
        <v>253</v>
      </c>
      <c r="G18" s="251"/>
      <c r="J18" s="253"/>
    </row>
    <row r="19" spans="1:10" hidden="1" x14ac:dyDescent="0.2">
      <c r="A19" s="249" t="s">
        <v>85</v>
      </c>
      <c r="B19" s="250" t="s">
        <v>82</v>
      </c>
      <c r="C19" s="250" t="s">
        <v>188</v>
      </c>
      <c r="D19" s="250" t="s">
        <v>208</v>
      </c>
      <c r="E19" s="251">
        <v>11007.6</v>
      </c>
      <c r="F19" s="252" t="s">
        <v>253</v>
      </c>
      <c r="G19" s="251"/>
      <c r="J19" s="253"/>
    </row>
    <row r="20" spans="1:10" hidden="1" x14ac:dyDescent="0.2">
      <c r="A20" s="249" t="s">
        <v>84</v>
      </c>
      <c r="B20" s="250" t="s">
        <v>82</v>
      </c>
      <c r="C20" s="250" t="s">
        <v>188</v>
      </c>
      <c r="D20" s="250" t="s">
        <v>208</v>
      </c>
      <c r="E20" s="251">
        <v>11450</v>
      </c>
      <c r="F20" s="252" t="s">
        <v>253</v>
      </c>
      <c r="G20" s="251"/>
      <c r="J20" s="253"/>
    </row>
    <row r="21" spans="1:10" hidden="1" x14ac:dyDescent="0.2">
      <c r="A21" s="249" t="s">
        <v>168</v>
      </c>
      <c r="B21" s="250" t="s">
        <v>82</v>
      </c>
      <c r="C21" s="250" t="s">
        <v>188</v>
      </c>
      <c r="D21" s="250" t="s">
        <v>208</v>
      </c>
      <c r="E21" s="251">
        <v>11689</v>
      </c>
      <c r="F21" s="252" t="s">
        <v>253</v>
      </c>
      <c r="G21" s="251"/>
      <c r="J21" s="253"/>
    </row>
    <row r="22" spans="1:10" hidden="1" x14ac:dyDescent="0.2">
      <c r="A22" s="249" t="s">
        <v>203</v>
      </c>
      <c r="B22" s="250" t="s">
        <v>82</v>
      </c>
      <c r="C22" s="250" t="s">
        <v>188</v>
      </c>
      <c r="D22" s="250" t="s">
        <v>208</v>
      </c>
      <c r="E22" s="251">
        <v>11282.1</v>
      </c>
      <c r="F22" s="252" t="s">
        <v>177</v>
      </c>
      <c r="G22" s="251"/>
      <c r="J22" s="253"/>
    </row>
    <row r="23" spans="1:10" hidden="1" x14ac:dyDescent="0.2">
      <c r="A23" s="249" t="s">
        <v>102</v>
      </c>
      <c r="B23" s="250" t="s">
        <v>52</v>
      </c>
      <c r="C23" s="250" t="s">
        <v>188</v>
      </c>
      <c r="D23" s="250" t="s">
        <v>208</v>
      </c>
      <c r="E23" s="251">
        <v>280476.59999999998</v>
      </c>
      <c r="F23" s="252" t="s">
        <v>253</v>
      </c>
      <c r="G23" s="251"/>
      <c r="J23" s="253"/>
    </row>
    <row r="24" spans="1:10" hidden="1" x14ac:dyDescent="0.2">
      <c r="A24" s="249" t="s">
        <v>101</v>
      </c>
      <c r="B24" s="250" t="s">
        <v>52</v>
      </c>
      <c r="C24" s="250" t="s">
        <v>188</v>
      </c>
      <c r="D24" s="250" t="s">
        <v>208</v>
      </c>
      <c r="E24" s="251">
        <v>284030.7</v>
      </c>
      <c r="F24" s="252" t="s">
        <v>253</v>
      </c>
      <c r="G24" s="251"/>
      <c r="J24" s="253"/>
    </row>
    <row r="25" spans="1:10" hidden="1" x14ac:dyDescent="0.2">
      <c r="A25" s="249" t="s">
        <v>100</v>
      </c>
      <c r="B25" s="250" t="s">
        <v>52</v>
      </c>
      <c r="C25" s="250" t="s">
        <v>188</v>
      </c>
      <c r="D25" s="250" t="s">
        <v>208</v>
      </c>
      <c r="E25" s="251">
        <v>288721.59999999998</v>
      </c>
      <c r="F25" s="252" t="s">
        <v>253</v>
      </c>
      <c r="G25" s="251"/>
      <c r="J25" s="253"/>
    </row>
    <row r="26" spans="1:10" hidden="1" x14ac:dyDescent="0.2">
      <c r="A26" s="249" t="s">
        <v>99</v>
      </c>
      <c r="B26" s="250" t="s">
        <v>52</v>
      </c>
      <c r="C26" s="250" t="s">
        <v>188</v>
      </c>
      <c r="D26" s="250" t="s">
        <v>208</v>
      </c>
      <c r="E26" s="251">
        <v>291439.8</v>
      </c>
      <c r="F26" s="252" t="s">
        <v>253</v>
      </c>
      <c r="G26" s="251"/>
      <c r="J26" s="253"/>
    </row>
    <row r="27" spans="1:10" hidden="1" x14ac:dyDescent="0.2">
      <c r="A27" s="249" t="s">
        <v>98</v>
      </c>
      <c r="B27" s="250" t="s">
        <v>52</v>
      </c>
      <c r="C27" s="250" t="s">
        <v>188</v>
      </c>
      <c r="D27" s="250" t="s">
        <v>208</v>
      </c>
      <c r="E27" s="251">
        <v>299411.09999999998</v>
      </c>
      <c r="F27" s="252" t="s">
        <v>253</v>
      </c>
      <c r="G27" s="251"/>
      <c r="J27" s="253"/>
    </row>
    <row r="28" spans="1:10" hidden="1" x14ac:dyDescent="0.2">
      <c r="A28" s="249" t="s">
        <v>97</v>
      </c>
      <c r="B28" s="250" t="s">
        <v>52</v>
      </c>
      <c r="C28" s="250" t="s">
        <v>188</v>
      </c>
      <c r="D28" s="250" t="s">
        <v>208</v>
      </c>
      <c r="E28" s="251">
        <v>306130.09999999998</v>
      </c>
      <c r="F28" s="252" t="s">
        <v>253</v>
      </c>
      <c r="G28" s="251"/>
      <c r="J28" s="253"/>
    </row>
    <row r="29" spans="1:10" hidden="1" x14ac:dyDescent="0.2">
      <c r="A29" s="249" t="s">
        <v>96</v>
      </c>
      <c r="B29" s="250" t="s">
        <v>52</v>
      </c>
      <c r="C29" s="250" t="s">
        <v>188</v>
      </c>
      <c r="D29" s="250" t="s">
        <v>208</v>
      </c>
      <c r="E29" s="251">
        <v>316703.90000000002</v>
      </c>
      <c r="F29" s="252" t="s">
        <v>253</v>
      </c>
      <c r="G29" s="251"/>
      <c r="J29" s="253"/>
    </row>
    <row r="30" spans="1:10" hidden="1" x14ac:dyDescent="0.2">
      <c r="A30" s="249" t="s">
        <v>95</v>
      </c>
      <c r="B30" s="250" t="s">
        <v>52</v>
      </c>
      <c r="C30" s="250" t="s">
        <v>188</v>
      </c>
      <c r="D30" s="250" t="s">
        <v>208</v>
      </c>
      <c r="E30" s="251">
        <v>328508.79999999999</v>
      </c>
      <c r="F30" s="252" t="s">
        <v>253</v>
      </c>
      <c r="G30" s="251"/>
      <c r="J30" s="253"/>
    </row>
    <row r="31" spans="1:10" hidden="1" x14ac:dyDescent="0.2">
      <c r="A31" s="249" t="s">
        <v>94</v>
      </c>
      <c r="B31" s="250" t="s">
        <v>52</v>
      </c>
      <c r="C31" s="250" t="s">
        <v>188</v>
      </c>
      <c r="D31" s="250" t="s">
        <v>208</v>
      </c>
      <c r="E31" s="251">
        <v>333306.40000000002</v>
      </c>
      <c r="F31" s="252" t="s">
        <v>253</v>
      </c>
      <c r="G31" s="251"/>
      <c r="J31" s="253"/>
    </row>
    <row r="32" spans="1:10" hidden="1" x14ac:dyDescent="0.2">
      <c r="A32" s="249" t="s">
        <v>93</v>
      </c>
      <c r="B32" s="250" t="s">
        <v>52</v>
      </c>
      <c r="C32" s="250" t="s">
        <v>188</v>
      </c>
      <c r="D32" s="250" t="s">
        <v>208</v>
      </c>
      <c r="E32" s="251">
        <v>320758.8</v>
      </c>
      <c r="F32" s="252" t="s">
        <v>253</v>
      </c>
      <c r="G32" s="251"/>
      <c r="J32" s="253"/>
    </row>
    <row r="33" spans="1:10" hidden="1" x14ac:dyDescent="0.2">
      <c r="A33" s="249" t="s">
        <v>92</v>
      </c>
      <c r="B33" s="250" t="s">
        <v>52</v>
      </c>
      <c r="C33" s="250" t="s">
        <v>188</v>
      </c>
      <c r="D33" s="250" t="s">
        <v>208</v>
      </c>
      <c r="E33" s="251">
        <v>326651.5</v>
      </c>
      <c r="F33" s="252" t="s">
        <v>253</v>
      </c>
      <c r="G33" s="251"/>
      <c r="J33" s="253"/>
    </row>
    <row r="34" spans="1:10" hidden="1" x14ac:dyDescent="0.2">
      <c r="A34" s="249" t="s">
        <v>91</v>
      </c>
      <c r="B34" s="250" t="s">
        <v>52</v>
      </c>
      <c r="C34" s="250" t="s">
        <v>188</v>
      </c>
      <c r="D34" s="250" t="s">
        <v>208</v>
      </c>
      <c r="E34" s="251">
        <v>336198.8</v>
      </c>
      <c r="F34" s="252" t="s">
        <v>253</v>
      </c>
      <c r="G34" s="251"/>
      <c r="J34" s="253"/>
    </row>
    <row r="35" spans="1:10" hidden="1" x14ac:dyDescent="0.2">
      <c r="A35" s="249" t="s">
        <v>90</v>
      </c>
      <c r="B35" s="250" t="s">
        <v>52</v>
      </c>
      <c r="C35" s="250" t="s">
        <v>188</v>
      </c>
      <c r="D35" s="250" t="s">
        <v>208</v>
      </c>
      <c r="E35" s="251">
        <v>338486.5</v>
      </c>
      <c r="F35" s="252" t="s">
        <v>253</v>
      </c>
      <c r="G35" s="251"/>
      <c r="J35" s="253"/>
    </row>
    <row r="36" spans="1:10" hidden="1" x14ac:dyDescent="0.2">
      <c r="A36" s="249" t="s">
        <v>89</v>
      </c>
      <c r="B36" s="250" t="s">
        <v>52</v>
      </c>
      <c r="C36" s="250" t="s">
        <v>188</v>
      </c>
      <c r="D36" s="250" t="s">
        <v>208</v>
      </c>
      <c r="E36" s="251">
        <v>338572.79999999999</v>
      </c>
      <c r="F36" s="252" t="s">
        <v>253</v>
      </c>
      <c r="G36" s="251"/>
      <c r="J36" s="253"/>
    </row>
    <row r="37" spans="1:10" hidden="1" x14ac:dyDescent="0.2">
      <c r="A37" s="249" t="s">
        <v>88</v>
      </c>
      <c r="B37" s="250" t="s">
        <v>52</v>
      </c>
      <c r="C37" s="250" t="s">
        <v>188</v>
      </c>
      <c r="D37" s="250" t="s">
        <v>208</v>
      </c>
      <c r="E37" s="251">
        <v>340811.7</v>
      </c>
      <c r="F37" s="252" t="s">
        <v>253</v>
      </c>
      <c r="G37" s="251"/>
      <c r="J37" s="253"/>
    </row>
    <row r="38" spans="1:10" hidden="1" x14ac:dyDescent="0.2">
      <c r="A38" s="249" t="s">
        <v>87</v>
      </c>
      <c r="B38" s="250" t="s">
        <v>52</v>
      </c>
      <c r="C38" s="250" t="s">
        <v>188</v>
      </c>
      <c r="D38" s="250" t="s">
        <v>208</v>
      </c>
      <c r="E38" s="251">
        <v>344269.2</v>
      </c>
      <c r="F38" s="252" t="s">
        <v>253</v>
      </c>
      <c r="G38" s="251"/>
      <c r="J38" s="253"/>
    </row>
    <row r="39" spans="1:10" hidden="1" x14ac:dyDescent="0.2">
      <c r="A39" s="249" t="s">
        <v>86</v>
      </c>
      <c r="B39" s="250" t="s">
        <v>52</v>
      </c>
      <c r="C39" s="250" t="s">
        <v>188</v>
      </c>
      <c r="D39" s="250" t="s">
        <v>208</v>
      </c>
      <c r="E39" s="251">
        <v>351118.3</v>
      </c>
      <c r="F39" s="252" t="s">
        <v>253</v>
      </c>
      <c r="G39" s="251"/>
      <c r="J39" s="253"/>
    </row>
    <row r="40" spans="1:10" hidden="1" x14ac:dyDescent="0.2">
      <c r="A40" s="249" t="s">
        <v>85</v>
      </c>
      <c r="B40" s="250" t="s">
        <v>52</v>
      </c>
      <c r="C40" s="250" t="s">
        <v>188</v>
      </c>
      <c r="D40" s="250" t="s">
        <v>208</v>
      </c>
      <c r="E40" s="251">
        <v>359048.5</v>
      </c>
      <c r="F40" s="252" t="s">
        <v>253</v>
      </c>
      <c r="G40" s="251"/>
      <c r="J40" s="253"/>
    </row>
    <row r="41" spans="1:10" hidden="1" x14ac:dyDescent="0.2">
      <c r="A41" s="249" t="s">
        <v>84</v>
      </c>
      <c r="B41" s="250" t="s">
        <v>52</v>
      </c>
      <c r="C41" s="250" t="s">
        <v>188</v>
      </c>
      <c r="D41" s="250" t="s">
        <v>208</v>
      </c>
      <c r="E41" s="251">
        <v>367756.79999999999</v>
      </c>
      <c r="F41" s="252" t="s">
        <v>253</v>
      </c>
      <c r="G41" s="251"/>
      <c r="J41" s="253"/>
    </row>
    <row r="42" spans="1:10" hidden="1" x14ac:dyDescent="0.2">
      <c r="A42" s="249" t="s">
        <v>168</v>
      </c>
      <c r="B42" s="250" t="s">
        <v>52</v>
      </c>
      <c r="C42" s="250" t="s">
        <v>188</v>
      </c>
      <c r="D42" s="250" t="s">
        <v>208</v>
      </c>
      <c r="E42" s="251">
        <v>373091.2</v>
      </c>
      <c r="F42" s="252" t="s">
        <v>253</v>
      </c>
      <c r="G42" s="251"/>
      <c r="J42" s="253"/>
    </row>
    <row r="43" spans="1:10" hidden="1" x14ac:dyDescent="0.2">
      <c r="A43" s="249" t="s">
        <v>203</v>
      </c>
      <c r="B43" s="250" t="s">
        <v>52</v>
      </c>
      <c r="C43" s="250" t="s">
        <v>188</v>
      </c>
      <c r="D43" s="250" t="s">
        <v>208</v>
      </c>
      <c r="E43" s="251">
        <v>348344.1</v>
      </c>
      <c r="F43" s="252" t="s">
        <v>253</v>
      </c>
      <c r="G43" s="251"/>
      <c r="J43" s="253"/>
    </row>
    <row r="44" spans="1:10" hidden="1" x14ac:dyDescent="0.2">
      <c r="A44" s="249" t="s">
        <v>221</v>
      </c>
      <c r="B44" s="250" t="s">
        <v>52</v>
      </c>
      <c r="C44" s="250" t="s">
        <v>188</v>
      </c>
      <c r="D44" s="250" t="s">
        <v>208</v>
      </c>
      <c r="E44" s="251">
        <v>363106.5</v>
      </c>
      <c r="F44" s="252" t="s">
        <v>253</v>
      </c>
      <c r="G44" s="251"/>
      <c r="J44" s="253"/>
    </row>
    <row r="45" spans="1:10" hidden="1" x14ac:dyDescent="0.2">
      <c r="A45" s="249" t="s">
        <v>233</v>
      </c>
      <c r="B45" s="250" t="s">
        <v>52</v>
      </c>
      <c r="C45" s="250" t="s">
        <v>188</v>
      </c>
      <c r="D45" s="250" t="s">
        <v>208</v>
      </c>
      <c r="E45" s="251">
        <v>380559</v>
      </c>
      <c r="F45" s="252" t="s">
        <v>253</v>
      </c>
      <c r="G45" s="251"/>
      <c r="J45" s="253"/>
    </row>
    <row r="46" spans="1:10" hidden="1" x14ac:dyDescent="0.2">
      <c r="A46" s="249" t="s">
        <v>251</v>
      </c>
      <c r="B46" s="250" t="s">
        <v>52</v>
      </c>
      <c r="C46" s="250" t="s">
        <v>188</v>
      </c>
      <c r="D46" s="250" t="s">
        <v>208</v>
      </c>
      <c r="E46" s="251">
        <v>377541.1</v>
      </c>
      <c r="F46" s="252" t="s">
        <v>253</v>
      </c>
      <c r="G46" s="251"/>
      <c r="J46" s="253"/>
    </row>
    <row r="47" spans="1:10" hidden="1" x14ac:dyDescent="0.2">
      <c r="A47" s="249" t="s">
        <v>102</v>
      </c>
      <c r="B47" s="250" t="s">
        <v>80</v>
      </c>
      <c r="C47" s="250" t="s">
        <v>188</v>
      </c>
      <c r="D47" s="250" t="s">
        <v>208</v>
      </c>
      <c r="E47" s="251">
        <v>9626.5</v>
      </c>
      <c r="F47" s="252" t="s">
        <v>253</v>
      </c>
      <c r="G47" s="251"/>
      <c r="J47" s="253"/>
    </row>
    <row r="48" spans="1:10" hidden="1" x14ac:dyDescent="0.2">
      <c r="A48" s="249" t="s">
        <v>101</v>
      </c>
      <c r="B48" s="250" t="s">
        <v>80</v>
      </c>
      <c r="C48" s="250" t="s">
        <v>188</v>
      </c>
      <c r="D48" s="250" t="s">
        <v>208</v>
      </c>
      <c r="E48" s="251">
        <v>9859.7999999999993</v>
      </c>
      <c r="F48" s="252" t="s">
        <v>253</v>
      </c>
      <c r="G48" s="251"/>
      <c r="J48" s="253"/>
    </row>
    <row r="49" spans="1:10" hidden="1" x14ac:dyDescent="0.2">
      <c r="A49" s="249" t="s">
        <v>100</v>
      </c>
      <c r="B49" s="250" t="s">
        <v>80</v>
      </c>
      <c r="C49" s="250" t="s">
        <v>188</v>
      </c>
      <c r="D49" s="250" t="s">
        <v>208</v>
      </c>
      <c r="E49" s="251">
        <v>10355.5</v>
      </c>
      <c r="F49" s="252" t="s">
        <v>253</v>
      </c>
      <c r="G49" s="251"/>
      <c r="J49" s="253"/>
    </row>
    <row r="50" spans="1:10" hidden="1" x14ac:dyDescent="0.2">
      <c r="A50" s="249" t="s">
        <v>99</v>
      </c>
      <c r="B50" s="250" t="s">
        <v>80</v>
      </c>
      <c r="C50" s="250" t="s">
        <v>188</v>
      </c>
      <c r="D50" s="250" t="s">
        <v>208</v>
      </c>
      <c r="E50" s="251">
        <v>10755.9</v>
      </c>
      <c r="F50" s="252" t="s">
        <v>253</v>
      </c>
      <c r="G50" s="251"/>
      <c r="J50" s="253"/>
    </row>
    <row r="51" spans="1:10" hidden="1" x14ac:dyDescent="0.2">
      <c r="A51" s="249" t="s">
        <v>98</v>
      </c>
      <c r="B51" s="250" t="s">
        <v>80</v>
      </c>
      <c r="C51" s="250" t="s">
        <v>188</v>
      </c>
      <c r="D51" s="250" t="s">
        <v>208</v>
      </c>
      <c r="E51" s="251">
        <v>11436.3</v>
      </c>
      <c r="F51" s="252" t="s">
        <v>253</v>
      </c>
      <c r="G51" s="251"/>
      <c r="J51" s="253"/>
    </row>
    <row r="52" spans="1:10" hidden="1" x14ac:dyDescent="0.2">
      <c r="A52" s="249" t="s">
        <v>97</v>
      </c>
      <c r="B52" s="250" t="s">
        <v>80</v>
      </c>
      <c r="C52" s="250" t="s">
        <v>188</v>
      </c>
      <c r="D52" s="250" t="s">
        <v>208</v>
      </c>
      <c r="E52" s="251">
        <v>11882</v>
      </c>
      <c r="F52" s="252" t="s">
        <v>253</v>
      </c>
      <c r="G52" s="251"/>
      <c r="J52" s="253"/>
    </row>
    <row r="53" spans="1:10" hidden="1" x14ac:dyDescent="0.2">
      <c r="A53" s="249" t="s">
        <v>96</v>
      </c>
      <c r="B53" s="250" t="s">
        <v>80</v>
      </c>
      <c r="C53" s="250" t="s">
        <v>188</v>
      </c>
      <c r="D53" s="250" t="s">
        <v>208</v>
      </c>
      <c r="E53" s="251">
        <v>12525.2</v>
      </c>
      <c r="F53" s="252" t="s">
        <v>253</v>
      </c>
      <c r="G53" s="251"/>
      <c r="J53" s="253"/>
    </row>
    <row r="54" spans="1:10" hidden="1" x14ac:dyDescent="0.2">
      <c r="A54" s="249" t="s">
        <v>95</v>
      </c>
      <c r="B54" s="250" t="s">
        <v>80</v>
      </c>
      <c r="C54" s="250" t="s">
        <v>188</v>
      </c>
      <c r="D54" s="250" t="s">
        <v>208</v>
      </c>
      <c r="E54" s="251">
        <v>13259.1</v>
      </c>
      <c r="F54" s="252" t="s">
        <v>253</v>
      </c>
      <c r="G54" s="251"/>
      <c r="J54" s="253"/>
    </row>
    <row r="55" spans="1:10" hidden="1" x14ac:dyDescent="0.2">
      <c r="A55" s="249" t="s">
        <v>94</v>
      </c>
      <c r="B55" s="250" t="s">
        <v>80</v>
      </c>
      <c r="C55" s="250" t="s">
        <v>188</v>
      </c>
      <c r="D55" s="250" t="s">
        <v>208</v>
      </c>
      <c r="E55" s="251">
        <v>13980.7</v>
      </c>
      <c r="F55" s="252" t="s">
        <v>253</v>
      </c>
      <c r="G55" s="251"/>
      <c r="J55" s="253"/>
    </row>
    <row r="56" spans="1:10" hidden="1" x14ac:dyDescent="0.2">
      <c r="A56" s="249" t="s">
        <v>93</v>
      </c>
      <c r="B56" s="250" t="s">
        <v>80</v>
      </c>
      <c r="C56" s="250" t="s">
        <v>188</v>
      </c>
      <c r="D56" s="250" t="s">
        <v>208</v>
      </c>
      <c r="E56" s="251">
        <v>13560.6</v>
      </c>
      <c r="F56" s="252" t="s">
        <v>253</v>
      </c>
      <c r="G56" s="251"/>
      <c r="J56" s="253"/>
    </row>
    <row r="57" spans="1:10" hidden="1" x14ac:dyDescent="0.2">
      <c r="A57" s="249" t="s">
        <v>92</v>
      </c>
      <c r="B57" s="250" t="s">
        <v>80</v>
      </c>
      <c r="C57" s="250" t="s">
        <v>188</v>
      </c>
      <c r="D57" s="250" t="s">
        <v>208</v>
      </c>
      <c r="E57" s="251">
        <v>13678</v>
      </c>
      <c r="F57" s="252" t="s">
        <v>253</v>
      </c>
      <c r="G57" s="251"/>
      <c r="J57" s="253"/>
    </row>
    <row r="58" spans="1:10" hidden="1" x14ac:dyDescent="0.2">
      <c r="A58" s="249" t="s">
        <v>91</v>
      </c>
      <c r="B58" s="250" t="s">
        <v>80</v>
      </c>
      <c r="C58" s="250" t="s">
        <v>188</v>
      </c>
      <c r="D58" s="250" t="s">
        <v>208</v>
      </c>
      <c r="E58" s="251">
        <v>13809.2</v>
      </c>
      <c r="F58" s="252" t="s">
        <v>253</v>
      </c>
      <c r="G58" s="251"/>
      <c r="J58" s="253"/>
    </row>
    <row r="59" spans="1:10" hidden="1" x14ac:dyDescent="0.2">
      <c r="A59" s="249" t="s">
        <v>90</v>
      </c>
      <c r="B59" s="250" t="s">
        <v>80</v>
      </c>
      <c r="C59" s="250" t="s">
        <v>188</v>
      </c>
      <c r="D59" s="250" t="s">
        <v>208</v>
      </c>
      <c r="E59" s="251">
        <v>13695.8</v>
      </c>
      <c r="F59" s="252" t="s">
        <v>253</v>
      </c>
      <c r="G59" s="251"/>
      <c r="J59" s="253"/>
    </row>
    <row r="60" spans="1:10" hidden="1" x14ac:dyDescent="0.2">
      <c r="A60" s="249" t="s">
        <v>89</v>
      </c>
      <c r="B60" s="250" t="s">
        <v>80</v>
      </c>
      <c r="C60" s="250" t="s">
        <v>188</v>
      </c>
      <c r="D60" s="250" t="s">
        <v>208</v>
      </c>
      <c r="E60" s="251">
        <v>14017.6</v>
      </c>
      <c r="F60" s="252" t="s">
        <v>253</v>
      </c>
      <c r="G60" s="251"/>
      <c r="J60" s="253"/>
    </row>
    <row r="61" spans="1:10" hidden="1" x14ac:dyDescent="0.2">
      <c r="A61" s="249" t="s">
        <v>88</v>
      </c>
      <c r="B61" s="250" t="s">
        <v>80</v>
      </c>
      <c r="C61" s="250" t="s">
        <v>188</v>
      </c>
      <c r="D61" s="250" t="s">
        <v>208</v>
      </c>
      <c r="E61" s="251">
        <v>14179.3</v>
      </c>
      <c r="F61" s="252" t="s">
        <v>253</v>
      </c>
      <c r="G61" s="251"/>
      <c r="J61" s="253"/>
    </row>
    <row r="62" spans="1:10" hidden="1" x14ac:dyDescent="0.2">
      <c r="A62" s="249" t="s">
        <v>87</v>
      </c>
      <c r="B62" s="250" t="s">
        <v>80</v>
      </c>
      <c r="C62" s="250" t="s">
        <v>188</v>
      </c>
      <c r="D62" s="250" t="s">
        <v>208</v>
      </c>
      <c r="E62" s="251">
        <v>14791.1</v>
      </c>
      <c r="F62" s="252" t="s">
        <v>174</v>
      </c>
      <c r="G62" s="251"/>
      <c r="J62" s="253"/>
    </row>
    <row r="63" spans="1:10" hidden="1" x14ac:dyDescent="0.2">
      <c r="A63" s="249" t="s">
        <v>86</v>
      </c>
      <c r="B63" s="250" t="s">
        <v>80</v>
      </c>
      <c r="C63" s="250" t="s">
        <v>188</v>
      </c>
      <c r="D63" s="250" t="s">
        <v>208</v>
      </c>
      <c r="E63" s="251">
        <v>15270.7</v>
      </c>
      <c r="F63" s="252" t="s">
        <v>253</v>
      </c>
      <c r="G63" s="251"/>
      <c r="J63" s="253"/>
    </row>
    <row r="64" spans="1:10" hidden="1" x14ac:dyDescent="0.2">
      <c r="A64" s="249" t="s">
        <v>85</v>
      </c>
      <c r="B64" s="250" t="s">
        <v>80</v>
      </c>
      <c r="C64" s="250" t="s">
        <v>188</v>
      </c>
      <c r="D64" s="250" t="s">
        <v>208</v>
      </c>
      <c r="E64" s="251">
        <v>15766.1</v>
      </c>
      <c r="F64" s="252" t="s">
        <v>253</v>
      </c>
      <c r="G64" s="251"/>
      <c r="J64" s="253"/>
    </row>
    <row r="65" spans="1:10" hidden="1" x14ac:dyDescent="0.2">
      <c r="A65" s="249" t="s">
        <v>84</v>
      </c>
      <c r="B65" s="250" t="s">
        <v>80</v>
      </c>
      <c r="C65" s="250" t="s">
        <v>188</v>
      </c>
      <c r="D65" s="250" t="s">
        <v>208</v>
      </c>
      <c r="E65" s="251">
        <v>16369.8</v>
      </c>
      <c r="F65" s="252" t="s">
        <v>253</v>
      </c>
      <c r="G65" s="251"/>
      <c r="J65" s="253"/>
    </row>
    <row r="66" spans="1:10" hidden="1" x14ac:dyDescent="0.2">
      <c r="A66" s="249" t="s">
        <v>168</v>
      </c>
      <c r="B66" s="250" t="s">
        <v>80</v>
      </c>
      <c r="C66" s="250" t="s">
        <v>188</v>
      </c>
      <c r="D66" s="250" t="s">
        <v>208</v>
      </c>
      <c r="E66" s="251">
        <v>16842.2</v>
      </c>
      <c r="F66" s="252" t="s">
        <v>253</v>
      </c>
      <c r="G66" s="251"/>
      <c r="J66" s="253"/>
    </row>
    <row r="67" spans="1:10" hidden="1" x14ac:dyDescent="0.2">
      <c r="A67" s="249" t="s">
        <v>203</v>
      </c>
      <c r="B67" s="250" t="s">
        <v>80</v>
      </c>
      <c r="C67" s="250" t="s">
        <v>188</v>
      </c>
      <c r="D67" s="250" t="s">
        <v>208</v>
      </c>
      <c r="E67" s="251">
        <v>16334.4</v>
      </c>
      <c r="F67" s="252" t="s">
        <v>253</v>
      </c>
      <c r="G67" s="251"/>
      <c r="J67" s="253"/>
    </row>
    <row r="68" spans="1:10" hidden="1" x14ac:dyDescent="0.2">
      <c r="A68" s="249" t="s">
        <v>221</v>
      </c>
      <c r="B68" s="250" t="s">
        <v>80</v>
      </c>
      <c r="C68" s="250" t="s">
        <v>188</v>
      </c>
      <c r="D68" s="250" t="s">
        <v>208</v>
      </c>
      <c r="E68" s="251">
        <v>17541.8</v>
      </c>
      <c r="F68" s="252" t="s">
        <v>253</v>
      </c>
      <c r="G68" s="251"/>
      <c r="J68" s="253"/>
    </row>
    <row r="69" spans="1:10" hidden="1" x14ac:dyDescent="0.2">
      <c r="A69" s="249" t="s">
        <v>233</v>
      </c>
      <c r="B69" s="250" t="s">
        <v>80</v>
      </c>
      <c r="C69" s="250" t="s">
        <v>188</v>
      </c>
      <c r="D69" s="250" t="s">
        <v>208</v>
      </c>
      <c r="E69" s="251">
        <v>18283.2</v>
      </c>
      <c r="F69" s="252" t="s">
        <v>253</v>
      </c>
      <c r="G69" s="251"/>
      <c r="J69" s="253"/>
    </row>
    <row r="70" spans="1:10" hidden="1" x14ac:dyDescent="0.2">
      <c r="A70" s="249" t="s">
        <v>251</v>
      </c>
      <c r="B70" s="250" t="s">
        <v>80</v>
      </c>
      <c r="C70" s="250" t="s">
        <v>188</v>
      </c>
      <c r="D70" s="250" t="s">
        <v>208</v>
      </c>
      <c r="E70" s="251">
        <v>18589.400000000001</v>
      </c>
      <c r="F70" s="252" t="s">
        <v>253</v>
      </c>
      <c r="G70" s="251"/>
      <c r="J70" s="253"/>
    </row>
    <row r="71" spans="1:10" hidden="1" x14ac:dyDescent="0.2">
      <c r="A71" s="249" t="s">
        <v>102</v>
      </c>
      <c r="B71" s="250" t="s">
        <v>33</v>
      </c>
      <c r="C71" s="250" t="s">
        <v>188</v>
      </c>
      <c r="D71" s="250" t="s">
        <v>208</v>
      </c>
      <c r="E71" s="251">
        <v>329614.2</v>
      </c>
      <c r="F71" s="252" t="s">
        <v>253</v>
      </c>
      <c r="G71" s="251"/>
      <c r="J71" s="253"/>
    </row>
    <row r="72" spans="1:10" hidden="1" x14ac:dyDescent="0.2">
      <c r="A72" s="249" t="s">
        <v>101</v>
      </c>
      <c r="B72" s="250" t="s">
        <v>33</v>
      </c>
      <c r="C72" s="250" t="s">
        <v>188</v>
      </c>
      <c r="D72" s="250" t="s">
        <v>208</v>
      </c>
      <c r="E72" s="251">
        <v>333238.7</v>
      </c>
      <c r="F72" s="252" t="s">
        <v>253</v>
      </c>
      <c r="G72" s="251"/>
      <c r="J72" s="253"/>
    </row>
    <row r="73" spans="1:10" hidden="1" x14ac:dyDescent="0.2">
      <c r="A73" s="249" t="s">
        <v>100</v>
      </c>
      <c r="B73" s="250" t="s">
        <v>33</v>
      </c>
      <c r="C73" s="250" t="s">
        <v>188</v>
      </c>
      <c r="D73" s="250" t="s">
        <v>208</v>
      </c>
      <c r="E73" s="251">
        <v>338926.7</v>
      </c>
      <c r="F73" s="252" t="s">
        <v>253</v>
      </c>
      <c r="G73" s="251"/>
      <c r="J73" s="253"/>
    </row>
    <row r="74" spans="1:10" hidden="1" x14ac:dyDescent="0.2">
      <c r="A74" s="249" t="s">
        <v>99</v>
      </c>
      <c r="B74" s="250" t="s">
        <v>33</v>
      </c>
      <c r="C74" s="250" t="s">
        <v>188</v>
      </c>
      <c r="D74" s="250" t="s">
        <v>208</v>
      </c>
      <c r="E74" s="251">
        <v>342444.7</v>
      </c>
      <c r="F74" s="252" t="s">
        <v>253</v>
      </c>
      <c r="G74" s="251"/>
      <c r="J74" s="253"/>
    </row>
    <row r="75" spans="1:10" hidden="1" x14ac:dyDescent="0.2">
      <c r="A75" s="249" t="s">
        <v>98</v>
      </c>
      <c r="B75" s="250" t="s">
        <v>33</v>
      </c>
      <c r="C75" s="250" t="s">
        <v>188</v>
      </c>
      <c r="D75" s="250" t="s">
        <v>208</v>
      </c>
      <c r="E75" s="251">
        <v>354674.1</v>
      </c>
      <c r="F75" s="252" t="s">
        <v>253</v>
      </c>
      <c r="G75" s="251"/>
      <c r="J75" s="253"/>
    </row>
    <row r="76" spans="1:10" hidden="1" x14ac:dyDescent="0.2">
      <c r="A76" s="249" t="s">
        <v>97</v>
      </c>
      <c r="B76" s="250" t="s">
        <v>33</v>
      </c>
      <c r="C76" s="250" t="s">
        <v>188</v>
      </c>
      <c r="D76" s="250" t="s">
        <v>208</v>
      </c>
      <c r="E76" s="251">
        <v>362908.7</v>
      </c>
      <c r="F76" s="252" t="s">
        <v>253</v>
      </c>
      <c r="G76" s="251"/>
      <c r="J76" s="253"/>
    </row>
    <row r="77" spans="1:10" hidden="1" x14ac:dyDescent="0.2">
      <c r="A77" s="249" t="s">
        <v>96</v>
      </c>
      <c r="B77" s="250" t="s">
        <v>33</v>
      </c>
      <c r="C77" s="250" t="s">
        <v>188</v>
      </c>
      <c r="D77" s="250" t="s">
        <v>208</v>
      </c>
      <c r="E77" s="251">
        <v>372171.4</v>
      </c>
      <c r="F77" s="252" t="s">
        <v>253</v>
      </c>
      <c r="G77" s="251"/>
      <c r="J77" s="253"/>
    </row>
    <row r="78" spans="1:10" hidden="1" x14ac:dyDescent="0.2">
      <c r="A78" s="249" t="s">
        <v>95</v>
      </c>
      <c r="B78" s="250" t="s">
        <v>33</v>
      </c>
      <c r="C78" s="250" t="s">
        <v>188</v>
      </c>
      <c r="D78" s="250" t="s">
        <v>208</v>
      </c>
      <c r="E78" s="251">
        <v>385855.7</v>
      </c>
      <c r="F78" s="252" t="s">
        <v>253</v>
      </c>
      <c r="G78" s="251"/>
      <c r="J78" s="253"/>
    </row>
    <row r="79" spans="1:10" hidden="1" x14ac:dyDescent="0.2">
      <c r="A79" s="249" t="s">
        <v>94</v>
      </c>
      <c r="B79" s="250" t="s">
        <v>33</v>
      </c>
      <c r="C79" s="250" t="s">
        <v>188</v>
      </c>
      <c r="D79" s="250" t="s">
        <v>208</v>
      </c>
      <c r="E79" s="251">
        <v>387580.2</v>
      </c>
      <c r="F79" s="252" t="s">
        <v>253</v>
      </c>
      <c r="G79" s="251"/>
      <c r="J79" s="253"/>
    </row>
    <row r="80" spans="1:10" hidden="1" x14ac:dyDescent="0.2">
      <c r="A80" s="249" t="s">
        <v>93</v>
      </c>
      <c r="B80" s="250" t="s">
        <v>33</v>
      </c>
      <c r="C80" s="250" t="s">
        <v>188</v>
      </c>
      <c r="D80" s="250" t="s">
        <v>208</v>
      </c>
      <c r="E80" s="251">
        <v>379748.2</v>
      </c>
      <c r="F80" s="252" t="s">
        <v>253</v>
      </c>
      <c r="G80" s="251"/>
      <c r="J80" s="253"/>
    </row>
    <row r="81" spans="1:10" hidden="1" x14ac:dyDescent="0.2">
      <c r="A81" s="249" t="s">
        <v>92</v>
      </c>
      <c r="B81" s="250" t="s">
        <v>33</v>
      </c>
      <c r="C81" s="250" t="s">
        <v>188</v>
      </c>
      <c r="D81" s="250" t="s">
        <v>208</v>
      </c>
      <c r="E81" s="251">
        <v>390625.3</v>
      </c>
      <c r="F81" s="252" t="s">
        <v>253</v>
      </c>
      <c r="G81" s="251"/>
      <c r="J81" s="253"/>
    </row>
    <row r="82" spans="1:10" hidden="1" x14ac:dyDescent="0.2">
      <c r="A82" s="249" t="s">
        <v>91</v>
      </c>
      <c r="B82" s="250" t="s">
        <v>33</v>
      </c>
      <c r="C82" s="250" t="s">
        <v>188</v>
      </c>
      <c r="D82" s="250" t="s">
        <v>208</v>
      </c>
      <c r="E82" s="251">
        <v>397244.5</v>
      </c>
      <c r="F82" s="252" t="s">
        <v>253</v>
      </c>
      <c r="G82" s="251"/>
      <c r="J82" s="253"/>
    </row>
    <row r="83" spans="1:10" hidden="1" x14ac:dyDescent="0.2">
      <c r="A83" s="249" t="s">
        <v>90</v>
      </c>
      <c r="B83" s="250" t="s">
        <v>33</v>
      </c>
      <c r="C83" s="250" t="s">
        <v>188</v>
      </c>
      <c r="D83" s="250" t="s">
        <v>208</v>
      </c>
      <c r="E83" s="251">
        <v>400181</v>
      </c>
      <c r="F83" s="252" t="s">
        <v>253</v>
      </c>
      <c r="G83" s="251"/>
      <c r="J83" s="253"/>
    </row>
    <row r="84" spans="1:10" hidden="1" x14ac:dyDescent="0.2">
      <c r="A84" s="249" t="s">
        <v>89</v>
      </c>
      <c r="B84" s="250" t="s">
        <v>33</v>
      </c>
      <c r="C84" s="250" t="s">
        <v>188</v>
      </c>
      <c r="D84" s="250" t="s">
        <v>208</v>
      </c>
      <c r="E84" s="251">
        <v>402018.8</v>
      </c>
      <c r="F84" s="252" t="s">
        <v>253</v>
      </c>
      <c r="G84" s="251"/>
      <c r="J84" s="253"/>
    </row>
    <row r="85" spans="1:10" hidden="1" x14ac:dyDescent="0.2">
      <c r="A85" s="249" t="s">
        <v>88</v>
      </c>
      <c r="B85" s="250" t="s">
        <v>33</v>
      </c>
      <c r="C85" s="250" t="s">
        <v>188</v>
      </c>
      <c r="D85" s="250" t="s">
        <v>208</v>
      </c>
      <c r="E85" s="251">
        <v>408364.79999999999</v>
      </c>
      <c r="F85" s="252" t="s">
        <v>253</v>
      </c>
      <c r="G85" s="251"/>
      <c r="J85" s="253"/>
    </row>
    <row r="86" spans="1:10" hidden="1" x14ac:dyDescent="0.2">
      <c r="A86" s="249" t="s">
        <v>87</v>
      </c>
      <c r="B86" s="250" t="s">
        <v>33</v>
      </c>
      <c r="C86" s="250" t="s">
        <v>188</v>
      </c>
      <c r="D86" s="250" t="s">
        <v>208</v>
      </c>
      <c r="E86" s="251">
        <v>416701.4</v>
      </c>
      <c r="F86" s="252" t="s">
        <v>253</v>
      </c>
      <c r="G86" s="251"/>
      <c r="J86" s="253"/>
    </row>
    <row r="87" spans="1:10" hidden="1" x14ac:dyDescent="0.2">
      <c r="A87" s="249" t="s">
        <v>86</v>
      </c>
      <c r="B87" s="250" t="s">
        <v>33</v>
      </c>
      <c r="C87" s="250" t="s">
        <v>188</v>
      </c>
      <c r="D87" s="250" t="s">
        <v>208</v>
      </c>
      <c r="E87" s="251">
        <v>421979.7</v>
      </c>
      <c r="F87" s="252" t="s">
        <v>253</v>
      </c>
      <c r="G87" s="251"/>
      <c r="J87" s="253"/>
    </row>
    <row r="88" spans="1:10" hidden="1" x14ac:dyDescent="0.2">
      <c r="A88" s="249" t="s">
        <v>85</v>
      </c>
      <c r="B88" s="250" t="s">
        <v>33</v>
      </c>
      <c r="C88" s="250" t="s">
        <v>188</v>
      </c>
      <c r="D88" s="250" t="s">
        <v>208</v>
      </c>
      <c r="E88" s="251">
        <v>428814</v>
      </c>
      <c r="F88" s="252" t="s">
        <v>253</v>
      </c>
      <c r="G88" s="251"/>
      <c r="J88" s="253"/>
    </row>
    <row r="89" spans="1:10" hidden="1" x14ac:dyDescent="0.2">
      <c r="A89" s="249" t="s">
        <v>84</v>
      </c>
      <c r="B89" s="250" t="s">
        <v>33</v>
      </c>
      <c r="C89" s="250" t="s">
        <v>188</v>
      </c>
      <c r="D89" s="250" t="s">
        <v>208</v>
      </c>
      <c r="E89" s="251">
        <v>436502.4</v>
      </c>
      <c r="F89" s="252" t="s">
        <v>253</v>
      </c>
      <c r="G89" s="251"/>
      <c r="J89" s="253"/>
    </row>
    <row r="90" spans="1:10" hidden="1" x14ac:dyDescent="0.2">
      <c r="A90" s="249" t="s">
        <v>168</v>
      </c>
      <c r="B90" s="250" t="s">
        <v>33</v>
      </c>
      <c r="C90" s="250" t="s">
        <v>188</v>
      </c>
      <c r="D90" s="250" t="s">
        <v>208</v>
      </c>
      <c r="E90" s="251">
        <v>446283.7</v>
      </c>
      <c r="F90" s="252" t="s">
        <v>253</v>
      </c>
      <c r="G90" s="251"/>
      <c r="J90" s="253"/>
    </row>
    <row r="91" spans="1:10" hidden="1" x14ac:dyDescent="0.2">
      <c r="A91" s="249" t="s">
        <v>203</v>
      </c>
      <c r="B91" s="250" t="s">
        <v>33</v>
      </c>
      <c r="C91" s="250" t="s">
        <v>188</v>
      </c>
      <c r="D91" s="250" t="s">
        <v>208</v>
      </c>
      <c r="E91" s="251">
        <v>422610.7</v>
      </c>
      <c r="F91" s="252" t="s">
        <v>253</v>
      </c>
      <c r="G91" s="251"/>
      <c r="J91" s="253"/>
    </row>
    <row r="92" spans="1:10" hidden="1" x14ac:dyDescent="0.2">
      <c r="A92" s="249" t="s">
        <v>221</v>
      </c>
      <c r="B92" s="250" t="s">
        <v>33</v>
      </c>
      <c r="C92" s="250" t="s">
        <v>188</v>
      </c>
      <c r="D92" s="250" t="s">
        <v>208</v>
      </c>
      <c r="E92" s="251">
        <v>451889.1</v>
      </c>
      <c r="F92" s="252" t="s">
        <v>253</v>
      </c>
      <c r="G92" s="251"/>
      <c r="J92" s="253"/>
    </row>
    <row r="93" spans="1:10" hidden="1" x14ac:dyDescent="0.2">
      <c r="A93" s="249" t="s">
        <v>233</v>
      </c>
      <c r="B93" s="250" t="s">
        <v>33</v>
      </c>
      <c r="C93" s="250" t="s">
        <v>188</v>
      </c>
      <c r="D93" s="250" t="s">
        <v>208</v>
      </c>
      <c r="E93" s="251">
        <v>465512.3</v>
      </c>
      <c r="F93" s="252" t="s">
        <v>177</v>
      </c>
      <c r="G93" s="251"/>
      <c r="J93" s="253"/>
    </row>
    <row r="94" spans="1:10" hidden="1" x14ac:dyDescent="0.2">
      <c r="A94" s="249" t="s">
        <v>251</v>
      </c>
      <c r="B94" s="250" t="s">
        <v>33</v>
      </c>
      <c r="C94" s="250" t="s">
        <v>188</v>
      </c>
      <c r="D94" s="250" t="s">
        <v>208</v>
      </c>
      <c r="E94" s="251">
        <v>471866.8</v>
      </c>
      <c r="F94" s="252" t="s">
        <v>177</v>
      </c>
      <c r="G94" s="251"/>
      <c r="J94" s="253"/>
    </row>
    <row r="95" spans="1:10" hidden="1" x14ac:dyDescent="0.2">
      <c r="A95" s="249" t="s">
        <v>102</v>
      </c>
      <c r="B95" s="250" t="s">
        <v>34</v>
      </c>
      <c r="C95" s="250" t="s">
        <v>188</v>
      </c>
      <c r="D95" s="250" t="s">
        <v>208</v>
      </c>
      <c r="E95" s="251">
        <v>27403.4</v>
      </c>
      <c r="F95" s="252" t="s">
        <v>253</v>
      </c>
      <c r="G95" s="251"/>
      <c r="J95" s="253"/>
    </row>
    <row r="96" spans="1:10" hidden="1" x14ac:dyDescent="0.2">
      <c r="A96" s="249" t="s">
        <v>101</v>
      </c>
      <c r="B96" s="250" t="s">
        <v>34</v>
      </c>
      <c r="C96" s="250" t="s">
        <v>188</v>
      </c>
      <c r="D96" s="250" t="s">
        <v>208</v>
      </c>
      <c r="E96" s="251">
        <v>28451.3</v>
      </c>
      <c r="F96" s="252" t="s">
        <v>253</v>
      </c>
      <c r="G96" s="251"/>
      <c r="J96" s="253"/>
    </row>
    <row r="97" spans="1:10" hidden="1" x14ac:dyDescent="0.2">
      <c r="A97" s="249" t="s">
        <v>100</v>
      </c>
      <c r="B97" s="250" t="s">
        <v>34</v>
      </c>
      <c r="C97" s="250" t="s">
        <v>188</v>
      </c>
      <c r="D97" s="250" t="s">
        <v>208</v>
      </c>
      <c r="E97" s="251">
        <v>30121.9</v>
      </c>
      <c r="F97" s="252" t="s">
        <v>253</v>
      </c>
      <c r="G97" s="251"/>
      <c r="J97" s="253"/>
    </row>
    <row r="98" spans="1:10" hidden="1" x14ac:dyDescent="0.2">
      <c r="A98" s="249" t="s">
        <v>99</v>
      </c>
      <c r="B98" s="250" t="s">
        <v>34</v>
      </c>
      <c r="C98" s="250" t="s">
        <v>188</v>
      </c>
      <c r="D98" s="250" t="s">
        <v>208</v>
      </c>
      <c r="E98" s="251">
        <v>31699.4</v>
      </c>
      <c r="F98" s="252" t="s">
        <v>253</v>
      </c>
      <c r="G98" s="251"/>
      <c r="J98" s="253"/>
    </row>
    <row r="99" spans="1:10" hidden="1" x14ac:dyDescent="0.2">
      <c r="A99" s="249" t="s">
        <v>98</v>
      </c>
      <c r="B99" s="250" t="s">
        <v>34</v>
      </c>
      <c r="C99" s="250" t="s">
        <v>188</v>
      </c>
      <c r="D99" s="250" t="s">
        <v>208</v>
      </c>
      <c r="E99" s="251">
        <v>33763.199999999997</v>
      </c>
      <c r="F99" s="252" t="s">
        <v>253</v>
      </c>
      <c r="G99" s="251"/>
      <c r="J99" s="253"/>
    </row>
    <row r="100" spans="1:10" hidden="1" x14ac:dyDescent="0.2">
      <c r="A100" s="249" t="s">
        <v>97</v>
      </c>
      <c r="B100" s="250" t="s">
        <v>34</v>
      </c>
      <c r="C100" s="250" t="s">
        <v>188</v>
      </c>
      <c r="D100" s="250" t="s">
        <v>208</v>
      </c>
      <c r="E100" s="251">
        <v>36145.599999999999</v>
      </c>
      <c r="F100" s="252" t="s">
        <v>253</v>
      </c>
      <c r="G100" s="251"/>
      <c r="J100" s="253"/>
    </row>
    <row r="101" spans="1:10" hidden="1" x14ac:dyDescent="0.2">
      <c r="A101" s="249" t="s">
        <v>96</v>
      </c>
      <c r="B101" s="250" t="s">
        <v>34</v>
      </c>
      <c r="C101" s="250" t="s">
        <v>188</v>
      </c>
      <c r="D101" s="250" t="s">
        <v>208</v>
      </c>
      <c r="E101" s="251">
        <v>38604.5</v>
      </c>
      <c r="F101" s="252" t="s">
        <v>253</v>
      </c>
      <c r="G101" s="251"/>
      <c r="J101" s="253"/>
    </row>
    <row r="102" spans="1:10" hidden="1" x14ac:dyDescent="0.2">
      <c r="A102" s="249" t="s">
        <v>95</v>
      </c>
      <c r="B102" s="250" t="s">
        <v>34</v>
      </c>
      <c r="C102" s="250" t="s">
        <v>188</v>
      </c>
      <c r="D102" s="250" t="s">
        <v>208</v>
      </c>
      <c r="E102" s="251">
        <v>41173.4</v>
      </c>
      <c r="F102" s="252" t="s">
        <v>253</v>
      </c>
      <c r="G102" s="251"/>
      <c r="J102" s="253"/>
    </row>
    <row r="103" spans="1:10" hidden="1" x14ac:dyDescent="0.2">
      <c r="A103" s="249" t="s">
        <v>94</v>
      </c>
      <c r="B103" s="250" t="s">
        <v>34</v>
      </c>
      <c r="C103" s="250" t="s">
        <v>188</v>
      </c>
      <c r="D103" s="250" t="s">
        <v>208</v>
      </c>
      <c r="E103" s="251">
        <v>43697.1</v>
      </c>
      <c r="F103" s="252" t="s">
        <v>253</v>
      </c>
      <c r="G103" s="251"/>
      <c r="J103" s="253"/>
    </row>
    <row r="104" spans="1:10" hidden="1" x14ac:dyDescent="0.2">
      <c r="A104" s="249" t="s">
        <v>93</v>
      </c>
      <c r="B104" s="250" t="s">
        <v>34</v>
      </c>
      <c r="C104" s="250" t="s">
        <v>188</v>
      </c>
      <c r="D104" s="250" t="s">
        <v>208</v>
      </c>
      <c r="E104" s="251">
        <v>42234.5</v>
      </c>
      <c r="F104" s="252" t="s">
        <v>253</v>
      </c>
      <c r="G104" s="251"/>
      <c r="J104" s="253"/>
    </row>
    <row r="105" spans="1:10" hidden="1" x14ac:dyDescent="0.2">
      <c r="A105" s="249" t="s">
        <v>92</v>
      </c>
      <c r="B105" s="250" t="s">
        <v>34</v>
      </c>
      <c r="C105" s="250" t="s">
        <v>188</v>
      </c>
      <c r="D105" s="250" t="s">
        <v>208</v>
      </c>
      <c r="E105" s="251">
        <v>42891.4</v>
      </c>
      <c r="F105" s="252" t="s">
        <v>253</v>
      </c>
      <c r="G105" s="251"/>
      <c r="J105" s="253"/>
    </row>
    <row r="106" spans="1:10" hidden="1" x14ac:dyDescent="0.2">
      <c r="A106" s="249" t="s">
        <v>91</v>
      </c>
      <c r="B106" s="250" t="s">
        <v>34</v>
      </c>
      <c r="C106" s="250" t="s">
        <v>188</v>
      </c>
      <c r="D106" s="250" t="s">
        <v>208</v>
      </c>
      <c r="E106" s="251">
        <v>43787.9</v>
      </c>
      <c r="F106" s="252" t="s">
        <v>253</v>
      </c>
      <c r="G106" s="251"/>
      <c r="J106" s="253"/>
    </row>
    <row r="107" spans="1:10" hidden="1" x14ac:dyDescent="0.2">
      <c r="A107" s="249" t="s">
        <v>90</v>
      </c>
      <c r="B107" s="250" t="s">
        <v>34</v>
      </c>
      <c r="C107" s="250" t="s">
        <v>188</v>
      </c>
      <c r="D107" s="250" t="s">
        <v>208</v>
      </c>
      <c r="E107" s="251">
        <v>44115.8</v>
      </c>
      <c r="F107" s="252" t="s">
        <v>253</v>
      </c>
      <c r="G107" s="251"/>
      <c r="J107" s="253"/>
    </row>
    <row r="108" spans="1:10" hidden="1" x14ac:dyDescent="0.2">
      <c r="A108" s="249" t="s">
        <v>89</v>
      </c>
      <c r="B108" s="250" t="s">
        <v>34</v>
      </c>
      <c r="C108" s="250" t="s">
        <v>188</v>
      </c>
      <c r="D108" s="250" t="s">
        <v>208</v>
      </c>
      <c r="E108" s="251">
        <v>43876.4</v>
      </c>
      <c r="F108" s="252" t="s">
        <v>253</v>
      </c>
      <c r="G108" s="251"/>
      <c r="J108" s="253"/>
    </row>
    <row r="109" spans="1:10" hidden="1" x14ac:dyDescent="0.2">
      <c r="A109" s="249" t="s">
        <v>88</v>
      </c>
      <c r="B109" s="250" t="s">
        <v>34</v>
      </c>
      <c r="C109" s="250" t="s">
        <v>188</v>
      </c>
      <c r="D109" s="250" t="s">
        <v>208</v>
      </c>
      <c r="E109" s="251">
        <v>44292.9</v>
      </c>
      <c r="F109" s="252" t="s">
        <v>253</v>
      </c>
      <c r="G109" s="251"/>
      <c r="J109" s="253"/>
    </row>
    <row r="110" spans="1:10" hidden="1" x14ac:dyDescent="0.2">
      <c r="A110" s="249" t="s">
        <v>87</v>
      </c>
      <c r="B110" s="250" t="s">
        <v>34</v>
      </c>
      <c r="C110" s="250" t="s">
        <v>188</v>
      </c>
      <c r="D110" s="250" t="s">
        <v>208</v>
      </c>
      <c r="E110" s="251">
        <v>45797.8</v>
      </c>
      <c r="F110" s="252" t="s">
        <v>253</v>
      </c>
      <c r="G110" s="251"/>
      <c r="J110" s="253"/>
    </row>
    <row r="111" spans="1:10" hidden="1" x14ac:dyDescent="0.2">
      <c r="A111" s="249" t="s">
        <v>86</v>
      </c>
      <c r="B111" s="250" t="s">
        <v>34</v>
      </c>
      <c r="C111" s="250" t="s">
        <v>188</v>
      </c>
      <c r="D111" s="250" t="s">
        <v>208</v>
      </c>
      <c r="E111" s="251">
        <v>47184</v>
      </c>
      <c r="F111" s="252" t="s">
        <v>253</v>
      </c>
      <c r="G111" s="251"/>
      <c r="J111" s="253"/>
    </row>
    <row r="112" spans="1:10" hidden="1" x14ac:dyDescent="0.2">
      <c r="A112" s="249" t="s">
        <v>85</v>
      </c>
      <c r="B112" s="250" t="s">
        <v>34</v>
      </c>
      <c r="C112" s="250" t="s">
        <v>188</v>
      </c>
      <c r="D112" s="250" t="s">
        <v>208</v>
      </c>
      <c r="E112" s="251">
        <v>48479.6</v>
      </c>
      <c r="F112" s="252" t="s">
        <v>253</v>
      </c>
      <c r="G112" s="251"/>
      <c r="J112" s="253"/>
    </row>
    <row r="113" spans="1:10" hidden="1" x14ac:dyDescent="0.2">
      <c r="A113" s="249" t="s">
        <v>84</v>
      </c>
      <c r="B113" s="250" t="s">
        <v>34</v>
      </c>
      <c r="C113" s="250" t="s">
        <v>188</v>
      </c>
      <c r="D113" s="250" t="s">
        <v>208</v>
      </c>
      <c r="E113" s="251">
        <v>49786.1</v>
      </c>
      <c r="F113" s="252" t="s">
        <v>253</v>
      </c>
      <c r="G113" s="251"/>
      <c r="J113" s="253"/>
    </row>
    <row r="114" spans="1:10" hidden="1" x14ac:dyDescent="0.2">
      <c r="A114" s="249" t="s">
        <v>168</v>
      </c>
      <c r="B114" s="250" t="s">
        <v>34</v>
      </c>
      <c r="C114" s="250" t="s">
        <v>188</v>
      </c>
      <c r="D114" s="250" t="s">
        <v>208</v>
      </c>
      <c r="E114" s="251">
        <v>51795</v>
      </c>
      <c r="F114" s="252" t="s">
        <v>253</v>
      </c>
      <c r="G114" s="251"/>
      <c r="J114" s="253"/>
    </row>
    <row r="115" spans="1:10" hidden="1" x14ac:dyDescent="0.2">
      <c r="A115" s="249" t="s">
        <v>203</v>
      </c>
      <c r="B115" s="250" t="s">
        <v>34</v>
      </c>
      <c r="C115" s="250" t="s">
        <v>188</v>
      </c>
      <c r="D115" s="250" t="s">
        <v>208</v>
      </c>
      <c r="E115" s="251">
        <v>49740.800000000003</v>
      </c>
      <c r="F115" s="252" t="s">
        <v>253</v>
      </c>
      <c r="G115" s="251"/>
      <c r="J115" s="253"/>
    </row>
    <row r="116" spans="1:10" hidden="1" x14ac:dyDescent="0.2">
      <c r="A116" s="249" t="s">
        <v>221</v>
      </c>
      <c r="B116" s="250" t="s">
        <v>34</v>
      </c>
      <c r="C116" s="250" t="s">
        <v>188</v>
      </c>
      <c r="D116" s="250" t="s">
        <v>208</v>
      </c>
      <c r="E116" s="251">
        <v>53551.8</v>
      </c>
      <c r="F116" s="252" t="s">
        <v>253</v>
      </c>
      <c r="G116" s="251"/>
      <c r="J116" s="253"/>
    </row>
    <row r="117" spans="1:10" hidden="1" x14ac:dyDescent="0.2">
      <c r="A117" s="249" t="s">
        <v>233</v>
      </c>
      <c r="B117" s="250" t="s">
        <v>34</v>
      </c>
      <c r="C117" s="250" t="s">
        <v>188</v>
      </c>
      <c r="D117" s="250" t="s">
        <v>208</v>
      </c>
      <c r="E117" s="251">
        <v>55654.400000000001</v>
      </c>
      <c r="F117" s="252" t="s">
        <v>253</v>
      </c>
      <c r="G117" s="251"/>
      <c r="J117" s="253"/>
    </row>
    <row r="118" spans="1:10" hidden="1" x14ac:dyDescent="0.2">
      <c r="A118" s="249" t="s">
        <v>251</v>
      </c>
      <c r="B118" s="250" t="s">
        <v>34</v>
      </c>
      <c r="C118" s="250" t="s">
        <v>188</v>
      </c>
      <c r="D118" s="250" t="s">
        <v>208</v>
      </c>
      <c r="E118" s="251">
        <v>56682</v>
      </c>
      <c r="F118" s="252" t="s">
        <v>177</v>
      </c>
      <c r="G118" s="251"/>
      <c r="J118" s="253"/>
    </row>
    <row r="119" spans="1:10" hidden="1" x14ac:dyDescent="0.2">
      <c r="A119" s="249" t="s">
        <v>102</v>
      </c>
      <c r="B119" s="250" t="s">
        <v>66</v>
      </c>
      <c r="C119" s="250" t="s">
        <v>188</v>
      </c>
      <c r="D119" s="250" t="s">
        <v>208</v>
      </c>
      <c r="E119" s="251">
        <v>477485</v>
      </c>
      <c r="F119" s="252" t="s">
        <v>253</v>
      </c>
      <c r="G119" s="251"/>
      <c r="J119" s="253"/>
    </row>
    <row r="120" spans="1:10" hidden="1" x14ac:dyDescent="0.2">
      <c r="A120" s="249" t="s">
        <v>101</v>
      </c>
      <c r="B120" s="250" t="s">
        <v>66</v>
      </c>
      <c r="C120" s="250" t="s">
        <v>188</v>
      </c>
      <c r="D120" s="250" t="s">
        <v>208</v>
      </c>
      <c r="E120" s="251">
        <v>485008.5</v>
      </c>
      <c r="F120" s="252" t="s">
        <v>253</v>
      </c>
      <c r="G120" s="251"/>
      <c r="J120" s="253"/>
    </row>
    <row r="121" spans="1:10" hidden="1" x14ac:dyDescent="0.2">
      <c r="A121" s="249" t="s">
        <v>100</v>
      </c>
      <c r="B121" s="250" t="s">
        <v>66</v>
      </c>
      <c r="C121" s="250" t="s">
        <v>188</v>
      </c>
      <c r="D121" s="250" t="s">
        <v>208</v>
      </c>
      <c r="E121" s="251">
        <v>484653.4</v>
      </c>
      <c r="F121" s="252" t="s">
        <v>253</v>
      </c>
      <c r="G121" s="251"/>
      <c r="J121" s="253"/>
    </row>
    <row r="122" spans="1:10" hidden="1" x14ac:dyDescent="0.2">
      <c r="A122" s="249" t="s">
        <v>99</v>
      </c>
      <c r="B122" s="250" t="s">
        <v>66</v>
      </c>
      <c r="C122" s="250" t="s">
        <v>188</v>
      </c>
      <c r="D122" s="250" t="s">
        <v>208</v>
      </c>
      <c r="E122" s="251">
        <v>484496.4</v>
      </c>
      <c r="F122" s="252" t="s">
        <v>253</v>
      </c>
      <c r="G122" s="251"/>
      <c r="J122" s="253"/>
    </row>
    <row r="123" spans="1:10" hidden="1" x14ac:dyDescent="0.2">
      <c r="A123" s="249" t="s">
        <v>98</v>
      </c>
      <c r="B123" s="250" t="s">
        <v>66</v>
      </c>
      <c r="C123" s="250" t="s">
        <v>188</v>
      </c>
      <c r="D123" s="250" t="s">
        <v>208</v>
      </c>
      <c r="E123" s="251">
        <v>497586.1</v>
      </c>
      <c r="F123" s="252" t="s">
        <v>253</v>
      </c>
      <c r="G123" s="251"/>
      <c r="J123" s="253"/>
    </row>
    <row r="124" spans="1:10" hidden="1" x14ac:dyDescent="0.2">
      <c r="A124" s="249" t="s">
        <v>97</v>
      </c>
      <c r="B124" s="250" t="s">
        <v>66</v>
      </c>
      <c r="C124" s="250" t="s">
        <v>188</v>
      </c>
      <c r="D124" s="250" t="s">
        <v>208</v>
      </c>
      <c r="E124" s="251">
        <v>511268.2</v>
      </c>
      <c r="F124" s="252" t="s">
        <v>253</v>
      </c>
      <c r="G124" s="251"/>
      <c r="J124" s="253"/>
    </row>
    <row r="125" spans="1:10" hidden="1" x14ac:dyDescent="0.2">
      <c r="A125" s="249" t="s">
        <v>96</v>
      </c>
      <c r="B125" s="250" t="s">
        <v>66</v>
      </c>
      <c r="C125" s="250" t="s">
        <v>188</v>
      </c>
      <c r="D125" s="250" t="s">
        <v>208</v>
      </c>
      <c r="E125" s="251">
        <v>532095.4</v>
      </c>
      <c r="F125" s="252" t="s">
        <v>253</v>
      </c>
      <c r="G125" s="251"/>
      <c r="J125" s="253"/>
    </row>
    <row r="126" spans="1:10" hidden="1" x14ac:dyDescent="0.2">
      <c r="A126" s="249" t="s">
        <v>95</v>
      </c>
      <c r="B126" s="250" t="s">
        <v>66</v>
      </c>
      <c r="C126" s="250" t="s">
        <v>188</v>
      </c>
      <c r="D126" s="250" t="s">
        <v>208</v>
      </c>
      <c r="E126" s="251">
        <v>552934.19999999995</v>
      </c>
      <c r="F126" s="252" t="s">
        <v>253</v>
      </c>
      <c r="G126" s="251"/>
      <c r="J126" s="253"/>
    </row>
    <row r="127" spans="1:10" hidden="1" x14ac:dyDescent="0.2">
      <c r="A127" s="249" t="s">
        <v>94</v>
      </c>
      <c r="B127" s="250" t="s">
        <v>66</v>
      </c>
      <c r="C127" s="250" t="s">
        <v>188</v>
      </c>
      <c r="D127" s="250" t="s">
        <v>208</v>
      </c>
      <c r="E127" s="251">
        <v>568460.5</v>
      </c>
      <c r="F127" s="252" t="s">
        <v>253</v>
      </c>
      <c r="G127" s="251"/>
      <c r="J127" s="253"/>
    </row>
    <row r="128" spans="1:10" hidden="1" x14ac:dyDescent="0.2">
      <c r="A128" s="249" t="s">
        <v>93</v>
      </c>
      <c r="B128" s="250" t="s">
        <v>66</v>
      </c>
      <c r="C128" s="250" t="s">
        <v>188</v>
      </c>
      <c r="D128" s="250" t="s">
        <v>208</v>
      </c>
      <c r="E128" s="251">
        <v>555400.80000000005</v>
      </c>
      <c r="F128" s="252" t="s">
        <v>253</v>
      </c>
      <c r="G128" s="251"/>
      <c r="J128" s="253"/>
    </row>
    <row r="129" spans="1:10" hidden="1" x14ac:dyDescent="0.2">
      <c r="A129" s="249" t="s">
        <v>92</v>
      </c>
      <c r="B129" s="250" t="s">
        <v>66</v>
      </c>
      <c r="C129" s="250" t="s">
        <v>188</v>
      </c>
      <c r="D129" s="250" t="s">
        <v>208</v>
      </c>
      <c r="E129" s="251">
        <v>573414.69999999995</v>
      </c>
      <c r="F129" s="252" t="s">
        <v>253</v>
      </c>
      <c r="G129" s="251"/>
      <c r="J129" s="253"/>
    </row>
    <row r="130" spans="1:10" hidden="1" x14ac:dyDescent="0.2">
      <c r="A130" s="249" t="s">
        <v>91</v>
      </c>
      <c r="B130" s="250" t="s">
        <v>66</v>
      </c>
      <c r="C130" s="250" t="s">
        <v>188</v>
      </c>
      <c r="D130" s="250" t="s">
        <v>208</v>
      </c>
      <c r="E130" s="251">
        <v>583811.30000000005</v>
      </c>
      <c r="F130" s="252" t="s">
        <v>253</v>
      </c>
      <c r="G130" s="251"/>
      <c r="J130" s="253"/>
    </row>
    <row r="131" spans="1:10" hidden="1" x14ac:dyDescent="0.2">
      <c r="A131" s="249" t="s">
        <v>90</v>
      </c>
      <c r="B131" s="250" t="s">
        <v>66</v>
      </c>
      <c r="C131" s="250" t="s">
        <v>188</v>
      </c>
      <c r="D131" s="250" t="s">
        <v>208</v>
      </c>
      <c r="E131" s="251">
        <v>590695.9</v>
      </c>
      <c r="F131" s="252" t="s">
        <v>253</v>
      </c>
      <c r="G131" s="251"/>
      <c r="J131" s="253"/>
    </row>
    <row r="132" spans="1:10" hidden="1" x14ac:dyDescent="0.2">
      <c r="A132" s="249" t="s">
        <v>89</v>
      </c>
      <c r="B132" s="250" t="s">
        <v>66</v>
      </c>
      <c r="C132" s="250" t="s">
        <v>188</v>
      </c>
      <c r="D132" s="250" t="s">
        <v>208</v>
      </c>
      <c r="E132" s="251">
        <v>601282.1</v>
      </c>
      <c r="F132" s="252" t="s">
        <v>253</v>
      </c>
      <c r="G132" s="251"/>
      <c r="J132" s="253"/>
    </row>
    <row r="133" spans="1:10" hidden="1" x14ac:dyDescent="0.2">
      <c r="A133" s="249" t="s">
        <v>88</v>
      </c>
      <c r="B133" s="250" t="s">
        <v>66</v>
      </c>
      <c r="C133" s="250" t="s">
        <v>188</v>
      </c>
      <c r="D133" s="250" t="s">
        <v>208</v>
      </c>
      <c r="E133" s="251">
        <v>615411.5</v>
      </c>
      <c r="F133" s="252" t="s">
        <v>253</v>
      </c>
      <c r="G133" s="251"/>
      <c r="J133" s="253"/>
    </row>
    <row r="134" spans="1:10" hidden="1" x14ac:dyDescent="0.2">
      <c r="A134" s="249" t="s">
        <v>87</v>
      </c>
      <c r="B134" s="250" t="s">
        <v>66</v>
      </c>
      <c r="C134" s="250" t="s">
        <v>188</v>
      </c>
      <c r="D134" s="250" t="s">
        <v>208</v>
      </c>
      <c r="E134" s="251">
        <v>625532.69999999995</v>
      </c>
      <c r="F134" s="252" t="s">
        <v>253</v>
      </c>
      <c r="G134" s="251"/>
      <c r="J134" s="253"/>
    </row>
    <row r="135" spans="1:10" hidden="1" x14ac:dyDescent="0.2">
      <c r="A135" s="249" t="s">
        <v>86</v>
      </c>
      <c r="B135" s="250" t="s">
        <v>66</v>
      </c>
      <c r="C135" s="250" t="s">
        <v>188</v>
      </c>
      <c r="D135" s="250" t="s">
        <v>208</v>
      </c>
      <c r="E135" s="251">
        <v>638473</v>
      </c>
      <c r="F135" s="252" t="s">
        <v>253</v>
      </c>
      <c r="G135" s="251"/>
      <c r="J135" s="253"/>
    </row>
    <row r="136" spans="1:10" hidden="1" x14ac:dyDescent="0.2">
      <c r="A136" s="249" t="s">
        <v>85</v>
      </c>
      <c r="B136" s="250" t="s">
        <v>66</v>
      </c>
      <c r="C136" s="250" t="s">
        <v>188</v>
      </c>
      <c r="D136" s="250" t="s">
        <v>208</v>
      </c>
      <c r="E136" s="251">
        <v>647174.1</v>
      </c>
      <c r="F136" s="252" t="s">
        <v>253</v>
      </c>
      <c r="G136" s="251"/>
      <c r="J136" s="253"/>
    </row>
    <row r="137" spans="1:10" hidden="1" x14ac:dyDescent="0.2">
      <c r="A137" s="249" t="s">
        <v>84</v>
      </c>
      <c r="B137" s="250" t="s">
        <v>66</v>
      </c>
      <c r="C137" s="250" t="s">
        <v>188</v>
      </c>
      <c r="D137" s="250" t="s">
        <v>208</v>
      </c>
      <c r="E137" s="251">
        <v>665686.19999999995</v>
      </c>
      <c r="F137" s="252" t="s">
        <v>253</v>
      </c>
      <c r="G137" s="251"/>
      <c r="J137" s="253"/>
    </row>
    <row r="138" spans="1:10" hidden="1" x14ac:dyDescent="0.2">
      <c r="A138" s="249" t="s">
        <v>168</v>
      </c>
      <c r="B138" s="250" t="s">
        <v>66</v>
      </c>
      <c r="C138" s="250" t="s">
        <v>188</v>
      </c>
      <c r="D138" s="250" t="s">
        <v>208</v>
      </c>
      <c r="E138" s="251">
        <v>673288.2</v>
      </c>
      <c r="F138" s="252" t="s">
        <v>253</v>
      </c>
      <c r="G138" s="251"/>
      <c r="J138" s="253"/>
    </row>
    <row r="139" spans="1:10" x14ac:dyDescent="0.2">
      <c r="A139" s="249" t="s">
        <v>203</v>
      </c>
      <c r="B139" s="250" t="s">
        <v>66</v>
      </c>
      <c r="C139" s="250" t="s">
        <v>188</v>
      </c>
      <c r="D139" s="250" t="s">
        <v>208</v>
      </c>
      <c r="E139" s="251">
        <v>658868.19999999995</v>
      </c>
      <c r="F139" s="252" t="s">
        <v>253</v>
      </c>
      <c r="G139" s="251"/>
      <c r="J139" s="253"/>
    </row>
    <row r="140" spans="1:10" x14ac:dyDescent="0.2">
      <c r="A140" s="249" t="s">
        <v>221</v>
      </c>
      <c r="B140" s="250" t="s">
        <v>66</v>
      </c>
      <c r="C140" s="250" t="s">
        <v>188</v>
      </c>
      <c r="D140" s="250" t="s">
        <v>208</v>
      </c>
      <c r="E140" s="251">
        <v>694393.6</v>
      </c>
      <c r="F140" s="252" t="s">
        <v>253</v>
      </c>
      <c r="G140" s="251"/>
      <c r="J140" s="253"/>
    </row>
    <row r="141" spans="1:10" x14ac:dyDescent="0.2">
      <c r="A141" s="249" t="s">
        <v>233</v>
      </c>
      <c r="B141" s="250" t="s">
        <v>66</v>
      </c>
      <c r="C141" s="250" t="s">
        <v>188</v>
      </c>
      <c r="D141" s="250" t="s">
        <v>208</v>
      </c>
      <c r="E141" s="251">
        <v>712227.9</v>
      </c>
      <c r="F141" s="252" t="s">
        <v>253</v>
      </c>
      <c r="G141" s="251"/>
      <c r="J141" s="253"/>
    </row>
    <row r="142" spans="1:10" x14ac:dyDescent="0.2">
      <c r="A142" s="249" t="s">
        <v>251</v>
      </c>
      <c r="B142" s="250" t="s">
        <v>66</v>
      </c>
      <c r="C142" s="250" t="s">
        <v>188</v>
      </c>
      <c r="D142" s="250" t="s">
        <v>208</v>
      </c>
      <c r="E142" s="251">
        <v>717327.9</v>
      </c>
      <c r="F142" s="252" t="s">
        <v>253</v>
      </c>
      <c r="G142" s="251"/>
      <c r="J142" s="253"/>
    </row>
    <row r="143" spans="1:10" hidden="1" x14ac:dyDescent="0.2">
      <c r="A143" s="249" t="s">
        <v>102</v>
      </c>
      <c r="B143" s="250" t="s">
        <v>45</v>
      </c>
      <c r="C143" s="250" t="s">
        <v>188</v>
      </c>
      <c r="D143" s="250" t="s">
        <v>208</v>
      </c>
      <c r="E143" s="251">
        <v>14001.7</v>
      </c>
      <c r="F143" s="252" t="s">
        <v>253</v>
      </c>
      <c r="G143" s="251"/>
      <c r="J143" s="253"/>
    </row>
    <row r="144" spans="1:10" hidden="1" x14ac:dyDescent="0.2">
      <c r="A144" s="249" t="s">
        <v>101</v>
      </c>
      <c r="B144" s="250" t="s">
        <v>45</v>
      </c>
      <c r="C144" s="250" t="s">
        <v>188</v>
      </c>
      <c r="D144" s="250" t="s">
        <v>208</v>
      </c>
      <c r="E144" s="251">
        <v>14555.1</v>
      </c>
      <c r="F144" s="252" t="s">
        <v>253</v>
      </c>
      <c r="G144" s="251"/>
      <c r="J144" s="253"/>
    </row>
    <row r="145" spans="1:10" hidden="1" x14ac:dyDescent="0.2">
      <c r="A145" s="249" t="s">
        <v>100</v>
      </c>
      <c r="B145" s="250" t="s">
        <v>45</v>
      </c>
      <c r="C145" s="250" t="s">
        <v>188</v>
      </c>
      <c r="D145" s="250" t="s">
        <v>208</v>
      </c>
      <c r="E145" s="251">
        <v>15096.9</v>
      </c>
      <c r="F145" s="252" t="s">
        <v>253</v>
      </c>
      <c r="G145" s="251"/>
      <c r="J145" s="253"/>
    </row>
    <row r="146" spans="1:10" hidden="1" x14ac:dyDescent="0.2">
      <c r="A146" s="249" t="s">
        <v>99</v>
      </c>
      <c r="B146" s="250" t="s">
        <v>45</v>
      </c>
      <c r="C146" s="250" t="s">
        <v>188</v>
      </c>
      <c r="D146" s="250" t="s">
        <v>208</v>
      </c>
      <c r="E146" s="251">
        <v>15493</v>
      </c>
      <c r="F146" s="252" t="s">
        <v>253</v>
      </c>
      <c r="G146" s="251"/>
      <c r="J146" s="253"/>
    </row>
    <row r="147" spans="1:10" hidden="1" x14ac:dyDescent="0.2">
      <c r="A147" s="249" t="s">
        <v>98</v>
      </c>
      <c r="B147" s="250" t="s">
        <v>45</v>
      </c>
      <c r="C147" s="250" t="s">
        <v>188</v>
      </c>
      <c r="D147" s="250" t="s">
        <v>208</v>
      </c>
      <c r="E147" s="251">
        <v>16271.7</v>
      </c>
      <c r="F147" s="252" t="s">
        <v>253</v>
      </c>
      <c r="G147" s="251"/>
      <c r="J147" s="253"/>
    </row>
    <row r="148" spans="1:10" hidden="1" x14ac:dyDescent="0.2">
      <c r="A148" s="249" t="s">
        <v>97</v>
      </c>
      <c r="B148" s="250" t="s">
        <v>45</v>
      </c>
      <c r="C148" s="250" t="s">
        <v>188</v>
      </c>
      <c r="D148" s="250" t="s">
        <v>208</v>
      </c>
      <c r="E148" s="251">
        <v>17061.3</v>
      </c>
      <c r="F148" s="252" t="s">
        <v>253</v>
      </c>
      <c r="G148" s="251"/>
      <c r="J148" s="253"/>
    </row>
    <row r="149" spans="1:10" hidden="1" x14ac:dyDescent="0.2">
      <c r="A149" s="249" t="s">
        <v>96</v>
      </c>
      <c r="B149" s="250" t="s">
        <v>45</v>
      </c>
      <c r="C149" s="250" t="s">
        <v>188</v>
      </c>
      <c r="D149" s="250" t="s">
        <v>208</v>
      </c>
      <c r="E149" s="251">
        <v>17865.599999999999</v>
      </c>
      <c r="F149" s="252" t="s">
        <v>253</v>
      </c>
      <c r="G149" s="251"/>
      <c r="J149" s="253"/>
    </row>
    <row r="150" spans="1:10" hidden="1" x14ac:dyDescent="0.2">
      <c r="A150" s="249" t="s">
        <v>95</v>
      </c>
      <c r="B150" s="250" t="s">
        <v>45</v>
      </c>
      <c r="C150" s="250" t="s">
        <v>188</v>
      </c>
      <c r="D150" s="250" t="s">
        <v>208</v>
      </c>
      <c r="E150" s="251">
        <v>18776.3</v>
      </c>
      <c r="F150" s="252" t="s">
        <v>253</v>
      </c>
      <c r="G150" s="251"/>
      <c r="J150" s="253"/>
    </row>
    <row r="151" spans="1:10" hidden="1" x14ac:dyDescent="0.2">
      <c r="A151" s="249" t="s">
        <v>94</v>
      </c>
      <c r="B151" s="250" t="s">
        <v>45</v>
      </c>
      <c r="C151" s="250" t="s">
        <v>188</v>
      </c>
      <c r="D151" s="250" t="s">
        <v>208</v>
      </c>
      <c r="E151" s="251">
        <v>19461.2</v>
      </c>
      <c r="F151" s="252" t="s">
        <v>253</v>
      </c>
      <c r="G151" s="251"/>
      <c r="J151" s="253"/>
    </row>
    <row r="152" spans="1:10" hidden="1" x14ac:dyDescent="0.2">
      <c r="A152" s="249" t="s">
        <v>93</v>
      </c>
      <c r="B152" s="250" t="s">
        <v>45</v>
      </c>
      <c r="C152" s="250" t="s">
        <v>188</v>
      </c>
      <c r="D152" s="250" t="s">
        <v>208</v>
      </c>
      <c r="E152" s="251">
        <v>19068.900000000001</v>
      </c>
      <c r="F152" s="252" t="s">
        <v>253</v>
      </c>
      <c r="G152" s="251"/>
      <c r="J152" s="253"/>
    </row>
    <row r="153" spans="1:10" hidden="1" x14ac:dyDescent="0.2">
      <c r="A153" s="249" t="s">
        <v>92</v>
      </c>
      <c r="B153" s="250" t="s">
        <v>45</v>
      </c>
      <c r="C153" s="250" t="s">
        <v>188</v>
      </c>
      <c r="D153" s="250" t="s">
        <v>208</v>
      </c>
      <c r="E153" s="251">
        <v>19504.400000000001</v>
      </c>
      <c r="F153" s="252" t="s">
        <v>253</v>
      </c>
      <c r="G153" s="251"/>
      <c r="J153" s="253"/>
    </row>
    <row r="154" spans="1:10" hidden="1" x14ac:dyDescent="0.2">
      <c r="A154" s="249" t="s">
        <v>91</v>
      </c>
      <c r="B154" s="250" t="s">
        <v>45</v>
      </c>
      <c r="C154" s="250" t="s">
        <v>188</v>
      </c>
      <c r="D154" s="250" t="s">
        <v>208</v>
      </c>
      <c r="E154" s="251">
        <v>19585.599999999999</v>
      </c>
      <c r="F154" s="252" t="s">
        <v>253</v>
      </c>
      <c r="G154" s="251"/>
      <c r="J154" s="253"/>
    </row>
    <row r="155" spans="1:10" hidden="1" x14ac:dyDescent="0.2">
      <c r="A155" s="249" t="s">
        <v>90</v>
      </c>
      <c r="B155" s="250" t="s">
        <v>45</v>
      </c>
      <c r="C155" s="250" t="s">
        <v>188</v>
      </c>
      <c r="D155" s="250" t="s">
        <v>208</v>
      </c>
      <c r="E155" s="251">
        <v>18910.400000000001</v>
      </c>
      <c r="F155" s="252" t="s">
        <v>253</v>
      </c>
      <c r="G155" s="251"/>
      <c r="J155" s="253"/>
    </row>
    <row r="156" spans="1:10" hidden="1" x14ac:dyDescent="0.2">
      <c r="A156" s="249" t="s">
        <v>89</v>
      </c>
      <c r="B156" s="250" t="s">
        <v>45</v>
      </c>
      <c r="C156" s="250" t="s">
        <v>188</v>
      </c>
      <c r="D156" s="250" t="s">
        <v>208</v>
      </c>
      <c r="E156" s="251">
        <v>17664.8</v>
      </c>
      <c r="F156" s="252" t="s">
        <v>253</v>
      </c>
      <c r="G156" s="251"/>
      <c r="J156" s="253"/>
    </row>
    <row r="157" spans="1:10" hidden="1" x14ac:dyDescent="0.2">
      <c r="A157" s="249" t="s">
        <v>88</v>
      </c>
      <c r="B157" s="250" t="s">
        <v>45</v>
      </c>
      <c r="C157" s="250" t="s">
        <v>188</v>
      </c>
      <c r="D157" s="250" t="s">
        <v>208</v>
      </c>
      <c r="E157" s="251">
        <v>17351</v>
      </c>
      <c r="F157" s="252" t="s">
        <v>253</v>
      </c>
      <c r="G157" s="251"/>
      <c r="J157" s="253"/>
    </row>
    <row r="158" spans="1:10" hidden="1" x14ac:dyDescent="0.2">
      <c r="A158" s="249" t="s">
        <v>87</v>
      </c>
      <c r="B158" s="250" t="s">
        <v>45</v>
      </c>
      <c r="C158" s="250" t="s">
        <v>188</v>
      </c>
      <c r="D158" s="250" t="s">
        <v>208</v>
      </c>
      <c r="E158" s="251">
        <v>17944.2</v>
      </c>
      <c r="F158" s="252" t="s">
        <v>253</v>
      </c>
      <c r="G158" s="251"/>
      <c r="J158" s="253"/>
    </row>
    <row r="159" spans="1:10" hidden="1" x14ac:dyDescent="0.2">
      <c r="A159" s="249" t="s">
        <v>86</v>
      </c>
      <c r="B159" s="250" t="s">
        <v>45</v>
      </c>
      <c r="C159" s="250" t="s">
        <v>188</v>
      </c>
      <c r="D159" s="250" t="s">
        <v>208</v>
      </c>
      <c r="E159" s="251">
        <v>19123.8</v>
      </c>
      <c r="F159" s="252" t="s">
        <v>253</v>
      </c>
      <c r="G159" s="251"/>
      <c r="J159" s="253"/>
    </row>
    <row r="160" spans="1:10" hidden="1" x14ac:dyDescent="0.2">
      <c r="A160" s="249" t="s">
        <v>85</v>
      </c>
      <c r="B160" s="250" t="s">
        <v>45</v>
      </c>
      <c r="C160" s="250" t="s">
        <v>188</v>
      </c>
      <c r="D160" s="250" t="s">
        <v>208</v>
      </c>
      <c r="E160" s="251">
        <v>20220.2</v>
      </c>
      <c r="F160" s="252" t="s">
        <v>253</v>
      </c>
      <c r="G160" s="251"/>
      <c r="J160" s="253"/>
    </row>
    <row r="161" spans="1:10" hidden="1" x14ac:dyDescent="0.2">
      <c r="A161" s="249" t="s">
        <v>84</v>
      </c>
      <c r="B161" s="250" t="s">
        <v>45</v>
      </c>
      <c r="C161" s="250" t="s">
        <v>188</v>
      </c>
      <c r="D161" s="250" t="s">
        <v>208</v>
      </c>
      <c r="E161" s="251">
        <v>21362.3</v>
      </c>
      <c r="F161" s="252" t="s">
        <v>253</v>
      </c>
      <c r="G161" s="251"/>
      <c r="J161" s="253"/>
    </row>
    <row r="162" spans="1:10" hidden="1" x14ac:dyDescent="0.2">
      <c r="A162" s="249" t="s">
        <v>168</v>
      </c>
      <c r="B162" s="250" t="s">
        <v>45</v>
      </c>
      <c r="C162" s="250" t="s">
        <v>188</v>
      </c>
      <c r="D162" s="250" t="s">
        <v>208</v>
      </c>
      <c r="E162" s="251">
        <v>22545.1</v>
      </c>
      <c r="F162" s="252" t="s">
        <v>253</v>
      </c>
      <c r="G162" s="251"/>
      <c r="J162" s="253"/>
    </row>
    <row r="163" spans="1:10" hidden="1" x14ac:dyDescent="0.2">
      <c r="A163" s="249" t="s">
        <v>203</v>
      </c>
      <c r="B163" s="250" t="s">
        <v>45</v>
      </c>
      <c r="C163" s="250" t="s">
        <v>188</v>
      </c>
      <c r="D163" s="250" t="s">
        <v>208</v>
      </c>
      <c r="E163" s="251">
        <v>21768.799999999999</v>
      </c>
      <c r="F163" s="252" t="s">
        <v>253</v>
      </c>
      <c r="G163" s="251"/>
      <c r="J163" s="253"/>
    </row>
    <row r="164" spans="1:10" hidden="1" x14ac:dyDescent="0.2">
      <c r="A164" s="249" t="s">
        <v>221</v>
      </c>
      <c r="B164" s="250" t="s">
        <v>45</v>
      </c>
      <c r="C164" s="250" t="s">
        <v>188</v>
      </c>
      <c r="D164" s="250" t="s">
        <v>208</v>
      </c>
      <c r="E164" s="251">
        <v>23926.400000000001</v>
      </c>
      <c r="F164" s="252" t="s">
        <v>253</v>
      </c>
      <c r="G164" s="251"/>
      <c r="J164" s="253"/>
    </row>
    <row r="165" spans="1:10" hidden="1" x14ac:dyDescent="0.2">
      <c r="A165" s="249" t="s">
        <v>233</v>
      </c>
      <c r="B165" s="250" t="s">
        <v>45</v>
      </c>
      <c r="C165" s="250" t="s">
        <v>188</v>
      </c>
      <c r="D165" s="250" t="s">
        <v>208</v>
      </c>
      <c r="E165" s="251">
        <v>25136.6</v>
      </c>
      <c r="F165" s="252" t="s">
        <v>177</v>
      </c>
      <c r="G165" s="251"/>
      <c r="J165" s="253"/>
    </row>
    <row r="166" spans="1:10" hidden="1" x14ac:dyDescent="0.2">
      <c r="A166" s="249" t="s">
        <v>251</v>
      </c>
      <c r="B166" s="250" t="s">
        <v>45</v>
      </c>
      <c r="C166" s="250" t="s">
        <v>188</v>
      </c>
      <c r="D166" s="250" t="s">
        <v>208</v>
      </c>
      <c r="E166" s="251">
        <v>25756.6</v>
      </c>
      <c r="F166" s="252" t="s">
        <v>177</v>
      </c>
      <c r="G166" s="251"/>
      <c r="J166" s="253"/>
    </row>
    <row r="167" spans="1:10" hidden="1" x14ac:dyDescent="0.2">
      <c r="A167" s="249" t="s">
        <v>102</v>
      </c>
      <c r="B167" s="250" t="s">
        <v>35</v>
      </c>
      <c r="C167" s="250" t="s">
        <v>188</v>
      </c>
      <c r="D167" s="250" t="s">
        <v>208</v>
      </c>
      <c r="E167" s="251">
        <v>115999.7</v>
      </c>
      <c r="F167" s="252" t="s">
        <v>253</v>
      </c>
      <c r="G167" s="251"/>
      <c r="J167" s="253"/>
    </row>
    <row r="168" spans="1:10" hidden="1" x14ac:dyDescent="0.2">
      <c r="A168" s="249" t="s">
        <v>101</v>
      </c>
      <c r="B168" s="250" t="s">
        <v>35</v>
      </c>
      <c r="C168" s="250" t="s">
        <v>188</v>
      </c>
      <c r="D168" s="250" t="s">
        <v>208</v>
      </c>
      <c r="E168" s="251">
        <v>119383.6</v>
      </c>
      <c r="F168" s="252" t="s">
        <v>253</v>
      </c>
      <c r="G168" s="251"/>
      <c r="J168" s="253"/>
    </row>
    <row r="169" spans="1:10" hidden="1" x14ac:dyDescent="0.2">
      <c r="A169" s="249" t="s">
        <v>100</v>
      </c>
      <c r="B169" s="250" t="s">
        <v>35</v>
      </c>
      <c r="C169" s="250" t="s">
        <v>188</v>
      </c>
      <c r="D169" s="250" t="s">
        <v>208</v>
      </c>
      <c r="E169" s="251">
        <v>121190.5</v>
      </c>
      <c r="F169" s="252" t="s">
        <v>253</v>
      </c>
      <c r="G169" s="251"/>
      <c r="J169" s="253"/>
    </row>
    <row r="170" spans="1:10" hidden="1" x14ac:dyDescent="0.2">
      <c r="A170" s="249" t="s">
        <v>99</v>
      </c>
      <c r="B170" s="250" t="s">
        <v>35</v>
      </c>
      <c r="C170" s="250" t="s">
        <v>188</v>
      </c>
      <c r="D170" s="250" t="s">
        <v>208</v>
      </c>
      <c r="E170" s="251">
        <v>125190.8</v>
      </c>
      <c r="F170" s="252" t="s">
        <v>253</v>
      </c>
      <c r="G170" s="251"/>
      <c r="J170" s="253"/>
    </row>
    <row r="171" spans="1:10" hidden="1" x14ac:dyDescent="0.2">
      <c r="A171" s="249" t="s">
        <v>98</v>
      </c>
      <c r="B171" s="250" t="s">
        <v>35</v>
      </c>
      <c r="C171" s="250" t="s">
        <v>188</v>
      </c>
      <c r="D171" s="250" t="s">
        <v>208</v>
      </c>
      <c r="E171" s="251">
        <v>131120.20000000001</v>
      </c>
      <c r="F171" s="252" t="s">
        <v>253</v>
      </c>
      <c r="G171" s="251"/>
      <c r="J171" s="253"/>
    </row>
    <row r="172" spans="1:10" hidden="1" x14ac:dyDescent="0.2">
      <c r="A172" s="249" t="s">
        <v>97</v>
      </c>
      <c r="B172" s="250" t="s">
        <v>35</v>
      </c>
      <c r="C172" s="250" t="s">
        <v>188</v>
      </c>
      <c r="D172" s="250" t="s">
        <v>208</v>
      </c>
      <c r="E172" s="251">
        <v>139479.20000000001</v>
      </c>
      <c r="F172" s="252" t="s">
        <v>253</v>
      </c>
      <c r="G172" s="251"/>
      <c r="J172" s="253"/>
    </row>
    <row r="173" spans="1:10" hidden="1" x14ac:dyDescent="0.2">
      <c r="A173" s="249" t="s">
        <v>96</v>
      </c>
      <c r="B173" s="250" t="s">
        <v>35</v>
      </c>
      <c r="C173" s="250" t="s">
        <v>188</v>
      </c>
      <c r="D173" s="250" t="s">
        <v>208</v>
      </c>
      <c r="E173" s="251">
        <v>148717.1</v>
      </c>
      <c r="F173" s="252" t="s">
        <v>253</v>
      </c>
      <c r="G173" s="251"/>
      <c r="J173" s="253"/>
    </row>
    <row r="174" spans="1:10" hidden="1" x14ac:dyDescent="0.2">
      <c r="A174" s="249" t="s">
        <v>95</v>
      </c>
      <c r="B174" s="250" t="s">
        <v>35</v>
      </c>
      <c r="C174" s="250" t="s">
        <v>188</v>
      </c>
      <c r="D174" s="250" t="s">
        <v>208</v>
      </c>
      <c r="E174" s="251">
        <v>156879.9</v>
      </c>
      <c r="F174" s="252" t="s">
        <v>253</v>
      </c>
      <c r="G174" s="251"/>
      <c r="J174" s="253"/>
    </row>
    <row r="175" spans="1:10" hidden="1" x14ac:dyDescent="0.2">
      <c r="A175" s="249" t="s">
        <v>94</v>
      </c>
      <c r="B175" s="250" t="s">
        <v>35</v>
      </c>
      <c r="C175" s="250" t="s">
        <v>188</v>
      </c>
      <c r="D175" s="250" t="s">
        <v>208</v>
      </c>
      <c r="E175" s="251">
        <v>160978.1</v>
      </c>
      <c r="F175" s="252" t="s">
        <v>253</v>
      </c>
      <c r="G175" s="251"/>
      <c r="J175" s="253"/>
    </row>
    <row r="176" spans="1:10" hidden="1" x14ac:dyDescent="0.2">
      <c r="A176" s="249" t="s">
        <v>93</v>
      </c>
      <c r="B176" s="250" t="s">
        <v>35</v>
      </c>
      <c r="C176" s="250" t="s">
        <v>188</v>
      </c>
      <c r="D176" s="250" t="s">
        <v>208</v>
      </c>
      <c r="E176" s="251">
        <v>153253.79999999999</v>
      </c>
      <c r="F176" s="252" t="s">
        <v>253</v>
      </c>
      <c r="G176" s="251"/>
      <c r="J176" s="253"/>
    </row>
    <row r="177" spans="1:10" hidden="1" x14ac:dyDescent="0.2">
      <c r="A177" s="249" t="s">
        <v>92</v>
      </c>
      <c r="B177" s="250" t="s">
        <v>35</v>
      </c>
      <c r="C177" s="250" t="s">
        <v>188</v>
      </c>
      <c r="D177" s="250" t="s">
        <v>208</v>
      </c>
      <c r="E177" s="251">
        <v>157414.1</v>
      </c>
      <c r="F177" s="252" t="s">
        <v>253</v>
      </c>
      <c r="G177" s="251"/>
      <c r="J177" s="253"/>
    </row>
    <row r="178" spans="1:10" hidden="1" x14ac:dyDescent="0.2">
      <c r="A178" s="249" t="s">
        <v>91</v>
      </c>
      <c r="B178" s="250" t="s">
        <v>35</v>
      </c>
      <c r="C178" s="250" t="s">
        <v>188</v>
      </c>
      <c r="D178" s="250" t="s">
        <v>208</v>
      </c>
      <c r="E178" s="251">
        <v>160204.1</v>
      </c>
      <c r="F178" s="252" t="s">
        <v>253</v>
      </c>
      <c r="G178" s="251"/>
      <c r="J178" s="253"/>
    </row>
    <row r="179" spans="1:10" hidden="1" x14ac:dyDescent="0.2">
      <c r="A179" s="249" t="s">
        <v>90</v>
      </c>
      <c r="B179" s="250" t="s">
        <v>35</v>
      </c>
      <c r="C179" s="250" t="s">
        <v>188</v>
      </c>
      <c r="D179" s="250" t="s">
        <v>208</v>
      </c>
      <c r="E179" s="251">
        <v>158969.5</v>
      </c>
      <c r="F179" s="252" t="s">
        <v>253</v>
      </c>
      <c r="G179" s="251"/>
      <c r="J179" s="253"/>
    </row>
    <row r="180" spans="1:10" hidden="1" x14ac:dyDescent="0.2">
      <c r="A180" s="249" t="s">
        <v>89</v>
      </c>
      <c r="B180" s="250" t="s">
        <v>35</v>
      </c>
      <c r="C180" s="250" t="s">
        <v>188</v>
      </c>
      <c r="D180" s="250" t="s">
        <v>208</v>
      </c>
      <c r="E180" s="251">
        <v>158903</v>
      </c>
      <c r="F180" s="252" t="s">
        <v>253</v>
      </c>
      <c r="G180" s="251"/>
      <c r="J180" s="253"/>
    </row>
    <row r="181" spans="1:10" hidden="1" x14ac:dyDescent="0.2">
      <c r="A181" s="249" t="s">
        <v>88</v>
      </c>
      <c r="B181" s="250" t="s">
        <v>35</v>
      </c>
      <c r="C181" s="250" t="s">
        <v>188</v>
      </c>
      <c r="D181" s="250" t="s">
        <v>208</v>
      </c>
      <c r="E181" s="251">
        <v>162470.70000000001</v>
      </c>
      <c r="F181" s="252" t="s">
        <v>253</v>
      </c>
      <c r="G181" s="251"/>
      <c r="J181" s="253"/>
    </row>
    <row r="182" spans="1:10" hidden="1" x14ac:dyDescent="0.2">
      <c r="A182" s="249" t="s">
        <v>87</v>
      </c>
      <c r="B182" s="250" t="s">
        <v>35</v>
      </c>
      <c r="C182" s="250" t="s">
        <v>188</v>
      </c>
      <c r="D182" s="250" t="s">
        <v>208</v>
      </c>
      <c r="E182" s="251">
        <v>170527.3</v>
      </c>
      <c r="F182" s="252" t="s">
        <v>253</v>
      </c>
      <c r="G182" s="251"/>
      <c r="J182" s="253"/>
    </row>
    <row r="183" spans="1:10" hidden="1" x14ac:dyDescent="0.2">
      <c r="A183" s="249" t="s">
        <v>86</v>
      </c>
      <c r="B183" s="250" t="s">
        <v>35</v>
      </c>
      <c r="C183" s="250" t="s">
        <v>188</v>
      </c>
      <c r="D183" s="250" t="s">
        <v>208</v>
      </c>
      <c r="E183" s="251">
        <v>174928.3</v>
      </c>
      <c r="F183" s="252" t="s">
        <v>253</v>
      </c>
      <c r="G183" s="251"/>
      <c r="J183" s="253"/>
    </row>
    <row r="184" spans="1:10" hidden="1" x14ac:dyDescent="0.2">
      <c r="A184" s="249" t="s">
        <v>85</v>
      </c>
      <c r="B184" s="250" t="s">
        <v>35</v>
      </c>
      <c r="C184" s="250" t="s">
        <v>188</v>
      </c>
      <c r="D184" s="250" t="s">
        <v>208</v>
      </c>
      <c r="E184" s="251">
        <v>183978.4</v>
      </c>
      <c r="F184" s="252" t="s">
        <v>253</v>
      </c>
      <c r="G184" s="251"/>
      <c r="J184" s="253"/>
    </row>
    <row r="185" spans="1:10" hidden="1" x14ac:dyDescent="0.2">
      <c r="A185" s="249" t="s">
        <v>84</v>
      </c>
      <c r="B185" s="250" t="s">
        <v>35</v>
      </c>
      <c r="C185" s="250" t="s">
        <v>188</v>
      </c>
      <c r="D185" s="250" t="s">
        <v>208</v>
      </c>
      <c r="E185" s="251">
        <v>189185.5</v>
      </c>
      <c r="F185" s="252" t="s">
        <v>253</v>
      </c>
      <c r="G185" s="251"/>
      <c r="J185" s="253"/>
    </row>
    <row r="186" spans="1:10" hidden="1" x14ac:dyDescent="0.2">
      <c r="A186" s="249" t="s">
        <v>168</v>
      </c>
      <c r="B186" s="250" t="s">
        <v>35</v>
      </c>
      <c r="C186" s="250" t="s">
        <v>188</v>
      </c>
      <c r="D186" s="250" t="s">
        <v>208</v>
      </c>
      <c r="E186" s="251">
        <v>195931.5</v>
      </c>
      <c r="F186" s="252" t="s">
        <v>253</v>
      </c>
      <c r="G186" s="251"/>
      <c r="J186" s="253"/>
    </row>
    <row r="187" spans="1:10" hidden="1" x14ac:dyDescent="0.2">
      <c r="A187" s="249" t="s">
        <v>203</v>
      </c>
      <c r="B187" s="250" t="s">
        <v>35</v>
      </c>
      <c r="C187" s="250" t="s">
        <v>188</v>
      </c>
      <c r="D187" s="250" t="s">
        <v>208</v>
      </c>
      <c r="E187" s="251">
        <v>185537.5</v>
      </c>
      <c r="F187" s="252" t="s">
        <v>253</v>
      </c>
      <c r="G187" s="251"/>
      <c r="J187" s="253"/>
    </row>
    <row r="188" spans="1:10" hidden="1" x14ac:dyDescent="0.2">
      <c r="A188" s="249" t="s">
        <v>221</v>
      </c>
      <c r="B188" s="250" t="s">
        <v>35</v>
      </c>
      <c r="C188" s="250" t="s">
        <v>188</v>
      </c>
      <c r="D188" s="250" t="s">
        <v>208</v>
      </c>
      <c r="E188" s="251">
        <v>193012.9</v>
      </c>
      <c r="F188" s="252" t="s">
        <v>253</v>
      </c>
      <c r="G188" s="251"/>
      <c r="J188" s="253"/>
    </row>
    <row r="189" spans="1:10" hidden="1" x14ac:dyDescent="0.2">
      <c r="A189" s="249" t="s">
        <v>233</v>
      </c>
      <c r="B189" s="250" t="s">
        <v>35</v>
      </c>
      <c r="C189" s="250" t="s">
        <v>188</v>
      </c>
      <c r="D189" s="250" t="s">
        <v>208</v>
      </c>
      <c r="E189" s="251">
        <v>198508.3</v>
      </c>
      <c r="F189" s="252" t="s">
        <v>253</v>
      </c>
      <c r="G189" s="251"/>
      <c r="J189" s="253"/>
    </row>
    <row r="190" spans="1:10" hidden="1" x14ac:dyDescent="0.2">
      <c r="A190" s="249" t="s">
        <v>251</v>
      </c>
      <c r="B190" s="250" t="s">
        <v>35</v>
      </c>
      <c r="C190" s="250" t="s">
        <v>188</v>
      </c>
      <c r="D190" s="250" t="s">
        <v>208</v>
      </c>
      <c r="E190" s="251">
        <v>198338.9</v>
      </c>
      <c r="F190" s="252" t="s">
        <v>253</v>
      </c>
      <c r="G190" s="251"/>
      <c r="J190" s="253"/>
    </row>
    <row r="191" spans="1:10" hidden="1" x14ac:dyDescent="0.2">
      <c r="A191" s="249" t="s">
        <v>102</v>
      </c>
      <c r="B191" s="250" t="s">
        <v>37</v>
      </c>
      <c r="C191" s="250" t="s">
        <v>188</v>
      </c>
      <c r="D191" s="250" t="s">
        <v>208</v>
      </c>
      <c r="E191" s="251">
        <v>2555609</v>
      </c>
      <c r="F191" s="252" t="s">
        <v>253</v>
      </c>
      <c r="G191" s="251"/>
      <c r="J191" s="253"/>
    </row>
    <row r="192" spans="1:10" hidden="1" x14ac:dyDescent="0.2">
      <c r="A192" s="249" t="s">
        <v>101</v>
      </c>
      <c r="B192" s="250" t="s">
        <v>37</v>
      </c>
      <c r="C192" s="250" t="s">
        <v>188</v>
      </c>
      <c r="D192" s="250" t="s">
        <v>208</v>
      </c>
      <c r="E192" s="251">
        <v>2598580.7999999998</v>
      </c>
      <c r="F192" s="252" t="s">
        <v>253</v>
      </c>
      <c r="G192" s="251"/>
      <c r="J192" s="253"/>
    </row>
    <row r="193" spans="1:10" hidden="1" x14ac:dyDescent="0.2">
      <c r="A193" s="249" t="s">
        <v>100</v>
      </c>
      <c r="B193" s="250" t="s">
        <v>37</v>
      </c>
      <c r="C193" s="250" t="s">
        <v>188</v>
      </c>
      <c r="D193" s="250" t="s">
        <v>208</v>
      </c>
      <c r="E193" s="251">
        <v>2593436.2999999998</v>
      </c>
      <c r="F193" s="252" t="s">
        <v>253</v>
      </c>
      <c r="G193" s="251"/>
      <c r="J193" s="253"/>
    </row>
    <row r="194" spans="1:10" hidden="1" x14ac:dyDescent="0.2">
      <c r="A194" s="249" t="s">
        <v>99</v>
      </c>
      <c r="B194" s="250" t="s">
        <v>37</v>
      </c>
      <c r="C194" s="250" t="s">
        <v>188</v>
      </c>
      <c r="D194" s="250" t="s">
        <v>208</v>
      </c>
      <c r="E194" s="251">
        <v>2575279.2000000002</v>
      </c>
      <c r="F194" s="252" t="s">
        <v>253</v>
      </c>
      <c r="G194" s="251"/>
      <c r="J194" s="253"/>
    </row>
    <row r="195" spans="1:10" hidden="1" x14ac:dyDescent="0.2">
      <c r="A195" s="249" t="s">
        <v>98</v>
      </c>
      <c r="B195" s="250" t="s">
        <v>37</v>
      </c>
      <c r="C195" s="250" t="s">
        <v>188</v>
      </c>
      <c r="D195" s="250" t="s">
        <v>208</v>
      </c>
      <c r="E195" s="251">
        <v>2605541</v>
      </c>
      <c r="F195" s="252" t="s">
        <v>253</v>
      </c>
      <c r="G195" s="251"/>
      <c r="J195" s="253"/>
    </row>
    <row r="196" spans="1:10" hidden="1" x14ac:dyDescent="0.2">
      <c r="A196" s="249" t="s">
        <v>97</v>
      </c>
      <c r="B196" s="250" t="s">
        <v>37</v>
      </c>
      <c r="C196" s="250" t="s">
        <v>188</v>
      </c>
      <c r="D196" s="250" t="s">
        <v>208</v>
      </c>
      <c r="E196" s="251">
        <v>2624605.9</v>
      </c>
      <c r="F196" s="252" t="s">
        <v>253</v>
      </c>
      <c r="G196" s="251"/>
      <c r="J196" s="253"/>
    </row>
    <row r="197" spans="1:10" hidden="1" x14ac:dyDescent="0.2">
      <c r="A197" s="249" t="s">
        <v>96</v>
      </c>
      <c r="B197" s="250" t="s">
        <v>37</v>
      </c>
      <c r="C197" s="250" t="s">
        <v>188</v>
      </c>
      <c r="D197" s="250" t="s">
        <v>208</v>
      </c>
      <c r="E197" s="251">
        <v>2724772.5</v>
      </c>
      <c r="F197" s="252" t="s">
        <v>253</v>
      </c>
      <c r="G197" s="251"/>
      <c r="J197" s="253"/>
    </row>
    <row r="198" spans="1:10" hidden="1" x14ac:dyDescent="0.2">
      <c r="A198" s="249" t="s">
        <v>95</v>
      </c>
      <c r="B198" s="250" t="s">
        <v>37</v>
      </c>
      <c r="C198" s="250" t="s">
        <v>188</v>
      </c>
      <c r="D198" s="250" t="s">
        <v>208</v>
      </c>
      <c r="E198" s="251">
        <v>2805874.1</v>
      </c>
      <c r="F198" s="252" t="s">
        <v>253</v>
      </c>
      <c r="G198" s="251"/>
      <c r="J198" s="253"/>
    </row>
    <row r="199" spans="1:10" hidden="1" x14ac:dyDescent="0.2">
      <c r="A199" s="249" t="s">
        <v>94</v>
      </c>
      <c r="B199" s="250" t="s">
        <v>37</v>
      </c>
      <c r="C199" s="250" t="s">
        <v>188</v>
      </c>
      <c r="D199" s="250" t="s">
        <v>208</v>
      </c>
      <c r="E199" s="251">
        <v>2832807.1</v>
      </c>
      <c r="F199" s="252" t="s">
        <v>253</v>
      </c>
      <c r="G199" s="251"/>
      <c r="J199" s="253"/>
    </row>
    <row r="200" spans="1:10" hidden="1" x14ac:dyDescent="0.2">
      <c r="A200" s="249" t="s">
        <v>93</v>
      </c>
      <c r="B200" s="250" t="s">
        <v>37</v>
      </c>
      <c r="C200" s="250" t="s">
        <v>188</v>
      </c>
      <c r="D200" s="250" t="s">
        <v>208</v>
      </c>
      <c r="E200" s="251">
        <v>2671511.7000000002</v>
      </c>
      <c r="F200" s="252" t="s">
        <v>253</v>
      </c>
      <c r="G200" s="251"/>
      <c r="J200" s="253"/>
    </row>
    <row r="201" spans="1:10" hidden="1" x14ac:dyDescent="0.2">
      <c r="A201" s="249" t="s">
        <v>92</v>
      </c>
      <c r="B201" s="250" t="s">
        <v>37</v>
      </c>
      <c r="C201" s="250" t="s">
        <v>188</v>
      </c>
      <c r="D201" s="250" t="s">
        <v>208</v>
      </c>
      <c r="E201" s="251">
        <v>2783177.8</v>
      </c>
      <c r="F201" s="252" t="s">
        <v>253</v>
      </c>
      <c r="G201" s="251"/>
      <c r="J201" s="253"/>
    </row>
    <row r="202" spans="1:10" hidden="1" x14ac:dyDescent="0.2">
      <c r="A202" s="249" t="s">
        <v>91</v>
      </c>
      <c r="B202" s="250" t="s">
        <v>37</v>
      </c>
      <c r="C202" s="250" t="s">
        <v>188</v>
      </c>
      <c r="D202" s="250" t="s">
        <v>208</v>
      </c>
      <c r="E202" s="251">
        <v>2892422.8</v>
      </c>
      <c r="F202" s="252" t="s">
        <v>253</v>
      </c>
      <c r="G202" s="251"/>
      <c r="J202" s="253"/>
    </row>
    <row r="203" spans="1:10" hidden="1" x14ac:dyDescent="0.2">
      <c r="A203" s="249" t="s">
        <v>90</v>
      </c>
      <c r="B203" s="250" t="s">
        <v>37</v>
      </c>
      <c r="C203" s="250" t="s">
        <v>188</v>
      </c>
      <c r="D203" s="250" t="s">
        <v>208</v>
      </c>
      <c r="E203" s="251">
        <v>2904527.6</v>
      </c>
      <c r="F203" s="252" t="s">
        <v>253</v>
      </c>
      <c r="G203" s="251"/>
      <c r="J203" s="253"/>
    </row>
    <row r="204" spans="1:10" hidden="1" x14ac:dyDescent="0.2">
      <c r="A204" s="249" t="s">
        <v>89</v>
      </c>
      <c r="B204" s="250" t="s">
        <v>37</v>
      </c>
      <c r="C204" s="250" t="s">
        <v>188</v>
      </c>
      <c r="D204" s="250" t="s">
        <v>208</v>
      </c>
      <c r="E204" s="251">
        <v>2917237.5</v>
      </c>
      <c r="F204" s="252" t="s">
        <v>253</v>
      </c>
      <c r="G204" s="251"/>
      <c r="J204" s="253"/>
    </row>
    <row r="205" spans="1:10" hidden="1" x14ac:dyDescent="0.2">
      <c r="A205" s="249" t="s">
        <v>88</v>
      </c>
      <c r="B205" s="250" t="s">
        <v>37</v>
      </c>
      <c r="C205" s="250" t="s">
        <v>188</v>
      </c>
      <c r="D205" s="250" t="s">
        <v>208</v>
      </c>
      <c r="E205" s="251">
        <v>2981695.2</v>
      </c>
      <c r="F205" s="252" t="s">
        <v>253</v>
      </c>
      <c r="G205" s="251"/>
      <c r="J205" s="253"/>
    </row>
    <row r="206" spans="1:10" hidden="1" x14ac:dyDescent="0.2">
      <c r="A206" s="249" t="s">
        <v>87</v>
      </c>
      <c r="B206" s="250" t="s">
        <v>37</v>
      </c>
      <c r="C206" s="250" t="s">
        <v>188</v>
      </c>
      <c r="D206" s="250" t="s">
        <v>208</v>
      </c>
      <c r="E206" s="251">
        <v>3026180</v>
      </c>
      <c r="F206" s="252" t="s">
        <v>253</v>
      </c>
      <c r="G206" s="251"/>
      <c r="J206" s="253"/>
    </row>
    <row r="207" spans="1:10" hidden="1" x14ac:dyDescent="0.2">
      <c r="A207" s="249" t="s">
        <v>86</v>
      </c>
      <c r="B207" s="250" t="s">
        <v>37</v>
      </c>
      <c r="C207" s="250" t="s">
        <v>188</v>
      </c>
      <c r="D207" s="250" t="s">
        <v>208</v>
      </c>
      <c r="E207" s="251">
        <v>3093663.8</v>
      </c>
      <c r="F207" s="252" t="s">
        <v>253</v>
      </c>
      <c r="G207" s="251"/>
      <c r="J207" s="253"/>
    </row>
    <row r="208" spans="1:10" hidden="1" x14ac:dyDescent="0.2">
      <c r="A208" s="249" t="s">
        <v>85</v>
      </c>
      <c r="B208" s="250" t="s">
        <v>37</v>
      </c>
      <c r="C208" s="250" t="s">
        <v>188</v>
      </c>
      <c r="D208" s="250" t="s">
        <v>208</v>
      </c>
      <c r="E208" s="251">
        <v>3176581.2</v>
      </c>
      <c r="F208" s="252" t="s">
        <v>253</v>
      </c>
      <c r="G208" s="251"/>
      <c r="J208" s="253"/>
    </row>
    <row r="209" spans="1:10" hidden="1" x14ac:dyDescent="0.2">
      <c r="A209" s="249" t="s">
        <v>84</v>
      </c>
      <c r="B209" s="250" t="s">
        <v>37</v>
      </c>
      <c r="C209" s="250" t="s">
        <v>188</v>
      </c>
      <c r="D209" s="250" t="s">
        <v>208</v>
      </c>
      <c r="E209" s="251">
        <v>3207750.8</v>
      </c>
      <c r="F209" s="252" t="s">
        <v>253</v>
      </c>
      <c r="G209" s="251"/>
      <c r="J209" s="253"/>
    </row>
    <row r="210" spans="1:10" hidden="1" x14ac:dyDescent="0.2">
      <c r="A210" s="249" t="s">
        <v>168</v>
      </c>
      <c r="B210" s="250" t="s">
        <v>37</v>
      </c>
      <c r="C210" s="250" t="s">
        <v>188</v>
      </c>
      <c r="D210" s="250" t="s">
        <v>208</v>
      </c>
      <c r="E210" s="251">
        <v>3242249.3</v>
      </c>
      <c r="F210" s="252" t="s">
        <v>177</v>
      </c>
      <c r="G210" s="251"/>
      <c r="J210" s="253"/>
    </row>
    <row r="211" spans="1:10" hidden="1" x14ac:dyDescent="0.2">
      <c r="A211" s="249" t="s">
        <v>203</v>
      </c>
      <c r="B211" s="250" t="s">
        <v>37</v>
      </c>
      <c r="C211" s="250" t="s">
        <v>188</v>
      </c>
      <c r="D211" s="250" t="s">
        <v>208</v>
      </c>
      <c r="E211" s="251">
        <v>3118175.9</v>
      </c>
      <c r="F211" s="252" t="s">
        <v>177</v>
      </c>
      <c r="G211" s="251"/>
      <c r="J211" s="253"/>
    </row>
    <row r="212" spans="1:10" hidden="1" x14ac:dyDescent="0.2">
      <c r="A212" s="249" t="s">
        <v>221</v>
      </c>
      <c r="B212" s="250" t="s">
        <v>37</v>
      </c>
      <c r="C212" s="250" t="s">
        <v>188</v>
      </c>
      <c r="D212" s="250" t="s">
        <v>208</v>
      </c>
      <c r="E212" s="251">
        <v>3216829.3</v>
      </c>
      <c r="F212" s="252" t="s">
        <v>177</v>
      </c>
      <c r="G212" s="251"/>
      <c r="J212" s="253"/>
    </row>
    <row r="213" spans="1:10" hidden="1" x14ac:dyDescent="0.2">
      <c r="A213" s="249" t="s">
        <v>233</v>
      </c>
      <c r="B213" s="250" t="s">
        <v>37</v>
      </c>
      <c r="C213" s="250" t="s">
        <v>188</v>
      </c>
      <c r="D213" s="250" t="s">
        <v>208</v>
      </c>
      <c r="E213" s="251">
        <v>3274932</v>
      </c>
      <c r="F213" s="252" t="s">
        <v>177</v>
      </c>
      <c r="G213" s="251"/>
      <c r="J213" s="253"/>
    </row>
    <row r="214" spans="1:10" hidden="1" x14ac:dyDescent="0.2">
      <c r="A214" s="249" t="s">
        <v>251</v>
      </c>
      <c r="B214" s="250" t="s">
        <v>37</v>
      </c>
      <c r="C214" s="250" t="s">
        <v>188</v>
      </c>
      <c r="D214" s="250" t="s">
        <v>208</v>
      </c>
      <c r="E214" s="251">
        <v>3268577</v>
      </c>
      <c r="F214" s="252" t="s">
        <v>177</v>
      </c>
      <c r="G214" s="251"/>
      <c r="J214" s="253"/>
    </row>
    <row r="215" spans="1:10" hidden="1" x14ac:dyDescent="0.2">
      <c r="A215" s="249" t="s">
        <v>102</v>
      </c>
      <c r="B215" s="250" t="s">
        <v>36</v>
      </c>
      <c r="C215" s="250" t="s">
        <v>188</v>
      </c>
      <c r="D215" s="250" t="s">
        <v>208</v>
      </c>
      <c r="E215" s="251">
        <v>237291.9</v>
      </c>
      <c r="F215" s="252" t="s">
        <v>253</v>
      </c>
      <c r="G215" s="251"/>
      <c r="J215" s="253"/>
    </row>
    <row r="216" spans="1:10" hidden="1" x14ac:dyDescent="0.2">
      <c r="A216" s="249" t="s">
        <v>101</v>
      </c>
      <c r="B216" s="250" t="s">
        <v>36</v>
      </c>
      <c r="C216" s="250" t="s">
        <v>188</v>
      </c>
      <c r="D216" s="250" t="s">
        <v>208</v>
      </c>
      <c r="E216" s="251">
        <v>239546.2</v>
      </c>
      <c r="F216" s="252" t="s">
        <v>253</v>
      </c>
      <c r="G216" s="251"/>
      <c r="J216" s="253"/>
    </row>
    <row r="217" spans="1:10" hidden="1" x14ac:dyDescent="0.2">
      <c r="A217" s="249" t="s">
        <v>100</v>
      </c>
      <c r="B217" s="250" t="s">
        <v>36</v>
      </c>
      <c r="C217" s="250" t="s">
        <v>188</v>
      </c>
      <c r="D217" s="250" t="s">
        <v>208</v>
      </c>
      <c r="E217" s="251">
        <v>240639.8</v>
      </c>
      <c r="F217" s="252" t="s">
        <v>253</v>
      </c>
      <c r="G217" s="251"/>
      <c r="J217" s="253"/>
    </row>
    <row r="218" spans="1:10" hidden="1" x14ac:dyDescent="0.2">
      <c r="A218" s="249" t="s">
        <v>99</v>
      </c>
      <c r="B218" s="250" t="s">
        <v>36</v>
      </c>
      <c r="C218" s="250" t="s">
        <v>188</v>
      </c>
      <c r="D218" s="250" t="s">
        <v>208</v>
      </c>
      <c r="E218" s="251">
        <v>241701.3</v>
      </c>
      <c r="F218" s="252" t="s">
        <v>253</v>
      </c>
      <c r="G218" s="251"/>
      <c r="J218" s="253"/>
    </row>
    <row r="219" spans="1:10" hidden="1" x14ac:dyDescent="0.2">
      <c r="A219" s="249" t="s">
        <v>98</v>
      </c>
      <c r="B219" s="250" t="s">
        <v>36</v>
      </c>
      <c r="C219" s="250" t="s">
        <v>188</v>
      </c>
      <c r="D219" s="250" t="s">
        <v>208</v>
      </c>
      <c r="E219" s="251">
        <v>248411.7</v>
      </c>
      <c r="F219" s="252" t="s">
        <v>253</v>
      </c>
      <c r="G219" s="251"/>
      <c r="J219" s="253"/>
    </row>
    <row r="220" spans="1:10" hidden="1" x14ac:dyDescent="0.2">
      <c r="A220" s="249" t="s">
        <v>97</v>
      </c>
      <c r="B220" s="250" t="s">
        <v>36</v>
      </c>
      <c r="C220" s="250" t="s">
        <v>188</v>
      </c>
      <c r="D220" s="250" t="s">
        <v>208</v>
      </c>
      <c r="E220" s="251">
        <v>254273.3</v>
      </c>
      <c r="F220" s="252" t="s">
        <v>253</v>
      </c>
      <c r="G220" s="251"/>
      <c r="J220" s="253"/>
    </row>
    <row r="221" spans="1:10" hidden="1" x14ac:dyDescent="0.2">
      <c r="A221" s="249" t="s">
        <v>96</v>
      </c>
      <c r="B221" s="250" t="s">
        <v>36</v>
      </c>
      <c r="C221" s="250" t="s">
        <v>188</v>
      </c>
      <c r="D221" s="250" t="s">
        <v>208</v>
      </c>
      <c r="E221" s="251">
        <v>263977.59999999998</v>
      </c>
      <c r="F221" s="252" t="s">
        <v>253</v>
      </c>
      <c r="G221" s="251"/>
      <c r="J221" s="253"/>
    </row>
    <row r="222" spans="1:10" hidden="1" x14ac:dyDescent="0.2">
      <c r="A222" s="249" t="s">
        <v>95</v>
      </c>
      <c r="B222" s="250" t="s">
        <v>36</v>
      </c>
      <c r="C222" s="250" t="s">
        <v>188</v>
      </c>
      <c r="D222" s="250" t="s">
        <v>208</v>
      </c>
      <c r="E222" s="251">
        <v>266583.5</v>
      </c>
      <c r="F222" s="252" t="s">
        <v>253</v>
      </c>
      <c r="G222" s="251"/>
      <c r="J222" s="253"/>
    </row>
    <row r="223" spans="1:10" hidden="1" x14ac:dyDescent="0.2">
      <c r="A223" s="249" t="s">
        <v>94</v>
      </c>
      <c r="B223" s="250" t="s">
        <v>36</v>
      </c>
      <c r="C223" s="250" t="s">
        <v>188</v>
      </c>
      <c r="D223" s="250" t="s">
        <v>208</v>
      </c>
      <c r="E223" s="251">
        <v>265471.40000000002</v>
      </c>
      <c r="F223" s="252" t="s">
        <v>253</v>
      </c>
      <c r="G223" s="251"/>
      <c r="J223" s="253"/>
    </row>
    <row r="224" spans="1:10" hidden="1" x14ac:dyDescent="0.2">
      <c r="A224" s="249" t="s">
        <v>93</v>
      </c>
      <c r="B224" s="250" t="s">
        <v>36</v>
      </c>
      <c r="C224" s="250" t="s">
        <v>188</v>
      </c>
      <c r="D224" s="250" t="s">
        <v>208</v>
      </c>
      <c r="E224" s="251">
        <v>252265.60000000001</v>
      </c>
      <c r="F224" s="252" t="s">
        <v>253</v>
      </c>
      <c r="G224" s="251"/>
      <c r="J224" s="253"/>
    </row>
    <row r="225" spans="1:10" hidden="1" x14ac:dyDescent="0.2">
      <c r="A225" s="249" t="s">
        <v>92</v>
      </c>
      <c r="B225" s="250" t="s">
        <v>36</v>
      </c>
      <c r="C225" s="250" t="s">
        <v>188</v>
      </c>
      <c r="D225" s="250" t="s">
        <v>208</v>
      </c>
      <c r="E225" s="251">
        <v>256258.7</v>
      </c>
      <c r="F225" s="252" t="s">
        <v>253</v>
      </c>
      <c r="G225" s="251"/>
      <c r="J225" s="253"/>
    </row>
    <row r="226" spans="1:10" hidden="1" x14ac:dyDescent="0.2">
      <c r="A226" s="249" t="s">
        <v>91</v>
      </c>
      <c r="B226" s="250" t="s">
        <v>36</v>
      </c>
      <c r="C226" s="250" t="s">
        <v>188</v>
      </c>
      <c r="D226" s="250" t="s">
        <v>208</v>
      </c>
      <c r="E226" s="251">
        <v>259617.7</v>
      </c>
      <c r="F226" s="252" t="s">
        <v>253</v>
      </c>
      <c r="G226" s="251"/>
      <c r="J226" s="253"/>
    </row>
    <row r="227" spans="1:10" hidden="1" x14ac:dyDescent="0.2">
      <c r="A227" s="249" t="s">
        <v>90</v>
      </c>
      <c r="B227" s="250" t="s">
        <v>36</v>
      </c>
      <c r="C227" s="250" t="s">
        <v>188</v>
      </c>
      <c r="D227" s="250" t="s">
        <v>208</v>
      </c>
      <c r="E227" s="251">
        <v>259603.6</v>
      </c>
      <c r="F227" s="252" t="s">
        <v>253</v>
      </c>
      <c r="G227" s="251"/>
      <c r="J227" s="253"/>
    </row>
    <row r="228" spans="1:10" hidden="1" x14ac:dyDescent="0.2">
      <c r="A228" s="249" t="s">
        <v>89</v>
      </c>
      <c r="B228" s="250" t="s">
        <v>36</v>
      </c>
      <c r="C228" s="250" t="s">
        <v>188</v>
      </c>
      <c r="D228" s="250" t="s">
        <v>208</v>
      </c>
      <c r="E228" s="251">
        <v>263219</v>
      </c>
      <c r="F228" s="252" t="s">
        <v>253</v>
      </c>
      <c r="G228" s="251"/>
      <c r="J228" s="253"/>
    </row>
    <row r="229" spans="1:10" hidden="1" x14ac:dyDescent="0.2">
      <c r="A229" s="249" t="s">
        <v>88</v>
      </c>
      <c r="B229" s="250" t="s">
        <v>36</v>
      </c>
      <c r="C229" s="250" t="s">
        <v>188</v>
      </c>
      <c r="D229" s="250" t="s">
        <v>208</v>
      </c>
      <c r="E229" s="251">
        <v>266583</v>
      </c>
      <c r="F229" s="252" t="s">
        <v>253</v>
      </c>
      <c r="G229" s="251"/>
      <c r="J229" s="253"/>
    </row>
    <row r="230" spans="1:10" hidden="1" x14ac:dyDescent="0.2">
      <c r="A230" s="249" t="s">
        <v>87</v>
      </c>
      <c r="B230" s="250" t="s">
        <v>36</v>
      </c>
      <c r="C230" s="250" t="s">
        <v>188</v>
      </c>
      <c r="D230" s="250" t="s">
        <v>208</v>
      </c>
      <c r="E230" s="251">
        <v>272193</v>
      </c>
      <c r="F230" s="252" t="s">
        <v>253</v>
      </c>
      <c r="G230" s="251"/>
      <c r="J230" s="253"/>
    </row>
    <row r="231" spans="1:10" hidden="1" x14ac:dyDescent="0.2">
      <c r="A231" s="249" t="s">
        <v>86</v>
      </c>
      <c r="B231" s="250" t="s">
        <v>36</v>
      </c>
      <c r="C231" s="250" t="s">
        <v>188</v>
      </c>
      <c r="D231" s="250" t="s">
        <v>208</v>
      </c>
      <c r="E231" s="251">
        <v>280557.59999999998</v>
      </c>
      <c r="F231" s="252" t="s">
        <v>253</v>
      </c>
      <c r="G231" s="251"/>
      <c r="J231" s="253"/>
    </row>
    <row r="232" spans="1:10" hidden="1" x14ac:dyDescent="0.2">
      <c r="A232" s="249" t="s">
        <v>85</v>
      </c>
      <c r="B232" s="250" t="s">
        <v>36</v>
      </c>
      <c r="C232" s="250" t="s">
        <v>188</v>
      </c>
      <c r="D232" s="250" t="s">
        <v>208</v>
      </c>
      <c r="E232" s="251">
        <v>289132.79999999999</v>
      </c>
      <c r="F232" s="252" t="s">
        <v>253</v>
      </c>
      <c r="G232" s="251"/>
      <c r="J232" s="253"/>
    </row>
    <row r="233" spans="1:10" hidden="1" x14ac:dyDescent="0.2">
      <c r="A233" s="249" t="s">
        <v>84</v>
      </c>
      <c r="B233" s="250" t="s">
        <v>36</v>
      </c>
      <c r="C233" s="250" t="s">
        <v>188</v>
      </c>
      <c r="D233" s="250" t="s">
        <v>208</v>
      </c>
      <c r="E233" s="251">
        <v>294510.7</v>
      </c>
      <c r="F233" s="252" t="s">
        <v>253</v>
      </c>
      <c r="G233" s="251"/>
      <c r="J233" s="253"/>
    </row>
    <row r="234" spans="1:10" hidden="1" x14ac:dyDescent="0.2">
      <c r="A234" s="249" t="s">
        <v>168</v>
      </c>
      <c r="B234" s="250" t="s">
        <v>36</v>
      </c>
      <c r="C234" s="250" t="s">
        <v>188</v>
      </c>
      <c r="D234" s="250" t="s">
        <v>208</v>
      </c>
      <c r="E234" s="251">
        <v>299550.90000000002</v>
      </c>
      <c r="F234" s="252" t="s">
        <v>253</v>
      </c>
      <c r="G234" s="251"/>
      <c r="J234" s="253"/>
    </row>
    <row r="235" spans="1:10" hidden="1" x14ac:dyDescent="0.2">
      <c r="A235" s="249" t="s">
        <v>203</v>
      </c>
      <c r="B235" s="250" t="s">
        <v>36</v>
      </c>
      <c r="C235" s="250" t="s">
        <v>188</v>
      </c>
      <c r="D235" s="250" t="s">
        <v>208</v>
      </c>
      <c r="E235" s="251">
        <v>294218.59999999998</v>
      </c>
      <c r="F235" s="252" t="s">
        <v>253</v>
      </c>
      <c r="G235" s="251"/>
      <c r="J235" s="253"/>
    </row>
    <row r="236" spans="1:10" hidden="1" x14ac:dyDescent="0.2">
      <c r="A236" s="249" t="s">
        <v>221</v>
      </c>
      <c r="B236" s="250" t="s">
        <v>36</v>
      </c>
      <c r="C236" s="250" t="s">
        <v>188</v>
      </c>
      <c r="D236" s="250" t="s">
        <v>208</v>
      </c>
      <c r="E236" s="251">
        <v>315938</v>
      </c>
      <c r="F236" s="252" t="s">
        <v>253</v>
      </c>
      <c r="G236" s="251"/>
      <c r="J236" s="253"/>
    </row>
    <row r="237" spans="1:10" hidden="1" x14ac:dyDescent="0.2">
      <c r="A237" s="249" t="s">
        <v>233</v>
      </c>
      <c r="B237" s="250" t="s">
        <v>36</v>
      </c>
      <c r="C237" s="250" t="s">
        <v>188</v>
      </c>
      <c r="D237" s="250" t="s">
        <v>208</v>
      </c>
      <c r="E237" s="251">
        <v>320804</v>
      </c>
      <c r="F237" s="252" t="s">
        <v>253</v>
      </c>
      <c r="G237" s="251"/>
      <c r="J237" s="253"/>
    </row>
    <row r="238" spans="1:10" hidden="1" x14ac:dyDescent="0.2">
      <c r="A238" s="249" t="s">
        <v>251</v>
      </c>
      <c r="B238" s="250" t="s">
        <v>36</v>
      </c>
      <c r="C238" s="250" t="s">
        <v>188</v>
      </c>
      <c r="D238" s="250" t="s">
        <v>208</v>
      </c>
      <c r="E238" s="251">
        <v>328808.7</v>
      </c>
      <c r="F238" s="252" t="s">
        <v>253</v>
      </c>
      <c r="G238" s="251"/>
      <c r="J238" s="253"/>
    </row>
    <row r="239" spans="1:10" hidden="1" x14ac:dyDescent="0.2">
      <c r="A239" s="249" t="s">
        <v>102</v>
      </c>
      <c r="B239" s="250" t="s">
        <v>254</v>
      </c>
      <c r="C239" s="250" t="s">
        <v>188</v>
      </c>
      <c r="D239" s="250" t="s">
        <v>208</v>
      </c>
      <c r="E239" s="251">
        <v>8670969.1999999993</v>
      </c>
      <c r="F239" s="252" t="s">
        <v>253</v>
      </c>
      <c r="G239" s="251"/>
      <c r="J239" s="253"/>
    </row>
    <row r="240" spans="1:10" hidden="1" x14ac:dyDescent="0.2">
      <c r="A240" s="249" t="s">
        <v>101</v>
      </c>
      <c r="B240" s="250" t="s">
        <v>254</v>
      </c>
      <c r="C240" s="250" t="s">
        <v>188</v>
      </c>
      <c r="D240" s="250" t="s">
        <v>208</v>
      </c>
      <c r="E240" s="251">
        <v>9045609.0999999996</v>
      </c>
      <c r="F240" s="252" t="s">
        <v>253</v>
      </c>
      <c r="G240" s="251"/>
      <c r="J240" s="253"/>
    </row>
    <row r="241" spans="1:10" hidden="1" x14ac:dyDescent="0.2">
      <c r="A241" s="249" t="s">
        <v>100</v>
      </c>
      <c r="B241" s="250" t="s">
        <v>254</v>
      </c>
      <c r="C241" s="250" t="s">
        <v>188</v>
      </c>
      <c r="D241" s="250" t="s">
        <v>208</v>
      </c>
      <c r="E241" s="251">
        <v>9123091.1999999993</v>
      </c>
      <c r="F241" s="252" t="s">
        <v>253</v>
      </c>
      <c r="G241" s="251"/>
      <c r="J241" s="253"/>
    </row>
    <row r="242" spans="1:10" hidden="1" x14ac:dyDescent="0.2">
      <c r="A242" s="249" t="s">
        <v>99</v>
      </c>
      <c r="B242" s="250" t="s">
        <v>254</v>
      </c>
      <c r="C242" s="250" t="s">
        <v>188</v>
      </c>
      <c r="D242" s="250" t="s">
        <v>208</v>
      </c>
      <c r="E242" s="251">
        <v>9175837.6999999993</v>
      </c>
      <c r="F242" s="252" t="s">
        <v>253</v>
      </c>
      <c r="G242" s="251"/>
      <c r="J242" s="253"/>
    </row>
    <row r="243" spans="1:10" hidden="1" x14ac:dyDescent="0.2">
      <c r="A243" s="249" t="s">
        <v>98</v>
      </c>
      <c r="B243" s="250" t="s">
        <v>254</v>
      </c>
      <c r="C243" s="250" t="s">
        <v>188</v>
      </c>
      <c r="D243" s="250" t="s">
        <v>208</v>
      </c>
      <c r="E243" s="251">
        <v>9380714.5999999996</v>
      </c>
      <c r="F243" s="252" t="s">
        <v>253</v>
      </c>
      <c r="G243" s="251"/>
      <c r="J243" s="253"/>
    </row>
    <row r="244" spans="1:10" hidden="1" x14ac:dyDescent="0.2">
      <c r="A244" s="249" t="s">
        <v>97</v>
      </c>
      <c r="B244" s="250" t="s">
        <v>254</v>
      </c>
      <c r="C244" s="250" t="s">
        <v>188</v>
      </c>
      <c r="D244" s="250" t="s">
        <v>208</v>
      </c>
      <c r="E244" s="251">
        <v>9529918.1999999993</v>
      </c>
      <c r="F244" s="252" t="s">
        <v>253</v>
      </c>
      <c r="G244" s="251"/>
      <c r="J244" s="253"/>
    </row>
    <row r="245" spans="1:10" hidden="1" x14ac:dyDescent="0.2">
      <c r="A245" s="249" t="s">
        <v>96</v>
      </c>
      <c r="B245" s="250" t="s">
        <v>254</v>
      </c>
      <c r="C245" s="250" t="s">
        <v>188</v>
      </c>
      <c r="D245" s="250" t="s">
        <v>208</v>
      </c>
      <c r="E245" s="251">
        <v>9830067.1999999993</v>
      </c>
      <c r="F245" s="252" t="s">
        <v>253</v>
      </c>
      <c r="G245" s="251"/>
      <c r="J245" s="253"/>
    </row>
    <row r="246" spans="1:10" hidden="1" x14ac:dyDescent="0.2">
      <c r="A246" s="249" t="s">
        <v>95</v>
      </c>
      <c r="B246" s="250" t="s">
        <v>254</v>
      </c>
      <c r="C246" s="250" t="s">
        <v>188</v>
      </c>
      <c r="D246" s="250" t="s">
        <v>208</v>
      </c>
      <c r="E246" s="251">
        <v>10152797.6</v>
      </c>
      <c r="F246" s="252" t="s">
        <v>253</v>
      </c>
      <c r="G246" s="251"/>
      <c r="J246" s="253"/>
    </row>
    <row r="247" spans="1:10" hidden="1" x14ac:dyDescent="0.2">
      <c r="A247" s="249" t="s">
        <v>94</v>
      </c>
      <c r="B247" s="250" t="s">
        <v>254</v>
      </c>
      <c r="C247" s="250" t="s">
        <v>188</v>
      </c>
      <c r="D247" s="250" t="s">
        <v>208</v>
      </c>
      <c r="E247" s="251">
        <v>10219000.6</v>
      </c>
      <c r="F247" s="252" t="s">
        <v>253</v>
      </c>
      <c r="G247" s="251"/>
      <c r="J247" s="253"/>
    </row>
    <row r="248" spans="1:10" hidden="1" x14ac:dyDescent="0.2">
      <c r="A248" s="249" t="s">
        <v>93</v>
      </c>
      <c r="B248" s="250" t="s">
        <v>254</v>
      </c>
      <c r="C248" s="250" t="s">
        <v>188</v>
      </c>
      <c r="D248" s="250" t="s">
        <v>208</v>
      </c>
      <c r="E248" s="251">
        <v>9834547.9000000004</v>
      </c>
      <c r="F248" s="252" t="s">
        <v>253</v>
      </c>
      <c r="G248" s="251"/>
      <c r="J248" s="253"/>
    </row>
    <row r="249" spans="1:10" hidden="1" x14ac:dyDescent="0.2">
      <c r="A249" s="249" t="s">
        <v>92</v>
      </c>
      <c r="B249" s="250" t="s">
        <v>254</v>
      </c>
      <c r="C249" s="250" t="s">
        <v>188</v>
      </c>
      <c r="D249" s="250" t="s">
        <v>208</v>
      </c>
      <c r="E249" s="251">
        <v>10046233.800000001</v>
      </c>
      <c r="F249" s="252" t="s">
        <v>253</v>
      </c>
      <c r="G249" s="251"/>
      <c r="J249" s="253"/>
    </row>
    <row r="250" spans="1:10" hidden="1" x14ac:dyDescent="0.2">
      <c r="A250" s="249" t="s">
        <v>91</v>
      </c>
      <c r="B250" s="250" t="s">
        <v>254</v>
      </c>
      <c r="C250" s="250" t="s">
        <v>188</v>
      </c>
      <c r="D250" s="250" t="s">
        <v>208</v>
      </c>
      <c r="E250" s="251">
        <v>10232764.300000001</v>
      </c>
      <c r="F250" s="252" t="s">
        <v>253</v>
      </c>
      <c r="G250" s="251"/>
      <c r="J250" s="253"/>
    </row>
    <row r="251" spans="1:10" hidden="1" x14ac:dyDescent="0.2">
      <c r="A251" s="249" t="s">
        <v>90</v>
      </c>
      <c r="B251" s="250" t="s">
        <v>254</v>
      </c>
      <c r="C251" s="250" t="s">
        <v>188</v>
      </c>
      <c r="D251" s="250" t="s">
        <v>208</v>
      </c>
      <c r="E251" s="251">
        <v>10139934.199999999</v>
      </c>
      <c r="F251" s="252" t="s">
        <v>253</v>
      </c>
      <c r="G251" s="251"/>
      <c r="J251" s="253"/>
    </row>
    <row r="252" spans="1:10" hidden="1" x14ac:dyDescent="0.2">
      <c r="A252" s="249" t="s">
        <v>89</v>
      </c>
      <c r="B252" s="250" t="s">
        <v>254</v>
      </c>
      <c r="C252" s="250" t="s">
        <v>188</v>
      </c>
      <c r="D252" s="250" t="s">
        <v>208</v>
      </c>
      <c r="E252" s="251">
        <v>10114622.1</v>
      </c>
      <c r="F252" s="252" t="s">
        <v>253</v>
      </c>
      <c r="G252" s="251"/>
      <c r="J252" s="253"/>
    </row>
    <row r="253" spans="1:10" hidden="1" x14ac:dyDescent="0.2">
      <c r="A253" s="249" t="s">
        <v>88</v>
      </c>
      <c r="B253" s="250" t="s">
        <v>254</v>
      </c>
      <c r="C253" s="250" t="s">
        <v>188</v>
      </c>
      <c r="D253" s="250" t="s">
        <v>208</v>
      </c>
      <c r="E253" s="251">
        <v>10278274.199999999</v>
      </c>
      <c r="F253" s="252" t="s">
        <v>253</v>
      </c>
      <c r="G253" s="251"/>
      <c r="J253" s="253"/>
    </row>
    <row r="254" spans="1:10" hidden="1" x14ac:dyDescent="0.2">
      <c r="A254" s="249" t="s">
        <v>87</v>
      </c>
      <c r="B254" s="250" t="s">
        <v>254</v>
      </c>
      <c r="C254" s="250" t="s">
        <v>188</v>
      </c>
      <c r="D254" s="250" t="s">
        <v>208</v>
      </c>
      <c r="E254" s="251">
        <v>10523622.6</v>
      </c>
      <c r="F254" s="252" t="s">
        <v>253</v>
      </c>
      <c r="G254" s="251"/>
      <c r="J254" s="253"/>
    </row>
    <row r="255" spans="1:10" hidden="1" x14ac:dyDescent="0.2">
      <c r="A255" s="249" t="s">
        <v>86</v>
      </c>
      <c r="B255" s="250" t="s">
        <v>254</v>
      </c>
      <c r="C255" s="250" t="s">
        <v>188</v>
      </c>
      <c r="D255" s="250" t="s">
        <v>208</v>
      </c>
      <c r="E255" s="251">
        <v>10719151</v>
      </c>
      <c r="F255" s="252" t="s">
        <v>253</v>
      </c>
      <c r="G255" s="251"/>
      <c r="J255" s="253"/>
    </row>
    <row r="256" spans="1:10" hidden="1" x14ac:dyDescent="0.2">
      <c r="A256" s="249" t="s">
        <v>85</v>
      </c>
      <c r="B256" s="250" t="s">
        <v>254</v>
      </c>
      <c r="C256" s="250" t="s">
        <v>188</v>
      </c>
      <c r="D256" s="250" t="s">
        <v>208</v>
      </c>
      <c r="E256" s="251">
        <v>11000487</v>
      </c>
      <c r="F256" s="252" t="s">
        <v>253</v>
      </c>
      <c r="G256" s="251"/>
      <c r="J256" s="253"/>
    </row>
    <row r="257" spans="1:10" hidden="1" x14ac:dyDescent="0.2">
      <c r="A257" s="249" t="s">
        <v>84</v>
      </c>
      <c r="B257" s="250" t="s">
        <v>254</v>
      </c>
      <c r="C257" s="250" t="s">
        <v>188</v>
      </c>
      <c r="D257" s="250" t="s">
        <v>208</v>
      </c>
      <c r="E257" s="251">
        <v>11196527.4</v>
      </c>
      <c r="F257" s="252" t="s">
        <v>253</v>
      </c>
      <c r="G257" s="251"/>
      <c r="J257" s="253"/>
    </row>
    <row r="258" spans="1:10" hidden="1" x14ac:dyDescent="0.2">
      <c r="A258" s="249" t="s">
        <v>168</v>
      </c>
      <c r="B258" s="250" t="s">
        <v>254</v>
      </c>
      <c r="C258" s="250" t="s">
        <v>188</v>
      </c>
      <c r="D258" s="250" t="s">
        <v>208</v>
      </c>
      <c r="E258" s="251">
        <v>11373557.1</v>
      </c>
      <c r="F258" s="252" t="s">
        <v>253</v>
      </c>
      <c r="G258" s="251"/>
      <c r="J258" s="253"/>
    </row>
    <row r="259" spans="1:10" hidden="1" x14ac:dyDescent="0.2">
      <c r="A259" s="249" t="s">
        <v>203</v>
      </c>
      <c r="B259" s="250" t="s">
        <v>254</v>
      </c>
      <c r="C259" s="250" t="s">
        <v>188</v>
      </c>
      <c r="D259" s="250" t="s">
        <v>208</v>
      </c>
      <c r="E259" s="251">
        <v>10684292.4</v>
      </c>
      <c r="F259" s="252" t="s">
        <v>253</v>
      </c>
      <c r="G259" s="251"/>
      <c r="J259" s="253"/>
    </row>
    <row r="260" spans="1:10" hidden="1" x14ac:dyDescent="0.2">
      <c r="A260" s="249" t="s">
        <v>221</v>
      </c>
      <c r="B260" s="250" t="s">
        <v>254</v>
      </c>
      <c r="C260" s="250" t="s">
        <v>188</v>
      </c>
      <c r="D260" s="250" t="s">
        <v>208</v>
      </c>
      <c r="E260" s="251">
        <v>11314862.800000001</v>
      </c>
      <c r="F260" s="252" t="s">
        <v>253</v>
      </c>
      <c r="G260" s="251"/>
      <c r="J260" s="253"/>
    </row>
    <row r="261" spans="1:10" hidden="1" x14ac:dyDescent="0.2">
      <c r="A261" s="249" t="s">
        <v>233</v>
      </c>
      <c r="B261" s="250" t="s">
        <v>254</v>
      </c>
      <c r="C261" s="250" t="s">
        <v>188</v>
      </c>
      <c r="D261" s="250" t="s">
        <v>208</v>
      </c>
      <c r="E261" s="251">
        <v>11697979.5</v>
      </c>
      <c r="F261" s="252" t="s">
        <v>253</v>
      </c>
      <c r="G261" s="251"/>
      <c r="J261" s="253"/>
    </row>
    <row r="262" spans="1:10" hidden="1" x14ac:dyDescent="0.2">
      <c r="A262" s="249" t="s">
        <v>251</v>
      </c>
      <c r="B262" s="250" t="s">
        <v>254</v>
      </c>
      <c r="C262" s="250" t="s">
        <v>188</v>
      </c>
      <c r="D262" s="250" t="s">
        <v>208</v>
      </c>
      <c r="E262" s="251">
        <v>11810095.5</v>
      </c>
      <c r="F262" s="252" t="s">
        <v>253</v>
      </c>
      <c r="G262" s="251"/>
      <c r="J262" s="253"/>
    </row>
    <row r="263" spans="1:10" hidden="1" x14ac:dyDescent="0.2">
      <c r="A263" s="249" t="s">
        <v>102</v>
      </c>
      <c r="B263" s="250" t="s">
        <v>255</v>
      </c>
      <c r="C263" s="250" t="s">
        <v>188</v>
      </c>
      <c r="D263" s="250" t="s">
        <v>208</v>
      </c>
      <c r="E263" s="251">
        <v>8855537.5999999996</v>
      </c>
      <c r="F263" s="252" t="s">
        <v>253</v>
      </c>
      <c r="G263" s="251"/>
      <c r="J263" s="253"/>
    </row>
    <row r="264" spans="1:10" hidden="1" x14ac:dyDescent="0.2">
      <c r="A264" s="249" t="s">
        <v>101</v>
      </c>
      <c r="B264" s="250" t="s">
        <v>255</v>
      </c>
      <c r="C264" s="250" t="s">
        <v>188</v>
      </c>
      <c r="D264" s="250" t="s">
        <v>208</v>
      </c>
      <c r="E264" s="251">
        <v>9045609.0999999996</v>
      </c>
      <c r="F264" s="252" t="s">
        <v>253</v>
      </c>
      <c r="G264" s="251"/>
      <c r="J264" s="253"/>
    </row>
    <row r="265" spans="1:10" hidden="1" x14ac:dyDescent="0.2">
      <c r="A265" s="249" t="s">
        <v>100</v>
      </c>
      <c r="B265" s="250" t="s">
        <v>255</v>
      </c>
      <c r="C265" s="250" t="s">
        <v>188</v>
      </c>
      <c r="D265" s="250" t="s">
        <v>208</v>
      </c>
      <c r="E265" s="251">
        <v>9123091.1999999993</v>
      </c>
      <c r="F265" s="252" t="s">
        <v>253</v>
      </c>
      <c r="G265" s="251"/>
      <c r="J265" s="253"/>
    </row>
    <row r="266" spans="1:10" hidden="1" x14ac:dyDescent="0.2">
      <c r="A266" s="249" t="s">
        <v>99</v>
      </c>
      <c r="B266" s="250" t="s">
        <v>255</v>
      </c>
      <c r="C266" s="250" t="s">
        <v>188</v>
      </c>
      <c r="D266" s="250" t="s">
        <v>208</v>
      </c>
      <c r="E266" s="251">
        <v>9175837.6999999993</v>
      </c>
      <c r="F266" s="252" t="s">
        <v>253</v>
      </c>
      <c r="G266" s="251"/>
      <c r="J266" s="253"/>
    </row>
    <row r="267" spans="1:10" hidden="1" x14ac:dyDescent="0.2">
      <c r="A267" s="249" t="s">
        <v>98</v>
      </c>
      <c r="B267" s="250" t="s">
        <v>255</v>
      </c>
      <c r="C267" s="250" t="s">
        <v>188</v>
      </c>
      <c r="D267" s="250" t="s">
        <v>208</v>
      </c>
      <c r="E267" s="251">
        <v>9380714.5999999996</v>
      </c>
      <c r="F267" s="252" t="s">
        <v>253</v>
      </c>
      <c r="G267" s="251"/>
      <c r="J267" s="253"/>
    </row>
    <row r="268" spans="1:10" hidden="1" x14ac:dyDescent="0.2">
      <c r="A268" s="249" t="s">
        <v>97</v>
      </c>
      <c r="B268" s="250" t="s">
        <v>255</v>
      </c>
      <c r="C268" s="250" t="s">
        <v>188</v>
      </c>
      <c r="D268" s="250" t="s">
        <v>208</v>
      </c>
      <c r="E268" s="251">
        <v>9529918.1999999993</v>
      </c>
      <c r="F268" s="252" t="s">
        <v>253</v>
      </c>
      <c r="G268" s="251"/>
      <c r="J268" s="253"/>
    </row>
    <row r="269" spans="1:10" hidden="1" x14ac:dyDescent="0.2">
      <c r="A269" s="249" t="s">
        <v>96</v>
      </c>
      <c r="B269" s="250" t="s">
        <v>255</v>
      </c>
      <c r="C269" s="250" t="s">
        <v>188</v>
      </c>
      <c r="D269" s="250" t="s">
        <v>208</v>
      </c>
      <c r="E269" s="251">
        <v>9830067.1999999993</v>
      </c>
      <c r="F269" s="252" t="s">
        <v>253</v>
      </c>
      <c r="G269" s="251"/>
      <c r="J269" s="253"/>
    </row>
    <row r="270" spans="1:10" hidden="1" x14ac:dyDescent="0.2">
      <c r="A270" s="249" t="s">
        <v>95</v>
      </c>
      <c r="B270" s="250" t="s">
        <v>255</v>
      </c>
      <c r="C270" s="250" t="s">
        <v>188</v>
      </c>
      <c r="D270" s="250" t="s">
        <v>208</v>
      </c>
      <c r="E270" s="251">
        <v>10113505.300000001</v>
      </c>
      <c r="F270" s="252" t="s">
        <v>253</v>
      </c>
      <c r="G270" s="251"/>
      <c r="J270" s="253"/>
    </row>
    <row r="271" spans="1:10" hidden="1" x14ac:dyDescent="0.2">
      <c r="A271" s="249" t="s">
        <v>94</v>
      </c>
      <c r="B271" s="250" t="s">
        <v>255</v>
      </c>
      <c r="C271" s="250" t="s">
        <v>188</v>
      </c>
      <c r="D271" s="250" t="s">
        <v>208</v>
      </c>
      <c r="E271" s="251">
        <v>10151283.4</v>
      </c>
      <c r="F271" s="252" t="s">
        <v>253</v>
      </c>
      <c r="G271" s="251"/>
      <c r="J271" s="253"/>
    </row>
    <row r="272" spans="1:10" hidden="1" x14ac:dyDescent="0.2">
      <c r="A272" s="249" t="s">
        <v>93</v>
      </c>
      <c r="B272" s="250" t="s">
        <v>255</v>
      </c>
      <c r="C272" s="250" t="s">
        <v>188</v>
      </c>
      <c r="D272" s="250" t="s">
        <v>208</v>
      </c>
      <c r="E272" s="251">
        <v>9704236.3000000007</v>
      </c>
      <c r="F272" s="252" t="s">
        <v>253</v>
      </c>
      <c r="G272" s="251"/>
      <c r="J272" s="253"/>
    </row>
    <row r="273" spans="1:10" hidden="1" x14ac:dyDescent="0.2">
      <c r="A273" s="249" t="s">
        <v>92</v>
      </c>
      <c r="B273" s="250" t="s">
        <v>255</v>
      </c>
      <c r="C273" s="250" t="s">
        <v>188</v>
      </c>
      <c r="D273" s="250" t="s">
        <v>208</v>
      </c>
      <c r="E273" s="251">
        <v>9910053.4000000004</v>
      </c>
      <c r="F273" s="252" t="s">
        <v>253</v>
      </c>
      <c r="G273" s="251"/>
      <c r="J273" s="253"/>
    </row>
    <row r="274" spans="1:10" hidden="1" x14ac:dyDescent="0.2">
      <c r="A274" s="249" t="s">
        <v>91</v>
      </c>
      <c r="B274" s="250" t="s">
        <v>255</v>
      </c>
      <c r="C274" s="250" t="s">
        <v>188</v>
      </c>
      <c r="D274" s="250" t="s">
        <v>208</v>
      </c>
      <c r="E274" s="251">
        <v>10075389.699999999</v>
      </c>
      <c r="F274" s="252" t="s">
        <v>253</v>
      </c>
      <c r="G274" s="251"/>
      <c r="J274" s="253"/>
    </row>
    <row r="275" spans="1:10" hidden="1" x14ac:dyDescent="0.2">
      <c r="A275" s="249" t="s">
        <v>90</v>
      </c>
      <c r="B275" s="250" t="s">
        <v>255</v>
      </c>
      <c r="C275" s="250" t="s">
        <v>188</v>
      </c>
      <c r="D275" s="250" t="s">
        <v>208</v>
      </c>
      <c r="E275" s="251">
        <v>9982423.5</v>
      </c>
      <c r="F275" s="252" t="s">
        <v>253</v>
      </c>
      <c r="G275" s="251"/>
      <c r="J275" s="253"/>
    </row>
    <row r="276" spans="1:10" hidden="1" x14ac:dyDescent="0.2">
      <c r="A276" s="249" t="s">
        <v>89</v>
      </c>
      <c r="B276" s="250" t="s">
        <v>255</v>
      </c>
      <c r="C276" s="250" t="s">
        <v>188</v>
      </c>
      <c r="D276" s="250" t="s">
        <v>208</v>
      </c>
      <c r="E276" s="251">
        <v>9957650.5999999996</v>
      </c>
      <c r="F276" s="252" t="s">
        <v>253</v>
      </c>
      <c r="G276" s="251"/>
      <c r="J276" s="253"/>
    </row>
    <row r="277" spans="1:10" hidden="1" x14ac:dyDescent="0.2">
      <c r="A277" s="249" t="s">
        <v>88</v>
      </c>
      <c r="B277" s="250" t="s">
        <v>255</v>
      </c>
      <c r="C277" s="250" t="s">
        <v>188</v>
      </c>
      <c r="D277" s="250" t="s">
        <v>208</v>
      </c>
      <c r="E277" s="251">
        <v>10093724.300000001</v>
      </c>
      <c r="F277" s="252" t="s">
        <v>253</v>
      </c>
      <c r="G277" s="251"/>
      <c r="J277" s="253"/>
    </row>
    <row r="278" spans="1:10" hidden="1" x14ac:dyDescent="0.2">
      <c r="A278" s="249" t="s">
        <v>87</v>
      </c>
      <c r="B278" s="250" t="s">
        <v>255</v>
      </c>
      <c r="C278" s="250" t="s">
        <v>188</v>
      </c>
      <c r="D278" s="250" t="s">
        <v>208</v>
      </c>
      <c r="E278" s="251">
        <v>10294153.800000001</v>
      </c>
      <c r="F278" s="252" t="s">
        <v>253</v>
      </c>
      <c r="G278" s="251"/>
      <c r="J278" s="253"/>
    </row>
    <row r="279" spans="1:10" hidden="1" x14ac:dyDescent="0.2">
      <c r="A279" s="249" t="s">
        <v>86</v>
      </c>
      <c r="B279" s="250" t="s">
        <v>255</v>
      </c>
      <c r="C279" s="250" t="s">
        <v>188</v>
      </c>
      <c r="D279" s="250" t="s">
        <v>208</v>
      </c>
      <c r="E279" s="251">
        <v>10483193.1</v>
      </c>
      <c r="F279" s="252" t="s">
        <v>253</v>
      </c>
      <c r="G279" s="251"/>
      <c r="J279" s="253"/>
    </row>
    <row r="280" spans="1:10" hidden="1" x14ac:dyDescent="0.2">
      <c r="A280" s="249" t="s">
        <v>85</v>
      </c>
      <c r="B280" s="250" t="s">
        <v>255</v>
      </c>
      <c r="C280" s="250" t="s">
        <v>188</v>
      </c>
      <c r="D280" s="250" t="s">
        <v>208</v>
      </c>
      <c r="E280" s="251">
        <v>10754264.4</v>
      </c>
      <c r="F280" s="252" t="s">
        <v>253</v>
      </c>
      <c r="G280" s="251"/>
      <c r="J280" s="253"/>
    </row>
    <row r="281" spans="1:10" hidden="1" x14ac:dyDescent="0.2">
      <c r="A281" s="249" t="s">
        <v>84</v>
      </c>
      <c r="B281" s="250" t="s">
        <v>255</v>
      </c>
      <c r="C281" s="250" t="s">
        <v>188</v>
      </c>
      <c r="D281" s="250" t="s">
        <v>208</v>
      </c>
      <c r="E281" s="251">
        <v>10939527.5</v>
      </c>
      <c r="F281" s="252" t="s">
        <v>253</v>
      </c>
      <c r="G281" s="251"/>
      <c r="J281" s="253"/>
    </row>
    <row r="282" spans="1:10" hidden="1" x14ac:dyDescent="0.2">
      <c r="A282" s="249" t="s">
        <v>168</v>
      </c>
      <c r="B282" s="250" t="s">
        <v>255</v>
      </c>
      <c r="C282" s="250" t="s">
        <v>188</v>
      </c>
      <c r="D282" s="250" t="s">
        <v>208</v>
      </c>
      <c r="E282" s="251">
        <v>11107607.4</v>
      </c>
      <c r="F282" s="252" t="s">
        <v>253</v>
      </c>
      <c r="G282" s="251"/>
      <c r="J282" s="253"/>
    </row>
    <row r="283" spans="1:10" hidden="1" x14ac:dyDescent="0.2">
      <c r="A283" s="249" t="s">
        <v>203</v>
      </c>
      <c r="B283" s="250" t="s">
        <v>255</v>
      </c>
      <c r="C283" s="250" t="s">
        <v>188</v>
      </c>
      <c r="D283" s="250" t="s">
        <v>208</v>
      </c>
      <c r="E283" s="251">
        <v>10425986.6</v>
      </c>
      <c r="F283" s="252" t="s">
        <v>253</v>
      </c>
      <c r="G283" s="251"/>
      <c r="J283" s="253"/>
    </row>
    <row r="284" spans="1:10" hidden="1" x14ac:dyDescent="0.2">
      <c r="A284" s="249" t="s">
        <v>221</v>
      </c>
      <c r="B284" s="250" t="s">
        <v>255</v>
      </c>
      <c r="C284" s="250" t="s">
        <v>188</v>
      </c>
      <c r="D284" s="250" t="s">
        <v>208</v>
      </c>
      <c r="E284" s="251">
        <v>11038868.9</v>
      </c>
      <c r="F284" s="252" t="s">
        <v>253</v>
      </c>
      <c r="G284" s="251"/>
      <c r="J284" s="253"/>
    </row>
    <row r="285" spans="1:10" hidden="1" x14ac:dyDescent="0.2">
      <c r="A285" s="249" t="s">
        <v>233</v>
      </c>
      <c r="B285" s="250" t="s">
        <v>255</v>
      </c>
      <c r="C285" s="250" t="s">
        <v>188</v>
      </c>
      <c r="D285" s="250" t="s">
        <v>208</v>
      </c>
      <c r="E285" s="251">
        <v>11415144.4</v>
      </c>
      <c r="F285" s="252" t="s">
        <v>253</v>
      </c>
      <c r="G285" s="251"/>
      <c r="J285" s="253"/>
    </row>
    <row r="286" spans="1:10" hidden="1" x14ac:dyDescent="0.2">
      <c r="A286" s="249" t="s">
        <v>251</v>
      </c>
      <c r="B286" s="250" t="s">
        <v>255</v>
      </c>
      <c r="C286" s="250" t="s">
        <v>188</v>
      </c>
      <c r="D286" s="250" t="s">
        <v>208</v>
      </c>
      <c r="E286" s="251">
        <v>11465549.4</v>
      </c>
      <c r="F286" s="252" t="s">
        <v>253</v>
      </c>
      <c r="G286" s="251"/>
      <c r="J286" s="253"/>
    </row>
    <row r="287" spans="1:10" hidden="1" x14ac:dyDescent="0.2">
      <c r="A287" s="249" t="s">
        <v>102</v>
      </c>
      <c r="B287" s="250" t="s">
        <v>256</v>
      </c>
      <c r="C287" s="250" t="s">
        <v>188</v>
      </c>
      <c r="D287" s="250" t="s">
        <v>208</v>
      </c>
      <c r="E287" s="251">
        <v>9004581.6999999993</v>
      </c>
      <c r="F287" s="252" t="s">
        <v>253</v>
      </c>
      <c r="G287" s="251"/>
      <c r="J287" s="253"/>
    </row>
    <row r="288" spans="1:10" hidden="1" x14ac:dyDescent="0.2">
      <c r="A288" s="249" t="s">
        <v>101</v>
      </c>
      <c r="B288" s="250" t="s">
        <v>256</v>
      </c>
      <c r="C288" s="250" t="s">
        <v>188</v>
      </c>
      <c r="D288" s="250" t="s">
        <v>208</v>
      </c>
      <c r="E288" s="251">
        <v>9200000.9000000004</v>
      </c>
      <c r="F288" s="252" t="s">
        <v>253</v>
      </c>
      <c r="G288" s="251"/>
      <c r="J288" s="253"/>
    </row>
    <row r="289" spans="1:10" hidden="1" x14ac:dyDescent="0.2">
      <c r="A289" s="249" t="s">
        <v>100</v>
      </c>
      <c r="B289" s="250" t="s">
        <v>256</v>
      </c>
      <c r="C289" s="250" t="s">
        <v>188</v>
      </c>
      <c r="D289" s="250" t="s">
        <v>208</v>
      </c>
      <c r="E289" s="251">
        <v>9283439</v>
      </c>
      <c r="F289" s="252" t="s">
        <v>253</v>
      </c>
      <c r="G289" s="251"/>
      <c r="J289" s="253"/>
    </row>
    <row r="290" spans="1:10" hidden="1" x14ac:dyDescent="0.2">
      <c r="A290" s="249" t="s">
        <v>99</v>
      </c>
      <c r="B290" s="250" t="s">
        <v>256</v>
      </c>
      <c r="C290" s="250" t="s">
        <v>188</v>
      </c>
      <c r="D290" s="250" t="s">
        <v>208</v>
      </c>
      <c r="E290" s="251">
        <v>9343420.4000000004</v>
      </c>
      <c r="F290" s="252" t="s">
        <v>253</v>
      </c>
      <c r="G290" s="251"/>
      <c r="J290" s="253"/>
    </row>
    <row r="291" spans="1:10" hidden="1" x14ac:dyDescent="0.2">
      <c r="A291" s="249" t="s">
        <v>98</v>
      </c>
      <c r="B291" s="250" t="s">
        <v>256</v>
      </c>
      <c r="C291" s="250" t="s">
        <v>188</v>
      </c>
      <c r="D291" s="250" t="s">
        <v>208</v>
      </c>
      <c r="E291" s="251">
        <v>9556210.4000000004</v>
      </c>
      <c r="F291" s="252" t="s">
        <v>253</v>
      </c>
      <c r="G291" s="251"/>
      <c r="J291" s="253"/>
    </row>
    <row r="292" spans="1:10" hidden="1" x14ac:dyDescent="0.2">
      <c r="A292" s="249" t="s">
        <v>97</v>
      </c>
      <c r="B292" s="250" t="s">
        <v>256</v>
      </c>
      <c r="C292" s="250" t="s">
        <v>188</v>
      </c>
      <c r="D292" s="250" t="s">
        <v>208</v>
      </c>
      <c r="E292" s="251">
        <v>9715083.6999999993</v>
      </c>
      <c r="F292" s="252" t="s">
        <v>253</v>
      </c>
      <c r="G292" s="251"/>
      <c r="J292" s="253"/>
    </row>
    <row r="293" spans="1:10" hidden="1" x14ac:dyDescent="0.2">
      <c r="A293" s="249" t="s">
        <v>96</v>
      </c>
      <c r="B293" s="250" t="s">
        <v>256</v>
      </c>
      <c r="C293" s="250" t="s">
        <v>188</v>
      </c>
      <c r="D293" s="250" t="s">
        <v>208</v>
      </c>
      <c r="E293" s="251">
        <v>10027882.300000001</v>
      </c>
      <c r="F293" s="252" t="s">
        <v>253</v>
      </c>
      <c r="G293" s="251"/>
      <c r="J293" s="253"/>
    </row>
    <row r="294" spans="1:10" hidden="1" x14ac:dyDescent="0.2">
      <c r="A294" s="249" t="s">
        <v>95</v>
      </c>
      <c r="B294" s="250" t="s">
        <v>256</v>
      </c>
      <c r="C294" s="250" t="s">
        <v>188</v>
      </c>
      <c r="D294" s="250" t="s">
        <v>208</v>
      </c>
      <c r="E294" s="251">
        <v>10327417.699999999</v>
      </c>
      <c r="F294" s="252" t="s">
        <v>253</v>
      </c>
      <c r="G294" s="251"/>
      <c r="J294" s="253"/>
    </row>
    <row r="295" spans="1:10" hidden="1" x14ac:dyDescent="0.2">
      <c r="A295" s="249" t="s">
        <v>94</v>
      </c>
      <c r="B295" s="250" t="s">
        <v>256</v>
      </c>
      <c r="C295" s="250" t="s">
        <v>188</v>
      </c>
      <c r="D295" s="250" t="s">
        <v>208</v>
      </c>
      <c r="E295" s="251">
        <v>10370096</v>
      </c>
      <c r="F295" s="252" t="s">
        <v>253</v>
      </c>
      <c r="G295" s="251"/>
      <c r="J295" s="253"/>
    </row>
    <row r="296" spans="1:10" hidden="1" x14ac:dyDescent="0.2">
      <c r="A296" s="249" t="s">
        <v>93</v>
      </c>
      <c r="B296" s="250" t="s">
        <v>256</v>
      </c>
      <c r="C296" s="250" t="s">
        <v>188</v>
      </c>
      <c r="D296" s="250" t="s">
        <v>208</v>
      </c>
      <c r="E296" s="251">
        <v>9903974.1999999993</v>
      </c>
      <c r="F296" s="252" t="s">
        <v>253</v>
      </c>
      <c r="G296" s="251"/>
      <c r="J296" s="253"/>
    </row>
    <row r="297" spans="1:10" hidden="1" x14ac:dyDescent="0.2">
      <c r="A297" s="249" t="s">
        <v>92</v>
      </c>
      <c r="B297" s="250" t="s">
        <v>256</v>
      </c>
      <c r="C297" s="250" t="s">
        <v>188</v>
      </c>
      <c r="D297" s="250" t="s">
        <v>208</v>
      </c>
      <c r="E297" s="251">
        <v>10115719</v>
      </c>
      <c r="F297" s="252" t="s">
        <v>253</v>
      </c>
      <c r="G297" s="251"/>
      <c r="J297" s="253"/>
    </row>
    <row r="298" spans="1:10" hidden="1" x14ac:dyDescent="0.2">
      <c r="A298" s="249" t="s">
        <v>91</v>
      </c>
      <c r="B298" s="250" t="s">
        <v>256</v>
      </c>
      <c r="C298" s="250" t="s">
        <v>188</v>
      </c>
      <c r="D298" s="250" t="s">
        <v>208</v>
      </c>
      <c r="E298" s="251">
        <v>10286909.199999999</v>
      </c>
      <c r="F298" s="252" t="s">
        <v>253</v>
      </c>
      <c r="G298" s="251"/>
      <c r="J298" s="253"/>
    </row>
    <row r="299" spans="1:10" hidden="1" x14ac:dyDescent="0.2">
      <c r="A299" s="249" t="s">
        <v>90</v>
      </c>
      <c r="B299" s="250" t="s">
        <v>256</v>
      </c>
      <c r="C299" s="250" t="s">
        <v>188</v>
      </c>
      <c r="D299" s="250" t="s">
        <v>208</v>
      </c>
      <c r="E299" s="251">
        <v>10196791.5</v>
      </c>
      <c r="F299" s="252" t="s">
        <v>253</v>
      </c>
      <c r="G299" s="251"/>
      <c r="J299" s="253"/>
    </row>
    <row r="300" spans="1:10" hidden="1" x14ac:dyDescent="0.2">
      <c r="A300" s="249" t="s">
        <v>89</v>
      </c>
      <c r="B300" s="250" t="s">
        <v>256</v>
      </c>
      <c r="C300" s="250" t="s">
        <v>188</v>
      </c>
      <c r="D300" s="250" t="s">
        <v>208</v>
      </c>
      <c r="E300" s="251">
        <v>10173170.5</v>
      </c>
      <c r="F300" s="252" t="s">
        <v>253</v>
      </c>
      <c r="G300" s="251"/>
      <c r="J300" s="253"/>
    </row>
    <row r="301" spans="1:10" hidden="1" x14ac:dyDescent="0.2">
      <c r="A301" s="249" t="s">
        <v>88</v>
      </c>
      <c r="B301" s="250" t="s">
        <v>256</v>
      </c>
      <c r="C301" s="250" t="s">
        <v>188</v>
      </c>
      <c r="D301" s="250" t="s">
        <v>208</v>
      </c>
      <c r="E301" s="251">
        <v>10314878.800000001</v>
      </c>
      <c r="F301" s="252" t="s">
        <v>253</v>
      </c>
      <c r="G301" s="251"/>
      <c r="J301" s="253"/>
    </row>
    <row r="302" spans="1:10" hidden="1" x14ac:dyDescent="0.2">
      <c r="A302" s="249" t="s">
        <v>87</v>
      </c>
      <c r="B302" s="250" t="s">
        <v>256</v>
      </c>
      <c r="C302" s="250" t="s">
        <v>188</v>
      </c>
      <c r="D302" s="250" t="s">
        <v>208</v>
      </c>
      <c r="E302" s="251">
        <v>10523622.6</v>
      </c>
      <c r="F302" s="252" t="s">
        <v>253</v>
      </c>
      <c r="G302" s="251"/>
      <c r="J302" s="253"/>
    </row>
    <row r="303" spans="1:10" hidden="1" x14ac:dyDescent="0.2">
      <c r="A303" s="249" t="s">
        <v>86</v>
      </c>
      <c r="B303" s="250" t="s">
        <v>256</v>
      </c>
      <c r="C303" s="250" t="s">
        <v>188</v>
      </c>
      <c r="D303" s="250" t="s">
        <v>208</v>
      </c>
      <c r="E303" s="251">
        <v>10719151</v>
      </c>
      <c r="F303" s="252" t="s">
        <v>253</v>
      </c>
      <c r="G303" s="251"/>
      <c r="J303" s="253"/>
    </row>
    <row r="304" spans="1:10" hidden="1" x14ac:dyDescent="0.2">
      <c r="A304" s="249" t="s">
        <v>85</v>
      </c>
      <c r="B304" s="250" t="s">
        <v>256</v>
      </c>
      <c r="C304" s="250" t="s">
        <v>188</v>
      </c>
      <c r="D304" s="250" t="s">
        <v>208</v>
      </c>
      <c r="E304" s="251">
        <v>11000487</v>
      </c>
      <c r="F304" s="252" t="s">
        <v>253</v>
      </c>
      <c r="G304" s="251"/>
      <c r="J304" s="253"/>
    </row>
    <row r="305" spans="1:10" hidden="1" x14ac:dyDescent="0.2">
      <c r="A305" s="249" t="s">
        <v>84</v>
      </c>
      <c r="B305" s="250" t="s">
        <v>256</v>
      </c>
      <c r="C305" s="250" t="s">
        <v>188</v>
      </c>
      <c r="D305" s="250" t="s">
        <v>208</v>
      </c>
      <c r="E305" s="251">
        <v>11196527.4</v>
      </c>
      <c r="F305" s="252" t="s">
        <v>253</v>
      </c>
      <c r="G305" s="251"/>
      <c r="J305" s="253"/>
    </row>
    <row r="306" spans="1:10" hidden="1" x14ac:dyDescent="0.2">
      <c r="A306" s="249" t="s">
        <v>168</v>
      </c>
      <c r="B306" s="250" t="s">
        <v>256</v>
      </c>
      <c r="C306" s="250" t="s">
        <v>188</v>
      </c>
      <c r="D306" s="250" t="s">
        <v>208</v>
      </c>
      <c r="E306" s="251">
        <v>11373557.1</v>
      </c>
      <c r="F306" s="252" t="s">
        <v>253</v>
      </c>
      <c r="G306" s="251"/>
      <c r="J306" s="253"/>
    </row>
    <row r="307" spans="1:10" hidden="1" x14ac:dyDescent="0.2">
      <c r="A307" s="249" t="s">
        <v>203</v>
      </c>
      <c r="B307" s="250" t="s">
        <v>256</v>
      </c>
      <c r="C307" s="250" t="s">
        <v>188</v>
      </c>
      <c r="D307" s="250" t="s">
        <v>208</v>
      </c>
      <c r="E307" s="251">
        <v>10684292.4</v>
      </c>
      <c r="F307" s="252" t="s">
        <v>253</v>
      </c>
      <c r="G307" s="251"/>
      <c r="J307" s="253"/>
    </row>
    <row r="308" spans="1:10" hidden="1" x14ac:dyDescent="0.2">
      <c r="A308" s="249" t="s">
        <v>221</v>
      </c>
      <c r="B308" s="250" t="s">
        <v>256</v>
      </c>
      <c r="C308" s="250" t="s">
        <v>188</v>
      </c>
      <c r="D308" s="250" t="s">
        <v>208</v>
      </c>
      <c r="E308" s="251">
        <v>11314862.800000001</v>
      </c>
      <c r="F308" s="252" t="s">
        <v>253</v>
      </c>
      <c r="G308" s="251"/>
      <c r="J308" s="253"/>
    </row>
    <row r="309" spans="1:10" hidden="1" x14ac:dyDescent="0.2">
      <c r="A309" s="249" t="s">
        <v>233</v>
      </c>
      <c r="B309" s="250" t="s">
        <v>256</v>
      </c>
      <c r="C309" s="250" t="s">
        <v>188</v>
      </c>
      <c r="D309" s="250" t="s">
        <v>208</v>
      </c>
      <c r="E309" s="251">
        <v>11697979.5</v>
      </c>
      <c r="F309" s="252" t="s">
        <v>253</v>
      </c>
      <c r="G309" s="251"/>
      <c r="J309" s="253"/>
    </row>
    <row r="310" spans="1:10" hidden="1" x14ac:dyDescent="0.2">
      <c r="A310" s="249" t="s">
        <v>251</v>
      </c>
      <c r="B310" s="250" t="s">
        <v>256</v>
      </c>
      <c r="C310" s="250" t="s">
        <v>188</v>
      </c>
      <c r="D310" s="250" t="s">
        <v>208</v>
      </c>
      <c r="E310" s="251">
        <v>11750820.6</v>
      </c>
      <c r="F310" s="252" t="s">
        <v>253</v>
      </c>
      <c r="G310" s="251"/>
      <c r="J310" s="253"/>
    </row>
    <row r="311" spans="1:10" hidden="1" x14ac:dyDescent="0.2">
      <c r="A311" s="249" t="s">
        <v>102</v>
      </c>
      <c r="B311" s="250" t="s">
        <v>257</v>
      </c>
      <c r="C311" s="250" t="s">
        <v>188</v>
      </c>
      <c r="D311" s="250" t="s">
        <v>208</v>
      </c>
      <c r="E311" s="251">
        <v>9040770.0999999996</v>
      </c>
      <c r="F311" s="252" t="s">
        <v>253</v>
      </c>
      <c r="G311" s="251"/>
      <c r="J311" s="253"/>
    </row>
    <row r="312" spans="1:10" hidden="1" x14ac:dyDescent="0.2">
      <c r="A312" s="249" t="s">
        <v>101</v>
      </c>
      <c r="B312" s="250" t="s">
        <v>257</v>
      </c>
      <c r="C312" s="250" t="s">
        <v>188</v>
      </c>
      <c r="D312" s="250" t="s">
        <v>208</v>
      </c>
      <c r="E312" s="251">
        <v>9237262.8000000007</v>
      </c>
      <c r="F312" s="252" t="s">
        <v>253</v>
      </c>
      <c r="G312" s="251"/>
      <c r="J312" s="253"/>
    </row>
    <row r="313" spans="1:10" hidden="1" x14ac:dyDescent="0.2">
      <c r="A313" s="249" t="s">
        <v>100</v>
      </c>
      <c r="B313" s="250" t="s">
        <v>257</v>
      </c>
      <c r="C313" s="250" t="s">
        <v>188</v>
      </c>
      <c r="D313" s="250" t="s">
        <v>208</v>
      </c>
      <c r="E313" s="251">
        <v>9322634.1999999993</v>
      </c>
      <c r="F313" s="252" t="s">
        <v>253</v>
      </c>
      <c r="G313" s="251"/>
      <c r="J313" s="253"/>
    </row>
    <row r="314" spans="1:10" hidden="1" x14ac:dyDescent="0.2">
      <c r="A314" s="249" t="s">
        <v>99</v>
      </c>
      <c r="B314" s="250" t="s">
        <v>257</v>
      </c>
      <c r="C314" s="250" t="s">
        <v>188</v>
      </c>
      <c r="D314" s="250" t="s">
        <v>208</v>
      </c>
      <c r="E314" s="251">
        <v>9384609.6999999993</v>
      </c>
      <c r="F314" s="252" t="s">
        <v>253</v>
      </c>
      <c r="G314" s="251"/>
      <c r="J314" s="253"/>
    </row>
    <row r="315" spans="1:10" hidden="1" x14ac:dyDescent="0.2">
      <c r="A315" s="249" t="s">
        <v>98</v>
      </c>
      <c r="B315" s="250" t="s">
        <v>257</v>
      </c>
      <c r="C315" s="250" t="s">
        <v>188</v>
      </c>
      <c r="D315" s="250" t="s">
        <v>208</v>
      </c>
      <c r="E315" s="251">
        <v>9599043.3000000007</v>
      </c>
      <c r="F315" s="252" t="s">
        <v>253</v>
      </c>
      <c r="G315" s="251"/>
      <c r="J315" s="253"/>
    </row>
    <row r="316" spans="1:10" hidden="1" x14ac:dyDescent="0.2">
      <c r="A316" s="249" t="s">
        <v>97</v>
      </c>
      <c r="B316" s="250" t="s">
        <v>257</v>
      </c>
      <c r="C316" s="250" t="s">
        <v>188</v>
      </c>
      <c r="D316" s="250" t="s">
        <v>208</v>
      </c>
      <c r="E316" s="251">
        <v>9759677.4000000004</v>
      </c>
      <c r="F316" s="252" t="s">
        <v>253</v>
      </c>
      <c r="G316" s="251"/>
      <c r="J316" s="253"/>
    </row>
    <row r="317" spans="1:10" hidden="1" x14ac:dyDescent="0.2">
      <c r="A317" s="249" t="s">
        <v>96</v>
      </c>
      <c r="B317" s="250" t="s">
        <v>257</v>
      </c>
      <c r="C317" s="250" t="s">
        <v>188</v>
      </c>
      <c r="D317" s="250" t="s">
        <v>208</v>
      </c>
      <c r="E317" s="251">
        <v>10074699.199999999</v>
      </c>
      <c r="F317" s="252" t="s">
        <v>253</v>
      </c>
      <c r="G317" s="251"/>
      <c r="J317" s="253"/>
    </row>
    <row r="318" spans="1:10" hidden="1" x14ac:dyDescent="0.2">
      <c r="A318" s="249" t="s">
        <v>95</v>
      </c>
      <c r="B318" s="250" t="s">
        <v>257</v>
      </c>
      <c r="C318" s="250" t="s">
        <v>188</v>
      </c>
      <c r="D318" s="250" t="s">
        <v>208</v>
      </c>
      <c r="E318" s="251">
        <v>10376589.800000001</v>
      </c>
      <c r="F318" s="252" t="s">
        <v>253</v>
      </c>
      <c r="G318" s="251"/>
      <c r="J318" s="253"/>
    </row>
    <row r="319" spans="1:10" hidden="1" x14ac:dyDescent="0.2">
      <c r="A319" s="249" t="s">
        <v>94</v>
      </c>
      <c r="B319" s="250" t="s">
        <v>257</v>
      </c>
      <c r="C319" s="250" t="s">
        <v>188</v>
      </c>
      <c r="D319" s="250" t="s">
        <v>208</v>
      </c>
      <c r="E319" s="251">
        <v>10420256.800000001</v>
      </c>
      <c r="F319" s="252" t="s">
        <v>253</v>
      </c>
      <c r="G319" s="251"/>
      <c r="J319" s="253"/>
    </row>
    <row r="320" spans="1:10" hidden="1" x14ac:dyDescent="0.2">
      <c r="A320" s="249" t="s">
        <v>93</v>
      </c>
      <c r="B320" s="250" t="s">
        <v>257</v>
      </c>
      <c r="C320" s="250" t="s">
        <v>188</v>
      </c>
      <c r="D320" s="250" t="s">
        <v>208</v>
      </c>
      <c r="E320" s="251">
        <v>9950455.6999999993</v>
      </c>
      <c r="F320" s="252" t="s">
        <v>253</v>
      </c>
      <c r="G320" s="251"/>
      <c r="J320" s="253"/>
    </row>
    <row r="321" spans="1:10" hidden="1" x14ac:dyDescent="0.2">
      <c r="A321" s="249" t="s">
        <v>92</v>
      </c>
      <c r="B321" s="250" t="s">
        <v>257</v>
      </c>
      <c r="C321" s="250" t="s">
        <v>188</v>
      </c>
      <c r="D321" s="250" t="s">
        <v>208</v>
      </c>
      <c r="E321" s="251">
        <v>10161553.199999999</v>
      </c>
      <c r="F321" s="252" t="s">
        <v>253</v>
      </c>
      <c r="G321" s="251"/>
      <c r="J321" s="253"/>
    </row>
    <row r="322" spans="1:10" hidden="1" x14ac:dyDescent="0.2">
      <c r="A322" s="249" t="s">
        <v>91</v>
      </c>
      <c r="B322" s="250" t="s">
        <v>257</v>
      </c>
      <c r="C322" s="250" t="s">
        <v>188</v>
      </c>
      <c r="D322" s="250" t="s">
        <v>208</v>
      </c>
      <c r="E322" s="251">
        <v>10332667.199999999</v>
      </c>
      <c r="F322" s="252" t="s">
        <v>253</v>
      </c>
      <c r="G322" s="251"/>
      <c r="J322" s="253"/>
    </row>
    <row r="323" spans="1:10" hidden="1" x14ac:dyDescent="0.2">
      <c r="A323" s="249" t="s">
        <v>90</v>
      </c>
      <c r="B323" s="250" t="s">
        <v>257</v>
      </c>
      <c r="C323" s="250" t="s">
        <v>188</v>
      </c>
      <c r="D323" s="250" t="s">
        <v>208</v>
      </c>
      <c r="E323" s="251">
        <v>10241466.800000001</v>
      </c>
      <c r="F323" s="252" t="s">
        <v>253</v>
      </c>
      <c r="G323" s="251"/>
      <c r="J323" s="253"/>
    </row>
    <row r="324" spans="1:10" hidden="1" x14ac:dyDescent="0.2">
      <c r="A324" s="249" t="s">
        <v>89</v>
      </c>
      <c r="B324" s="250" t="s">
        <v>257</v>
      </c>
      <c r="C324" s="250" t="s">
        <v>188</v>
      </c>
      <c r="D324" s="250" t="s">
        <v>208</v>
      </c>
      <c r="E324" s="251">
        <v>10217707.4</v>
      </c>
      <c r="F324" s="252" t="s">
        <v>253</v>
      </c>
      <c r="G324" s="251"/>
      <c r="J324" s="253"/>
    </row>
    <row r="325" spans="1:10" hidden="1" x14ac:dyDescent="0.2">
      <c r="A325" s="249" t="s">
        <v>88</v>
      </c>
      <c r="B325" s="250" t="s">
        <v>257</v>
      </c>
      <c r="C325" s="250" t="s">
        <v>188</v>
      </c>
      <c r="D325" s="250" t="s">
        <v>208</v>
      </c>
      <c r="E325" s="251">
        <v>10359243.9</v>
      </c>
      <c r="F325" s="252" t="s">
        <v>253</v>
      </c>
      <c r="G325" s="251"/>
      <c r="J325" s="253"/>
    </row>
    <row r="326" spans="1:10" hidden="1" x14ac:dyDescent="0.2">
      <c r="A326" s="249" t="s">
        <v>87</v>
      </c>
      <c r="B326" s="250" t="s">
        <v>257</v>
      </c>
      <c r="C326" s="250" t="s">
        <v>188</v>
      </c>
      <c r="D326" s="250" t="s">
        <v>208</v>
      </c>
      <c r="E326" s="251">
        <v>10569121</v>
      </c>
      <c r="F326" s="252" t="s">
        <v>253</v>
      </c>
      <c r="G326" s="251"/>
      <c r="J326" s="253"/>
    </row>
    <row r="327" spans="1:10" hidden="1" x14ac:dyDescent="0.2">
      <c r="A327" s="249" t="s">
        <v>86</v>
      </c>
      <c r="B327" s="250" t="s">
        <v>257</v>
      </c>
      <c r="C327" s="250" t="s">
        <v>188</v>
      </c>
      <c r="D327" s="250" t="s">
        <v>208</v>
      </c>
      <c r="E327" s="251">
        <v>10766309.800000001</v>
      </c>
      <c r="F327" s="252" t="s">
        <v>253</v>
      </c>
      <c r="G327" s="251"/>
      <c r="J327" s="253"/>
    </row>
    <row r="328" spans="1:10" hidden="1" x14ac:dyDescent="0.2">
      <c r="A328" s="249" t="s">
        <v>85</v>
      </c>
      <c r="B328" s="250" t="s">
        <v>257</v>
      </c>
      <c r="C328" s="250" t="s">
        <v>188</v>
      </c>
      <c r="D328" s="250" t="s">
        <v>208</v>
      </c>
      <c r="E328" s="251">
        <v>11049233</v>
      </c>
      <c r="F328" s="252" t="s">
        <v>253</v>
      </c>
      <c r="G328" s="251"/>
      <c r="J328" s="253"/>
    </row>
    <row r="329" spans="1:10" hidden="1" x14ac:dyDescent="0.2">
      <c r="A329" s="249" t="s">
        <v>84</v>
      </c>
      <c r="B329" s="250" t="s">
        <v>257</v>
      </c>
      <c r="C329" s="250" t="s">
        <v>188</v>
      </c>
      <c r="D329" s="250" t="s">
        <v>208</v>
      </c>
      <c r="E329" s="251">
        <v>11246734.699999999</v>
      </c>
      <c r="F329" s="252" t="s">
        <v>253</v>
      </c>
      <c r="G329" s="251"/>
      <c r="J329" s="253"/>
    </row>
    <row r="330" spans="1:10" hidden="1" x14ac:dyDescent="0.2">
      <c r="A330" s="249" t="s">
        <v>168</v>
      </c>
      <c r="B330" s="250" t="s">
        <v>257</v>
      </c>
      <c r="C330" s="250" t="s">
        <v>188</v>
      </c>
      <c r="D330" s="250" t="s">
        <v>208</v>
      </c>
      <c r="E330" s="251">
        <v>11425514.1</v>
      </c>
      <c r="F330" s="252" t="s">
        <v>253</v>
      </c>
      <c r="G330" s="251"/>
      <c r="J330" s="253"/>
    </row>
    <row r="331" spans="1:10" hidden="1" x14ac:dyDescent="0.2">
      <c r="A331" s="249" t="s">
        <v>203</v>
      </c>
      <c r="B331" s="250" t="s">
        <v>257</v>
      </c>
      <c r="C331" s="250" t="s">
        <v>188</v>
      </c>
      <c r="D331" s="250" t="s">
        <v>208</v>
      </c>
      <c r="E331" s="251">
        <v>10731790.5</v>
      </c>
      <c r="F331" s="252" t="s">
        <v>253</v>
      </c>
      <c r="G331" s="251"/>
      <c r="J331" s="253"/>
    </row>
    <row r="332" spans="1:10" hidden="1" x14ac:dyDescent="0.2">
      <c r="A332" s="249" t="s">
        <v>221</v>
      </c>
      <c r="B332" s="250" t="s">
        <v>257</v>
      </c>
      <c r="C332" s="250" t="s">
        <v>188</v>
      </c>
      <c r="D332" s="250" t="s">
        <v>208</v>
      </c>
      <c r="E332" s="251">
        <v>11368553.300000001</v>
      </c>
      <c r="F332" s="252" t="s">
        <v>253</v>
      </c>
      <c r="G332" s="251"/>
      <c r="J332" s="253"/>
    </row>
    <row r="333" spans="1:10" hidden="1" x14ac:dyDescent="0.2">
      <c r="A333" s="249" t="s">
        <v>233</v>
      </c>
      <c r="B333" s="250" t="s">
        <v>257</v>
      </c>
      <c r="C333" s="250" t="s">
        <v>188</v>
      </c>
      <c r="D333" s="250" t="s">
        <v>208</v>
      </c>
      <c r="E333" s="251">
        <v>11755442.4</v>
      </c>
      <c r="F333" s="252" t="s">
        <v>253</v>
      </c>
      <c r="G333" s="251"/>
      <c r="J333" s="253"/>
    </row>
    <row r="334" spans="1:10" hidden="1" x14ac:dyDescent="0.2">
      <c r="A334" s="249" t="s">
        <v>251</v>
      </c>
      <c r="B334" s="250" t="s">
        <v>257</v>
      </c>
      <c r="C334" s="250" t="s">
        <v>188</v>
      </c>
      <c r="D334" s="250" t="s">
        <v>208</v>
      </c>
      <c r="E334" s="251">
        <v>11810095.5</v>
      </c>
      <c r="F334" s="252" t="s">
        <v>253</v>
      </c>
      <c r="G334" s="251"/>
      <c r="J334" s="253"/>
    </row>
    <row r="335" spans="1:10" hidden="1" x14ac:dyDescent="0.2">
      <c r="A335" s="249" t="s">
        <v>102</v>
      </c>
      <c r="B335" s="250" t="s">
        <v>38</v>
      </c>
      <c r="C335" s="250" t="s">
        <v>188</v>
      </c>
      <c r="D335" s="250" t="s">
        <v>208</v>
      </c>
      <c r="E335" s="251">
        <v>12540.8</v>
      </c>
      <c r="F335" s="252" t="s">
        <v>253</v>
      </c>
      <c r="G335" s="251"/>
      <c r="J335" s="253"/>
    </row>
    <row r="336" spans="1:10" hidden="1" x14ac:dyDescent="0.2">
      <c r="A336" s="249" t="s">
        <v>101</v>
      </c>
      <c r="B336" s="250" t="s">
        <v>38</v>
      </c>
      <c r="C336" s="250" t="s">
        <v>188</v>
      </c>
      <c r="D336" s="250" t="s">
        <v>208</v>
      </c>
      <c r="E336" s="251">
        <v>13293.7</v>
      </c>
      <c r="F336" s="252" t="s">
        <v>253</v>
      </c>
      <c r="G336" s="251"/>
      <c r="J336" s="253"/>
    </row>
    <row r="337" spans="1:10" hidden="1" x14ac:dyDescent="0.2">
      <c r="A337" s="249" t="s">
        <v>100</v>
      </c>
      <c r="B337" s="250" t="s">
        <v>38</v>
      </c>
      <c r="C337" s="250" t="s">
        <v>188</v>
      </c>
      <c r="D337" s="250" t="s">
        <v>208</v>
      </c>
      <c r="E337" s="251">
        <v>14193.9</v>
      </c>
      <c r="F337" s="252" t="s">
        <v>253</v>
      </c>
      <c r="G337" s="251"/>
      <c r="J337" s="253"/>
    </row>
    <row r="338" spans="1:10" hidden="1" x14ac:dyDescent="0.2">
      <c r="A338" s="249" t="s">
        <v>99</v>
      </c>
      <c r="B338" s="250" t="s">
        <v>38</v>
      </c>
      <c r="C338" s="250" t="s">
        <v>188</v>
      </c>
      <c r="D338" s="250" t="s">
        <v>208</v>
      </c>
      <c r="E338" s="251">
        <v>15272.6</v>
      </c>
      <c r="F338" s="252" t="s">
        <v>253</v>
      </c>
      <c r="G338" s="251"/>
      <c r="J338" s="253"/>
    </row>
    <row r="339" spans="1:10" hidden="1" x14ac:dyDescent="0.2">
      <c r="A339" s="249" t="s">
        <v>98</v>
      </c>
      <c r="B339" s="250" t="s">
        <v>38</v>
      </c>
      <c r="C339" s="250" t="s">
        <v>188</v>
      </c>
      <c r="D339" s="250" t="s">
        <v>208</v>
      </c>
      <c r="E339" s="251">
        <v>16311.8</v>
      </c>
      <c r="F339" s="252" t="s">
        <v>253</v>
      </c>
      <c r="G339" s="251"/>
      <c r="J339" s="253"/>
    </row>
    <row r="340" spans="1:10" hidden="1" x14ac:dyDescent="0.2">
      <c r="A340" s="249" t="s">
        <v>97</v>
      </c>
      <c r="B340" s="250" t="s">
        <v>38</v>
      </c>
      <c r="C340" s="250" t="s">
        <v>188</v>
      </c>
      <c r="D340" s="250" t="s">
        <v>208</v>
      </c>
      <c r="E340" s="251">
        <v>17865.7</v>
      </c>
      <c r="F340" s="252" t="s">
        <v>253</v>
      </c>
      <c r="G340" s="251"/>
      <c r="J340" s="253"/>
    </row>
    <row r="341" spans="1:10" hidden="1" x14ac:dyDescent="0.2">
      <c r="A341" s="249" t="s">
        <v>96</v>
      </c>
      <c r="B341" s="250" t="s">
        <v>38</v>
      </c>
      <c r="C341" s="250" t="s">
        <v>188</v>
      </c>
      <c r="D341" s="250" t="s">
        <v>208</v>
      </c>
      <c r="E341" s="251">
        <v>19610.400000000001</v>
      </c>
      <c r="F341" s="252" t="s">
        <v>253</v>
      </c>
      <c r="G341" s="251"/>
      <c r="J341" s="253"/>
    </row>
    <row r="342" spans="1:10" hidden="1" x14ac:dyDescent="0.2">
      <c r="A342" s="249" t="s">
        <v>95</v>
      </c>
      <c r="B342" s="250" t="s">
        <v>38</v>
      </c>
      <c r="C342" s="250" t="s">
        <v>188</v>
      </c>
      <c r="D342" s="250" t="s">
        <v>208</v>
      </c>
      <c r="E342" s="251">
        <v>21096.7</v>
      </c>
      <c r="F342" s="252" t="s">
        <v>253</v>
      </c>
      <c r="G342" s="251"/>
      <c r="J342" s="253"/>
    </row>
    <row r="343" spans="1:10" hidden="1" x14ac:dyDescent="0.2">
      <c r="A343" s="249" t="s">
        <v>94</v>
      </c>
      <c r="B343" s="250" t="s">
        <v>38</v>
      </c>
      <c r="C343" s="250" t="s">
        <v>188</v>
      </c>
      <c r="D343" s="250" t="s">
        <v>208</v>
      </c>
      <c r="E343" s="251">
        <v>20014</v>
      </c>
      <c r="F343" s="252" t="s">
        <v>253</v>
      </c>
      <c r="G343" s="251"/>
      <c r="J343" s="253"/>
    </row>
    <row r="344" spans="1:10" hidden="1" x14ac:dyDescent="0.2">
      <c r="A344" s="249" t="s">
        <v>93</v>
      </c>
      <c r="B344" s="250" t="s">
        <v>38</v>
      </c>
      <c r="C344" s="250" t="s">
        <v>188</v>
      </c>
      <c r="D344" s="250" t="s">
        <v>208</v>
      </c>
      <c r="E344" s="251">
        <v>17086.2</v>
      </c>
      <c r="F344" s="252" t="s">
        <v>253</v>
      </c>
      <c r="G344" s="251"/>
      <c r="J344" s="253"/>
    </row>
    <row r="345" spans="1:10" hidden="1" x14ac:dyDescent="0.2">
      <c r="A345" s="249" t="s">
        <v>92</v>
      </c>
      <c r="B345" s="250" t="s">
        <v>38</v>
      </c>
      <c r="C345" s="250" t="s">
        <v>188</v>
      </c>
      <c r="D345" s="250" t="s">
        <v>208</v>
      </c>
      <c r="E345" s="251">
        <v>17503.8</v>
      </c>
      <c r="F345" s="252" t="s">
        <v>253</v>
      </c>
      <c r="G345" s="251"/>
      <c r="J345" s="253"/>
    </row>
    <row r="346" spans="1:10" hidden="1" x14ac:dyDescent="0.2">
      <c r="A346" s="249" t="s">
        <v>91</v>
      </c>
      <c r="B346" s="250" t="s">
        <v>38</v>
      </c>
      <c r="C346" s="250" t="s">
        <v>188</v>
      </c>
      <c r="D346" s="250" t="s">
        <v>208</v>
      </c>
      <c r="E346" s="251">
        <v>18775.099999999999</v>
      </c>
      <c r="F346" s="252" t="s">
        <v>253</v>
      </c>
      <c r="G346" s="251"/>
      <c r="J346" s="253"/>
    </row>
    <row r="347" spans="1:10" hidden="1" x14ac:dyDescent="0.2">
      <c r="A347" s="249" t="s">
        <v>90</v>
      </c>
      <c r="B347" s="250" t="s">
        <v>38</v>
      </c>
      <c r="C347" s="250" t="s">
        <v>188</v>
      </c>
      <c r="D347" s="250" t="s">
        <v>208</v>
      </c>
      <c r="E347" s="251">
        <v>19381.2</v>
      </c>
      <c r="F347" s="252" t="s">
        <v>253</v>
      </c>
      <c r="G347" s="251"/>
      <c r="J347" s="253"/>
    </row>
    <row r="348" spans="1:10" hidden="1" x14ac:dyDescent="0.2">
      <c r="A348" s="249" t="s">
        <v>89</v>
      </c>
      <c r="B348" s="250" t="s">
        <v>38</v>
      </c>
      <c r="C348" s="250" t="s">
        <v>188</v>
      </c>
      <c r="D348" s="250" t="s">
        <v>208</v>
      </c>
      <c r="E348" s="251">
        <v>19663.900000000001</v>
      </c>
      <c r="F348" s="252" t="s">
        <v>253</v>
      </c>
      <c r="G348" s="251"/>
      <c r="J348" s="253"/>
    </row>
    <row r="349" spans="1:10" hidden="1" x14ac:dyDescent="0.2">
      <c r="A349" s="249" t="s">
        <v>88</v>
      </c>
      <c r="B349" s="250" t="s">
        <v>38</v>
      </c>
      <c r="C349" s="250" t="s">
        <v>188</v>
      </c>
      <c r="D349" s="250" t="s">
        <v>208</v>
      </c>
      <c r="E349" s="251">
        <v>20256</v>
      </c>
      <c r="F349" s="252" t="s">
        <v>253</v>
      </c>
      <c r="G349" s="251"/>
      <c r="J349" s="253"/>
    </row>
    <row r="350" spans="1:10" hidden="1" x14ac:dyDescent="0.2">
      <c r="A350" s="249" t="s">
        <v>87</v>
      </c>
      <c r="B350" s="250" t="s">
        <v>38</v>
      </c>
      <c r="C350" s="250" t="s">
        <v>188</v>
      </c>
      <c r="D350" s="250" t="s">
        <v>208</v>
      </c>
      <c r="E350" s="251">
        <v>20631.400000000001</v>
      </c>
      <c r="F350" s="252" t="s">
        <v>253</v>
      </c>
      <c r="G350" s="251"/>
      <c r="J350" s="253"/>
    </row>
    <row r="351" spans="1:10" hidden="1" x14ac:dyDescent="0.2">
      <c r="A351" s="249" t="s">
        <v>86</v>
      </c>
      <c r="B351" s="250" t="s">
        <v>38</v>
      </c>
      <c r="C351" s="250" t="s">
        <v>188</v>
      </c>
      <c r="D351" s="250" t="s">
        <v>208</v>
      </c>
      <c r="E351" s="251">
        <v>21282.400000000001</v>
      </c>
      <c r="F351" s="252" t="s">
        <v>253</v>
      </c>
      <c r="G351" s="251"/>
      <c r="J351" s="253"/>
    </row>
    <row r="352" spans="1:10" hidden="1" x14ac:dyDescent="0.2">
      <c r="A352" s="249" t="s">
        <v>85</v>
      </c>
      <c r="B352" s="250" t="s">
        <v>38</v>
      </c>
      <c r="C352" s="250" t="s">
        <v>188</v>
      </c>
      <c r="D352" s="250" t="s">
        <v>208</v>
      </c>
      <c r="E352" s="251">
        <v>22515.1</v>
      </c>
      <c r="F352" s="252" t="s">
        <v>253</v>
      </c>
      <c r="G352" s="251"/>
      <c r="J352" s="253"/>
    </row>
    <row r="353" spans="1:10" hidden="1" x14ac:dyDescent="0.2">
      <c r="A353" s="249" t="s">
        <v>84</v>
      </c>
      <c r="B353" s="250" t="s">
        <v>38</v>
      </c>
      <c r="C353" s="250" t="s">
        <v>188</v>
      </c>
      <c r="D353" s="250" t="s">
        <v>208</v>
      </c>
      <c r="E353" s="251">
        <v>23367.1</v>
      </c>
      <c r="F353" s="252" t="s">
        <v>253</v>
      </c>
      <c r="G353" s="251"/>
      <c r="J353" s="253"/>
    </row>
    <row r="354" spans="1:10" hidden="1" x14ac:dyDescent="0.2">
      <c r="A354" s="249" t="s">
        <v>168</v>
      </c>
      <c r="B354" s="250" t="s">
        <v>38</v>
      </c>
      <c r="C354" s="250" t="s">
        <v>188</v>
      </c>
      <c r="D354" s="250" t="s">
        <v>208</v>
      </c>
      <c r="E354" s="251">
        <v>24309.7</v>
      </c>
      <c r="F354" s="252" t="s">
        <v>253</v>
      </c>
      <c r="G354" s="251"/>
      <c r="J354" s="253"/>
    </row>
    <row r="355" spans="1:10" hidden="1" x14ac:dyDescent="0.2">
      <c r="A355" s="249" t="s">
        <v>203</v>
      </c>
      <c r="B355" s="250" t="s">
        <v>38</v>
      </c>
      <c r="C355" s="250" t="s">
        <v>188</v>
      </c>
      <c r="D355" s="250" t="s">
        <v>208</v>
      </c>
      <c r="E355" s="251">
        <v>24075</v>
      </c>
      <c r="F355" s="252" t="s">
        <v>253</v>
      </c>
      <c r="G355" s="251"/>
      <c r="J355" s="253"/>
    </row>
    <row r="356" spans="1:10" hidden="1" x14ac:dyDescent="0.2">
      <c r="A356" s="249" t="s">
        <v>221</v>
      </c>
      <c r="B356" s="250" t="s">
        <v>38</v>
      </c>
      <c r="C356" s="250" t="s">
        <v>188</v>
      </c>
      <c r="D356" s="250" t="s">
        <v>208</v>
      </c>
      <c r="E356" s="251">
        <v>25820.2</v>
      </c>
      <c r="F356" s="252" t="s">
        <v>253</v>
      </c>
      <c r="G356" s="251"/>
      <c r="J356" s="253"/>
    </row>
    <row r="357" spans="1:10" hidden="1" x14ac:dyDescent="0.2">
      <c r="A357" s="249" t="s">
        <v>233</v>
      </c>
      <c r="B357" s="250" t="s">
        <v>38</v>
      </c>
      <c r="C357" s="250" t="s">
        <v>188</v>
      </c>
      <c r="D357" s="250" t="s">
        <v>208</v>
      </c>
      <c r="E357" s="251">
        <v>25701.200000000001</v>
      </c>
      <c r="F357" s="252" t="s">
        <v>253</v>
      </c>
      <c r="G357" s="251"/>
      <c r="J357" s="253"/>
    </row>
    <row r="358" spans="1:10" hidden="1" x14ac:dyDescent="0.2">
      <c r="A358" s="249" t="s">
        <v>251</v>
      </c>
      <c r="B358" s="250" t="s">
        <v>38</v>
      </c>
      <c r="C358" s="250" t="s">
        <v>188</v>
      </c>
      <c r="D358" s="250" t="s">
        <v>208</v>
      </c>
      <c r="E358" s="251">
        <v>24928.7</v>
      </c>
      <c r="F358" s="252" t="s">
        <v>253</v>
      </c>
      <c r="G358" s="251"/>
      <c r="J358" s="253"/>
    </row>
    <row r="359" spans="1:10" hidden="1" x14ac:dyDescent="0.2">
      <c r="A359" s="249" t="s">
        <v>102</v>
      </c>
      <c r="B359" s="250" t="s">
        <v>40</v>
      </c>
      <c r="C359" s="250" t="s">
        <v>188</v>
      </c>
      <c r="D359" s="250" t="s">
        <v>208</v>
      </c>
      <c r="E359" s="251">
        <v>181565.9</v>
      </c>
      <c r="F359" s="252" t="s">
        <v>253</v>
      </c>
      <c r="G359" s="251"/>
      <c r="J359" s="253"/>
    </row>
    <row r="360" spans="1:10" hidden="1" x14ac:dyDescent="0.2">
      <c r="A360" s="249" t="s">
        <v>101</v>
      </c>
      <c r="B360" s="250" t="s">
        <v>40</v>
      </c>
      <c r="C360" s="250" t="s">
        <v>188</v>
      </c>
      <c r="D360" s="250" t="s">
        <v>208</v>
      </c>
      <c r="E360" s="251">
        <v>189067.5</v>
      </c>
      <c r="F360" s="252" t="s">
        <v>253</v>
      </c>
      <c r="G360" s="251"/>
      <c r="J360" s="253"/>
    </row>
    <row r="361" spans="1:10" hidden="1" x14ac:dyDescent="0.2">
      <c r="A361" s="249" t="s">
        <v>100</v>
      </c>
      <c r="B361" s="250" t="s">
        <v>40</v>
      </c>
      <c r="C361" s="250" t="s">
        <v>188</v>
      </c>
      <c r="D361" s="250" t="s">
        <v>208</v>
      </c>
      <c r="E361" s="251">
        <v>196484.3</v>
      </c>
      <c r="F361" s="252" t="s">
        <v>253</v>
      </c>
      <c r="G361" s="251"/>
      <c r="J361" s="253"/>
    </row>
    <row r="362" spans="1:10" hidden="1" x14ac:dyDescent="0.2">
      <c r="A362" s="249" t="s">
        <v>99</v>
      </c>
      <c r="B362" s="250" t="s">
        <v>40</v>
      </c>
      <c r="C362" s="250" t="s">
        <v>188</v>
      </c>
      <c r="D362" s="250" t="s">
        <v>208</v>
      </c>
      <c r="E362" s="251">
        <v>207869.7</v>
      </c>
      <c r="F362" s="252" t="s">
        <v>253</v>
      </c>
      <c r="G362" s="251"/>
      <c r="J362" s="253"/>
    </row>
    <row r="363" spans="1:10" hidden="1" x14ac:dyDescent="0.2">
      <c r="A363" s="249" t="s">
        <v>98</v>
      </c>
      <c r="B363" s="250" t="s">
        <v>40</v>
      </c>
      <c r="C363" s="250" t="s">
        <v>188</v>
      </c>
      <c r="D363" s="250" t="s">
        <v>208</v>
      </c>
      <c r="E363" s="251">
        <v>218390</v>
      </c>
      <c r="F363" s="252" t="s">
        <v>253</v>
      </c>
      <c r="G363" s="251"/>
      <c r="J363" s="253"/>
    </row>
    <row r="364" spans="1:10" hidden="1" x14ac:dyDescent="0.2">
      <c r="A364" s="249" t="s">
        <v>97</v>
      </c>
      <c r="B364" s="250" t="s">
        <v>40</v>
      </c>
      <c r="C364" s="250" t="s">
        <v>188</v>
      </c>
      <c r="D364" s="250" t="s">
        <v>208</v>
      </c>
      <c r="E364" s="251">
        <v>219698.4</v>
      </c>
      <c r="F364" s="252" t="s">
        <v>253</v>
      </c>
      <c r="G364" s="251"/>
      <c r="J364" s="253"/>
    </row>
    <row r="365" spans="1:10" hidden="1" x14ac:dyDescent="0.2">
      <c r="A365" s="249" t="s">
        <v>96</v>
      </c>
      <c r="B365" s="250" t="s">
        <v>40</v>
      </c>
      <c r="C365" s="250" t="s">
        <v>188</v>
      </c>
      <c r="D365" s="250" t="s">
        <v>208</v>
      </c>
      <c r="E365" s="251">
        <v>232116.7</v>
      </c>
      <c r="F365" s="252" t="s">
        <v>253</v>
      </c>
      <c r="G365" s="251"/>
      <c r="J365" s="253"/>
    </row>
    <row r="366" spans="1:10" hidden="1" x14ac:dyDescent="0.2">
      <c r="A366" s="249" t="s">
        <v>95</v>
      </c>
      <c r="B366" s="250" t="s">
        <v>40</v>
      </c>
      <c r="C366" s="250" t="s">
        <v>188</v>
      </c>
      <c r="D366" s="250" t="s">
        <v>208</v>
      </c>
      <c r="E366" s="251">
        <v>239715.6</v>
      </c>
      <c r="F366" s="252" t="s">
        <v>253</v>
      </c>
      <c r="G366" s="251"/>
      <c r="J366" s="253"/>
    </row>
    <row r="367" spans="1:10" hidden="1" x14ac:dyDescent="0.2">
      <c r="A367" s="249" t="s">
        <v>94</v>
      </c>
      <c r="B367" s="250" t="s">
        <v>40</v>
      </c>
      <c r="C367" s="250" t="s">
        <v>188</v>
      </c>
      <c r="D367" s="250" t="s">
        <v>208</v>
      </c>
      <c r="E367" s="251">
        <v>238912.2</v>
      </c>
      <c r="F367" s="252" t="s">
        <v>253</v>
      </c>
      <c r="G367" s="251"/>
      <c r="J367" s="253"/>
    </row>
    <row r="368" spans="1:10" hidden="1" x14ac:dyDescent="0.2">
      <c r="A368" s="249" t="s">
        <v>93</v>
      </c>
      <c r="B368" s="250" t="s">
        <v>40</v>
      </c>
      <c r="C368" s="250" t="s">
        <v>188</v>
      </c>
      <c r="D368" s="250" t="s">
        <v>208</v>
      </c>
      <c r="E368" s="251">
        <v>228637.2</v>
      </c>
      <c r="F368" s="252" t="s">
        <v>253</v>
      </c>
      <c r="G368" s="251"/>
      <c r="J368" s="253"/>
    </row>
    <row r="369" spans="1:10" hidden="1" x14ac:dyDescent="0.2">
      <c r="A369" s="249" t="s">
        <v>92</v>
      </c>
      <c r="B369" s="250" t="s">
        <v>40</v>
      </c>
      <c r="C369" s="250" t="s">
        <v>188</v>
      </c>
      <c r="D369" s="250" t="s">
        <v>208</v>
      </c>
      <c r="E369" s="251">
        <v>216112.9</v>
      </c>
      <c r="F369" s="252" t="s">
        <v>174</v>
      </c>
      <c r="G369" s="251"/>
      <c r="J369" s="253"/>
    </row>
    <row r="370" spans="1:10" hidden="1" x14ac:dyDescent="0.2">
      <c r="A370" s="249" t="s">
        <v>91</v>
      </c>
      <c r="B370" s="250" t="s">
        <v>40</v>
      </c>
      <c r="C370" s="250" t="s">
        <v>188</v>
      </c>
      <c r="D370" s="250" t="s">
        <v>208</v>
      </c>
      <c r="E370" s="251">
        <v>194178.9</v>
      </c>
      <c r="F370" s="252" t="s">
        <v>253</v>
      </c>
      <c r="G370" s="251"/>
      <c r="J370" s="253"/>
    </row>
    <row r="371" spans="1:10" hidden="1" x14ac:dyDescent="0.2">
      <c r="A371" s="249" t="s">
        <v>90</v>
      </c>
      <c r="B371" s="250" t="s">
        <v>40</v>
      </c>
      <c r="C371" s="250" t="s">
        <v>188</v>
      </c>
      <c r="D371" s="250" t="s">
        <v>208</v>
      </c>
      <c r="E371" s="251">
        <v>180418</v>
      </c>
      <c r="F371" s="252" t="s">
        <v>253</v>
      </c>
      <c r="G371" s="251"/>
      <c r="J371" s="253"/>
    </row>
    <row r="372" spans="1:10" hidden="1" x14ac:dyDescent="0.2">
      <c r="A372" s="249" t="s">
        <v>89</v>
      </c>
      <c r="B372" s="250" t="s">
        <v>40</v>
      </c>
      <c r="C372" s="250" t="s">
        <v>188</v>
      </c>
      <c r="D372" s="250" t="s">
        <v>208</v>
      </c>
      <c r="E372" s="251">
        <v>175878.7</v>
      </c>
      <c r="F372" s="252" t="s">
        <v>253</v>
      </c>
      <c r="G372" s="251"/>
      <c r="J372" s="253"/>
    </row>
    <row r="373" spans="1:10" hidden="1" x14ac:dyDescent="0.2">
      <c r="A373" s="249" t="s">
        <v>88</v>
      </c>
      <c r="B373" s="250" t="s">
        <v>40</v>
      </c>
      <c r="C373" s="250" t="s">
        <v>188</v>
      </c>
      <c r="D373" s="250" t="s">
        <v>208</v>
      </c>
      <c r="E373" s="251">
        <v>176715.4</v>
      </c>
      <c r="F373" s="252" t="s">
        <v>253</v>
      </c>
      <c r="G373" s="251"/>
      <c r="J373" s="253"/>
    </row>
    <row r="374" spans="1:10" hidden="1" x14ac:dyDescent="0.2">
      <c r="A374" s="249" t="s">
        <v>87</v>
      </c>
      <c r="B374" s="250" t="s">
        <v>40</v>
      </c>
      <c r="C374" s="250" t="s">
        <v>188</v>
      </c>
      <c r="D374" s="250" t="s">
        <v>208</v>
      </c>
      <c r="E374" s="251">
        <v>176368.9</v>
      </c>
      <c r="F374" s="252" t="s">
        <v>253</v>
      </c>
      <c r="G374" s="251"/>
      <c r="J374" s="253"/>
    </row>
    <row r="375" spans="1:10" hidden="1" x14ac:dyDescent="0.2">
      <c r="A375" s="249" t="s">
        <v>86</v>
      </c>
      <c r="B375" s="250" t="s">
        <v>40</v>
      </c>
      <c r="C375" s="250" t="s">
        <v>188</v>
      </c>
      <c r="D375" s="250" t="s">
        <v>208</v>
      </c>
      <c r="E375" s="251">
        <v>175509.6</v>
      </c>
      <c r="F375" s="252" t="s">
        <v>253</v>
      </c>
      <c r="G375" s="251"/>
      <c r="J375" s="253"/>
    </row>
    <row r="376" spans="1:10" hidden="1" x14ac:dyDescent="0.2">
      <c r="A376" s="249" t="s">
        <v>85</v>
      </c>
      <c r="B376" s="250" t="s">
        <v>40</v>
      </c>
      <c r="C376" s="250" t="s">
        <v>188</v>
      </c>
      <c r="D376" s="250" t="s">
        <v>208</v>
      </c>
      <c r="E376" s="251">
        <v>177426.5</v>
      </c>
      <c r="F376" s="252" t="s">
        <v>253</v>
      </c>
      <c r="G376" s="251"/>
      <c r="J376" s="253"/>
    </row>
    <row r="377" spans="1:10" hidden="1" x14ac:dyDescent="0.2">
      <c r="A377" s="249" t="s">
        <v>84</v>
      </c>
      <c r="B377" s="250" t="s">
        <v>40</v>
      </c>
      <c r="C377" s="250" t="s">
        <v>188</v>
      </c>
      <c r="D377" s="250" t="s">
        <v>208</v>
      </c>
      <c r="E377" s="251">
        <v>180386.7</v>
      </c>
      <c r="F377" s="252" t="s">
        <v>253</v>
      </c>
      <c r="G377" s="251"/>
      <c r="J377" s="253"/>
    </row>
    <row r="378" spans="1:10" hidden="1" x14ac:dyDescent="0.2">
      <c r="A378" s="249" t="s">
        <v>168</v>
      </c>
      <c r="B378" s="250" t="s">
        <v>40</v>
      </c>
      <c r="C378" s="250" t="s">
        <v>188</v>
      </c>
      <c r="D378" s="250" t="s">
        <v>208</v>
      </c>
      <c r="E378" s="251">
        <v>183777.1</v>
      </c>
      <c r="F378" s="252" t="s">
        <v>253</v>
      </c>
      <c r="G378" s="251"/>
      <c r="J378" s="253"/>
    </row>
    <row r="379" spans="1:10" hidden="1" x14ac:dyDescent="0.2">
      <c r="A379" s="249" t="s">
        <v>203</v>
      </c>
      <c r="B379" s="250" t="s">
        <v>40</v>
      </c>
      <c r="C379" s="250" t="s">
        <v>188</v>
      </c>
      <c r="D379" s="250" t="s">
        <v>208</v>
      </c>
      <c r="E379" s="251">
        <v>166655.6</v>
      </c>
      <c r="F379" s="252" t="s">
        <v>253</v>
      </c>
      <c r="G379" s="251"/>
      <c r="J379" s="253"/>
    </row>
    <row r="380" spans="1:10" hidden="1" x14ac:dyDescent="0.2">
      <c r="A380" s="249" t="s">
        <v>221</v>
      </c>
      <c r="B380" s="250" t="s">
        <v>40</v>
      </c>
      <c r="C380" s="250" t="s">
        <v>188</v>
      </c>
      <c r="D380" s="250" t="s">
        <v>208</v>
      </c>
      <c r="E380" s="251">
        <v>180621.2</v>
      </c>
      <c r="F380" s="252" t="s">
        <v>177</v>
      </c>
      <c r="G380" s="251"/>
      <c r="J380" s="253"/>
    </row>
    <row r="381" spans="1:10" hidden="1" x14ac:dyDescent="0.2">
      <c r="A381" s="249" t="s">
        <v>233</v>
      </c>
      <c r="B381" s="250" t="s">
        <v>40</v>
      </c>
      <c r="C381" s="250" t="s">
        <v>188</v>
      </c>
      <c r="D381" s="250" t="s">
        <v>208</v>
      </c>
      <c r="E381" s="251">
        <v>190658.9</v>
      </c>
      <c r="F381" s="252" t="s">
        <v>177</v>
      </c>
      <c r="G381" s="251"/>
      <c r="J381" s="253"/>
    </row>
    <row r="382" spans="1:10" hidden="1" x14ac:dyDescent="0.2">
      <c r="A382" s="249" t="s">
        <v>251</v>
      </c>
      <c r="B382" s="250" t="s">
        <v>40</v>
      </c>
      <c r="C382" s="250" t="s">
        <v>188</v>
      </c>
      <c r="D382" s="250" t="s">
        <v>208</v>
      </c>
      <c r="E382" s="251">
        <v>194494</v>
      </c>
      <c r="F382" s="252" t="s">
        <v>177</v>
      </c>
      <c r="G382" s="251"/>
      <c r="J382" s="253"/>
    </row>
    <row r="383" spans="1:10" hidden="1" x14ac:dyDescent="0.2">
      <c r="A383" s="249" t="s">
        <v>102</v>
      </c>
      <c r="B383" s="250" t="s">
        <v>41</v>
      </c>
      <c r="C383" s="250" t="s">
        <v>188</v>
      </c>
      <c r="D383" s="250" t="s">
        <v>208</v>
      </c>
      <c r="E383" s="251">
        <v>875260</v>
      </c>
      <c r="F383" s="252" t="s">
        <v>253</v>
      </c>
      <c r="G383" s="251"/>
      <c r="J383" s="253"/>
    </row>
    <row r="384" spans="1:10" hidden="1" x14ac:dyDescent="0.2">
      <c r="A384" s="249" t="s">
        <v>101</v>
      </c>
      <c r="B384" s="250" t="s">
        <v>41</v>
      </c>
      <c r="C384" s="250" t="s">
        <v>188</v>
      </c>
      <c r="D384" s="250" t="s">
        <v>208</v>
      </c>
      <c r="E384" s="251">
        <v>909684</v>
      </c>
      <c r="F384" s="252" t="s">
        <v>253</v>
      </c>
      <c r="G384" s="251"/>
      <c r="J384" s="253"/>
    </row>
    <row r="385" spans="1:10" hidden="1" x14ac:dyDescent="0.2">
      <c r="A385" s="249" t="s">
        <v>100</v>
      </c>
      <c r="B385" s="250" t="s">
        <v>41</v>
      </c>
      <c r="C385" s="250" t="s">
        <v>188</v>
      </c>
      <c r="D385" s="250" t="s">
        <v>208</v>
      </c>
      <c r="E385" s="251">
        <v>934527</v>
      </c>
      <c r="F385" s="252" t="s">
        <v>253</v>
      </c>
      <c r="G385" s="251"/>
      <c r="J385" s="253"/>
    </row>
    <row r="386" spans="1:10" hidden="1" x14ac:dyDescent="0.2">
      <c r="A386" s="249" t="s">
        <v>99</v>
      </c>
      <c r="B386" s="250" t="s">
        <v>41</v>
      </c>
      <c r="C386" s="250" t="s">
        <v>188</v>
      </c>
      <c r="D386" s="250" t="s">
        <v>208</v>
      </c>
      <c r="E386" s="251">
        <v>962394</v>
      </c>
      <c r="F386" s="252" t="s">
        <v>253</v>
      </c>
      <c r="G386" s="251"/>
      <c r="J386" s="253"/>
    </row>
    <row r="387" spans="1:10" hidden="1" x14ac:dyDescent="0.2">
      <c r="A387" s="249" t="s">
        <v>98</v>
      </c>
      <c r="B387" s="250" t="s">
        <v>41</v>
      </c>
      <c r="C387" s="250" t="s">
        <v>188</v>
      </c>
      <c r="D387" s="250" t="s">
        <v>208</v>
      </c>
      <c r="E387" s="251">
        <v>992447</v>
      </c>
      <c r="F387" s="252" t="s">
        <v>253</v>
      </c>
      <c r="G387" s="251"/>
      <c r="J387" s="253"/>
    </row>
    <row r="388" spans="1:10" hidden="1" x14ac:dyDescent="0.2">
      <c r="A388" s="249" t="s">
        <v>97</v>
      </c>
      <c r="B388" s="250" t="s">
        <v>41</v>
      </c>
      <c r="C388" s="250" t="s">
        <v>188</v>
      </c>
      <c r="D388" s="250" t="s">
        <v>208</v>
      </c>
      <c r="E388" s="251">
        <v>1028692</v>
      </c>
      <c r="F388" s="252" t="s">
        <v>253</v>
      </c>
      <c r="G388" s="251"/>
      <c r="J388" s="253"/>
    </row>
    <row r="389" spans="1:10" hidden="1" x14ac:dyDescent="0.2">
      <c r="A389" s="249" t="s">
        <v>96</v>
      </c>
      <c r="B389" s="250" t="s">
        <v>41</v>
      </c>
      <c r="C389" s="250" t="s">
        <v>188</v>
      </c>
      <c r="D389" s="250" t="s">
        <v>208</v>
      </c>
      <c r="E389" s="251">
        <v>1070896</v>
      </c>
      <c r="F389" s="252" t="s">
        <v>253</v>
      </c>
      <c r="G389" s="251"/>
      <c r="J389" s="253"/>
    </row>
    <row r="390" spans="1:10" hidden="1" x14ac:dyDescent="0.2">
      <c r="A390" s="249" t="s">
        <v>95</v>
      </c>
      <c r="B390" s="250" t="s">
        <v>41</v>
      </c>
      <c r="C390" s="250" t="s">
        <v>188</v>
      </c>
      <c r="D390" s="250" t="s">
        <v>208</v>
      </c>
      <c r="E390" s="251">
        <v>1109499</v>
      </c>
      <c r="F390" s="252" t="s">
        <v>253</v>
      </c>
      <c r="G390" s="251"/>
      <c r="J390" s="253"/>
    </row>
    <row r="391" spans="1:10" hidden="1" x14ac:dyDescent="0.2">
      <c r="A391" s="249" t="s">
        <v>94</v>
      </c>
      <c r="B391" s="250" t="s">
        <v>41</v>
      </c>
      <c r="C391" s="250" t="s">
        <v>188</v>
      </c>
      <c r="D391" s="250" t="s">
        <v>208</v>
      </c>
      <c r="E391" s="251">
        <v>1119341</v>
      </c>
      <c r="F391" s="252" t="s">
        <v>253</v>
      </c>
      <c r="G391" s="251"/>
      <c r="J391" s="253"/>
    </row>
    <row r="392" spans="1:10" hidden="1" x14ac:dyDescent="0.2">
      <c r="A392" s="249" t="s">
        <v>93</v>
      </c>
      <c r="B392" s="250" t="s">
        <v>41</v>
      </c>
      <c r="C392" s="250" t="s">
        <v>188</v>
      </c>
      <c r="D392" s="250" t="s">
        <v>208</v>
      </c>
      <c r="E392" s="251">
        <v>1077219</v>
      </c>
      <c r="F392" s="252" t="s">
        <v>253</v>
      </c>
      <c r="G392" s="251"/>
      <c r="J392" s="253"/>
    </row>
    <row r="393" spans="1:10" hidden="1" x14ac:dyDescent="0.2">
      <c r="A393" s="249" t="s">
        <v>92</v>
      </c>
      <c r="B393" s="250" t="s">
        <v>41</v>
      </c>
      <c r="C393" s="250" t="s">
        <v>188</v>
      </c>
      <c r="D393" s="250" t="s">
        <v>208</v>
      </c>
      <c r="E393" s="251">
        <v>1078974</v>
      </c>
      <c r="F393" s="252" t="s">
        <v>253</v>
      </c>
      <c r="G393" s="251"/>
      <c r="J393" s="253"/>
    </row>
    <row r="394" spans="1:10" hidden="1" x14ac:dyDescent="0.2">
      <c r="A394" s="249" t="s">
        <v>91</v>
      </c>
      <c r="B394" s="250" t="s">
        <v>41</v>
      </c>
      <c r="C394" s="250" t="s">
        <v>188</v>
      </c>
      <c r="D394" s="250" t="s">
        <v>208</v>
      </c>
      <c r="E394" s="251">
        <v>1070187</v>
      </c>
      <c r="F394" s="252" t="s">
        <v>253</v>
      </c>
      <c r="G394" s="251"/>
      <c r="J394" s="253"/>
    </row>
    <row r="395" spans="1:10" hidden="1" x14ac:dyDescent="0.2">
      <c r="A395" s="249" t="s">
        <v>90</v>
      </c>
      <c r="B395" s="250" t="s">
        <v>41</v>
      </c>
      <c r="C395" s="250" t="s">
        <v>188</v>
      </c>
      <c r="D395" s="250" t="s">
        <v>208</v>
      </c>
      <c r="E395" s="251">
        <v>1038521</v>
      </c>
      <c r="F395" s="252" t="s">
        <v>253</v>
      </c>
      <c r="G395" s="251"/>
      <c r="J395" s="253"/>
    </row>
    <row r="396" spans="1:10" hidden="1" x14ac:dyDescent="0.2">
      <c r="A396" s="249" t="s">
        <v>89</v>
      </c>
      <c r="B396" s="250" t="s">
        <v>41</v>
      </c>
      <c r="C396" s="250" t="s">
        <v>188</v>
      </c>
      <c r="D396" s="250" t="s">
        <v>208</v>
      </c>
      <c r="E396" s="251">
        <v>1023947</v>
      </c>
      <c r="F396" s="252" t="s">
        <v>253</v>
      </c>
      <c r="G396" s="251"/>
      <c r="J396" s="253"/>
    </row>
    <row r="397" spans="1:10" hidden="1" x14ac:dyDescent="0.2">
      <c r="A397" s="249" t="s">
        <v>88</v>
      </c>
      <c r="B397" s="250" t="s">
        <v>41</v>
      </c>
      <c r="C397" s="250" t="s">
        <v>188</v>
      </c>
      <c r="D397" s="250" t="s">
        <v>208</v>
      </c>
      <c r="E397" s="251">
        <v>1038239</v>
      </c>
      <c r="F397" s="252" t="s">
        <v>253</v>
      </c>
      <c r="G397" s="251"/>
      <c r="J397" s="253"/>
    </row>
    <row r="398" spans="1:10" hidden="1" x14ac:dyDescent="0.2">
      <c r="A398" s="249" t="s">
        <v>87</v>
      </c>
      <c r="B398" s="250" t="s">
        <v>41</v>
      </c>
      <c r="C398" s="250" t="s">
        <v>188</v>
      </c>
      <c r="D398" s="250" t="s">
        <v>208</v>
      </c>
      <c r="E398" s="251">
        <v>1078092</v>
      </c>
      <c r="F398" s="252" t="s">
        <v>253</v>
      </c>
      <c r="G398" s="251"/>
      <c r="J398" s="253"/>
    </row>
    <row r="399" spans="1:10" hidden="1" x14ac:dyDescent="0.2">
      <c r="A399" s="249" t="s">
        <v>86</v>
      </c>
      <c r="B399" s="250" t="s">
        <v>41</v>
      </c>
      <c r="C399" s="250" t="s">
        <v>188</v>
      </c>
      <c r="D399" s="250" t="s">
        <v>208</v>
      </c>
      <c r="E399" s="251">
        <v>1110842</v>
      </c>
      <c r="F399" s="252" t="s">
        <v>253</v>
      </c>
      <c r="G399" s="251"/>
      <c r="J399" s="253"/>
    </row>
    <row r="400" spans="1:10" hidden="1" x14ac:dyDescent="0.2">
      <c r="A400" s="249" t="s">
        <v>85</v>
      </c>
      <c r="B400" s="250" t="s">
        <v>41</v>
      </c>
      <c r="C400" s="250" t="s">
        <v>188</v>
      </c>
      <c r="D400" s="250" t="s">
        <v>208</v>
      </c>
      <c r="E400" s="251">
        <v>1143898</v>
      </c>
      <c r="F400" s="252" t="s">
        <v>253</v>
      </c>
      <c r="G400" s="251"/>
      <c r="J400" s="253"/>
    </row>
    <row r="401" spans="1:10" hidden="1" x14ac:dyDescent="0.2">
      <c r="A401" s="249" t="s">
        <v>84</v>
      </c>
      <c r="B401" s="250" t="s">
        <v>41</v>
      </c>
      <c r="C401" s="250" t="s">
        <v>188</v>
      </c>
      <c r="D401" s="250" t="s">
        <v>208</v>
      </c>
      <c r="E401" s="251">
        <v>1170030</v>
      </c>
      <c r="F401" s="252" t="s">
        <v>253</v>
      </c>
      <c r="G401" s="251"/>
      <c r="J401" s="253"/>
    </row>
    <row r="402" spans="1:10" hidden="1" x14ac:dyDescent="0.2">
      <c r="A402" s="249" t="s">
        <v>168</v>
      </c>
      <c r="B402" s="250" t="s">
        <v>41</v>
      </c>
      <c r="C402" s="250" t="s">
        <v>188</v>
      </c>
      <c r="D402" s="250" t="s">
        <v>208</v>
      </c>
      <c r="E402" s="251">
        <v>1193243</v>
      </c>
      <c r="F402" s="252" t="s">
        <v>253</v>
      </c>
      <c r="G402" s="251"/>
      <c r="J402" s="253"/>
    </row>
    <row r="403" spans="1:10" hidden="1" x14ac:dyDescent="0.2">
      <c r="A403" s="249" t="s">
        <v>203</v>
      </c>
      <c r="B403" s="250" t="s">
        <v>41</v>
      </c>
      <c r="C403" s="250" t="s">
        <v>188</v>
      </c>
      <c r="D403" s="250" t="s">
        <v>208</v>
      </c>
      <c r="E403" s="251">
        <v>1059990</v>
      </c>
      <c r="F403" s="252" t="s">
        <v>253</v>
      </c>
      <c r="G403" s="251"/>
      <c r="J403" s="253"/>
    </row>
    <row r="404" spans="1:10" hidden="1" x14ac:dyDescent="0.2">
      <c r="A404" s="249" t="s">
        <v>221</v>
      </c>
      <c r="B404" s="250" t="s">
        <v>41</v>
      </c>
      <c r="C404" s="250" t="s">
        <v>188</v>
      </c>
      <c r="D404" s="250" t="s">
        <v>208</v>
      </c>
      <c r="E404" s="251">
        <v>1127863</v>
      </c>
      <c r="F404" s="252" t="s">
        <v>177</v>
      </c>
      <c r="G404" s="251"/>
      <c r="J404" s="253"/>
    </row>
    <row r="405" spans="1:10" hidden="1" x14ac:dyDescent="0.2">
      <c r="A405" s="249" t="s">
        <v>233</v>
      </c>
      <c r="B405" s="250" t="s">
        <v>41</v>
      </c>
      <c r="C405" s="250" t="s">
        <v>188</v>
      </c>
      <c r="D405" s="250" t="s">
        <v>208</v>
      </c>
      <c r="E405" s="251">
        <v>1192948</v>
      </c>
      <c r="F405" s="252" t="s">
        <v>177</v>
      </c>
      <c r="G405" s="251"/>
      <c r="J405" s="253"/>
    </row>
    <row r="406" spans="1:10" hidden="1" x14ac:dyDescent="0.2">
      <c r="A406" s="249" t="s">
        <v>251</v>
      </c>
      <c r="B406" s="250" t="s">
        <v>41</v>
      </c>
      <c r="C406" s="250" t="s">
        <v>188</v>
      </c>
      <c r="D406" s="250" t="s">
        <v>208</v>
      </c>
      <c r="E406" s="251">
        <v>1222811</v>
      </c>
      <c r="F406" s="252" t="s">
        <v>177</v>
      </c>
      <c r="G406" s="251"/>
      <c r="J406" s="253"/>
    </row>
    <row r="407" spans="1:10" hidden="1" x14ac:dyDescent="0.2">
      <c r="A407" s="249" t="s">
        <v>102</v>
      </c>
      <c r="B407" s="250" t="s">
        <v>258</v>
      </c>
      <c r="C407" s="250" t="s">
        <v>188</v>
      </c>
      <c r="D407" s="250" t="s">
        <v>208</v>
      </c>
      <c r="E407" s="251">
        <v>11476998.5</v>
      </c>
      <c r="F407" s="252" t="s">
        <v>253</v>
      </c>
      <c r="G407" s="251"/>
      <c r="J407" s="253"/>
    </row>
    <row r="408" spans="1:10" hidden="1" x14ac:dyDescent="0.2">
      <c r="A408" s="249" t="s">
        <v>101</v>
      </c>
      <c r="B408" s="250" t="s">
        <v>258</v>
      </c>
      <c r="C408" s="250" t="s">
        <v>188</v>
      </c>
      <c r="D408" s="250" t="s">
        <v>208</v>
      </c>
      <c r="E408" s="251">
        <v>11730703.800000001</v>
      </c>
      <c r="F408" s="252" t="s">
        <v>253</v>
      </c>
      <c r="G408" s="251"/>
      <c r="J408" s="253"/>
    </row>
    <row r="409" spans="1:10" hidden="1" x14ac:dyDescent="0.2">
      <c r="A409" s="249" t="s">
        <v>100</v>
      </c>
      <c r="B409" s="250" t="s">
        <v>258</v>
      </c>
      <c r="C409" s="250" t="s">
        <v>188</v>
      </c>
      <c r="D409" s="250" t="s">
        <v>208</v>
      </c>
      <c r="E409" s="251">
        <v>11864779.9</v>
      </c>
      <c r="F409" s="252" t="s">
        <v>253</v>
      </c>
      <c r="G409" s="251"/>
      <c r="J409" s="253"/>
    </row>
    <row r="410" spans="1:10" hidden="1" x14ac:dyDescent="0.2">
      <c r="A410" s="249" t="s">
        <v>99</v>
      </c>
      <c r="B410" s="250" t="s">
        <v>258</v>
      </c>
      <c r="C410" s="250" t="s">
        <v>188</v>
      </c>
      <c r="D410" s="250" t="s">
        <v>208</v>
      </c>
      <c r="E410" s="251">
        <v>11999746</v>
      </c>
      <c r="F410" s="252" t="s">
        <v>253</v>
      </c>
      <c r="G410" s="251"/>
      <c r="J410" s="253"/>
    </row>
    <row r="411" spans="1:10" hidden="1" x14ac:dyDescent="0.2">
      <c r="A411" s="249" t="s">
        <v>98</v>
      </c>
      <c r="B411" s="250" t="s">
        <v>258</v>
      </c>
      <c r="C411" s="250" t="s">
        <v>188</v>
      </c>
      <c r="D411" s="250" t="s">
        <v>208</v>
      </c>
      <c r="E411" s="251">
        <v>12276752.800000001</v>
      </c>
      <c r="F411" s="252" t="s">
        <v>253</v>
      </c>
      <c r="G411" s="251"/>
      <c r="J411" s="253"/>
    </row>
    <row r="412" spans="1:10" hidden="1" x14ac:dyDescent="0.2">
      <c r="A412" s="249" t="s">
        <v>97</v>
      </c>
      <c r="B412" s="250" t="s">
        <v>258</v>
      </c>
      <c r="C412" s="250" t="s">
        <v>188</v>
      </c>
      <c r="D412" s="250" t="s">
        <v>208</v>
      </c>
      <c r="E412" s="251">
        <v>12509175.800000001</v>
      </c>
      <c r="F412" s="252" t="s">
        <v>253</v>
      </c>
      <c r="G412" s="251"/>
      <c r="J412" s="253"/>
    </row>
    <row r="413" spans="1:10" hidden="1" x14ac:dyDescent="0.2">
      <c r="A413" s="249" t="s">
        <v>96</v>
      </c>
      <c r="B413" s="250" t="s">
        <v>258</v>
      </c>
      <c r="C413" s="250" t="s">
        <v>188</v>
      </c>
      <c r="D413" s="250" t="s">
        <v>208</v>
      </c>
      <c r="E413" s="251">
        <v>12899884.300000001</v>
      </c>
      <c r="F413" s="252" t="s">
        <v>253</v>
      </c>
      <c r="G413" s="251"/>
      <c r="J413" s="253"/>
    </row>
    <row r="414" spans="1:10" hidden="1" x14ac:dyDescent="0.2">
      <c r="A414" s="249" t="s">
        <v>95</v>
      </c>
      <c r="B414" s="250" t="s">
        <v>258</v>
      </c>
      <c r="C414" s="250" t="s">
        <v>188</v>
      </c>
      <c r="D414" s="250" t="s">
        <v>208</v>
      </c>
      <c r="E414" s="251">
        <v>13255423.300000001</v>
      </c>
      <c r="F414" s="252" t="s">
        <v>253</v>
      </c>
      <c r="G414" s="251"/>
      <c r="J414" s="253"/>
    </row>
    <row r="415" spans="1:10" hidden="1" x14ac:dyDescent="0.2">
      <c r="A415" s="249" t="s">
        <v>94</v>
      </c>
      <c r="B415" s="250" t="s">
        <v>258</v>
      </c>
      <c r="C415" s="250" t="s">
        <v>188</v>
      </c>
      <c r="D415" s="250" t="s">
        <v>208</v>
      </c>
      <c r="E415" s="251">
        <v>13281354</v>
      </c>
      <c r="F415" s="252" t="s">
        <v>253</v>
      </c>
      <c r="G415" s="251"/>
      <c r="J415" s="253"/>
    </row>
    <row r="416" spans="1:10" hidden="1" x14ac:dyDescent="0.2">
      <c r="A416" s="249" t="s">
        <v>93</v>
      </c>
      <c r="B416" s="250" t="s">
        <v>258</v>
      </c>
      <c r="C416" s="250" t="s">
        <v>188</v>
      </c>
      <c r="D416" s="250" t="s">
        <v>208</v>
      </c>
      <c r="E416" s="251">
        <v>12702098.300000001</v>
      </c>
      <c r="F416" s="252" t="s">
        <v>253</v>
      </c>
      <c r="G416" s="251"/>
      <c r="J416" s="253"/>
    </row>
    <row r="417" spans="1:10" hidden="1" x14ac:dyDescent="0.2">
      <c r="A417" s="249" t="s">
        <v>92</v>
      </c>
      <c r="B417" s="250" t="s">
        <v>258</v>
      </c>
      <c r="C417" s="250" t="s">
        <v>188</v>
      </c>
      <c r="D417" s="250" t="s">
        <v>208</v>
      </c>
      <c r="E417" s="251">
        <v>12982636.1</v>
      </c>
      <c r="F417" s="252" t="s">
        <v>253</v>
      </c>
      <c r="G417" s="251"/>
      <c r="J417" s="253"/>
    </row>
    <row r="418" spans="1:10" hidden="1" x14ac:dyDescent="0.2">
      <c r="A418" s="249" t="s">
        <v>91</v>
      </c>
      <c r="B418" s="250" t="s">
        <v>258</v>
      </c>
      <c r="C418" s="250" t="s">
        <v>188</v>
      </c>
      <c r="D418" s="250" t="s">
        <v>208</v>
      </c>
      <c r="E418" s="251">
        <v>13196393.6</v>
      </c>
      <c r="F418" s="252" t="s">
        <v>253</v>
      </c>
      <c r="G418" s="251"/>
      <c r="J418" s="253"/>
    </row>
    <row r="419" spans="1:10" hidden="1" x14ac:dyDescent="0.2">
      <c r="A419" s="249" t="s">
        <v>90</v>
      </c>
      <c r="B419" s="250" t="s">
        <v>258</v>
      </c>
      <c r="C419" s="250" t="s">
        <v>188</v>
      </c>
      <c r="D419" s="250" t="s">
        <v>208</v>
      </c>
      <c r="E419" s="251">
        <v>13128807.800000001</v>
      </c>
      <c r="F419" s="252" t="s">
        <v>253</v>
      </c>
      <c r="G419" s="251"/>
      <c r="J419" s="253"/>
    </row>
    <row r="420" spans="1:10" hidden="1" x14ac:dyDescent="0.2">
      <c r="A420" s="249" t="s">
        <v>89</v>
      </c>
      <c r="B420" s="250" t="s">
        <v>258</v>
      </c>
      <c r="C420" s="250" t="s">
        <v>188</v>
      </c>
      <c r="D420" s="250" t="s">
        <v>208</v>
      </c>
      <c r="E420" s="251">
        <v>13159994.199999999</v>
      </c>
      <c r="F420" s="252" t="s">
        <v>253</v>
      </c>
      <c r="G420" s="251"/>
      <c r="J420" s="253"/>
    </row>
    <row r="421" spans="1:10" hidden="1" x14ac:dyDescent="0.2">
      <c r="A421" s="249" t="s">
        <v>88</v>
      </c>
      <c r="B421" s="250" t="s">
        <v>258</v>
      </c>
      <c r="C421" s="250" t="s">
        <v>188</v>
      </c>
      <c r="D421" s="250" t="s">
        <v>208</v>
      </c>
      <c r="E421" s="251">
        <v>13377789.5</v>
      </c>
      <c r="F421" s="252" t="s">
        <v>253</v>
      </c>
      <c r="G421" s="251"/>
      <c r="J421" s="253"/>
    </row>
    <row r="422" spans="1:10" hidden="1" x14ac:dyDescent="0.2">
      <c r="A422" s="249" t="s">
        <v>87</v>
      </c>
      <c r="B422" s="250" t="s">
        <v>258</v>
      </c>
      <c r="C422" s="250" t="s">
        <v>188</v>
      </c>
      <c r="D422" s="250" t="s">
        <v>208</v>
      </c>
      <c r="E422" s="251">
        <v>13664311.5</v>
      </c>
      <c r="F422" s="252" t="s">
        <v>253</v>
      </c>
      <c r="G422" s="251"/>
      <c r="J422" s="253"/>
    </row>
    <row r="423" spans="1:10" hidden="1" x14ac:dyDescent="0.2">
      <c r="A423" s="249" t="s">
        <v>86</v>
      </c>
      <c r="B423" s="250" t="s">
        <v>258</v>
      </c>
      <c r="C423" s="250" t="s">
        <v>188</v>
      </c>
      <c r="D423" s="250" t="s">
        <v>208</v>
      </c>
      <c r="E423" s="251">
        <v>13918395.9</v>
      </c>
      <c r="F423" s="252" t="s">
        <v>253</v>
      </c>
      <c r="G423" s="251"/>
      <c r="J423" s="253"/>
    </row>
    <row r="424" spans="1:10" hidden="1" x14ac:dyDescent="0.2">
      <c r="A424" s="249" t="s">
        <v>85</v>
      </c>
      <c r="B424" s="250" t="s">
        <v>258</v>
      </c>
      <c r="C424" s="250" t="s">
        <v>188</v>
      </c>
      <c r="D424" s="250" t="s">
        <v>208</v>
      </c>
      <c r="E424" s="251">
        <v>14254578.699999999</v>
      </c>
      <c r="F424" s="252" t="s">
        <v>253</v>
      </c>
      <c r="G424" s="251"/>
      <c r="J424" s="253"/>
    </row>
    <row r="425" spans="1:10" hidden="1" x14ac:dyDescent="0.2">
      <c r="A425" s="249" t="s">
        <v>84</v>
      </c>
      <c r="B425" s="250" t="s">
        <v>258</v>
      </c>
      <c r="C425" s="250" t="s">
        <v>188</v>
      </c>
      <c r="D425" s="250" t="s">
        <v>208</v>
      </c>
      <c r="E425" s="251">
        <v>14490590</v>
      </c>
      <c r="F425" s="252" t="s">
        <v>253</v>
      </c>
      <c r="G425" s="251"/>
      <c r="J425" s="253"/>
    </row>
    <row r="426" spans="1:10" hidden="1" x14ac:dyDescent="0.2">
      <c r="A426" s="249" t="s">
        <v>168</v>
      </c>
      <c r="B426" s="250" t="s">
        <v>258</v>
      </c>
      <c r="C426" s="250" t="s">
        <v>188</v>
      </c>
      <c r="D426" s="250" t="s">
        <v>208</v>
      </c>
      <c r="E426" s="251">
        <v>14713822.5</v>
      </c>
      <c r="F426" s="252" t="s">
        <v>253</v>
      </c>
      <c r="G426" s="251"/>
      <c r="J426" s="253"/>
    </row>
    <row r="427" spans="1:10" hidden="1" x14ac:dyDescent="0.2">
      <c r="A427" s="249" t="s">
        <v>102</v>
      </c>
      <c r="B427" s="250" t="s">
        <v>135</v>
      </c>
      <c r="C427" s="250" t="s">
        <v>188</v>
      </c>
      <c r="D427" s="250" t="s">
        <v>208</v>
      </c>
      <c r="E427" s="251">
        <v>10194145.6</v>
      </c>
      <c r="F427" s="252" t="s">
        <v>253</v>
      </c>
      <c r="G427" s="251"/>
      <c r="J427" s="253"/>
    </row>
    <row r="428" spans="1:10" hidden="1" x14ac:dyDescent="0.2">
      <c r="A428" s="249" t="s">
        <v>101</v>
      </c>
      <c r="B428" s="250" t="s">
        <v>135</v>
      </c>
      <c r="C428" s="250" t="s">
        <v>188</v>
      </c>
      <c r="D428" s="250" t="s">
        <v>208</v>
      </c>
      <c r="E428" s="251">
        <v>10411303</v>
      </c>
      <c r="F428" s="252" t="s">
        <v>253</v>
      </c>
      <c r="G428" s="251"/>
      <c r="J428" s="253"/>
    </row>
    <row r="429" spans="1:10" hidden="1" x14ac:dyDescent="0.2">
      <c r="A429" s="249" t="s">
        <v>100</v>
      </c>
      <c r="B429" s="250" t="s">
        <v>135</v>
      </c>
      <c r="C429" s="250" t="s">
        <v>188</v>
      </c>
      <c r="D429" s="250" t="s">
        <v>208</v>
      </c>
      <c r="E429" s="251">
        <v>10521306.6</v>
      </c>
      <c r="F429" s="252" t="s">
        <v>253</v>
      </c>
      <c r="G429" s="251"/>
      <c r="J429" s="253"/>
    </row>
    <row r="430" spans="1:10" hidden="1" x14ac:dyDescent="0.2">
      <c r="A430" s="249" t="s">
        <v>99</v>
      </c>
      <c r="B430" s="250" t="s">
        <v>135</v>
      </c>
      <c r="C430" s="250" t="s">
        <v>188</v>
      </c>
      <c r="D430" s="250" t="s">
        <v>208</v>
      </c>
      <c r="E430" s="251">
        <v>10610364.300000001</v>
      </c>
      <c r="F430" s="252" t="s">
        <v>253</v>
      </c>
      <c r="G430" s="251"/>
      <c r="J430" s="253"/>
    </row>
    <row r="431" spans="1:10" hidden="1" x14ac:dyDescent="0.2">
      <c r="A431" s="249" t="s">
        <v>98</v>
      </c>
      <c r="B431" s="250" t="s">
        <v>135</v>
      </c>
      <c r="C431" s="250" t="s">
        <v>188</v>
      </c>
      <c r="D431" s="250" t="s">
        <v>208</v>
      </c>
      <c r="E431" s="251">
        <v>10877972.6</v>
      </c>
      <c r="F431" s="252" t="s">
        <v>253</v>
      </c>
      <c r="G431" s="251"/>
      <c r="J431" s="253"/>
    </row>
    <row r="432" spans="1:10" hidden="1" x14ac:dyDescent="0.2">
      <c r="A432" s="249" t="s">
        <v>97</v>
      </c>
      <c r="B432" s="250" t="s">
        <v>135</v>
      </c>
      <c r="C432" s="250" t="s">
        <v>188</v>
      </c>
      <c r="D432" s="250" t="s">
        <v>208</v>
      </c>
      <c r="E432" s="251">
        <v>11081949.6</v>
      </c>
      <c r="F432" s="252" t="s">
        <v>253</v>
      </c>
      <c r="G432" s="251"/>
      <c r="J432" s="253"/>
    </row>
    <row r="433" spans="1:10" hidden="1" x14ac:dyDescent="0.2">
      <c r="A433" s="249" t="s">
        <v>96</v>
      </c>
      <c r="B433" s="250" t="s">
        <v>135</v>
      </c>
      <c r="C433" s="250" t="s">
        <v>188</v>
      </c>
      <c r="D433" s="250" t="s">
        <v>208</v>
      </c>
      <c r="E433" s="251">
        <v>11465611.199999999</v>
      </c>
      <c r="F433" s="252" t="s">
        <v>253</v>
      </c>
      <c r="G433" s="251"/>
      <c r="J433" s="253"/>
    </row>
    <row r="434" spans="1:10" hidden="1" x14ac:dyDescent="0.2">
      <c r="A434" s="249" t="s">
        <v>95</v>
      </c>
      <c r="B434" s="250" t="s">
        <v>135</v>
      </c>
      <c r="C434" s="250" t="s">
        <v>188</v>
      </c>
      <c r="D434" s="250" t="s">
        <v>208</v>
      </c>
      <c r="E434" s="251">
        <v>11823970.6</v>
      </c>
      <c r="F434" s="252" t="s">
        <v>253</v>
      </c>
      <c r="G434" s="251"/>
      <c r="J434" s="253"/>
    </row>
    <row r="435" spans="1:10" hidden="1" x14ac:dyDescent="0.2">
      <c r="A435" s="249" t="s">
        <v>94</v>
      </c>
      <c r="B435" s="250" t="s">
        <v>135</v>
      </c>
      <c r="C435" s="250" t="s">
        <v>188</v>
      </c>
      <c r="D435" s="250" t="s">
        <v>208</v>
      </c>
      <c r="E435" s="251">
        <v>11897747.800000001</v>
      </c>
      <c r="F435" s="252" t="s">
        <v>253</v>
      </c>
      <c r="G435" s="251"/>
      <c r="J435" s="253"/>
    </row>
    <row r="436" spans="1:10" hidden="1" x14ac:dyDescent="0.2">
      <c r="A436" s="249" t="s">
        <v>93</v>
      </c>
      <c r="B436" s="250" t="s">
        <v>135</v>
      </c>
      <c r="C436" s="250" t="s">
        <v>188</v>
      </c>
      <c r="D436" s="250" t="s">
        <v>208</v>
      </c>
      <c r="E436" s="251">
        <v>11386291.300000001</v>
      </c>
      <c r="F436" s="252" t="s">
        <v>253</v>
      </c>
      <c r="G436" s="251"/>
      <c r="J436" s="253"/>
    </row>
    <row r="437" spans="1:10" hidden="1" x14ac:dyDescent="0.2">
      <c r="A437" s="249" t="s">
        <v>92</v>
      </c>
      <c r="B437" s="250" t="s">
        <v>135</v>
      </c>
      <c r="C437" s="250" t="s">
        <v>188</v>
      </c>
      <c r="D437" s="250" t="s">
        <v>208</v>
      </c>
      <c r="E437" s="251">
        <v>11633320.6</v>
      </c>
      <c r="F437" s="252" t="s">
        <v>253</v>
      </c>
      <c r="G437" s="251"/>
      <c r="J437" s="253"/>
    </row>
    <row r="438" spans="1:10" hidden="1" x14ac:dyDescent="0.2">
      <c r="A438" s="249" t="s">
        <v>91</v>
      </c>
      <c r="B438" s="250" t="s">
        <v>135</v>
      </c>
      <c r="C438" s="250" t="s">
        <v>188</v>
      </c>
      <c r="D438" s="250" t="s">
        <v>208</v>
      </c>
      <c r="E438" s="251">
        <v>11851278.9</v>
      </c>
      <c r="F438" s="252" t="s">
        <v>253</v>
      </c>
      <c r="G438" s="251"/>
      <c r="J438" s="253"/>
    </row>
    <row r="439" spans="1:10" hidden="1" x14ac:dyDescent="0.2">
      <c r="A439" s="249" t="s">
        <v>90</v>
      </c>
      <c r="B439" s="250" t="s">
        <v>135</v>
      </c>
      <c r="C439" s="250" t="s">
        <v>188</v>
      </c>
      <c r="D439" s="250" t="s">
        <v>208</v>
      </c>
      <c r="E439" s="251">
        <v>11765693.5</v>
      </c>
      <c r="F439" s="252" t="s">
        <v>253</v>
      </c>
      <c r="G439" s="251"/>
      <c r="J439" s="253"/>
    </row>
    <row r="440" spans="1:10" hidden="1" x14ac:dyDescent="0.2">
      <c r="A440" s="249" t="s">
        <v>89</v>
      </c>
      <c r="B440" s="250" t="s">
        <v>135</v>
      </c>
      <c r="C440" s="250" t="s">
        <v>188</v>
      </c>
      <c r="D440" s="250" t="s">
        <v>208</v>
      </c>
      <c r="E440" s="251">
        <v>11754850.699999999</v>
      </c>
      <c r="F440" s="252" t="s">
        <v>253</v>
      </c>
      <c r="G440" s="251"/>
      <c r="J440" s="253"/>
    </row>
    <row r="441" spans="1:10" hidden="1" x14ac:dyDescent="0.2">
      <c r="A441" s="249" t="s">
        <v>88</v>
      </c>
      <c r="B441" s="250" t="s">
        <v>135</v>
      </c>
      <c r="C441" s="250" t="s">
        <v>188</v>
      </c>
      <c r="D441" s="250" t="s">
        <v>208</v>
      </c>
      <c r="E441" s="251">
        <v>11940311</v>
      </c>
      <c r="F441" s="252" t="s">
        <v>253</v>
      </c>
      <c r="G441" s="251"/>
      <c r="J441" s="253"/>
    </row>
    <row r="442" spans="1:10" hidden="1" x14ac:dyDescent="0.2">
      <c r="A442" s="249" t="s">
        <v>87</v>
      </c>
      <c r="B442" s="250" t="s">
        <v>135</v>
      </c>
      <c r="C442" s="250" t="s">
        <v>188</v>
      </c>
      <c r="D442" s="250" t="s">
        <v>208</v>
      </c>
      <c r="E442" s="251">
        <v>12212831.800000001</v>
      </c>
      <c r="F442" s="252" t="s">
        <v>253</v>
      </c>
      <c r="G442" s="251"/>
      <c r="J442" s="253"/>
    </row>
    <row r="443" spans="1:10" hidden="1" x14ac:dyDescent="0.2">
      <c r="A443" s="249" t="s">
        <v>86</v>
      </c>
      <c r="B443" s="250" t="s">
        <v>135</v>
      </c>
      <c r="C443" s="250" t="s">
        <v>188</v>
      </c>
      <c r="D443" s="250" t="s">
        <v>208</v>
      </c>
      <c r="E443" s="251">
        <v>12454959.699999999</v>
      </c>
      <c r="F443" s="252" t="s">
        <v>253</v>
      </c>
      <c r="G443" s="251"/>
      <c r="J443" s="253"/>
    </row>
    <row r="444" spans="1:10" hidden="1" x14ac:dyDescent="0.2">
      <c r="A444" s="249" t="s">
        <v>85</v>
      </c>
      <c r="B444" s="250" t="s">
        <v>135</v>
      </c>
      <c r="C444" s="250" t="s">
        <v>188</v>
      </c>
      <c r="D444" s="250" t="s">
        <v>208</v>
      </c>
      <c r="E444" s="251">
        <v>12805378.199999999</v>
      </c>
      <c r="F444" s="252" t="s">
        <v>253</v>
      </c>
      <c r="G444" s="251"/>
      <c r="J444" s="253"/>
    </row>
    <row r="445" spans="1:10" hidden="1" x14ac:dyDescent="0.2">
      <c r="A445" s="249" t="s">
        <v>84</v>
      </c>
      <c r="B445" s="250" t="s">
        <v>135</v>
      </c>
      <c r="C445" s="250" t="s">
        <v>188</v>
      </c>
      <c r="D445" s="250" t="s">
        <v>208</v>
      </c>
      <c r="E445" s="251">
        <v>13069748.5</v>
      </c>
      <c r="F445" s="252" t="s">
        <v>253</v>
      </c>
      <c r="G445" s="251"/>
      <c r="J445" s="253"/>
    </row>
    <row r="446" spans="1:10" hidden="1" x14ac:dyDescent="0.2">
      <c r="A446" s="249" t="s">
        <v>168</v>
      </c>
      <c r="B446" s="250" t="s">
        <v>135</v>
      </c>
      <c r="C446" s="250" t="s">
        <v>188</v>
      </c>
      <c r="D446" s="250" t="s">
        <v>208</v>
      </c>
      <c r="E446" s="251">
        <v>13308416</v>
      </c>
      <c r="F446" s="252" t="s">
        <v>253</v>
      </c>
      <c r="G446" s="251"/>
      <c r="J446" s="253"/>
    </row>
    <row r="447" spans="1:10" hidden="1" x14ac:dyDescent="0.2">
      <c r="A447" s="249" t="s">
        <v>203</v>
      </c>
      <c r="B447" s="250" t="s">
        <v>135</v>
      </c>
      <c r="C447" s="250" t="s">
        <v>188</v>
      </c>
      <c r="D447" s="250" t="s">
        <v>208</v>
      </c>
      <c r="E447" s="251">
        <v>12559666</v>
      </c>
      <c r="F447" s="252" t="s">
        <v>253</v>
      </c>
      <c r="G447" s="251"/>
      <c r="J447" s="253"/>
    </row>
    <row r="448" spans="1:10" hidden="1" x14ac:dyDescent="0.2">
      <c r="A448" s="249" t="s">
        <v>221</v>
      </c>
      <c r="B448" s="250" t="s">
        <v>135</v>
      </c>
      <c r="C448" s="250" t="s">
        <v>188</v>
      </c>
      <c r="D448" s="250" t="s">
        <v>208</v>
      </c>
      <c r="E448" s="251">
        <v>13309653</v>
      </c>
      <c r="F448" s="252" t="s">
        <v>253</v>
      </c>
      <c r="G448" s="251"/>
      <c r="J448" s="253"/>
    </row>
    <row r="449" spans="1:10" hidden="1" x14ac:dyDescent="0.2">
      <c r="A449" s="249" t="s">
        <v>233</v>
      </c>
      <c r="B449" s="250" t="s">
        <v>135</v>
      </c>
      <c r="C449" s="250" t="s">
        <v>188</v>
      </c>
      <c r="D449" s="250" t="s">
        <v>208</v>
      </c>
      <c r="E449" s="251">
        <v>13763953.300000001</v>
      </c>
      <c r="F449" s="252" t="s">
        <v>253</v>
      </c>
      <c r="G449" s="251"/>
      <c r="J449" s="253"/>
    </row>
    <row r="450" spans="1:10" hidden="1" x14ac:dyDescent="0.2">
      <c r="A450" s="249" t="s">
        <v>251</v>
      </c>
      <c r="B450" s="250" t="s">
        <v>135</v>
      </c>
      <c r="C450" s="250" t="s">
        <v>188</v>
      </c>
      <c r="D450" s="250" t="s">
        <v>208</v>
      </c>
      <c r="E450" s="251">
        <v>13829189.6</v>
      </c>
      <c r="F450" s="252" t="s">
        <v>253</v>
      </c>
      <c r="G450" s="251"/>
      <c r="J450" s="253"/>
    </row>
    <row r="451" spans="1:10" hidden="1" x14ac:dyDescent="0.2">
      <c r="A451" s="249" t="s">
        <v>102</v>
      </c>
      <c r="B451" s="250" t="s">
        <v>60</v>
      </c>
      <c r="C451" s="250" t="s">
        <v>188</v>
      </c>
      <c r="D451" s="250" t="s">
        <v>208</v>
      </c>
      <c r="E451" s="251">
        <v>12242755.6</v>
      </c>
      <c r="F451" s="252" t="s">
        <v>253</v>
      </c>
      <c r="G451" s="251"/>
      <c r="J451" s="253"/>
    </row>
    <row r="452" spans="1:10" hidden="1" x14ac:dyDescent="0.2">
      <c r="A452" s="249" t="s">
        <v>101</v>
      </c>
      <c r="B452" s="250" t="s">
        <v>60</v>
      </c>
      <c r="C452" s="250" t="s">
        <v>188</v>
      </c>
      <c r="D452" s="250" t="s">
        <v>208</v>
      </c>
      <c r="E452" s="251">
        <v>12517217.9</v>
      </c>
      <c r="F452" s="252" t="s">
        <v>253</v>
      </c>
      <c r="G452" s="251"/>
      <c r="J452" s="253"/>
    </row>
    <row r="453" spans="1:10" hidden="1" x14ac:dyDescent="0.2">
      <c r="A453" s="249" t="s">
        <v>100</v>
      </c>
      <c r="B453" s="250" t="s">
        <v>60</v>
      </c>
      <c r="C453" s="250" t="s">
        <v>188</v>
      </c>
      <c r="D453" s="250" t="s">
        <v>208</v>
      </c>
      <c r="E453" s="251">
        <v>12674999.800000001</v>
      </c>
      <c r="F453" s="252" t="s">
        <v>253</v>
      </c>
      <c r="G453" s="251"/>
      <c r="J453" s="253"/>
    </row>
    <row r="454" spans="1:10" hidden="1" x14ac:dyDescent="0.2">
      <c r="A454" s="249" t="s">
        <v>99</v>
      </c>
      <c r="B454" s="250" t="s">
        <v>60</v>
      </c>
      <c r="C454" s="250" t="s">
        <v>188</v>
      </c>
      <c r="D454" s="250" t="s">
        <v>208</v>
      </c>
      <c r="E454" s="251">
        <v>12839115.1</v>
      </c>
      <c r="F454" s="252" t="s">
        <v>253</v>
      </c>
      <c r="G454" s="251"/>
      <c r="J454" s="253"/>
    </row>
    <row r="455" spans="1:10" hidden="1" x14ac:dyDescent="0.2">
      <c r="A455" s="249" t="s">
        <v>98</v>
      </c>
      <c r="B455" s="250" t="s">
        <v>60</v>
      </c>
      <c r="C455" s="250" t="s">
        <v>188</v>
      </c>
      <c r="D455" s="250" t="s">
        <v>208</v>
      </c>
      <c r="E455" s="251">
        <v>13157740.9</v>
      </c>
      <c r="F455" s="252" t="s">
        <v>253</v>
      </c>
      <c r="G455" s="251"/>
      <c r="J455" s="253"/>
    </row>
    <row r="456" spans="1:10" hidden="1" x14ac:dyDescent="0.2">
      <c r="A456" s="249" t="s">
        <v>97</v>
      </c>
      <c r="B456" s="250" t="s">
        <v>60</v>
      </c>
      <c r="C456" s="250" t="s">
        <v>188</v>
      </c>
      <c r="D456" s="250" t="s">
        <v>208</v>
      </c>
      <c r="E456" s="251">
        <v>13429312.300000001</v>
      </c>
      <c r="F456" s="252" t="s">
        <v>253</v>
      </c>
      <c r="G456" s="251"/>
      <c r="J456" s="253"/>
    </row>
    <row r="457" spans="1:10" hidden="1" x14ac:dyDescent="0.2">
      <c r="A457" s="249" t="s">
        <v>96</v>
      </c>
      <c r="B457" s="250" t="s">
        <v>60</v>
      </c>
      <c r="C457" s="250" t="s">
        <v>188</v>
      </c>
      <c r="D457" s="250" t="s">
        <v>208</v>
      </c>
      <c r="E457" s="251">
        <v>13876118.1</v>
      </c>
      <c r="F457" s="252" t="s">
        <v>253</v>
      </c>
      <c r="G457" s="251"/>
      <c r="J457" s="253"/>
    </row>
    <row r="458" spans="1:10" hidden="1" x14ac:dyDescent="0.2">
      <c r="A458" s="249" t="s">
        <v>95</v>
      </c>
      <c r="B458" s="250" t="s">
        <v>60</v>
      </c>
      <c r="C458" s="250" t="s">
        <v>188</v>
      </c>
      <c r="D458" s="250" t="s">
        <v>208</v>
      </c>
      <c r="E458" s="251">
        <v>14291154.9</v>
      </c>
      <c r="F458" s="252" t="s">
        <v>253</v>
      </c>
      <c r="G458" s="251"/>
      <c r="J458" s="253"/>
    </row>
    <row r="459" spans="1:10" hidden="1" x14ac:dyDescent="0.2">
      <c r="A459" s="249" t="s">
        <v>94</v>
      </c>
      <c r="B459" s="250" t="s">
        <v>60</v>
      </c>
      <c r="C459" s="250" t="s">
        <v>188</v>
      </c>
      <c r="D459" s="250" t="s">
        <v>208</v>
      </c>
      <c r="E459" s="251">
        <v>14357901.1</v>
      </c>
      <c r="F459" s="252" t="s">
        <v>253</v>
      </c>
      <c r="G459" s="251"/>
      <c r="J459" s="253"/>
    </row>
    <row r="460" spans="1:10" hidden="1" x14ac:dyDescent="0.2">
      <c r="A460" s="249" t="s">
        <v>93</v>
      </c>
      <c r="B460" s="250" t="s">
        <v>60</v>
      </c>
      <c r="C460" s="250" t="s">
        <v>188</v>
      </c>
      <c r="D460" s="250" t="s">
        <v>208</v>
      </c>
      <c r="E460" s="251">
        <v>13744737.6</v>
      </c>
      <c r="F460" s="252" t="s">
        <v>253</v>
      </c>
      <c r="G460" s="251"/>
      <c r="J460" s="253"/>
    </row>
    <row r="461" spans="1:10" hidden="1" x14ac:dyDescent="0.2">
      <c r="A461" s="249" t="s">
        <v>92</v>
      </c>
      <c r="B461" s="250" t="s">
        <v>60</v>
      </c>
      <c r="C461" s="250" t="s">
        <v>188</v>
      </c>
      <c r="D461" s="250" t="s">
        <v>208</v>
      </c>
      <c r="E461" s="251">
        <v>14041083.4</v>
      </c>
      <c r="F461" s="252" t="s">
        <v>253</v>
      </c>
      <c r="G461" s="251"/>
      <c r="J461" s="253"/>
    </row>
    <row r="462" spans="1:10" hidden="1" x14ac:dyDescent="0.2">
      <c r="A462" s="249" t="s">
        <v>91</v>
      </c>
      <c r="B462" s="250" t="s">
        <v>60</v>
      </c>
      <c r="C462" s="250" t="s">
        <v>188</v>
      </c>
      <c r="D462" s="250" t="s">
        <v>208</v>
      </c>
      <c r="E462" s="251">
        <v>14291922.699999999</v>
      </c>
      <c r="F462" s="252" t="s">
        <v>253</v>
      </c>
      <c r="G462" s="251"/>
      <c r="J462" s="253"/>
    </row>
    <row r="463" spans="1:10" hidden="1" x14ac:dyDescent="0.2">
      <c r="A463" s="249" t="s">
        <v>90</v>
      </c>
      <c r="B463" s="250" t="s">
        <v>60</v>
      </c>
      <c r="C463" s="250" t="s">
        <v>188</v>
      </c>
      <c r="D463" s="250" t="s">
        <v>208</v>
      </c>
      <c r="E463" s="251">
        <v>14233162.9</v>
      </c>
      <c r="F463" s="252" t="s">
        <v>253</v>
      </c>
      <c r="G463" s="251"/>
      <c r="J463" s="253"/>
    </row>
    <row r="464" spans="1:10" hidden="1" x14ac:dyDescent="0.2">
      <c r="A464" s="249" t="s">
        <v>89</v>
      </c>
      <c r="B464" s="250" t="s">
        <v>60</v>
      </c>
      <c r="C464" s="250" t="s">
        <v>188</v>
      </c>
      <c r="D464" s="250" t="s">
        <v>208</v>
      </c>
      <c r="E464" s="251">
        <v>14270733.9</v>
      </c>
      <c r="F464" s="252" t="s">
        <v>253</v>
      </c>
      <c r="G464" s="251"/>
      <c r="J464" s="253"/>
    </row>
    <row r="465" spans="1:10" hidden="1" x14ac:dyDescent="0.2">
      <c r="A465" s="249" t="s">
        <v>88</v>
      </c>
      <c r="B465" s="250" t="s">
        <v>60</v>
      </c>
      <c r="C465" s="250" t="s">
        <v>188</v>
      </c>
      <c r="D465" s="250" t="s">
        <v>208</v>
      </c>
      <c r="E465" s="251">
        <v>14524132.699999999</v>
      </c>
      <c r="F465" s="252" t="s">
        <v>253</v>
      </c>
      <c r="G465" s="251"/>
      <c r="J465" s="253"/>
    </row>
    <row r="466" spans="1:10" hidden="1" x14ac:dyDescent="0.2">
      <c r="A466" s="249" t="s">
        <v>87</v>
      </c>
      <c r="B466" s="250" t="s">
        <v>60</v>
      </c>
      <c r="C466" s="250" t="s">
        <v>188</v>
      </c>
      <c r="D466" s="250" t="s">
        <v>208</v>
      </c>
      <c r="E466" s="251">
        <v>14857548.300000001</v>
      </c>
      <c r="F466" s="252" t="s">
        <v>253</v>
      </c>
      <c r="G466" s="251"/>
      <c r="J466" s="253"/>
    </row>
    <row r="467" spans="1:10" hidden="1" x14ac:dyDescent="0.2">
      <c r="A467" s="249" t="s">
        <v>86</v>
      </c>
      <c r="B467" s="250" t="s">
        <v>60</v>
      </c>
      <c r="C467" s="250" t="s">
        <v>188</v>
      </c>
      <c r="D467" s="250" t="s">
        <v>208</v>
      </c>
      <c r="E467" s="251">
        <v>15145228.4</v>
      </c>
      <c r="F467" s="252" t="s">
        <v>253</v>
      </c>
      <c r="G467" s="251"/>
      <c r="J467" s="253"/>
    </row>
    <row r="468" spans="1:10" hidden="1" x14ac:dyDescent="0.2">
      <c r="A468" s="249" t="s">
        <v>85</v>
      </c>
      <c r="B468" s="250" t="s">
        <v>60</v>
      </c>
      <c r="C468" s="250" t="s">
        <v>188</v>
      </c>
      <c r="D468" s="250" t="s">
        <v>208</v>
      </c>
      <c r="E468" s="251">
        <v>15544929.1</v>
      </c>
      <c r="F468" s="252" t="s">
        <v>253</v>
      </c>
      <c r="G468" s="251"/>
      <c r="J468" s="253"/>
    </row>
    <row r="469" spans="1:10" hidden="1" x14ac:dyDescent="0.2">
      <c r="A469" s="249" t="s">
        <v>84</v>
      </c>
      <c r="B469" s="250" t="s">
        <v>60</v>
      </c>
      <c r="C469" s="250" t="s">
        <v>188</v>
      </c>
      <c r="D469" s="250" t="s">
        <v>208</v>
      </c>
      <c r="E469" s="251">
        <v>15846557</v>
      </c>
      <c r="F469" s="252" t="s">
        <v>253</v>
      </c>
      <c r="G469" s="251"/>
      <c r="J469" s="253"/>
    </row>
    <row r="470" spans="1:10" hidden="1" x14ac:dyDescent="0.2">
      <c r="A470" s="249" t="s">
        <v>168</v>
      </c>
      <c r="B470" s="250" t="s">
        <v>60</v>
      </c>
      <c r="C470" s="250" t="s">
        <v>188</v>
      </c>
      <c r="D470" s="250" t="s">
        <v>208</v>
      </c>
      <c r="E470" s="251">
        <v>16124982.800000001</v>
      </c>
      <c r="F470" s="252" t="s">
        <v>253</v>
      </c>
      <c r="G470" s="251"/>
      <c r="J470" s="253"/>
    </row>
    <row r="471" spans="1:10" hidden="1" x14ac:dyDescent="0.2">
      <c r="A471" s="249" t="s">
        <v>102</v>
      </c>
      <c r="B471" s="250" t="s">
        <v>56</v>
      </c>
      <c r="C471" s="250" t="s">
        <v>188</v>
      </c>
      <c r="D471" s="250" t="s">
        <v>208</v>
      </c>
      <c r="E471" s="251">
        <v>176742</v>
      </c>
      <c r="F471" s="252" t="s">
        <v>253</v>
      </c>
      <c r="G471" s="251"/>
      <c r="J471" s="253"/>
    </row>
    <row r="472" spans="1:10" hidden="1" x14ac:dyDescent="0.2">
      <c r="A472" s="249" t="s">
        <v>101</v>
      </c>
      <c r="B472" s="250" t="s">
        <v>56</v>
      </c>
      <c r="C472" s="250" t="s">
        <v>188</v>
      </c>
      <c r="D472" s="250" t="s">
        <v>208</v>
      </c>
      <c r="E472" s="251">
        <v>181355</v>
      </c>
      <c r="F472" s="252" t="s">
        <v>253</v>
      </c>
      <c r="G472" s="251"/>
      <c r="J472" s="253"/>
    </row>
    <row r="473" spans="1:10" hidden="1" x14ac:dyDescent="0.2">
      <c r="A473" s="249" t="s">
        <v>100</v>
      </c>
      <c r="B473" s="250" t="s">
        <v>56</v>
      </c>
      <c r="C473" s="250" t="s">
        <v>188</v>
      </c>
      <c r="D473" s="250" t="s">
        <v>208</v>
      </c>
      <c r="E473" s="251">
        <v>184451</v>
      </c>
      <c r="F473" s="252" t="s">
        <v>253</v>
      </c>
      <c r="G473" s="251"/>
      <c r="J473" s="253"/>
    </row>
    <row r="474" spans="1:10" hidden="1" x14ac:dyDescent="0.2">
      <c r="A474" s="249" t="s">
        <v>99</v>
      </c>
      <c r="B474" s="250" t="s">
        <v>56</v>
      </c>
      <c r="C474" s="250" t="s">
        <v>188</v>
      </c>
      <c r="D474" s="250" t="s">
        <v>208</v>
      </c>
      <c r="E474" s="251">
        <v>188147</v>
      </c>
      <c r="F474" s="252" t="s">
        <v>253</v>
      </c>
      <c r="G474" s="251"/>
      <c r="J474" s="253"/>
    </row>
    <row r="475" spans="1:10" hidden="1" x14ac:dyDescent="0.2">
      <c r="A475" s="249" t="s">
        <v>98</v>
      </c>
      <c r="B475" s="250" t="s">
        <v>56</v>
      </c>
      <c r="C475" s="250" t="s">
        <v>188</v>
      </c>
      <c r="D475" s="250" t="s">
        <v>208</v>
      </c>
      <c r="E475" s="251">
        <v>195658</v>
      </c>
      <c r="F475" s="252" t="s">
        <v>253</v>
      </c>
      <c r="G475" s="251"/>
      <c r="J475" s="253"/>
    </row>
    <row r="476" spans="1:10" hidden="1" x14ac:dyDescent="0.2">
      <c r="A476" s="249" t="s">
        <v>97</v>
      </c>
      <c r="B476" s="250" t="s">
        <v>56</v>
      </c>
      <c r="C476" s="250" t="s">
        <v>188</v>
      </c>
      <c r="D476" s="250" t="s">
        <v>208</v>
      </c>
      <c r="E476" s="251">
        <v>201097</v>
      </c>
      <c r="F476" s="252" t="s">
        <v>253</v>
      </c>
      <c r="G476" s="251"/>
      <c r="J476" s="253"/>
    </row>
    <row r="477" spans="1:10" hidden="1" x14ac:dyDescent="0.2">
      <c r="A477" s="249" t="s">
        <v>96</v>
      </c>
      <c r="B477" s="250" t="s">
        <v>56</v>
      </c>
      <c r="C477" s="250" t="s">
        <v>188</v>
      </c>
      <c r="D477" s="250" t="s">
        <v>208</v>
      </c>
      <c r="E477" s="251">
        <v>209196</v>
      </c>
      <c r="F477" s="252" t="s">
        <v>253</v>
      </c>
      <c r="G477" s="251"/>
      <c r="J477" s="253"/>
    </row>
    <row r="478" spans="1:10" hidden="1" x14ac:dyDescent="0.2">
      <c r="A478" s="249" t="s">
        <v>95</v>
      </c>
      <c r="B478" s="250" t="s">
        <v>56</v>
      </c>
      <c r="C478" s="250" t="s">
        <v>188</v>
      </c>
      <c r="D478" s="250" t="s">
        <v>208</v>
      </c>
      <c r="E478" s="251">
        <v>220282</v>
      </c>
      <c r="F478" s="252" t="s">
        <v>253</v>
      </c>
      <c r="G478" s="251"/>
      <c r="J478" s="253"/>
    </row>
    <row r="479" spans="1:10" hidden="1" x14ac:dyDescent="0.2">
      <c r="A479" s="249" t="s">
        <v>94</v>
      </c>
      <c r="B479" s="250" t="s">
        <v>56</v>
      </c>
      <c r="C479" s="250" t="s">
        <v>188</v>
      </c>
      <c r="D479" s="250" t="s">
        <v>208</v>
      </c>
      <c r="E479" s="251">
        <v>222009</v>
      </c>
      <c r="F479" s="252" t="s">
        <v>253</v>
      </c>
      <c r="G479" s="251"/>
      <c r="J479" s="253"/>
    </row>
    <row r="480" spans="1:10" hidden="1" x14ac:dyDescent="0.2">
      <c r="A480" s="249" t="s">
        <v>93</v>
      </c>
      <c r="B480" s="250" t="s">
        <v>56</v>
      </c>
      <c r="C480" s="250" t="s">
        <v>188</v>
      </c>
      <c r="D480" s="250" t="s">
        <v>208</v>
      </c>
      <c r="E480" s="251">
        <v>204083</v>
      </c>
      <c r="F480" s="252" t="s">
        <v>253</v>
      </c>
      <c r="G480" s="251"/>
      <c r="J480" s="253"/>
    </row>
    <row r="481" spans="1:10" hidden="1" x14ac:dyDescent="0.2">
      <c r="A481" s="249" t="s">
        <v>92</v>
      </c>
      <c r="B481" s="250" t="s">
        <v>56</v>
      </c>
      <c r="C481" s="250" t="s">
        <v>188</v>
      </c>
      <c r="D481" s="250" t="s">
        <v>208</v>
      </c>
      <c r="E481" s="251">
        <v>210585</v>
      </c>
      <c r="F481" s="252" t="s">
        <v>253</v>
      </c>
      <c r="G481" s="251"/>
      <c r="J481" s="253"/>
    </row>
    <row r="482" spans="1:10" hidden="1" x14ac:dyDescent="0.2">
      <c r="A482" s="249" t="s">
        <v>91</v>
      </c>
      <c r="B482" s="250" t="s">
        <v>56</v>
      </c>
      <c r="C482" s="250" t="s">
        <v>188</v>
      </c>
      <c r="D482" s="250" t="s">
        <v>208</v>
      </c>
      <c r="E482" s="251">
        <v>215950</v>
      </c>
      <c r="F482" s="252" t="s">
        <v>253</v>
      </c>
      <c r="G482" s="251"/>
      <c r="J482" s="253"/>
    </row>
    <row r="483" spans="1:10" hidden="1" x14ac:dyDescent="0.2">
      <c r="A483" s="249" t="s">
        <v>90</v>
      </c>
      <c r="B483" s="250" t="s">
        <v>56</v>
      </c>
      <c r="C483" s="250" t="s">
        <v>188</v>
      </c>
      <c r="D483" s="250" t="s">
        <v>208</v>
      </c>
      <c r="E483" s="251">
        <v>212932</v>
      </c>
      <c r="F483" s="252" t="s">
        <v>253</v>
      </c>
      <c r="G483" s="251"/>
      <c r="J483" s="253"/>
    </row>
    <row r="484" spans="1:10" hidden="1" x14ac:dyDescent="0.2">
      <c r="A484" s="249" t="s">
        <v>89</v>
      </c>
      <c r="B484" s="250" t="s">
        <v>56</v>
      </c>
      <c r="C484" s="250" t="s">
        <v>188</v>
      </c>
      <c r="D484" s="250" t="s">
        <v>208</v>
      </c>
      <c r="E484" s="251">
        <v>211012</v>
      </c>
      <c r="F484" s="252" t="s">
        <v>253</v>
      </c>
      <c r="G484" s="251"/>
      <c r="J484" s="253"/>
    </row>
    <row r="485" spans="1:10" hidden="1" x14ac:dyDescent="0.2">
      <c r="A485" s="249" t="s">
        <v>88</v>
      </c>
      <c r="B485" s="250" t="s">
        <v>56</v>
      </c>
      <c r="C485" s="250" t="s">
        <v>188</v>
      </c>
      <c r="D485" s="250" t="s">
        <v>208</v>
      </c>
      <c r="E485" s="251">
        <v>210242</v>
      </c>
      <c r="F485" s="252" t="s">
        <v>253</v>
      </c>
      <c r="G485" s="251"/>
      <c r="J485" s="253"/>
    </row>
    <row r="486" spans="1:10" hidden="1" x14ac:dyDescent="0.2">
      <c r="A486" s="249" t="s">
        <v>87</v>
      </c>
      <c r="B486" s="250" t="s">
        <v>56</v>
      </c>
      <c r="C486" s="250" t="s">
        <v>188</v>
      </c>
      <c r="D486" s="250" t="s">
        <v>208</v>
      </c>
      <c r="E486" s="251">
        <v>211385</v>
      </c>
      <c r="F486" s="252" t="s">
        <v>253</v>
      </c>
      <c r="G486" s="251"/>
      <c r="J486" s="253"/>
    </row>
    <row r="487" spans="1:10" hidden="1" x14ac:dyDescent="0.2">
      <c r="A487" s="249" t="s">
        <v>86</v>
      </c>
      <c r="B487" s="250" t="s">
        <v>56</v>
      </c>
      <c r="C487" s="250" t="s">
        <v>188</v>
      </c>
      <c r="D487" s="250" t="s">
        <v>208</v>
      </c>
      <c r="E487" s="251">
        <v>217328</v>
      </c>
      <c r="F487" s="252" t="s">
        <v>253</v>
      </c>
      <c r="G487" s="251"/>
      <c r="J487" s="253"/>
    </row>
    <row r="488" spans="1:10" hidden="1" x14ac:dyDescent="0.2">
      <c r="A488" s="249" t="s">
        <v>85</v>
      </c>
      <c r="B488" s="250" t="s">
        <v>56</v>
      </c>
      <c r="C488" s="250" t="s">
        <v>188</v>
      </c>
      <c r="D488" s="250" t="s">
        <v>208</v>
      </c>
      <c r="E488" s="251">
        <v>224266</v>
      </c>
      <c r="F488" s="252" t="s">
        <v>253</v>
      </c>
      <c r="G488" s="251"/>
      <c r="J488" s="253"/>
    </row>
    <row r="489" spans="1:10" hidden="1" x14ac:dyDescent="0.2">
      <c r="A489" s="249" t="s">
        <v>84</v>
      </c>
      <c r="B489" s="250" t="s">
        <v>56</v>
      </c>
      <c r="C489" s="250" t="s">
        <v>188</v>
      </c>
      <c r="D489" s="250" t="s">
        <v>208</v>
      </c>
      <c r="E489" s="251">
        <v>226822</v>
      </c>
      <c r="F489" s="252" t="s">
        <v>253</v>
      </c>
      <c r="G489" s="251"/>
      <c r="J489" s="253"/>
    </row>
    <row r="490" spans="1:10" hidden="1" x14ac:dyDescent="0.2">
      <c r="A490" s="249" t="s">
        <v>168</v>
      </c>
      <c r="B490" s="250" t="s">
        <v>56</v>
      </c>
      <c r="C490" s="250" t="s">
        <v>188</v>
      </c>
      <c r="D490" s="250" t="s">
        <v>208</v>
      </c>
      <c r="E490" s="251">
        <v>229600</v>
      </c>
      <c r="F490" s="252" t="s">
        <v>253</v>
      </c>
      <c r="G490" s="251"/>
      <c r="J490" s="253"/>
    </row>
    <row r="491" spans="1:10" hidden="1" x14ac:dyDescent="0.2">
      <c r="A491" s="249" t="s">
        <v>203</v>
      </c>
      <c r="B491" s="250" t="s">
        <v>56</v>
      </c>
      <c r="C491" s="250" t="s">
        <v>188</v>
      </c>
      <c r="D491" s="250" t="s">
        <v>208</v>
      </c>
      <c r="E491" s="251">
        <v>224193</v>
      </c>
      <c r="F491" s="252" t="s">
        <v>253</v>
      </c>
      <c r="G491" s="251"/>
      <c r="J491" s="253"/>
    </row>
    <row r="492" spans="1:10" hidden="1" x14ac:dyDescent="0.2">
      <c r="A492" s="249" t="s">
        <v>221</v>
      </c>
      <c r="B492" s="250" t="s">
        <v>56</v>
      </c>
      <c r="C492" s="250" t="s">
        <v>188</v>
      </c>
      <c r="D492" s="250" t="s">
        <v>208</v>
      </c>
      <c r="E492" s="251">
        <v>230556</v>
      </c>
      <c r="F492" s="252" t="s">
        <v>253</v>
      </c>
      <c r="G492" s="251"/>
      <c r="J492" s="253"/>
    </row>
    <row r="493" spans="1:10" hidden="1" x14ac:dyDescent="0.2">
      <c r="A493" s="249" t="s">
        <v>233</v>
      </c>
      <c r="B493" s="250" t="s">
        <v>56</v>
      </c>
      <c r="C493" s="250" t="s">
        <v>188</v>
      </c>
      <c r="D493" s="250" t="s">
        <v>208</v>
      </c>
      <c r="E493" s="251">
        <v>233635</v>
      </c>
      <c r="F493" s="252" t="s">
        <v>253</v>
      </c>
      <c r="G493" s="251"/>
      <c r="J493" s="253"/>
    </row>
    <row r="494" spans="1:10" hidden="1" x14ac:dyDescent="0.2">
      <c r="A494" s="249" t="s">
        <v>251</v>
      </c>
      <c r="B494" s="250" t="s">
        <v>56</v>
      </c>
      <c r="C494" s="250" t="s">
        <v>188</v>
      </c>
      <c r="D494" s="250" t="s">
        <v>208</v>
      </c>
      <c r="E494" s="251">
        <v>230926</v>
      </c>
      <c r="F494" s="252" t="s">
        <v>253</v>
      </c>
      <c r="G494" s="251"/>
      <c r="J494" s="253"/>
    </row>
    <row r="495" spans="1:10" hidden="1" x14ac:dyDescent="0.2">
      <c r="A495" s="249" t="s">
        <v>102</v>
      </c>
      <c r="B495" s="250" t="s">
        <v>42</v>
      </c>
      <c r="C495" s="250" t="s">
        <v>188</v>
      </c>
      <c r="D495" s="250" t="s">
        <v>208</v>
      </c>
      <c r="E495" s="251">
        <v>1825899.6</v>
      </c>
      <c r="F495" s="252" t="s">
        <v>253</v>
      </c>
      <c r="G495" s="251"/>
      <c r="J495" s="253"/>
    </row>
    <row r="496" spans="1:10" hidden="1" x14ac:dyDescent="0.2">
      <c r="A496" s="249" t="s">
        <v>101</v>
      </c>
      <c r="B496" s="250" t="s">
        <v>42</v>
      </c>
      <c r="C496" s="250" t="s">
        <v>188</v>
      </c>
      <c r="D496" s="250" t="s">
        <v>208</v>
      </c>
      <c r="E496" s="251">
        <v>1860581.2</v>
      </c>
      <c r="F496" s="252" t="s">
        <v>253</v>
      </c>
      <c r="G496" s="251"/>
      <c r="J496" s="253"/>
    </row>
    <row r="497" spans="1:10" hidden="1" x14ac:dyDescent="0.2">
      <c r="A497" s="249" t="s">
        <v>100</v>
      </c>
      <c r="B497" s="250" t="s">
        <v>42</v>
      </c>
      <c r="C497" s="250" t="s">
        <v>188</v>
      </c>
      <c r="D497" s="250" t="s">
        <v>208</v>
      </c>
      <c r="E497" s="251">
        <v>1880448.4</v>
      </c>
      <c r="F497" s="252" t="s">
        <v>253</v>
      </c>
      <c r="G497" s="251"/>
      <c r="J497" s="253"/>
    </row>
    <row r="498" spans="1:10" hidden="1" x14ac:dyDescent="0.2">
      <c r="A498" s="249" t="s">
        <v>99</v>
      </c>
      <c r="B498" s="250" t="s">
        <v>42</v>
      </c>
      <c r="C498" s="250" t="s">
        <v>188</v>
      </c>
      <c r="D498" s="250" t="s">
        <v>208</v>
      </c>
      <c r="E498" s="251">
        <v>1898647.8</v>
      </c>
      <c r="F498" s="252" t="s">
        <v>253</v>
      </c>
      <c r="G498" s="251"/>
      <c r="J498" s="253"/>
    </row>
    <row r="499" spans="1:10" hidden="1" x14ac:dyDescent="0.2">
      <c r="A499" s="249" t="s">
        <v>98</v>
      </c>
      <c r="B499" s="250" t="s">
        <v>42</v>
      </c>
      <c r="C499" s="250" t="s">
        <v>188</v>
      </c>
      <c r="D499" s="250" t="s">
        <v>208</v>
      </c>
      <c r="E499" s="251">
        <v>1953105.5</v>
      </c>
      <c r="F499" s="252" t="s">
        <v>253</v>
      </c>
      <c r="G499" s="251"/>
      <c r="J499" s="253"/>
    </row>
    <row r="500" spans="1:10" hidden="1" x14ac:dyDescent="0.2">
      <c r="A500" s="249" t="s">
        <v>97</v>
      </c>
      <c r="B500" s="250" t="s">
        <v>42</v>
      </c>
      <c r="C500" s="250" t="s">
        <v>188</v>
      </c>
      <c r="D500" s="250" t="s">
        <v>208</v>
      </c>
      <c r="E500" s="251">
        <v>1989990.6</v>
      </c>
      <c r="F500" s="252" t="s">
        <v>253</v>
      </c>
      <c r="G500" s="251"/>
      <c r="J500" s="253"/>
    </row>
    <row r="501" spans="1:10" hidden="1" x14ac:dyDescent="0.2">
      <c r="A501" s="249" t="s">
        <v>96</v>
      </c>
      <c r="B501" s="250" t="s">
        <v>42</v>
      </c>
      <c r="C501" s="250" t="s">
        <v>188</v>
      </c>
      <c r="D501" s="250" t="s">
        <v>208</v>
      </c>
      <c r="E501" s="251">
        <v>2044000.7</v>
      </c>
      <c r="F501" s="252" t="s">
        <v>253</v>
      </c>
      <c r="G501" s="251"/>
      <c r="J501" s="253"/>
    </row>
    <row r="502" spans="1:10" hidden="1" x14ac:dyDescent="0.2">
      <c r="A502" s="249" t="s">
        <v>95</v>
      </c>
      <c r="B502" s="250" t="s">
        <v>42</v>
      </c>
      <c r="C502" s="250" t="s">
        <v>188</v>
      </c>
      <c r="D502" s="250" t="s">
        <v>208</v>
      </c>
      <c r="E502" s="251">
        <v>2095723.5</v>
      </c>
      <c r="F502" s="252" t="s">
        <v>253</v>
      </c>
      <c r="G502" s="251"/>
      <c r="J502" s="253"/>
    </row>
    <row r="503" spans="1:10" hidden="1" x14ac:dyDescent="0.2">
      <c r="A503" s="249" t="s">
        <v>94</v>
      </c>
      <c r="B503" s="250" t="s">
        <v>42</v>
      </c>
      <c r="C503" s="250" t="s">
        <v>188</v>
      </c>
      <c r="D503" s="250" t="s">
        <v>208</v>
      </c>
      <c r="E503" s="251">
        <v>2103691.4</v>
      </c>
      <c r="F503" s="252" t="s">
        <v>253</v>
      </c>
      <c r="G503" s="251"/>
      <c r="J503" s="253"/>
    </row>
    <row r="504" spans="1:10" hidden="1" x14ac:dyDescent="0.2">
      <c r="A504" s="249" t="s">
        <v>93</v>
      </c>
      <c r="B504" s="250" t="s">
        <v>42</v>
      </c>
      <c r="C504" s="250" t="s">
        <v>188</v>
      </c>
      <c r="D504" s="250" t="s">
        <v>208</v>
      </c>
      <c r="E504" s="251">
        <v>2044271</v>
      </c>
      <c r="F504" s="252" t="s">
        <v>253</v>
      </c>
      <c r="G504" s="251"/>
      <c r="J504" s="253"/>
    </row>
    <row r="505" spans="1:10" hidden="1" x14ac:dyDescent="0.2">
      <c r="A505" s="249" t="s">
        <v>92</v>
      </c>
      <c r="B505" s="250" t="s">
        <v>42</v>
      </c>
      <c r="C505" s="250" t="s">
        <v>188</v>
      </c>
      <c r="D505" s="250" t="s">
        <v>208</v>
      </c>
      <c r="E505" s="251">
        <v>2085163.5</v>
      </c>
      <c r="F505" s="252" t="s">
        <v>253</v>
      </c>
      <c r="G505" s="251"/>
      <c r="J505" s="253"/>
    </row>
    <row r="506" spans="1:10" hidden="1" x14ac:dyDescent="0.2">
      <c r="A506" s="249" t="s">
        <v>91</v>
      </c>
      <c r="B506" s="250" t="s">
        <v>42</v>
      </c>
      <c r="C506" s="250" t="s">
        <v>188</v>
      </c>
      <c r="D506" s="250" t="s">
        <v>208</v>
      </c>
      <c r="E506" s="251">
        <v>2135991</v>
      </c>
      <c r="F506" s="252" t="s">
        <v>253</v>
      </c>
      <c r="G506" s="251"/>
      <c r="J506" s="253"/>
    </row>
    <row r="507" spans="1:10" hidden="1" x14ac:dyDescent="0.2">
      <c r="A507" s="249" t="s">
        <v>90</v>
      </c>
      <c r="B507" s="250" t="s">
        <v>42</v>
      </c>
      <c r="C507" s="250" t="s">
        <v>188</v>
      </c>
      <c r="D507" s="250" t="s">
        <v>208</v>
      </c>
      <c r="E507" s="251">
        <v>2139917.7000000002</v>
      </c>
      <c r="F507" s="252" t="s">
        <v>253</v>
      </c>
      <c r="G507" s="251"/>
      <c r="J507" s="253"/>
    </row>
    <row r="508" spans="1:10" hidden="1" x14ac:dyDescent="0.2">
      <c r="A508" s="249" t="s">
        <v>89</v>
      </c>
      <c r="B508" s="250" t="s">
        <v>42</v>
      </c>
      <c r="C508" s="250" t="s">
        <v>188</v>
      </c>
      <c r="D508" s="250" t="s">
        <v>208</v>
      </c>
      <c r="E508" s="251">
        <v>2156646.6</v>
      </c>
      <c r="F508" s="252" t="s">
        <v>253</v>
      </c>
      <c r="G508" s="251"/>
      <c r="J508" s="253"/>
    </row>
    <row r="509" spans="1:10" hidden="1" x14ac:dyDescent="0.2">
      <c r="A509" s="249" t="s">
        <v>88</v>
      </c>
      <c r="B509" s="250" t="s">
        <v>42</v>
      </c>
      <c r="C509" s="250" t="s">
        <v>188</v>
      </c>
      <c r="D509" s="250" t="s">
        <v>208</v>
      </c>
      <c r="E509" s="251">
        <v>2178166.5</v>
      </c>
      <c r="F509" s="252" t="s">
        <v>253</v>
      </c>
      <c r="G509" s="251"/>
      <c r="J509" s="253"/>
    </row>
    <row r="510" spans="1:10" hidden="1" x14ac:dyDescent="0.2">
      <c r="A510" s="249" t="s">
        <v>87</v>
      </c>
      <c r="B510" s="250" t="s">
        <v>42</v>
      </c>
      <c r="C510" s="250" t="s">
        <v>188</v>
      </c>
      <c r="D510" s="250" t="s">
        <v>208</v>
      </c>
      <c r="E510" s="251">
        <v>2201402</v>
      </c>
      <c r="F510" s="252" t="s">
        <v>253</v>
      </c>
      <c r="G510" s="251"/>
      <c r="J510" s="253"/>
    </row>
    <row r="511" spans="1:10" hidden="1" x14ac:dyDescent="0.2">
      <c r="A511" s="249" t="s">
        <v>86</v>
      </c>
      <c r="B511" s="250" t="s">
        <v>42</v>
      </c>
      <c r="C511" s="250" t="s">
        <v>188</v>
      </c>
      <c r="D511" s="250" t="s">
        <v>208</v>
      </c>
      <c r="E511" s="251">
        <v>2220334.5</v>
      </c>
      <c r="F511" s="252" t="s">
        <v>253</v>
      </c>
      <c r="G511" s="251"/>
      <c r="J511" s="253"/>
    </row>
    <row r="512" spans="1:10" hidden="1" x14ac:dyDescent="0.2">
      <c r="A512" s="249" t="s">
        <v>85</v>
      </c>
      <c r="B512" s="250" t="s">
        <v>42</v>
      </c>
      <c r="C512" s="250" t="s">
        <v>188</v>
      </c>
      <c r="D512" s="250" t="s">
        <v>208</v>
      </c>
      <c r="E512" s="251">
        <v>2266598.1</v>
      </c>
      <c r="F512" s="252" t="s">
        <v>253</v>
      </c>
      <c r="G512" s="251"/>
      <c r="J512" s="253"/>
    </row>
    <row r="513" spans="1:10" hidden="1" x14ac:dyDescent="0.2">
      <c r="A513" s="249" t="s">
        <v>84</v>
      </c>
      <c r="B513" s="250" t="s">
        <v>42</v>
      </c>
      <c r="C513" s="250" t="s">
        <v>188</v>
      </c>
      <c r="D513" s="250" t="s">
        <v>208</v>
      </c>
      <c r="E513" s="251">
        <v>2303903.6</v>
      </c>
      <c r="F513" s="252" t="s">
        <v>253</v>
      </c>
      <c r="G513" s="251"/>
      <c r="J513" s="253"/>
    </row>
    <row r="514" spans="1:10" hidden="1" x14ac:dyDescent="0.2">
      <c r="A514" s="249" t="s">
        <v>168</v>
      </c>
      <c r="B514" s="250" t="s">
        <v>42</v>
      </c>
      <c r="C514" s="250" t="s">
        <v>188</v>
      </c>
      <c r="D514" s="250" t="s">
        <v>208</v>
      </c>
      <c r="E514" s="251">
        <v>2350613.9</v>
      </c>
      <c r="F514" s="252" t="s">
        <v>253</v>
      </c>
      <c r="G514" s="251"/>
      <c r="J514" s="253"/>
    </row>
    <row r="515" spans="1:10" hidden="1" x14ac:dyDescent="0.2">
      <c r="A515" s="249" t="s">
        <v>203</v>
      </c>
      <c r="B515" s="250" t="s">
        <v>42</v>
      </c>
      <c r="C515" s="250" t="s">
        <v>188</v>
      </c>
      <c r="D515" s="250" t="s">
        <v>208</v>
      </c>
      <c r="E515" s="251">
        <v>2175713.2000000002</v>
      </c>
      <c r="F515" s="252" t="s">
        <v>253</v>
      </c>
      <c r="G515" s="251"/>
      <c r="J515" s="253"/>
    </row>
    <row r="516" spans="1:10" hidden="1" x14ac:dyDescent="0.2">
      <c r="A516" s="249" t="s">
        <v>221</v>
      </c>
      <c r="B516" s="250" t="s">
        <v>42</v>
      </c>
      <c r="C516" s="250" t="s">
        <v>188</v>
      </c>
      <c r="D516" s="250" t="s">
        <v>208</v>
      </c>
      <c r="E516" s="251">
        <v>2325453.6</v>
      </c>
      <c r="F516" s="252" t="s">
        <v>253</v>
      </c>
      <c r="G516" s="251"/>
      <c r="J516" s="253"/>
    </row>
    <row r="517" spans="1:10" hidden="1" x14ac:dyDescent="0.2">
      <c r="A517" s="249" t="s">
        <v>233</v>
      </c>
      <c r="B517" s="250" t="s">
        <v>42</v>
      </c>
      <c r="C517" s="250" t="s">
        <v>188</v>
      </c>
      <c r="D517" s="250" t="s">
        <v>208</v>
      </c>
      <c r="E517" s="251">
        <v>2385237.2999999998</v>
      </c>
      <c r="F517" s="252" t="s">
        <v>177</v>
      </c>
      <c r="G517" s="251"/>
      <c r="J517" s="253"/>
    </row>
    <row r="518" spans="1:10" hidden="1" x14ac:dyDescent="0.2">
      <c r="A518" s="249" t="s">
        <v>251</v>
      </c>
      <c r="B518" s="250" t="s">
        <v>42</v>
      </c>
      <c r="C518" s="250" t="s">
        <v>188</v>
      </c>
      <c r="D518" s="250" t="s">
        <v>208</v>
      </c>
      <c r="E518" s="251">
        <v>2407574.6</v>
      </c>
      <c r="F518" s="252" t="s">
        <v>177</v>
      </c>
      <c r="G518" s="251"/>
      <c r="J518" s="253"/>
    </row>
    <row r="519" spans="1:10" hidden="1" x14ac:dyDescent="0.2">
      <c r="A519" s="249" t="s">
        <v>102</v>
      </c>
      <c r="B519" s="250" t="s">
        <v>43</v>
      </c>
      <c r="C519" s="250" t="s">
        <v>188</v>
      </c>
      <c r="D519" s="250" t="s">
        <v>208</v>
      </c>
      <c r="E519" s="251">
        <v>35378.800000000003</v>
      </c>
      <c r="F519" s="252" t="s">
        <v>253</v>
      </c>
      <c r="G519" s="251"/>
      <c r="J519" s="253"/>
    </row>
    <row r="520" spans="1:10" hidden="1" x14ac:dyDescent="0.2">
      <c r="A520" s="249" t="s">
        <v>101</v>
      </c>
      <c r="B520" s="250" t="s">
        <v>43</v>
      </c>
      <c r="C520" s="250" t="s">
        <v>188</v>
      </c>
      <c r="D520" s="250" t="s">
        <v>208</v>
      </c>
      <c r="E520" s="251">
        <v>36482.9</v>
      </c>
      <c r="F520" s="252" t="s">
        <v>253</v>
      </c>
      <c r="G520" s="251"/>
      <c r="J520" s="253"/>
    </row>
    <row r="521" spans="1:10" hidden="1" x14ac:dyDescent="0.2">
      <c r="A521" s="249" t="s">
        <v>100</v>
      </c>
      <c r="B521" s="250" t="s">
        <v>43</v>
      </c>
      <c r="C521" s="250" t="s">
        <v>188</v>
      </c>
      <c r="D521" s="250" t="s">
        <v>208</v>
      </c>
      <c r="E521" s="251">
        <v>38606.5</v>
      </c>
      <c r="F521" s="252" t="s">
        <v>253</v>
      </c>
      <c r="G521" s="251"/>
      <c r="J521" s="253"/>
    </row>
    <row r="522" spans="1:10" hidden="1" x14ac:dyDescent="0.2">
      <c r="A522" s="249" t="s">
        <v>99</v>
      </c>
      <c r="B522" s="250" t="s">
        <v>43</v>
      </c>
      <c r="C522" s="250" t="s">
        <v>188</v>
      </c>
      <c r="D522" s="250" t="s">
        <v>208</v>
      </c>
      <c r="E522" s="251">
        <v>40768.300000000003</v>
      </c>
      <c r="F522" s="252" t="s">
        <v>253</v>
      </c>
      <c r="G522" s="251"/>
      <c r="J522" s="253"/>
    </row>
    <row r="523" spans="1:10" hidden="1" x14ac:dyDescent="0.2">
      <c r="A523" s="249" t="s">
        <v>98</v>
      </c>
      <c r="B523" s="250" t="s">
        <v>43</v>
      </c>
      <c r="C523" s="250" t="s">
        <v>188</v>
      </c>
      <c r="D523" s="250" t="s">
        <v>208</v>
      </c>
      <c r="E523" s="251">
        <v>42472.4</v>
      </c>
      <c r="F523" s="252" t="s">
        <v>253</v>
      </c>
      <c r="G523" s="251"/>
      <c r="J523" s="253"/>
    </row>
    <row r="524" spans="1:10" hidden="1" x14ac:dyDescent="0.2">
      <c r="A524" s="249" t="s">
        <v>97</v>
      </c>
      <c r="B524" s="250" t="s">
        <v>43</v>
      </c>
      <c r="C524" s="250" t="s">
        <v>188</v>
      </c>
      <c r="D524" s="250" t="s">
        <v>208</v>
      </c>
      <c r="E524" s="251">
        <v>44301.9</v>
      </c>
      <c r="F524" s="252" t="s">
        <v>253</v>
      </c>
      <c r="G524" s="251"/>
      <c r="J524" s="253"/>
    </row>
    <row r="525" spans="1:10" hidden="1" x14ac:dyDescent="0.2">
      <c r="A525" s="249" t="s">
        <v>96</v>
      </c>
      <c r="B525" s="250" t="s">
        <v>43</v>
      </c>
      <c r="C525" s="250" t="s">
        <v>188</v>
      </c>
      <c r="D525" s="250" t="s">
        <v>208</v>
      </c>
      <c r="E525" s="251">
        <v>46551</v>
      </c>
      <c r="F525" s="252" t="s">
        <v>253</v>
      </c>
      <c r="G525" s="251"/>
      <c r="J525" s="253"/>
    </row>
    <row r="526" spans="1:10" hidden="1" x14ac:dyDescent="0.2">
      <c r="A526" s="249" t="s">
        <v>95</v>
      </c>
      <c r="B526" s="250" t="s">
        <v>43</v>
      </c>
      <c r="C526" s="250" t="s">
        <v>188</v>
      </c>
      <c r="D526" s="250" t="s">
        <v>208</v>
      </c>
      <c r="E526" s="251">
        <v>48913.5</v>
      </c>
      <c r="F526" s="252" t="s">
        <v>253</v>
      </c>
      <c r="G526" s="251"/>
      <c r="J526" s="253"/>
    </row>
    <row r="527" spans="1:10" hidden="1" x14ac:dyDescent="0.2">
      <c r="A527" s="249" t="s">
        <v>94</v>
      </c>
      <c r="B527" s="250" t="s">
        <v>43</v>
      </c>
      <c r="C527" s="250" t="s">
        <v>188</v>
      </c>
      <c r="D527" s="250" t="s">
        <v>208</v>
      </c>
      <c r="E527" s="251">
        <v>49901.3</v>
      </c>
      <c r="F527" s="252" t="s">
        <v>253</v>
      </c>
      <c r="G527" s="251"/>
      <c r="J527" s="253"/>
    </row>
    <row r="528" spans="1:10" hidden="1" x14ac:dyDescent="0.2">
      <c r="A528" s="249" t="s">
        <v>93</v>
      </c>
      <c r="B528" s="250" t="s">
        <v>43</v>
      </c>
      <c r="C528" s="250" t="s">
        <v>188</v>
      </c>
      <c r="D528" s="250" t="s">
        <v>208</v>
      </c>
      <c r="E528" s="251">
        <v>46300.800000000003</v>
      </c>
      <c r="F528" s="252" t="s">
        <v>253</v>
      </c>
      <c r="G528" s="251"/>
      <c r="J528" s="253"/>
    </row>
    <row r="529" spans="1:10" hidden="1" x14ac:dyDescent="0.2">
      <c r="A529" s="249" t="s">
        <v>92</v>
      </c>
      <c r="B529" s="250" t="s">
        <v>43</v>
      </c>
      <c r="C529" s="250" t="s">
        <v>188</v>
      </c>
      <c r="D529" s="250" t="s">
        <v>208</v>
      </c>
      <c r="E529" s="251">
        <v>45733.7</v>
      </c>
      <c r="F529" s="252" t="s">
        <v>253</v>
      </c>
      <c r="G529" s="251"/>
      <c r="J529" s="253"/>
    </row>
    <row r="530" spans="1:10" hidden="1" x14ac:dyDescent="0.2">
      <c r="A530" s="249" t="s">
        <v>91</v>
      </c>
      <c r="B530" s="250" t="s">
        <v>43</v>
      </c>
      <c r="C530" s="250" t="s">
        <v>188</v>
      </c>
      <c r="D530" s="250" t="s">
        <v>208</v>
      </c>
      <c r="E530" s="251">
        <v>45707.1</v>
      </c>
      <c r="F530" s="252" t="s">
        <v>253</v>
      </c>
      <c r="G530" s="251"/>
      <c r="J530" s="253"/>
    </row>
    <row r="531" spans="1:10" hidden="1" x14ac:dyDescent="0.2">
      <c r="A531" s="249" t="s">
        <v>90</v>
      </c>
      <c r="B531" s="250" t="s">
        <v>43</v>
      </c>
      <c r="C531" s="250" t="s">
        <v>188</v>
      </c>
      <c r="D531" s="250" t="s">
        <v>208</v>
      </c>
      <c r="E531" s="251">
        <v>44656.6</v>
      </c>
      <c r="F531" s="252" t="s">
        <v>253</v>
      </c>
      <c r="G531" s="251"/>
      <c r="J531" s="253"/>
    </row>
    <row r="532" spans="1:10" hidden="1" x14ac:dyDescent="0.2">
      <c r="A532" s="249" t="s">
        <v>89</v>
      </c>
      <c r="B532" s="250" t="s">
        <v>43</v>
      </c>
      <c r="C532" s="250" t="s">
        <v>188</v>
      </c>
      <c r="D532" s="250" t="s">
        <v>208</v>
      </c>
      <c r="E532" s="251">
        <v>44519.6</v>
      </c>
      <c r="F532" s="252" t="s">
        <v>253</v>
      </c>
      <c r="G532" s="251"/>
      <c r="J532" s="253"/>
    </row>
    <row r="533" spans="1:10" hidden="1" x14ac:dyDescent="0.2">
      <c r="A533" s="249" t="s">
        <v>88</v>
      </c>
      <c r="B533" s="250" t="s">
        <v>43</v>
      </c>
      <c r="C533" s="250" t="s">
        <v>188</v>
      </c>
      <c r="D533" s="250" t="s">
        <v>208</v>
      </c>
      <c r="E533" s="251">
        <v>44367.5</v>
      </c>
      <c r="F533" s="252" t="s">
        <v>253</v>
      </c>
      <c r="G533" s="251"/>
      <c r="J533" s="253"/>
    </row>
    <row r="534" spans="1:10" hidden="1" x14ac:dyDescent="0.2">
      <c r="A534" s="249" t="s">
        <v>87</v>
      </c>
      <c r="B534" s="250" t="s">
        <v>43</v>
      </c>
      <c r="C534" s="250" t="s">
        <v>188</v>
      </c>
      <c r="D534" s="250" t="s">
        <v>208</v>
      </c>
      <c r="E534" s="251">
        <v>45498.5</v>
      </c>
      <c r="F534" s="252" t="s">
        <v>253</v>
      </c>
      <c r="G534" s="251"/>
      <c r="J534" s="253"/>
    </row>
    <row r="535" spans="1:10" hidden="1" x14ac:dyDescent="0.2">
      <c r="A535" s="249" t="s">
        <v>86</v>
      </c>
      <c r="B535" s="250" t="s">
        <v>43</v>
      </c>
      <c r="C535" s="250" t="s">
        <v>188</v>
      </c>
      <c r="D535" s="250" t="s">
        <v>208</v>
      </c>
      <c r="E535" s="251">
        <v>47158.8</v>
      </c>
      <c r="F535" s="252" t="s">
        <v>253</v>
      </c>
      <c r="G535" s="251"/>
      <c r="J535" s="253"/>
    </row>
    <row r="536" spans="1:10" hidden="1" x14ac:dyDescent="0.2">
      <c r="A536" s="249" t="s">
        <v>85</v>
      </c>
      <c r="B536" s="250" t="s">
        <v>43</v>
      </c>
      <c r="C536" s="250" t="s">
        <v>188</v>
      </c>
      <c r="D536" s="250" t="s">
        <v>208</v>
      </c>
      <c r="E536" s="251">
        <v>48745.599999999999</v>
      </c>
      <c r="F536" s="252" t="s">
        <v>253</v>
      </c>
      <c r="G536" s="251"/>
      <c r="J536" s="253"/>
    </row>
    <row r="537" spans="1:10" hidden="1" x14ac:dyDescent="0.2">
      <c r="A537" s="249" t="s">
        <v>84</v>
      </c>
      <c r="B537" s="250" t="s">
        <v>43</v>
      </c>
      <c r="C537" s="250" t="s">
        <v>188</v>
      </c>
      <c r="D537" s="250" t="s">
        <v>208</v>
      </c>
      <c r="E537" s="251">
        <v>50199.9</v>
      </c>
      <c r="F537" s="252" t="s">
        <v>253</v>
      </c>
      <c r="G537" s="251"/>
      <c r="J537" s="253"/>
    </row>
    <row r="538" spans="1:10" hidden="1" x14ac:dyDescent="0.2">
      <c r="A538" s="249" t="s">
        <v>168</v>
      </c>
      <c r="B538" s="250" t="s">
        <v>43</v>
      </c>
      <c r="C538" s="250" t="s">
        <v>188</v>
      </c>
      <c r="D538" s="250" t="s">
        <v>208</v>
      </c>
      <c r="E538" s="251">
        <v>51928.1</v>
      </c>
      <c r="F538" s="252" t="s">
        <v>253</v>
      </c>
      <c r="G538" s="251"/>
      <c r="J538" s="253"/>
    </row>
    <row r="539" spans="1:10" hidden="1" x14ac:dyDescent="0.2">
      <c r="A539" s="249" t="s">
        <v>203</v>
      </c>
      <c r="B539" s="250" t="s">
        <v>43</v>
      </c>
      <c r="C539" s="250" t="s">
        <v>188</v>
      </c>
      <c r="D539" s="250" t="s">
        <v>208</v>
      </c>
      <c r="E539" s="251">
        <v>47503.6</v>
      </c>
      <c r="F539" s="252" t="s">
        <v>253</v>
      </c>
      <c r="G539" s="251"/>
      <c r="J539" s="253"/>
    </row>
    <row r="540" spans="1:10" hidden="1" x14ac:dyDescent="0.2">
      <c r="A540" s="249" t="s">
        <v>221</v>
      </c>
      <c r="B540" s="250" t="s">
        <v>43</v>
      </c>
      <c r="C540" s="250" t="s">
        <v>188</v>
      </c>
      <c r="D540" s="250" t="s">
        <v>208</v>
      </c>
      <c r="E540" s="251">
        <v>53698.6</v>
      </c>
      <c r="F540" s="252" t="s">
        <v>253</v>
      </c>
      <c r="G540" s="251"/>
      <c r="J540" s="253"/>
    </row>
    <row r="541" spans="1:10" hidden="1" x14ac:dyDescent="0.2">
      <c r="A541" s="249" t="s">
        <v>233</v>
      </c>
      <c r="B541" s="250" t="s">
        <v>43</v>
      </c>
      <c r="C541" s="250" t="s">
        <v>188</v>
      </c>
      <c r="D541" s="250" t="s">
        <v>208</v>
      </c>
      <c r="E541" s="251">
        <v>57472.1</v>
      </c>
      <c r="F541" s="252" t="s">
        <v>177</v>
      </c>
      <c r="G541" s="251"/>
      <c r="J541" s="253"/>
    </row>
    <row r="542" spans="1:10" hidden="1" x14ac:dyDescent="0.2">
      <c r="A542" s="249" t="s">
        <v>251</v>
      </c>
      <c r="B542" s="250" t="s">
        <v>43</v>
      </c>
      <c r="C542" s="250" t="s">
        <v>188</v>
      </c>
      <c r="D542" s="250" t="s">
        <v>208</v>
      </c>
      <c r="E542" s="251">
        <v>59231.3</v>
      </c>
      <c r="F542" s="252" t="s">
        <v>177</v>
      </c>
      <c r="G542" s="251"/>
      <c r="J542" s="253"/>
    </row>
    <row r="543" spans="1:10" hidden="1" x14ac:dyDescent="0.2">
      <c r="A543" s="249" t="s">
        <v>102</v>
      </c>
      <c r="B543" s="250" t="s">
        <v>49</v>
      </c>
      <c r="C543" s="250" t="s">
        <v>188</v>
      </c>
      <c r="D543" s="250" t="s">
        <v>208</v>
      </c>
      <c r="E543" s="251">
        <v>82510.2</v>
      </c>
      <c r="F543" s="252" t="s">
        <v>253</v>
      </c>
      <c r="G543" s="251"/>
      <c r="J543" s="253"/>
    </row>
    <row r="544" spans="1:10" hidden="1" x14ac:dyDescent="0.2">
      <c r="A544" s="249" t="s">
        <v>101</v>
      </c>
      <c r="B544" s="250" t="s">
        <v>49</v>
      </c>
      <c r="C544" s="250" t="s">
        <v>188</v>
      </c>
      <c r="D544" s="250" t="s">
        <v>208</v>
      </c>
      <c r="E544" s="251">
        <v>85871.8</v>
      </c>
      <c r="F544" s="252" t="s">
        <v>253</v>
      </c>
      <c r="G544" s="251"/>
      <c r="J544" s="253"/>
    </row>
    <row r="545" spans="1:10" hidden="1" x14ac:dyDescent="0.2">
      <c r="A545" s="249" t="s">
        <v>100</v>
      </c>
      <c r="B545" s="250" t="s">
        <v>49</v>
      </c>
      <c r="C545" s="250" t="s">
        <v>188</v>
      </c>
      <c r="D545" s="250" t="s">
        <v>208</v>
      </c>
      <c r="E545" s="251">
        <v>89943.2</v>
      </c>
      <c r="F545" s="252" t="s">
        <v>253</v>
      </c>
      <c r="G545" s="251"/>
      <c r="J545" s="253"/>
    </row>
    <row r="546" spans="1:10" hidden="1" x14ac:dyDescent="0.2">
      <c r="A546" s="249" t="s">
        <v>99</v>
      </c>
      <c r="B546" s="250" t="s">
        <v>49</v>
      </c>
      <c r="C546" s="250" t="s">
        <v>188</v>
      </c>
      <c r="D546" s="250" t="s">
        <v>208</v>
      </c>
      <c r="E546" s="251">
        <v>93607.7</v>
      </c>
      <c r="F546" s="252" t="s">
        <v>253</v>
      </c>
      <c r="G546" s="251"/>
      <c r="J546" s="253"/>
    </row>
    <row r="547" spans="1:10" hidden="1" x14ac:dyDescent="0.2">
      <c r="A547" s="249" t="s">
        <v>98</v>
      </c>
      <c r="B547" s="250" t="s">
        <v>49</v>
      </c>
      <c r="C547" s="250" t="s">
        <v>188</v>
      </c>
      <c r="D547" s="250" t="s">
        <v>208</v>
      </c>
      <c r="E547" s="251">
        <v>98292.4</v>
      </c>
      <c r="F547" s="252" t="s">
        <v>253</v>
      </c>
      <c r="G547" s="251"/>
      <c r="J547" s="253"/>
    </row>
    <row r="548" spans="1:10" hidden="1" x14ac:dyDescent="0.2">
      <c r="A548" s="249" t="s">
        <v>97</v>
      </c>
      <c r="B548" s="250" t="s">
        <v>49</v>
      </c>
      <c r="C548" s="250" t="s">
        <v>188</v>
      </c>
      <c r="D548" s="250" t="s">
        <v>208</v>
      </c>
      <c r="E548" s="251">
        <v>102513.3</v>
      </c>
      <c r="F548" s="252" t="s">
        <v>253</v>
      </c>
      <c r="G548" s="251"/>
      <c r="J548" s="253"/>
    </row>
    <row r="549" spans="1:10" hidden="1" x14ac:dyDescent="0.2">
      <c r="A549" s="249" t="s">
        <v>96</v>
      </c>
      <c r="B549" s="250" t="s">
        <v>49</v>
      </c>
      <c r="C549" s="250" t="s">
        <v>188</v>
      </c>
      <c r="D549" s="250" t="s">
        <v>208</v>
      </c>
      <c r="E549" s="251">
        <v>106558.6</v>
      </c>
      <c r="F549" s="252" t="s">
        <v>253</v>
      </c>
      <c r="G549" s="251"/>
      <c r="J549" s="253"/>
    </row>
    <row r="550" spans="1:10" hidden="1" x14ac:dyDescent="0.2">
      <c r="A550" s="249" t="s">
        <v>95</v>
      </c>
      <c r="B550" s="250" t="s">
        <v>49</v>
      </c>
      <c r="C550" s="250" t="s">
        <v>188</v>
      </c>
      <c r="D550" s="250" t="s">
        <v>208</v>
      </c>
      <c r="E550" s="251">
        <v>106854.2</v>
      </c>
      <c r="F550" s="252" t="s">
        <v>253</v>
      </c>
      <c r="G550" s="251"/>
      <c r="J550" s="253"/>
    </row>
    <row r="551" spans="1:10" hidden="1" x14ac:dyDescent="0.2">
      <c r="A551" s="249" t="s">
        <v>94</v>
      </c>
      <c r="B551" s="250" t="s">
        <v>49</v>
      </c>
      <c r="C551" s="250" t="s">
        <v>188</v>
      </c>
      <c r="D551" s="250" t="s">
        <v>208</v>
      </c>
      <c r="E551" s="251">
        <v>107926.9</v>
      </c>
      <c r="F551" s="252" t="s">
        <v>253</v>
      </c>
      <c r="G551" s="251"/>
      <c r="J551" s="253"/>
    </row>
    <row r="552" spans="1:10" hidden="1" x14ac:dyDescent="0.2">
      <c r="A552" s="249" t="s">
        <v>93</v>
      </c>
      <c r="B552" s="250" t="s">
        <v>49</v>
      </c>
      <c r="C552" s="250" t="s">
        <v>188</v>
      </c>
      <c r="D552" s="250" t="s">
        <v>208</v>
      </c>
      <c r="E552" s="251">
        <v>100806</v>
      </c>
      <c r="F552" s="252" t="s">
        <v>253</v>
      </c>
      <c r="G552" s="251"/>
      <c r="J552" s="253"/>
    </row>
    <row r="553" spans="1:10" hidden="1" x14ac:dyDescent="0.2">
      <c r="A553" s="249" t="s">
        <v>92</v>
      </c>
      <c r="B553" s="250" t="s">
        <v>49</v>
      </c>
      <c r="C553" s="250" t="s">
        <v>188</v>
      </c>
      <c r="D553" s="250" t="s">
        <v>208</v>
      </c>
      <c r="E553" s="251">
        <v>101891</v>
      </c>
      <c r="F553" s="252" t="s">
        <v>253</v>
      </c>
      <c r="G553" s="251"/>
      <c r="J553" s="253"/>
    </row>
    <row r="554" spans="1:10" hidden="1" x14ac:dyDescent="0.2">
      <c r="A554" s="249" t="s">
        <v>91</v>
      </c>
      <c r="B554" s="250" t="s">
        <v>49</v>
      </c>
      <c r="C554" s="250" t="s">
        <v>188</v>
      </c>
      <c r="D554" s="250" t="s">
        <v>208</v>
      </c>
      <c r="E554" s="251">
        <v>103793.1</v>
      </c>
      <c r="F554" s="252" t="s">
        <v>253</v>
      </c>
      <c r="G554" s="251"/>
      <c r="J554" s="253"/>
    </row>
    <row r="555" spans="1:10" hidden="1" x14ac:dyDescent="0.2">
      <c r="A555" s="249" t="s">
        <v>90</v>
      </c>
      <c r="B555" s="250" t="s">
        <v>49</v>
      </c>
      <c r="C555" s="250" t="s">
        <v>188</v>
      </c>
      <c r="D555" s="250" t="s">
        <v>208</v>
      </c>
      <c r="E555" s="251">
        <v>102495.5</v>
      </c>
      <c r="F555" s="252" t="s">
        <v>253</v>
      </c>
      <c r="G555" s="251"/>
      <c r="J555" s="253"/>
    </row>
    <row r="556" spans="1:10" hidden="1" x14ac:dyDescent="0.2">
      <c r="A556" s="249" t="s">
        <v>89</v>
      </c>
      <c r="B556" s="250" t="s">
        <v>49</v>
      </c>
      <c r="C556" s="250" t="s">
        <v>188</v>
      </c>
      <c r="D556" s="250" t="s">
        <v>208</v>
      </c>
      <c r="E556" s="251">
        <v>104343</v>
      </c>
      <c r="F556" s="252" t="s">
        <v>253</v>
      </c>
      <c r="G556" s="251"/>
      <c r="J556" s="253"/>
    </row>
    <row r="557" spans="1:10" hidden="1" x14ac:dyDescent="0.2">
      <c r="A557" s="249" t="s">
        <v>88</v>
      </c>
      <c r="B557" s="250" t="s">
        <v>49</v>
      </c>
      <c r="C557" s="250" t="s">
        <v>188</v>
      </c>
      <c r="D557" s="250" t="s">
        <v>208</v>
      </c>
      <c r="E557" s="251">
        <v>108759</v>
      </c>
      <c r="F557" s="252" t="s">
        <v>253</v>
      </c>
      <c r="G557" s="251"/>
      <c r="J557" s="253"/>
    </row>
    <row r="558" spans="1:10" hidden="1" x14ac:dyDescent="0.2">
      <c r="A558" s="249" t="s">
        <v>87</v>
      </c>
      <c r="B558" s="250" t="s">
        <v>49</v>
      </c>
      <c r="C558" s="250" t="s">
        <v>188</v>
      </c>
      <c r="D558" s="250" t="s">
        <v>208</v>
      </c>
      <c r="E558" s="251">
        <v>112791</v>
      </c>
      <c r="F558" s="252" t="s">
        <v>253</v>
      </c>
      <c r="G558" s="251"/>
      <c r="J558" s="253"/>
    </row>
    <row r="559" spans="1:10" hidden="1" x14ac:dyDescent="0.2">
      <c r="A559" s="249" t="s">
        <v>86</v>
      </c>
      <c r="B559" s="250" t="s">
        <v>49</v>
      </c>
      <c r="C559" s="250" t="s">
        <v>188</v>
      </c>
      <c r="D559" s="250" t="s">
        <v>208</v>
      </c>
      <c r="E559" s="251">
        <v>115273.5</v>
      </c>
      <c r="F559" s="252" t="s">
        <v>253</v>
      </c>
      <c r="G559" s="251"/>
      <c r="J559" s="253"/>
    </row>
    <row r="560" spans="1:10" hidden="1" x14ac:dyDescent="0.2">
      <c r="A560" s="249" t="s">
        <v>85</v>
      </c>
      <c r="B560" s="250" t="s">
        <v>49</v>
      </c>
      <c r="C560" s="250" t="s">
        <v>188</v>
      </c>
      <c r="D560" s="250" t="s">
        <v>208</v>
      </c>
      <c r="E560" s="251">
        <v>120198</v>
      </c>
      <c r="F560" s="252" t="s">
        <v>253</v>
      </c>
      <c r="G560" s="251"/>
      <c r="J560" s="253"/>
    </row>
    <row r="561" spans="1:10" hidden="1" x14ac:dyDescent="0.2">
      <c r="A561" s="249" t="s">
        <v>84</v>
      </c>
      <c r="B561" s="250" t="s">
        <v>49</v>
      </c>
      <c r="C561" s="250" t="s">
        <v>188</v>
      </c>
      <c r="D561" s="250" t="s">
        <v>208</v>
      </c>
      <c r="E561" s="251">
        <v>126643.4</v>
      </c>
      <c r="F561" s="252" t="s">
        <v>253</v>
      </c>
      <c r="G561" s="251"/>
      <c r="J561" s="253"/>
    </row>
    <row r="562" spans="1:10" hidden="1" x14ac:dyDescent="0.2">
      <c r="A562" s="249" t="s">
        <v>168</v>
      </c>
      <c r="B562" s="250" t="s">
        <v>49</v>
      </c>
      <c r="C562" s="250" t="s">
        <v>188</v>
      </c>
      <c r="D562" s="250" t="s">
        <v>208</v>
      </c>
      <c r="E562" s="251">
        <v>132803.70000000001</v>
      </c>
      <c r="F562" s="252" t="s">
        <v>253</v>
      </c>
      <c r="G562" s="251"/>
      <c r="J562" s="253"/>
    </row>
    <row r="563" spans="1:10" hidden="1" x14ac:dyDescent="0.2">
      <c r="A563" s="249" t="s">
        <v>203</v>
      </c>
      <c r="B563" s="250" t="s">
        <v>49</v>
      </c>
      <c r="C563" s="250" t="s">
        <v>188</v>
      </c>
      <c r="D563" s="250" t="s">
        <v>208</v>
      </c>
      <c r="E563" s="251">
        <v>126844.7</v>
      </c>
      <c r="F563" s="252" t="s">
        <v>253</v>
      </c>
      <c r="G563" s="251"/>
      <c r="J563" s="253"/>
    </row>
    <row r="564" spans="1:10" hidden="1" x14ac:dyDescent="0.2">
      <c r="A564" s="249" t="s">
        <v>221</v>
      </c>
      <c r="B564" s="250" t="s">
        <v>49</v>
      </c>
      <c r="C564" s="250" t="s">
        <v>188</v>
      </c>
      <c r="D564" s="250" t="s">
        <v>208</v>
      </c>
      <c r="E564" s="251">
        <v>135801.5</v>
      </c>
      <c r="F564" s="252" t="s">
        <v>253</v>
      </c>
      <c r="G564" s="251"/>
      <c r="J564" s="253"/>
    </row>
    <row r="565" spans="1:10" hidden="1" x14ac:dyDescent="0.2">
      <c r="A565" s="249" t="s">
        <v>233</v>
      </c>
      <c r="B565" s="250" t="s">
        <v>49</v>
      </c>
      <c r="C565" s="250" t="s">
        <v>188</v>
      </c>
      <c r="D565" s="250" t="s">
        <v>208</v>
      </c>
      <c r="E565" s="251">
        <v>142025.79999999999</v>
      </c>
      <c r="F565" s="252" t="s">
        <v>253</v>
      </c>
      <c r="G565" s="251"/>
      <c r="J565" s="253"/>
    </row>
    <row r="566" spans="1:10" hidden="1" x14ac:dyDescent="0.2">
      <c r="A566" s="249" t="s">
        <v>251</v>
      </c>
      <c r="B566" s="250" t="s">
        <v>49</v>
      </c>
      <c r="C566" s="250" t="s">
        <v>188</v>
      </c>
      <c r="D566" s="250" t="s">
        <v>208</v>
      </c>
      <c r="E566" s="251">
        <v>140736.70000000001</v>
      </c>
      <c r="F566" s="252" t="s">
        <v>177</v>
      </c>
      <c r="G566" s="251"/>
      <c r="J566" s="253"/>
    </row>
    <row r="567" spans="1:10" hidden="1" x14ac:dyDescent="0.2">
      <c r="A567" s="249" t="s">
        <v>102</v>
      </c>
      <c r="B567" s="250" t="s">
        <v>39</v>
      </c>
      <c r="C567" s="250" t="s">
        <v>188</v>
      </c>
      <c r="D567" s="250" t="s">
        <v>208</v>
      </c>
      <c r="E567" s="251">
        <v>143782.70000000001</v>
      </c>
      <c r="F567" s="252" t="s">
        <v>253</v>
      </c>
      <c r="G567" s="251"/>
      <c r="J567" s="253"/>
    </row>
    <row r="568" spans="1:10" hidden="1" x14ac:dyDescent="0.2">
      <c r="A568" s="249" t="s">
        <v>101</v>
      </c>
      <c r="B568" s="250" t="s">
        <v>39</v>
      </c>
      <c r="C568" s="250" t="s">
        <v>188</v>
      </c>
      <c r="D568" s="250" t="s">
        <v>208</v>
      </c>
      <c r="E568" s="251">
        <v>151411.5</v>
      </c>
      <c r="F568" s="252" t="s">
        <v>253</v>
      </c>
      <c r="G568" s="251"/>
      <c r="J568" s="253"/>
    </row>
    <row r="569" spans="1:10" hidden="1" x14ac:dyDescent="0.2">
      <c r="A569" s="249" t="s">
        <v>100</v>
      </c>
      <c r="B569" s="250" t="s">
        <v>39</v>
      </c>
      <c r="C569" s="250" t="s">
        <v>188</v>
      </c>
      <c r="D569" s="250" t="s">
        <v>208</v>
      </c>
      <c r="E569" s="251">
        <v>160343.79999999999</v>
      </c>
      <c r="F569" s="252" t="s">
        <v>253</v>
      </c>
      <c r="G569" s="251"/>
      <c r="J569" s="253"/>
    </row>
    <row r="570" spans="1:10" hidden="1" x14ac:dyDescent="0.2">
      <c r="A570" s="249" t="s">
        <v>99</v>
      </c>
      <c r="B570" s="250" t="s">
        <v>39</v>
      </c>
      <c r="C570" s="250" t="s">
        <v>188</v>
      </c>
      <c r="D570" s="250" t="s">
        <v>208</v>
      </c>
      <c r="E570" s="251">
        <v>165176.70000000001</v>
      </c>
      <c r="F570" s="252" t="s">
        <v>253</v>
      </c>
      <c r="G570" s="251"/>
      <c r="J570" s="253"/>
    </row>
    <row r="571" spans="1:10" hidden="1" x14ac:dyDescent="0.2">
      <c r="A571" s="249" t="s">
        <v>98</v>
      </c>
      <c r="B571" s="250" t="s">
        <v>39</v>
      </c>
      <c r="C571" s="250" t="s">
        <v>188</v>
      </c>
      <c r="D571" s="250" t="s">
        <v>208</v>
      </c>
      <c r="E571" s="251">
        <v>176389.7</v>
      </c>
      <c r="F571" s="252" t="s">
        <v>253</v>
      </c>
      <c r="G571" s="251"/>
      <c r="J571" s="253"/>
    </row>
    <row r="572" spans="1:10" hidden="1" x14ac:dyDescent="0.2">
      <c r="A572" s="249" t="s">
        <v>97</v>
      </c>
      <c r="B572" s="250" t="s">
        <v>39</v>
      </c>
      <c r="C572" s="250" t="s">
        <v>188</v>
      </c>
      <c r="D572" s="250" t="s">
        <v>208</v>
      </c>
      <c r="E572" s="251">
        <v>186513.7</v>
      </c>
      <c r="F572" s="252" t="s">
        <v>253</v>
      </c>
      <c r="G572" s="251"/>
      <c r="J572" s="253"/>
    </row>
    <row r="573" spans="1:10" hidden="1" x14ac:dyDescent="0.2">
      <c r="A573" s="249" t="s">
        <v>96</v>
      </c>
      <c r="B573" s="250" t="s">
        <v>39</v>
      </c>
      <c r="C573" s="250" t="s">
        <v>188</v>
      </c>
      <c r="D573" s="250" t="s">
        <v>208</v>
      </c>
      <c r="E573" s="251">
        <v>195816.7</v>
      </c>
      <c r="F573" s="252" t="s">
        <v>253</v>
      </c>
      <c r="G573" s="251"/>
      <c r="J573" s="253"/>
    </row>
    <row r="574" spans="1:10" hidden="1" x14ac:dyDescent="0.2">
      <c r="A574" s="249" t="s">
        <v>95</v>
      </c>
      <c r="B574" s="250" t="s">
        <v>39</v>
      </c>
      <c r="C574" s="250" t="s">
        <v>188</v>
      </c>
      <c r="D574" s="250" t="s">
        <v>208</v>
      </c>
      <c r="E574" s="251">
        <v>206214.8</v>
      </c>
      <c r="F574" s="252" t="s">
        <v>253</v>
      </c>
      <c r="G574" s="251"/>
      <c r="J574" s="253"/>
    </row>
    <row r="575" spans="1:10" hidden="1" x14ac:dyDescent="0.2">
      <c r="A575" s="249" t="s">
        <v>94</v>
      </c>
      <c r="B575" s="250" t="s">
        <v>39</v>
      </c>
      <c r="C575" s="250" t="s">
        <v>188</v>
      </c>
      <c r="D575" s="250" t="s">
        <v>208</v>
      </c>
      <c r="E575" s="251">
        <v>196968</v>
      </c>
      <c r="F575" s="252" t="s">
        <v>253</v>
      </c>
      <c r="G575" s="251"/>
      <c r="J575" s="253"/>
    </row>
    <row r="576" spans="1:10" hidden="1" x14ac:dyDescent="0.2">
      <c r="A576" s="249" t="s">
        <v>93</v>
      </c>
      <c r="B576" s="250" t="s">
        <v>39</v>
      </c>
      <c r="C576" s="250" t="s">
        <v>188</v>
      </c>
      <c r="D576" s="250" t="s">
        <v>208</v>
      </c>
      <c r="E576" s="251">
        <v>186930.9</v>
      </c>
      <c r="F576" s="252" t="s">
        <v>253</v>
      </c>
      <c r="G576" s="251"/>
      <c r="J576" s="253"/>
    </row>
    <row r="577" spans="1:10" hidden="1" x14ac:dyDescent="0.2">
      <c r="A577" s="249" t="s">
        <v>92</v>
      </c>
      <c r="B577" s="250" t="s">
        <v>39</v>
      </c>
      <c r="C577" s="250" t="s">
        <v>188</v>
      </c>
      <c r="D577" s="250" t="s">
        <v>208</v>
      </c>
      <c r="E577" s="251">
        <v>190076.9</v>
      </c>
      <c r="F577" s="252" t="s">
        <v>253</v>
      </c>
      <c r="G577" s="251"/>
      <c r="J577" s="253"/>
    </row>
    <row r="578" spans="1:10" hidden="1" x14ac:dyDescent="0.2">
      <c r="A578" s="249" t="s">
        <v>91</v>
      </c>
      <c r="B578" s="250" t="s">
        <v>39</v>
      </c>
      <c r="C578" s="250" t="s">
        <v>188</v>
      </c>
      <c r="D578" s="250" t="s">
        <v>208</v>
      </c>
      <c r="E578" s="251">
        <v>192511.3</v>
      </c>
      <c r="F578" s="252" t="s">
        <v>253</v>
      </c>
      <c r="G578" s="251"/>
      <c r="J578" s="253"/>
    </row>
    <row r="579" spans="1:10" hidden="1" x14ac:dyDescent="0.2">
      <c r="A579" s="249" t="s">
        <v>90</v>
      </c>
      <c r="B579" s="250" t="s">
        <v>39</v>
      </c>
      <c r="C579" s="250" t="s">
        <v>188</v>
      </c>
      <c r="D579" s="250" t="s">
        <v>208</v>
      </c>
      <c r="E579" s="251">
        <v>192261.6</v>
      </c>
      <c r="F579" s="252" t="s">
        <v>253</v>
      </c>
      <c r="G579" s="251"/>
      <c r="J579" s="253"/>
    </row>
    <row r="580" spans="1:10" hidden="1" x14ac:dyDescent="0.2">
      <c r="A580" s="249" t="s">
        <v>89</v>
      </c>
      <c r="B580" s="250" t="s">
        <v>39</v>
      </c>
      <c r="C580" s="250" t="s">
        <v>188</v>
      </c>
      <c r="D580" s="250" t="s">
        <v>208</v>
      </c>
      <c r="E580" s="251">
        <v>194520</v>
      </c>
      <c r="F580" s="252" t="s">
        <v>253</v>
      </c>
      <c r="G580" s="251"/>
      <c r="J580" s="253"/>
    </row>
    <row r="581" spans="1:10" hidden="1" x14ac:dyDescent="0.2">
      <c r="A581" s="249" t="s">
        <v>88</v>
      </c>
      <c r="B581" s="250" t="s">
        <v>39</v>
      </c>
      <c r="C581" s="250" t="s">
        <v>188</v>
      </c>
      <c r="D581" s="250" t="s">
        <v>208</v>
      </c>
      <c r="E581" s="251">
        <v>211694.1</v>
      </c>
      <c r="F581" s="252" t="s">
        <v>253</v>
      </c>
      <c r="G581" s="251"/>
      <c r="J581" s="253"/>
    </row>
    <row r="582" spans="1:10" hidden="1" x14ac:dyDescent="0.2">
      <c r="A582" s="249" t="s">
        <v>87</v>
      </c>
      <c r="B582" s="250" t="s">
        <v>39</v>
      </c>
      <c r="C582" s="250" t="s">
        <v>188</v>
      </c>
      <c r="D582" s="250" t="s">
        <v>208</v>
      </c>
      <c r="E582" s="251">
        <v>263506.8</v>
      </c>
      <c r="F582" s="252" t="s">
        <v>253</v>
      </c>
      <c r="G582" s="251"/>
      <c r="J582" s="253"/>
    </row>
    <row r="583" spans="1:10" hidden="1" x14ac:dyDescent="0.2">
      <c r="A583" s="249" t="s">
        <v>86</v>
      </c>
      <c r="B583" s="250" t="s">
        <v>39</v>
      </c>
      <c r="C583" s="250" t="s">
        <v>188</v>
      </c>
      <c r="D583" s="250" t="s">
        <v>208</v>
      </c>
      <c r="E583" s="251">
        <v>268159.2</v>
      </c>
      <c r="F583" s="252" t="s">
        <v>253</v>
      </c>
      <c r="G583" s="251"/>
      <c r="J583" s="253"/>
    </row>
    <row r="584" spans="1:10" hidden="1" x14ac:dyDescent="0.2">
      <c r="A584" s="249" t="s">
        <v>85</v>
      </c>
      <c r="B584" s="250" t="s">
        <v>39</v>
      </c>
      <c r="C584" s="250" t="s">
        <v>188</v>
      </c>
      <c r="D584" s="250" t="s">
        <v>208</v>
      </c>
      <c r="E584" s="251">
        <v>293128.2</v>
      </c>
      <c r="F584" s="252" t="s">
        <v>253</v>
      </c>
      <c r="G584" s="251"/>
      <c r="J584" s="253"/>
    </row>
    <row r="585" spans="1:10" hidden="1" x14ac:dyDescent="0.2">
      <c r="A585" s="249" t="s">
        <v>84</v>
      </c>
      <c r="B585" s="250" t="s">
        <v>39</v>
      </c>
      <c r="C585" s="250" t="s">
        <v>188</v>
      </c>
      <c r="D585" s="250" t="s">
        <v>208</v>
      </c>
      <c r="E585" s="251">
        <v>317957</v>
      </c>
      <c r="F585" s="252" t="s">
        <v>253</v>
      </c>
      <c r="G585" s="251"/>
      <c r="J585" s="253"/>
    </row>
    <row r="586" spans="1:10" hidden="1" x14ac:dyDescent="0.2">
      <c r="A586" s="249" t="s">
        <v>168</v>
      </c>
      <c r="B586" s="250" t="s">
        <v>39</v>
      </c>
      <c r="C586" s="250" t="s">
        <v>188</v>
      </c>
      <c r="D586" s="250" t="s">
        <v>208</v>
      </c>
      <c r="E586" s="251">
        <v>334801.5</v>
      </c>
      <c r="F586" s="252" t="s">
        <v>253</v>
      </c>
      <c r="G586" s="251"/>
      <c r="J586" s="253"/>
    </row>
    <row r="587" spans="1:10" hidden="1" x14ac:dyDescent="0.2">
      <c r="A587" s="249" t="s">
        <v>203</v>
      </c>
      <c r="B587" s="250" t="s">
        <v>39</v>
      </c>
      <c r="C587" s="250" t="s">
        <v>188</v>
      </c>
      <c r="D587" s="250" t="s">
        <v>208</v>
      </c>
      <c r="E587" s="251">
        <v>356956</v>
      </c>
      <c r="F587" s="252" t="s">
        <v>253</v>
      </c>
      <c r="G587" s="251"/>
      <c r="J587" s="253"/>
    </row>
    <row r="588" spans="1:10" hidden="1" x14ac:dyDescent="0.2">
      <c r="A588" s="249" t="s">
        <v>221</v>
      </c>
      <c r="B588" s="250" t="s">
        <v>39</v>
      </c>
      <c r="C588" s="250" t="s">
        <v>188</v>
      </c>
      <c r="D588" s="250" t="s">
        <v>208</v>
      </c>
      <c r="E588" s="251">
        <v>410946.3</v>
      </c>
      <c r="F588" s="252" t="s">
        <v>253</v>
      </c>
      <c r="G588" s="251"/>
      <c r="J588" s="253"/>
    </row>
    <row r="589" spans="1:10" hidden="1" x14ac:dyDescent="0.2">
      <c r="A589" s="249" t="s">
        <v>233</v>
      </c>
      <c r="B589" s="250" t="s">
        <v>39</v>
      </c>
      <c r="C589" s="250" t="s">
        <v>188</v>
      </c>
      <c r="D589" s="250" t="s">
        <v>208</v>
      </c>
      <c r="E589" s="251">
        <v>449711</v>
      </c>
      <c r="F589" s="252" t="s">
        <v>253</v>
      </c>
      <c r="G589" s="251"/>
      <c r="J589" s="253"/>
    </row>
    <row r="590" spans="1:10" hidden="1" x14ac:dyDescent="0.2">
      <c r="A590" s="249" t="s">
        <v>251</v>
      </c>
      <c r="B590" s="250" t="s">
        <v>39</v>
      </c>
      <c r="C590" s="250" t="s">
        <v>188</v>
      </c>
      <c r="D590" s="250" t="s">
        <v>208</v>
      </c>
      <c r="E590" s="251">
        <v>435325.7</v>
      </c>
      <c r="F590" s="252" t="s">
        <v>253</v>
      </c>
      <c r="G590" s="251"/>
      <c r="J590" s="253"/>
    </row>
    <row r="591" spans="1:10" hidden="1" x14ac:dyDescent="0.2">
      <c r="A591" s="249" t="s">
        <v>102</v>
      </c>
      <c r="B591" s="250" t="s">
        <v>137</v>
      </c>
      <c r="C591" s="250" t="s">
        <v>188</v>
      </c>
      <c r="D591" s="250" t="s">
        <v>208</v>
      </c>
      <c r="E591" s="251">
        <v>10693.9</v>
      </c>
      <c r="F591" s="252" t="s">
        <v>253</v>
      </c>
      <c r="G591" s="251"/>
      <c r="J591" s="253"/>
    </row>
    <row r="592" spans="1:10" hidden="1" x14ac:dyDescent="0.2">
      <c r="A592" s="249" t="s">
        <v>101</v>
      </c>
      <c r="B592" s="250" t="s">
        <v>137</v>
      </c>
      <c r="C592" s="250" t="s">
        <v>188</v>
      </c>
      <c r="D592" s="250" t="s">
        <v>208</v>
      </c>
      <c r="E592" s="251">
        <v>11123.1</v>
      </c>
      <c r="F592" s="252" t="s">
        <v>253</v>
      </c>
      <c r="G592" s="251"/>
      <c r="J592" s="253"/>
    </row>
    <row r="593" spans="1:10" hidden="1" x14ac:dyDescent="0.2">
      <c r="A593" s="249" t="s">
        <v>100</v>
      </c>
      <c r="B593" s="250" t="s">
        <v>137</v>
      </c>
      <c r="C593" s="250" t="s">
        <v>188</v>
      </c>
      <c r="D593" s="250" t="s">
        <v>208</v>
      </c>
      <c r="E593" s="251">
        <v>11185.4</v>
      </c>
      <c r="F593" s="252" t="s">
        <v>253</v>
      </c>
      <c r="G593" s="251"/>
      <c r="J593" s="253"/>
    </row>
    <row r="594" spans="1:10" hidden="1" x14ac:dyDescent="0.2">
      <c r="A594" s="249" t="s">
        <v>99</v>
      </c>
      <c r="B594" s="250" t="s">
        <v>137</v>
      </c>
      <c r="C594" s="250" t="s">
        <v>188</v>
      </c>
      <c r="D594" s="250" t="s">
        <v>208</v>
      </c>
      <c r="E594" s="251">
        <v>11425</v>
      </c>
      <c r="F594" s="252" t="s">
        <v>253</v>
      </c>
      <c r="G594" s="251"/>
      <c r="J594" s="253"/>
    </row>
    <row r="595" spans="1:10" hidden="1" x14ac:dyDescent="0.2">
      <c r="A595" s="249" t="s">
        <v>98</v>
      </c>
      <c r="B595" s="250" t="s">
        <v>137</v>
      </c>
      <c r="C595" s="250" t="s">
        <v>188</v>
      </c>
      <c r="D595" s="250" t="s">
        <v>208</v>
      </c>
      <c r="E595" s="251">
        <v>12316.4</v>
      </c>
      <c r="F595" s="252" t="s">
        <v>253</v>
      </c>
      <c r="G595" s="251"/>
      <c r="J595" s="253"/>
    </row>
    <row r="596" spans="1:10" hidden="1" x14ac:dyDescent="0.2">
      <c r="A596" s="249" t="s">
        <v>97</v>
      </c>
      <c r="B596" s="250" t="s">
        <v>137</v>
      </c>
      <c r="C596" s="250" t="s">
        <v>188</v>
      </c>
      <c r="D596" s="250" t="s">
        <v>208</v>
      </c>
      <c r="E596" s="251">
        <v>13070.8</v>
      </c>
      <c r="F596" s="252" t="s">
        <v>253</v>
      </c>
      <c r="G596" s="251"/>
      <c r="J596" s="253"/>
    </row>
    <row r="597" spans="1:10" hidden="1" x14ac:dyDescent="0.2">
      <c r="A597" s="249" t="s">
        <v>96</v>
      </c>
      <c r="B597" s="250" t="s">
        <v>137</v>
      </c>
      <c r="C597" s="250" t="s">
        <v>188</v>
      </c>
      <c r="D597" s="250" t="s">
        <v>208</v>
      </c>
      <c r="E597" s="251">
        <v>13896.4</v>
      </c>
      <c r="F597" s="252" t="s">
        <v>253</v>
      </c>
      <c r="G597" s="251"/>
      <c r="J597" s="253"/>
    </row>
    <row r="598" spans="1:10" hidden="1" x14ac:dyDescent="0.2">
      <c r="A598" s="249" t="s">
        <v>95</v>
      </c>
      <c r="B598" s="250" t="s">
        <v>137</v>
      </c>
      <c r="C598" s="250" t="s">
        <v>188</v>
      </c>
      <c r="D598" s="250" t="s">
        <v>208</v>
      </c>
      <c r="E598" s="251">
        <v>15071.4</v>
      </c>
      <c r="F598" s="252" t="s">
        <v>253</v>
      </c>
      <c r="G598" s="251"/>
      <c r="J598" s="253"/>
    </row>
    <row r="599" spans="1:10" hidden="1" x14ac:dyDescent="0.2">
      <c r="A599" s="249" t="s">
        <v>94</v>
      </c>
      <c r="B599" s="250" t="s">
        <v>137</v>
      </c>
      <c r="C599" s="250" t="s">
        <v>188</v>
      </c>
      <c r="D599" s="250" t="s">
        <v>208</v>
      </c>
      <c r="E599" s="251">
        <v>15404.4</v>
      </c>
      <c r="F599" s="252" t="s">
        <v>253</v>
      </c>
      <c r="G599" s="251"/>
      <c r="J599" s="253"/>
    </row>
    <row r="600" spans="1:10" hidden="1" x14ac:dyDescent="0.2">
      <c r="A600" s="249" t="s">
        <v>93</v>
      </c>
      <c r="B600" s="250" t="s">
        <v>137</v>
      </c>
      <c r="C600" s="250" t="s">
        <v>188</v>
      </c>
      <c r="D600" s="250" t="s">
        <v>208</v>
      </c>
      <c r="E600" s="251">
        <v>14223.8</v>
      </c>
      <c r="F600" s="252" t="s">
        <v>253</v>
      </c>
      <c r="G600" s="251"/>
      <c r="J600" s="253"/>
    </row>
    <row r="601" spans="1:10" hidden="1" x14ac:dyDescent="0.2">
      <c r="A601" s="249" t="s">
        <v>92</v>
      </c>
      <c r="B601" s="250" t="s">
        <v>137</v>
      </c>
      <c r="C601" s="250" t="s">
        <v>188</v>
      </c>
      <c r="D601" s="250" t="s">
        <v>208</v>
      </c>
      <c r="E601" s="251">
        <v>13820.9</v>
      </c>
      <c r="F601" s="252" t="s">
        <v>253</v>
      </c>
      <c r="G601" s="251"/>
      <c r="J601" s="253"/>
    </row>
    <row r="602" spans="1:10" hidden="1" x14ac:dyDescent="0.2">
      <c r="A602" s="249" t="s">
        <v>91</v>
      </c>
      <c r="B602" s="250" t="s">
        <v>137</v>
      </c>
      <c r="C602" s="250" t="s">
        <v>188</v>
      </c>
      <c r="D602" s="250" t="s">
        <v>208</v>
      </c>
      <c r="E602" s="251">
        <v>14076</v>
      </c>
      <c r="F602" s="252" t="s">
        <v>253</v>
      </c>
      <c r="G602" s="251"/>
      <c r="J602" s="253"/>
    </row>
    <row r="603" spans="1:10" hidden="1" x14ac:dyDescent="0.2">
      <c r="A603" s="249" t="s">
        <v>90</v>
      </c>
      <c r="B603" s="250" t="s">
        <v>137</v>
      </c>
      <c r="C603" s="250" t="s">
        <v>188</v>
      </c>
      <c r="D603" s="250" t="s">
        <v>208</v>
      </c>
      <c r="E603" s="251">
        <v>14225.7</v>
      </c>
      <c r="F603" s="252" t="s">
        <v>253</v>
      </c>
      <c r="G603" s="251"/>
      <c r="J603" s="253"/>
    </row>
    <row r="604" spans="1:10" hidden="1" x14ac:dyDescent="0.2">
      <c r="A604" s="249" t="s">
        <v>89</v>
      </c>
      <c r="B604" s="250" t="s">
        <v>137</v>
      </c>
      <c r="C604" s="250" t="s">
        <v>188</v>
      </c>
      <c r="D604" s="250" t="s">
        <v>208</v>
      </c>
      <c r="E604" s="251">
        <v>14873.3</v>
      </c>
      <c r="F604" s="252" t="s">
        <v>253</v>
      </c>
      <c r="G604" s="251"/>
      <c r="J604" s="253"/>
    </row>
    <row r="605" spans="1:10" hidden="1" x14ac:dyDescent="0.2">
      <c r="A605" s="249" t="s">
        <v>88</v>
      </c>
      <c r="B605" s="250" t="s">
        <v>137</v>
      </c>
      <c r="C605" s="250" t="s">
        <v>188</v>
      </c>
      <c r="D605" s="250" t="s">
        <v>208</v>
      </c>
      <c r="E605" s="251">
        <v>15124.3</v>
      </c>
      <c r="F605" s="252" t="s">
        <v>253</v>
      </c>
      <c r="G605" s="251"/>
      <c r="J605" s="253"/>
    </row>
    <row r="606" spans="1:10" hidden="1" x14ac:dyDescent="0.2">
      <c r="A606" s="249" t="s">
        <v>87</v>
      </c>
      <c r="B606" s="250" t="s">
        <v>137</v>
      </c>
      <c r="C606" s="250" t="s">
        <v>188</v>
      </c>
      <c r="D606" s="250" t="s">
        <v>208</v>
      </c>
      <c r="E606" s="251">
        <v>15795.3</v>
      </c>
      <c r="F606" s="252" t="s">
        <v>253</v>
      </c>
      <c r="G606" s="251"/>
      <c r="J606" s="253"/>
    </row>
    <row r="607" spans="1:10" hidden="1" x14ac:dyDescent="0.2">
      <c r="A607" s="249" t="s">
        <v>86</v>
      </c>
      <c r="B607" s="250" t="s">
        <v>137</v>
      </c>
      <c r="C607" s="250" t="s">
        <v>188</v>
      </c>
      <c r="D607" s="250" t="s">
        <v>208</v>
      </c>
      <c r="E607" s="251">
        <v>16791</v>
      </c>
      <c r="F607" s="252" t="s">
        <v>253</v>
      </c>
      <c r="G607" s="251"/>
      <c r="J607" s="253"/>
    </row>
    <row r="608" spans="1:10" hidden="1" x14ac:dyDescent="0.2">
      <c r="A608" s="249" t="s">
        <v>85</v>
      </c>
      <c r="B608" s="250" t="s">
        <v>137</v>
      </c>
      <c r="C608" s="250" t="s">
        <v>188</v>
      </c>
      <c r="D608" s="250" t="s">
        <v>208</v>
      </c>
      <c r="E608" s="251">
        <v>17495.3</v>
      </c>
      <c r="F608" s="252" t="s">
        <v>253</v>
      </c>
      <c r="G608" s="251"/>
      <c r="J608" s="253"/>
    </row>
    <row r="609" spans="1:10" hidden="1" x14ac:dyDescent="0.2">
      <c r="A609" s="249" t="s">
        <v>84</v>
      </c>
      <c r="B609" s="250" t="s">
        <v>137</v>
      </c>
      <c r="C609" s="250" t="s">
        <v>188</v>
      </c>
      <c r="D609" s="250" t="s">
        <v>208</v>
      </c>
      <c r="E609" s="251">
        <v>18350.7</v>
      </c>
      <c r="F609" s="252" t="s">
        <v>253</v>
      </c>
      <c r="G609" s="251"/>
      <c r="J609" s="253"/>
    </row>
    <row r="610" spans="1:10" hidden="1" x14ac:dyDescent="0.2">
      <c r="A610" s="249" t="s">
        <v>168</v>
      </c>
      <c r="B610" s="250" t="s">
        <v>137</v>
      </c>
      <c r="C610" s="250" t="s">
        <v>188</v>
      </c>
      <c r="D610" s="250" t="s">
        <v>208</v>
      </c>
      <c r="E610" s="251">
        <v>18692.2</v>
      </c>
      <c r="F610" s="252" t="s">
        <v>253</v>
      </c>
      <c r="G610" s="251"/>
      <c r="J610" s="253"/>
    </row>
    <row r="611" spans="1:10" hidden="1" x14ac:dyDescent="0.2">
      <c r="A611" s="249" t="s">
        <v>203</v>
      </c>
      <c r="B611" s="250" t="s">
        <v>137</v>
      </c>
      <c r="C611" s="250" t="s">
        <v>188</v>
      </c>
      <c r="D611" s="250" t="s">
        <v>208</v>
      </c>
      <c r="E611" s="251">
        <v>17394.900000000001</v>
      </c>
      <c r="F611" s="252" t="s">
        <v>253</v>
      </c>
      <c r="G611" s="251"/>
      <c r="J611" s="253"/>
    </row>
    <row r="612" spans="1:10" hidden="1" x14ac:dyDescent="0.2">
      <c r="A612" s="249" t="s">
        <v>221</v>
      </c>
      <c r="B612" s="250" t="s">
        <v>137</v>
      </c>
      <c r="C612" s="250" t="s">
        <v>188</v>
      </c>
      <c r="D612" s="250" t="s">
        <v>208</v>
      </c>
      <c r="E612" s="251">
        <v>18290.5</v>
      </c>
      <c r="F612" s="252" t="s">
        <v>253</v>
      </c>
      <c r="G612" s="251"/>
      <c r="J612" s="253"/>
    </row>
    <row r="613" spans="1:10" hidden="1" x14ac:dyDescent="0.2">
      <c r="A613" s="249" t="s">
        <v>233</v>
      </c>
      <c r="B613" s="250" t="s">
        <v>137</v>
      </c>
      <c r="C613" s="250" t="s">
        <v>188</v>
      </c>
      <c r="D613" s="250" t="s">
        <v>208</v>
      </c>
      <c r="E613" s="251">
        <v>19915</v>
      </c>
      <c r="F613" s="252" t="s">
        <v>253</v>
      </c>
      <c r="G613" s="251"/>
      <c r="J613" s="253"/>
    </row>
    <row r="614" spans="1:10" hidden="1" x14ac:dyDescent="0.2">
      <c r="A614" s="249" t="s">
        <v>251</v>
      </c>
      <c r="B614" s="250" t="s">
        <v>137</v>
      </c>
      <c r="C614" s="250" t="s">
        <v>188</v>
      </c>
      <c r="D614" s="250" t="s">
        <v>208</v>
      </c>
      <c r="E614" s="251">
        <v>20724.3</v>
      </c>
      <c r="F614" s="252" t="s">
        <v>253</v>
      </c>
      <c r="G614" s="251"/>
      <c r="J614" s="253"/>
    </row>
    <row r="615" spans="1:10" hidden="1" x14ac:dyDescent="0.2">
      <c r="A615" s="249" t="s">
        <v>102</v>
      </c>
      <c r="B615" s="250" t="s">
        <v>44</v>
      </c>
      <c r="C615" s="250" t="s">
        <v>188</v>
      </c>
      <c r="D615" s="250" t="s">
        <v>208</v>
      </c>
      <c r="E615" s="251">
        <v>1660304</v>
      </c>
      <c r="F615" s="252" t="s">
        <v>253</v>
      </c>
      <c r="G615" s="251"/>
      <c r="J615" s="253"/>
    </row>
    <row r="616" spans="1:10" hidden="1" x14ac:dyDescent="0.2">
      <c r="A616" s="249" t="s">
        <v>101</v>
      </c>
      <c r="B616" s="250" t="s">
        <v>44</v>
      </c>
      <c r="C616" s="250" t="s">
        <v>188</v>
      </c>
      <c r="D616" s="250" t="s">
        <v>208</v>
      </c>
      <c r="E616" s="251">
        <v>1692702.7</v>
      </c>
      <c r="F616" s="252" t="s">
        <v>253</v>
      </c>
      <c r="G616" s="251"/>
      <c r="J616" s="253"/>
    </row>
    <row r="617" spans="1:10" hidden="1" x14ac:dyDescent="0.2">
      <c r="A617" s="249" t="s">
        <v>100</v>
      </c>
      <c r="B617" s="250" t="s">
        <v>44</v>
      </c>
      <c r="C617" s="250" t="s">
        <v>188</v>
      </c>
      <c r="D617" s="250" t="s">
        <v>208</v>
      </c>
      <c r="E617" s="251">
        <v>1697001.2</v>
      </c>
      <c r="F617" s="252" t="s">
        <v>253</v>
      </c>
      <c r="G617" s="251"/>
      <c r="J617" s="253"/>
    </row>
    <row r="618" spans="1:10" hidden="1" x14ac:dyDescent="0.2">
      <c r="A618" s="249" t="s">
        <v>99</v>
      </c>
      <c r="B618" s="250" t="s">
        <v>44</v>
      </c>
      <c r="C618" s="250" t="s">
        <v>188</v>
      </c>
      <c r="D618" s="250" t="s">
        <v>208</v>
      </c>
      <c r="E618" s="251">
        <v>1699353.7</v>
      </c>
      <c r="F618" s="252" t="s">
        <v>253</v>
      </c>
      <c r="G618" s="251"/>
      <c r="J618" s="253"/>
    </row>
    <row r="619" spans="1:10" hidden="1" x14ac:dyDescent="0.2">
      <c r="A619" s="249" t="s">
        <v>98</v>
      </c>
      <c r="B619" s="250" t="s">
        <v>44</v>
      </c>
      <c r="C619" s="250" t="s">
        <v>188</v>
      </c>
      <c r="D619" s="250" t="s">
        <v>208</v>
      </c>
      <c r="E619" s="251">
        <v>1723545.6000000001</v>
      </c>
      <c r="F619" s="252" t="s">
        <v>253</v>
      </c>
      <c r="G619" s="251"/>
      <c r="J619" s="253"/>
    </row>
    <row r="620" spans="1:10" hidden="1" x14ac:dyDescent="0.2">
      <c r="A620" s="249" t="s">
        <v>97</v>
      </c>
      <c r="B620" s="250" t="s">
        <v>44</v>
      </c>
      <c r="C620" s="250" t="s">
        <v>188</v>
      </c>
      <c r="D620" s="250" t="s">
        <v>208</v>
      </c>
      <c r="E620" s="251">
        <v>1737641.6</v>
      </c>
      <c r="F620" s="252" t="s">
        <v>253</v>
      </c>
      <c r="G620" s="251"/>
      <c r="J620" s="253"/>
    </row>
    <row r="621" spans="1:10" hidden="1" x14ac:dyDescent="0.2">
      <c r="A621" s="249" t="s">
        <v>96</v>
      </c>
      <c r="B621" s="250" t="s">
        <v>44</v>
      </c>
      <c r="C621" s="250" t="s">
        <v>188</v>
      </c>
      <c r="D621" s="250" t="s">
        <v>208</v>
      </c>
      <c r="E621" s="251">
        <v>1768756.5</v>
      </c>
      <c r="F621" s="252" t="s">
        <v>253</v>
      </c>
      <c r="G621" s="251"/>
      <c r="J621" s="253"/>
    </row>
    <row r="622" spans="1:10" hidden="1" x14ac:dyDescent="0.2">
      <c r="A622" s="249" t="s">
        <v>95</v>
      </c>
      <c r="B622" s="250" t="s">
        <v>44</v>
      </c>
      <c r="C622" s="250" t="s">
        <v>188</v>
      </c>
      <c r="D622" s="250" t="s">
        <v>208</v>
      </c>
      <c r="E622" s="251">
        <v>1795059.2</v>
      </c>
      <c r="F622" s="252" t="s">
        <v>253</v>
      </c>
      <c r="G622" s="251"/>
      <c r="J622" s="253"/>
    </row>
    <row r="623" spans="1:10" hidden="1" x14ac:dyDescent="0.2">
      <c r="A623" s="249" t="s">
        <v>94</v>
      </c>
      <c r="B623" s="250" t="s">
        <v>44</v>
      </c>
      <c r="C623" s="250" t="s">
        <v>188</v>
      </c>
      <c r="D623" s="250" t="s">
        <v>208</v>
      </c>
      <c r="E623" s="251">
        <v>1777790.5</v>
      </c>
      <c r="F623" s="252" t="s">
        <v>253</v>
      </c>
      <c r="G623" s="251"/>
      <c r="J623" s="253"/>
    </row>
    <row r="624" spans="1:10" hidden="1" x14ac:dyDescent="0.2">
      <c r="A624" s="249" t="s">
        <v>93</v>
      </c>
      <c r="B624" s="250" t="s">
        <v>44</v>
      </c>
      <c r="C624" s="250" t="s">
        <v>188</v>
      </c>
      <c r="D624" s="250" t="s">
        <v>208</v>
      </c>
      <c r="E624" s="251">
        <v>1683906.5</v>
      </c>
      <c r="F624" s="252" t="s">
        <v>253</v>
      </c>
      <c r="G624" s="251"/>
      <c r="J624" s="253"/>
    </row>
    <row r="625" spans="1:10" hidden="1" x14ac:dyDescent="0.2">
      <c r="A625" s="249" t="s">
        <v>92</v>
      </c>
      <c r="B625" s="250" t="s">
        <v>44</v>
      </c>
      <c r="C625" s="250" t="s">
        <v>188</v>
      </c>
      <c r="D625" s="250" t="s">
        <v>208</v>
      </c>
      <c r="E625" s="251">
        <v>1712756.8</v>
      </c>
      <c r="F625" s="252" t="s">
        <v>253</v>
      </c>
      <c r="G625" s="251"/>
      <c r="J625" s="253"/>
    </row>
    <row r="626" spans="1:10" hidden="1" x14ac:dyDescent="0.2">
      <c r="A626" s="249" t="s">
        <v>91</v>
      </c>
      <c r="B626" s="250" t="s">
        <v>44</v>
      </c>
      <c r="C626" s="250" t="s">
        <v>188</v>
      </c>
      <c r="D626" s="250" t="s">
        <v>208</v>
      </c>
      <c r="E626" s="251">
        <v>1724871.7</v>
      </c>
      <c r="F626" s="252" t="s">
        <v>253</v>
      </c>
      <c r="G626" s="251"/>
      <c r="J626" s="253"/>
    </row>
    <row r="627" spans="1:10" hidden="1" x14ac:dyDescent="0.2">
      <c r="A627" s="249" t="s">
        <v>90</v>
      </c>
      <c r="B627" s="250" t="s">
        <v>44</v>
      </c>
      <c r="C627" s="250" t="s">
        <v>188</v>
      </c>
      <c r="D627" s="250" t="s">
        <v>208</v>
      </c>
      <c r="E627" s="251">
        <v>1673454.9</v>
      </c>
      <c r="F627" s="252" t="s">
        <v>253</v>
      </c>
      <c r="G627" s="251"/>
      <c r="J627" s="253"/>
    </row>
    <row r="628" spans="1:10" hidden="1" x14ac:dyDescent="0.2">
      <c r="A628" s="249" t="s">
        <v>89</v>
      </c>
      <c r="B628" s="250" t="s">
        <v>44</v>
      </c>
      <c r="C628" s="250" t="s">
        <v>188</v>
      </c>
      <c r="D628" s="250" t="s">
        <v>208</v>
      </c>
      <c r="E628" s="251">
        <v>1642645.5</v>
      </c>
      <c r="F628" s="252" t="s">
        <v>253</v>
      </c>
      <c r="G628" s="251"/>
      <c r="J628" s="253"/>
    </row>
    <row r="629" spans="1:10" hidden="1" x14ac:dyDescent="0.2">
      <c r="A629" s="249" t="s">
        <v>88</v>
      </c>
      <c r="B629" s="250" t="s">
        <v>44</v>
      </c>
      <c r="C629" s="250" t="s">
        <v>188</v>
      </c>
      <c r="D629" s="250" t="s">
        <v>208</v>
      </c>
      <c r="E629" s="251">
        <v>1642570.8</v>
      </c>
      <c r="F629" s="252" t="s">
        <v>253</v>
      </c>
      <c r="G629" s="251"/>
      <c r="J629" s="253"/>
    </row>
    <row r="630" spans="1:10" hidden="1" x14ac:dyDescent="0.2">
      <c r="A630" s="249" t="s">
        <v>87</v>
      </c>
      <c r="B630" s="250" t="s">
        <v>44</v>
      </c>
      <c r="C630" s="250" t="s">
        <v>188</v>
      </c>
      <c r="D630" s="250" t="s">
        <v>208</v>
      </c>
      <c r="E630" s="251">
        <v>1655355</v>
      </c>
      <c r="F630" s="252" t="s">
        <v>253</v>
      </c>
      <c r="G630" s="251"/>
      <c r="J630" s="253"/>
    </row>
    <row r="631" spans="1:10" hidden="1" x14ac:dyDescent="0.2">
      <c r="A631" s="249" t="s">
        <v>86</v>
      </c>
      <c r="B631" s="250" t="s">
        <v>44</v>
      </c>
      <c r="C631" s="250" t="s">
        <v>188</v>
      </c>
      <c r="D631" s="250" t="s">
        <v>208</v>
      </c>
      <c r="E631" s="251">
        <v>1676766.4</v>
      </c>
      <c r="F631" s="252" t="s">
        <v>253</v>
      </c>
      <c r="G631" s="251"/>
      <c r="J631" s="253"/>
    </row>
    <row r="632" spans="1:10" hidden="1" x14ac:dyDescent="0.2">
      <c r="A632" s="249" t="s">
        <v>85</v>
      </c>
      <c r="B632" s="250" t="s">
        <v>44</v>
      </c>
      <c r="C632" s="250" t="s">
        <v>188</v>
      </c>
      <c r="D632" s="250" t="s">
        <v>208</v>
      </c>
      <c r="E632" s="251">
        <v>1704732.5</v>
      </c>
      <c r="F632" s="252" t="s">
        <v>253</v>
      </c>
      <c r="G632" s="251"/>
      <c r="J632" s="253"/>
    </row>
    <row r="633" spans="1:10" hidden="1" x14ac:dyDescent="0.2">
      <c r="A633" s="249" t="s">
        <v>84</v>
      </c>
      <c r="B633" s="250" t="s">
        <v>44</v>
      </c>
      <c r="C633" s="250" t="s">
        <v>188</v>
      </c>
      <c r="D633" s="250" t="s">
        <v>208</v>
      </c>
      <c r="E633" s="251">
        <v>1720515.1</v>
      </c>
      <c r="F633" s="252" t="s">
        <v>253</v>
      </c>
      <c r="G633" s="251"/>
      <c r="J633" s="253"/>
    </row>
    <row r="634" spans="1:10" hidden="1" x14ac:dyDescent="0.2">
      <c r="A634" s="249" t="s">
        <v>168</v>
      </c>
      <c r="B634" s="250" t="s">
        <v>44</v>
      </c>
      <c r="C634" s="250" t="s">
        <v>188</v>
      </c>
      <c r="D634" s="250" t="s">
        <v>208</v>
      </c>
      <c r="E634" s="251">
        <v>1728828.6</v>
      </c>
      <c r="F634" s="252" t="s">
        <v>253</v>
      </c>
      <c r="G634" s="251"/>
      <c r="J634" s="253"/>
    </row>
    <row r="635" spans="1:10" hidden="1" x14ac:dyDescent="0.2">
      <c r="A635" s="249" t="s">
        <v>203</v>
      </c>
      <c r="B635" s="250" t="s">
        <v>44</v>
      </c>
      <c r="C635" s="250" t="s">
        <v>188</v>
      </c>
      <c r="D635" s="250" t="s">
        <v>208</v>
      </c>
      <c r="E635" s="251">
        <v>1573680.2</v>
      </c>
      <c r="F635" s="252" t="s">
        <v>253</v>
      </c>
      <c r="G635" s="251"/>
      <c r="J635" s="253"/>
    </row>
    <row r="636" spans="1:10" hidden="1" x14ac:dyDescent="0.2">
      <c r="A636" s="249" t="s">
        <v>221</v>
      </c>
      <c r="B636" s="250" t="s">
        <v>44</v>
      </c>
      <c r="C636" s="250" t="s">
        <v>188</v>
      </c>
      <c r="D636" s="250" t="s">
        <v>208</v>
      </c>
      <c r="E636" s="251">
        <v>1704456.8</v>
      </c>
      <c r="F636" s="252" t="s">
        <v>253</v>
      </c>
      <c r="G636" s="251"/>
      <c r="J636" s="253"/>
    </row>
    <row r="637" spans="1:10" hidden="1" x14ac:dyDescent="0.2">
      <c r="A637" s="249" t="s">
        <v>233</v>
      </c>
      <c r="B637" s="250" t="s">
        <v>44</v>
      </c>
      <c r="C637" s="250" t="s">
        <v>188</v>
      </c>
      <c r="D637" s="250" t="s">
        <v>208</v>
      </c>
      <c r="E637" s="251">
        <v>1772394.7</v>
      </c>
      <c r="F637" s="252" t="s">
        <v>253</v>
      </c>
      <c r="G637" s="251"/>
      <c r="J637" s="253"/>
    </row>
    <row r="638" spans="1:10" hidden="1" x14ac:dyDescent="0.2">
      <c r="A638" s="249" t="s">
        <v>251</v>
      </c>
      <c r="B638" s="250" t="s">
        <v>44</v>
      </c>
      <c r="C638" s="250" t="s">
        <v>188</v>
      </c>
      <c r="D638" s="250" t="s">
        <v>208</v>
      </c>
      <c r="E638" s="251">
        <v>1788713</v>
      </c>
      <c r="F638" s="252" t="s">
        <v>253</v>
      </c>
      <c r="G638" s="251"/>
      <c r="J638" s="253"/>
    </row>
    <row r="639" spans="1:10" hidden="1" x14ac:dyDescent="0.2">
      <c r="A639" s="249" t="s">
        <v>102</v>
      </c>
      <c r="B639" s="250" t="s">
        <v>47</v>
      </c>
      <c r="C639" s="250" t="s">
        <v>188</v>
      </c>
      <c r="D639" s="250" t="s">
        <v>208</v>
      </c>
      <c r="E639" s="251">
        <v>20260.2</v>
      </c>
      <c r="F639" s="252" t="s">
        <v>253</v>
      </c>
      <c r="G639" s="251"/>
      <c r="J639" s="253"/>
    </row>
    <row r="640" spans="1:10" hidden="1" x14ac:dyDescent="0.2">
      <c r="A640" s="249" t="s">
        <v>101</v>
      </c>
      <c r="B640" s="250" t="s">
        <v>47</v>
      </c>
      <c r="C640" s="250" t="s">
        <v>188</v>
      </c>
      <c r="D640" s="250" t="s">
        <v>208</v>
      </c>
      <c r="E640" s="251">
        <v>21582.400000000001</v>
      </c>
      <c r="F640" s="252" t="s">
        <v>253</v>
      </c>
      <c r="G640" s="251"/>
      <c r="J640" s="253"/>
    </row>
    <row r="641" spans="1:10" hidden="1" x14ac:dyDescent="0.2">
      <c r="A641" s="249" t="s">
        <v>100</v>
      </c>
      <c r="B641" s="250" t="s">
        <v>47</v>
      </c>
      <c r="C641" s="250" t="s">
        <v>188</v>
      </c>
      <c r="D641" s="250" t="s">
        <v>208</v>
      </c>
      <c r="E641" s="251">
        <v>23039.599999999999</v>
      </c>
      <c r="F641" s="252" t="s">
        <v>253</v>
      </c>
      <c r="G641" s="251"/>
      <c r="J641" s="253"/>
    </row>
    <row r="642" spans="1:10" hidden="1" x14ac:dyDescent="0.2">
      <c r="A642" s="249" t="s">
        <v>99</v>
      </c>
      <c r="B642" s="250" t="s">
        <v>47</v>
      </c>
      <c r="C642" s="250" t="s">
        <v>188</v>
      </c>
      <c r="D642" s="250" t="s">
        <v>208</v>
      </c>
      <c r="E642" s="251">
        <v>25473.9</v>
      </c>
      <c r="F642" s="252" t="s">
        <v>253</v>
      </c>
      <c r="G642" s="251"/>
      <c r="J642" s="253"/>
    </row>
    <row r="643" spans="1:10" hidden="1" x14ac:dyDescent="0.2">
      <c r="A643" s="249" t="s">
        <v>98</v>
      </c>
      <c r="B643" s="250" t="s">
        <v>47</v>
      </c>
      <c r="C643" s="250" t="s">
        <v>188</v>
      </c>
      <c r="D643" s="250" t="s">
        <v>208</v>
      </c>
      <c r="E643" s="251">
        <v>27147.4</v>
      </c>
      <c r="F643" s="252" t="s">
        <v>253</v>
      </c>
      <c r="G643" s="251"/>
      <c r="J643" s="253"/>
    </row>
    <row r="644" spans="1:10" hidden="1" x14ac:dyDescent="0.2">
      <c r="A644" s="249" t="s">
        <v>97</v>
      </c>
      <c r="B644" s="250" t="s">
        <v>47</v>
      </c>
      <c r="C644" s="250" t="s">
        <v>188</v>
      </c>
      <c r="D644" s="250" t="s">
        <v>208</v>
      </c>
      <c r="E644" s="251">
        <v>29246.6</v>
      </c>
      <c r="F644" s="252" t="s">
        <v>253</v>
      </c>
      <c r="G644" s="251"/>
      <c r="J644" s="253"/>
    </row>
    <row r="645" spans="1:10" hidden="1" x14ac:dyDescent="0.2">
      <c r="A645" s="249" t="s">
        <v>96</v>
      </c>
      <c r="B645" s="250" t="s">
        <v>47</v>
      </c>
      <c r="C645" s="250" t="s">
        <v>188</v>
      </c>
      <c r="D645" s="250" t="s">
        <v>208</v>
      </c>
      <c r="E645" s="251">
        <v>31414.9</v>
      </c>
      <c r="F645" s="252" t="s">
        <v>253</v>
      </c>
      <c r="G645" s="251"/>
      <c r="J645" s="253"/>
    </row>
    <row r="646" spans="1:10" hidden="1" x14ac:dyDescent="0.2">
      <c r="A646" s="249" t="s">
        <v>95</v>
      </c>
      <c r="B646" s="250" t="s">
        <v>47</v>
      </c>
      <c r="C646" s="250" t="s">
        <v>188</v>
      </c>
      <c r="D646" s="250" t="s">
        <v>208</v>
      </c>
      <c r="E646" s="251">
        <v>34904.300000000003</v>
      </c>
      <c r="F646" s="252" t="s">
        <v>253</v>
      </c>
      <c r="G646" s="251"/>
      <c r="J646" s="253"/>
    </row>
    <row r="647" spans="1:10" hidden="1" x14ac:dyDescent="0.2">
      <c r="A647" s="249" t="s">
        <v>94</v>
      </c>
      <c r="B647" s="250" t="s">
        <v>47</v>
      </c>
      <c r="C647" s="250" t="s">
        <v>188</v>
      </c>
      <c r="D647" s="250" t="s">
        <v>208</v>
      </c>
      <c r="E647" s="251">
        <v>35816.9</v>
      </c>
      <c r="F647" s="252" t="s">
        <v>253</v>
      </c>
      <c r="G647" s="251"/>
      <c r="J647" s="253"/>
    </row>
    <row r="648" spans="1:10" hidden="1" x14ac:dyDescent="0.2">
      <c r="A648" s="249" t="s">
        <v>93</v>
      </c>
      <c r="B648" s="250" t="s">
        <v>47</v>
      </c>
      <c r="C648" s="250" t="s">
        <v>188</v>
      </c>
      <c r="D648" s="250" t="s">
        <v>208</v>
      </c>
      <c r="E648" s="251">
        <v>30502.2</v>
      </c>
      <c r="F648" s="252" t="s">
        <v>253</v>
      </c>
      <c r="G648" s="251"/>
      <c r="J648" s="253"/>
    </row>
    <row r="649" spans="1:10" hidden="1" x14ac:dyDescent="0.2">
      <c r="A649" s="249" t="s">
        <v>92</v>
      </c>
      <c r="B649" s="250" t="s">
        <v>47</v>
      </c>
      <c r="C649" s="250" t="s">
        <v>188</v>
      </c>
      <c r="D649" s="250" t="s">
        <v>208</v>
      </c>
      <c r="E649" s="251">
        <v>31005.8</v>
      </c>
      <c r="F649" s="252" t="s">
        <v>253</v>
      </c>
      <c r="G649" s="251"/>
      <c r="J649" s="253"/>
    </row>
    <row r="650" spans="1:10" hidden="1" x14ac:dyDescent="0.2">
      <c r="A650" s="249" t="s">
        <v>91</v>
      </c>
      <c r="B650" s="250" t="s">
        <v>47</v>
      </c>
      <c r="C650" s="250" t="s">
        <v>188</v>
      </c>
      <c r="D650" s="250" t="s">
        <v>208</v>
      </c>
      <c r="E650" s="251">
        <v>32878.300000000003</v>
      </c>
      <c r="F650" s="252" t="s">
        <v>253</v>
      </c>
      <c r="G650" s="251"/>
      <c r="J650" s="253"/>
    </row>
    <row r="651" spans="1:10" hidden="1" x14ac:dyDescent="0.2">
      <c r="A651" s="249" t="s">
        <v>90</v>
      </c>
      <c r="B651" s="250" t="s">
        <v>47</v>
      </c>
      <c r="C651" s="250" t="s">
        <v>188</v>
      </c>
      <c r="D651" s="250" t="s">
        <v>208</v>
      </c>
      <c r="E651" s="251">
        <v>34142.1</v>
      </c>
      <c r="F651" s="252" t="s">
        <v>253</v>
      </c>
      <c r="G651" s="251"/>
      <c r="J651" s="253"/>
    </row>
    <row r="652" spans="1:10" hidden="1" x14ac:dyDescent="0.2">
      <c r="A652" s="249" t="s">
        <v>89</v>
      </c>
      <c r="B652" s="250" t="s">
        <v>47</v>
      </c>
      <c r="C652" s="250" t="s">
        <v>188</v>
      </c>
      <c r="D652" s="250" t="s">
        <v>208</v>
      </c>
      <c r="E652" s="251">
        <v>35354.1</v>
      </c>
      <c r="F652" s="252" t="s">
        <v>253</v>
      </c>
      <c r="G652" s="251"/>
      <c r="J652" s="253"/>
    </row>
    <row r="653" spans="1:10" hidden="1" x14ac:dyDescent="0.2">
      <c r="A653" s="249" t="s">
        <v>88</v>
      </c>
      <c r="B653" s="250" t="s">
        <v>47</v>
      </c>
      <c r="C653" s="250" t="s">
        <v>188</v>
      </c>
      <c r="D653" s="250" t="s">
        <v>208</v>
      </c>
      <c r="E653" s="251">
        <v>36604.6</v>
      </c>
      <c r="F653" s="252" t="s">
        <v>253</v>
      </c>
      <c r="G653" s="251"/>
      <c r="J653" s="253"/>
    </row>
    <row r="654" spans="1:10" hidden="1" x14ac:dyDescent="0.2">
      <c r="A654" s="249" t="s">
        <v>87</v>
      </c>
      <c r="B654" s="250" t="s">
        <v>47</v>
      </c>
      <c r="C654" s="250" t="s">
        <v>188</v>
      </c>
      <c r="D654" s="250" t="s">
        <v>208</v>
      </c>
      <c r="E654" s="251">
        <v>37345.699999999997</v>
      </c>
      <c r="F654" s="252" t="s">
        <v>253</v>
      </c>
      <c r="G654" s="251"/>
      <c r="J654" s="253"/>
    </row>
    <row r="655" spans="1:10" hidden="1" x14ac:dyDescent="0.2">
      <c r="A655" s="249" t="s">
        <v>86</v>
      </c>
      <c r="B655" s="250" t="s">
        <v>47</v>
      </c>
      <c r="C655" s="250" t="s">
        <v>188</v>
      </c>
      <c r="D655" s="250" t="s">
        <v>208</v>
      </c>
      <c r="E655" s="251">
        <v>38286.400000000001</v>
      </c>
      <c r="F655" s="252" t="s">
        <v>253</v>
      </c>
      <c r="G655" s="251"/>
      <c r="J655" s="253"/>
    </row>
    <row r="656" spans="1:10" hidden="1" x14ac:dyDescent="0.2">
      <c r="A656" s="249" t="s">
        <v>85</v>
      </c>
      <c r="B656" s="250" t="s">
        <v>47</v>
      </c>
      <c r="C656" s="250" t="s">
        <v>188</v>
      </c>
      <c r="D656" s="250" t="s">
        <v>208</v>
      </c>
      <c r="E656" s="251">
        <v>39926</v>
      </c>
      <c r="F656" s="252" t="s">
        <v>253</v>
      </c>
      <c r="G656" s="251"/>
      <c r="J656" s="253"/>
    </row>
    <row r="657" spans="1:10" hidden="1" x14ac:dyDescent="0.2">
      <c r="A657" s="249" t="s">
        <v>84</v>
      </c>
      <c r="B657" s="250" t="s">
        <v>47</v>
      </c>
      <c r="C657" s="250" t="s">
        <v>188</v>
      </c>
      <c r="D657" s="250" t="s">
        <v>208</v>
      </c>
      <c r="E657" s="251">
        <v>41520.400000000001</v>
      </c>
      <c r="F657" s="252" t="s">
        <v>253</v>
      </c>
      <c r="G657" s="251"/>
      <c r="J657" s="253"/>
    </row>
    <row r="658" spans="1:10" hidden="1" x14ac:dyDescent="0.2">
      <c r="A658" s="249" t="s">
        <v>168</v>
      </c>
      <c r="B658" s="250" t="s">
        <v>47</v>
      </c>
      <c r="C658" s="250" t="s">
        <v>188</v>
      </c>
      <c r="D658" s="250" t="s">
        <v>208</v>
      </c>
      <c r="E658" s="251">
        <v>43457.599999999999</v>
      </c>
      <c r="F658" s="252" t="s">
        <v>253</v>
      </c>
      <c r="G658" s="251"/>
      <c r="J658" s="253"/>
    </row>
    <row r="659" spans="1:10" hidden="1" x14ac:dyDescent="0.2">
      <c r="A659" s="249" t="s">
        <v>203</v>
      </c>
      <c r="B659" s="250" t="s">
        <v>47</v>
      </c>
      <c r="C659" s="250" t="s">
        <v>188</v>
      </c>
      <c r="D659" s="250" t="s">
        <v>208</v>
      </c>
      <c r="E659" s="251">
        <v>43446.9</v>
      </c>
      <c r="F659" s="252" t="s">
        <v>253</v>
      </c>
      <c r="G659" s="251"/>
      <c r="J659" s="253"/>
    </row>
    <row r="660" spans="1:10" hidden="1" x14ac:dyDescent="0.2">
      <c r="A660" s="249" t="s">
        <v>221</v>
      </c>
      <c r="B660" s="250" t="s">
        <v>47</v>
      </c>
      <c r="C660" s="250" t="s">
        <v>188</v>
      </c>
      <c r="D660" s="250" t="s">
        <v>208</v>
      </c>
      <c r="E660" s="251">
        <v>46177.4</v>
      </c>
      <c r="F660" s="252" t="s">
        <v>253</v>
      </c>
      <c r="G660" s="251"/>
      <c r="J660" s="253"/>
    </row>
    <row r="661" spans="1:10" hidden="1" x14ac:dyDescent="0.2">
      <c r="A661" s="249" t="s">
        <v>233</v>
      </c>
      <c r="B661" s="250" t="s">
        <v>47</v>
      </c>
      <c r="C661" s="250" t="s">
        <v>188</v>
      </c>
      <c r="D661" s="250" t="s">
        <v>208</v>
      </c>
      <c r="E661" s="251">
        <v>47304.2</v>
      </c>
      <c r="F661" s="252" t="s">
        <v>253</v>
      </c>
      <c r="G661" s="251"/>
      <c r="J661" s="253"/>
    </row>
    <row r="662" spans="1:10" hidden="1" x14ac:dyDescent="0.2">
      <c r="A662" s="249" t="s">
        <v>251</v>
      </c>
      <c r="B662" s="250" t="s">
        <v>47</v>
      </c>
      <c r="C662" s="250" t="s">
        <v>188</v>
      </c>
      <c r="D662" s="250" t="s">
        <v>208</v>
      </c>
      <c r="E662" s="251">
        <v>47145.2</v>
      </c>
      <c r="F662" s="252" t="s">
        <v>253</v>
      </c>
      <c r="G662" s="251"/>
      <c r="J662" s="253"/>
    </row>
    <row r="663" spans="1:10" hidden="1" x14ac:dyDescent="0.2">
      <c r="A663" s="249" t="s">
        <v>102</v>
      </c>
      <c r="B663" s="250" t="s">
        <v>48</v>
      </c>
      <c r="C663" s="250" t="s">
        <v>188</v>
      </c>
      <c r="D663" s="250" t="s">
        <v>208</v>
      </c>
      <c r="E663" s="251">
        <v>36385.199999999997</v>
      </c>
      <c r="F663" s="252" t="s">
        <v>253</v>
      </c>
      <c r="G663" s="251"/>
      <c r="J663" s="253"/>
    </row>
    <row r="664" spans="1:10" hidden="1" x14ac:dyDescent="0.2">
      <c r="A664" s="249" t="s">
        <v>101</v>
      </c>
      <c r="B664" s="250" t="s">
        <v>48</v>
      </c>
      <c r="C664" s="250" t="s">
        <v>188</v>
      </c>
      <c r="D664" s="250" t="s">
        <v>208</v>
      </c>
      <c r="E664" s="251">
        <v>37503.800000000003</v>
      </c>
      <c r="F664" s="252" t="s">
        <v>253</v>
      </c>
      <c r="G664" s="251"/>
      <c r="J664" s="253"/>
    </row>
    <row r="665" spans="1:10" hidden="1" x14ac:dyDescent="0.2">
      <c r="A665" s="249" t="s">
        <v>100</v>
      </c>
      <c r="B665" s="250" t="s">
        <v>48</v>
      </c>
      <c r="C665" s="250" t="s">
        <v>188</v>
      </c>
      <c r="D665" s="250" t="s">
        <v>208</v>
      </c>
      <c r="E665" s="251">
        <v>38713.5</v>
      </c>
      <c r="F665" s="252" t="s">
        <v>253</v>
      </c>
      <c r="G665" s="251"/>
      <c r="J665" s="253"/>
    </row>
    <row r="666" spans="1:10" hidden="1" x14ac:dyDescent="0.2">
      <c r="A666" s="249" t="s">
        <v>99</v>
      </c>
      <c r="B666" s="250" t="s">
        <v>48</v>
      </c>
      <c r="C666" s="250" t="s">
        <v>188</v>
      </c>
      <c r="D666" s="250" t="s">
        <v>208</v>
      </c>
      <c r="E666" s="251">
        <v>39727.5</v>
      </c>
      <c r="F666" s="252" t="s">
        <v>253</v>
      </c>
      <c r="G666" s="251"/>
      <c r="J666" s="253"/>
    </row>
    <row r="667" spans="1:10" hidden="1" x14ac:dyDescent="0.2">
      <c r="A667" s="249" t="s">
        <v>98</v>
      </c>
      <c r="B667" s="250" t="s">
        <v>48</v>
      </c>
      <c r="C667" s="250" t="s">
        <v>188</v>
      </c>
      <c r="D667" s="250" t="s">
        <v>208</v>
      </c>
      <c r="E667" s="251">
        <v>41408.699999999997</v>
      </c>
      <c r="F667" s="252" t="s">
        <v>253</v>
      </c>
      <c r="G667" s="251"/>
      <c r="J667" s="253"/>
    </row>
    <row r="668" spans="1:10" hidden="1" x14ac:dyDescent="0.2">
      <c r="A668" s="249" t="s">
        <v>97</v>
      </c>
      <c r="B668" s="250" t="s">
        <v>48</v>
      </c>
      <c r="C668" s="250" t="s">
        <v>188</v>
      </c>
      <c r="D668" s="250" t="s">
        <v>208</v>
      </c>
      <c r="E668" s="251">
        <v>42436.9</v>
      </c>
      <c r="F668" s="252" t="s">
        <v>253</v>
      </c>
      <c r="G668" s="251"/>
      <c r="J668" s="253"/>
    </row>
    <row r="669" spans="1:10" hidden="1" x14ac:dyDescent="0.2">
      <c r="A669" s="249" t="s">
        <v>96</v>
      </c>
      <c r="B669" s="250" t="s">
        <v>48</v>
      </c>
      <c r="C669" s="250" t="s">
        <v>188</v>
      </c>
      <c r="D669" s="250" t="s">
        <v>208</v>
      </c>
      <c r="E669" s="251">
        <v>44990.2</v>
      </c>
      <c r="F669" s="252" t="s">
        <v>253</v>
      </c>
      <c r="G669" s="251"/>
      <c r="J669" s="253"/>
    </row>
    <row r="670" spans="1:10" hidden="1" x14ac:dyDescent="0.2">
      <c r="A670" s="249" t="s">
        <v>95</v>
      </c>
      <c r="B670" s="250" t="s">
        <v>48</v>
      </c>
      <c r="C670" s="250" t="s">
        <v>188</v>
      </c>
      <c r="D670" s="250" t="s">
        <v>208</v>
      </c>
      <c r="E670" s="251">
        <v>48633.8</v>
      </c>
      <c r="F670" s="252" t="s">
        <v>253</v>
      </c>
      <c r="G670" s="251"/>
      <c r="J670" s="253"/>
    </row>
    <row r="671" spans="1:10" hidden="1" x14ac:dyDescent="0.2">
      <c r="A671" s="249" t="s">
        <v>94</v>
      </c>
      <c r="B671" s="250" t="s">
        <v>48</v>
      </c>
      <c r="C671" s="250" t="s">
        <v>188</v>
      </c>
      <c r="D671" s="250" t="s">
        <v>208</v>
      </c>
      <c r="E671" s="251">
        <v>48487.8</v>
      </c>
      <c r="F671" s="252" t="s">
        <v>253</v>
      </c>
      <c r="G671" s="251"/>
      <c r="J671" s="253"/>
    </row>
    <row r="672" spans="1:10" hidden="1" x14ac:dyDescent="0.2">
      <c r="A672" s="249" t="s">
        <v>93</v>
      </c>
      <c r="B672" s="250" t="s">
        <v>48</v>
      </c>
      <c r="C672" s="250" t="s">
        <v>188</v>
      </c>
      <c r="D672" s="250" t="s">
        <v>208</v>
      </c>
      <c r="E672" s="251">
        <v>46917.3</v>
      </c>
      <c r="F672" s="252" t="s">
        <v>253</v>
      </c>
      <c r="G672" s="251"/>
      <c r="J672" s="253"/>
    </row>
    <row r="673" spans="1:10" hidden="1" x14ac:dyDescent="0.2">
      <c r="A673" s="249" t="s">
        <v>92</v>
      </c>
      <c r="B673" s="250" t="s">
        <v>48</v>
      </c>
      <c r="C673" s="250" t="s">
        <v>188</v>
      </c>
      <c r="D673" s="250" t="s">
        <v>208</v>
      </c>
      <c r="E673" s="251">
        <v>48681.599999999999</v>
      </c>
      <c r="F673" s="252" t="s">
        <v>253</v>
      </c>
      <c r="G673" s="251"/>
      <c r="J673" s="253"/>
    </row>
    <row r="674" spans="1:10" hidden="1" x14ac:dyDescent="0.2">
      <c r="A674" s="249" t="s">
        <v>91</v>
      </c>
      <c r="B674" s="250" t="s">
        <v>48</v>
      </c>
      <c r="C674" s="250" t="s">
        <v>188</v>
      </c>
      <c r="D674" s="250" t="s">
        <v>208</v>
      </c>
      <c r="E674" s="251">
        <v>49190</v>
      </c>
      <c r="F674" s="252" t="s">
        <v>253</v>
      </c>
      <c r="G674" s="251"/>
      <c r="J674" s="253"/>
    </row>
    <row r="675" spans="1:10" hidden="1" x14ac:dyDescent="0.2">
      <c r="A675" s="249" t="s">
        <v>90</v>
      </c>
      <c r="B675" s="250" t="s">
        <v>48</v>
      </c>
      <c r="C675" s="250" t="s">
        <v>188</v>
      </c>
      <c r="D675" s="250" t="s">
        <v>208</v>
      </c>
      <c r="E675" s="251">
        <v>50001.5</v>
      </c>
      <c r="F675" s="252" t="s">
        <v>253</v>
      </c>
      <c r="G675" s="251"/>
      <c r="J675" s="253"/>
    </row>
    <row r="676" spans="1:10" hidden="1" x14ac:dyDescent="0.2">
      <c r="A676" s="249" t="s">
        <v>89</v>
      </c>
      <c r="B676" s="250" t="s">
        <v>48</v>
      </c>
      <c r="C676" s="250" t="s">
        <v>188</v>
      </c>
      <c r="D676" s="250" t="s">
        <v>208</v>
      </c>
      <c r="E676" s="251">
        <v>51587.5</v>
      </c>
      <c r="F676" s="252" t="s">
        <v>253</v>
      </c>
      <c r="G676" s="251"/>
      <c r="J676" s="253"/>
    </row>
    <row r="677" spans="1:10" hidden="1" x14ac:dyDescent="0.2">
      <c r="A677" s="249" t="s">
        <v>88</v>
      </c>
      <c r="B677" s="250" t="s">
        <v>48</v>
      </c>
      <c r="C677" s="250" t="s">
        <v>188</v>
      </c>
      <c r="D677" s="250" t="s">
        <v>208</v>
      </c>
      <c r="E677" s="251">
        <v>52940.7</v>
      </c>
      <c r="F677" s="252" t="s">
        <v>253</v>
      </c>
      <c r="G677" s="251"/>
      <c r="J677" s="253"/>
    </row>
    <row r="678" spans="1:10" hidden="1" x14ac:dyDescent="0.2">
      <c r="A678" s="249" t="s">
        <v>87</v>
      </c>
      <c r="B678" s="250" t="s">
        <v>48</v>
      </c>
      <c r="C678" s="250" t="s">
        <v>188</v>
      </c>
      <c r="D678" s="250" t="s">
        <v>208</v>
      </c>
      <c r="E678" s="251">
        <v>54142.3</v>
      </c>
      <c r="F678" s="252" t="s">
        <v>253</v>
      </c>
      <c r="G678" s="251"/>
      <c r="J678" s="253"/>
    </row>
    <row r="679" spans="1:10" hidden="1" x14ac:dyDescent="0.2">
      <c r="A679" s="249" t="s">
        <v>86</v>
      </c>
      <c r="B679" s="250" t="s">
        <v>48</v>
      </c>
      <c r="C679" s="250" t="s">
        <v>188</v>
      </c>
      <c r="D679" s="250" t="s">
        <v>208</v>
      </c>
      <c r="E679" s="251">
        <v>56837.599999999999</v>
      </c>
      <c r="F679" s="252" t="s">
        <v>253</v>
      </c>
      <c r="G679" s="251"/>
      <c r="J679" s="253"/>
    </row>
    <row r="680" spans="1:10" hidden="1" x14ac:dyDescent="0.2">
      <c r="A680" s="249" t="s">
        <v>85</v>
      </c>
      <c r="B680" s="250" t="s">
        <v>48</v>
      </c>
      <c r="C680" s="250" t="s">
        <v>188</v>
      </c>
      <c r="D680" s="250" t="s">
        <v>208</v>
      </c>
      <c r="E680" s="251">
        <v>57586.3</v>
      </c>
      <c r="F680" s="252" t="s">
        <v>253</v>
      </c>
      <c r="G680" s="251"/>
      <c r="J680" s="253"/>
    </row>
    <row r="681" spans="1:10" hidden="1" x14ac:dyDescent="0.2">
      <c r="A681" s="249" t="s">
        <v>84</v>
      </c>
      <c r="B681" s="250" t="s">
        <v>48</v>
      </c>
      <c r="C681" s="250" t="s">
        <v>188</v>
      </c>
      <c r="D681" s="250" t="s">
        <v>208</v>
      </c>
      <c r="E681" s="251">
        <v>58288.4</v>
      </c>
      <c r="F681" s="252" t="s">
        <v>253</v>
      </c>
      <c r="G681" s="251"/>
      <c r="J681" s="253"/>
    </row>
    <row r="682" spans="1:10" hidden="1" x14ac:dyDescent="0.2">
      <c r="A682" s="249" t="s">
        <v>168</v>
      </c>
      <c r="B682" s="250" t="s">
        <v>48</v>
      </c>
      <c r="C682" s="250" t="s">
        <v>188</v>
      </c>
      <c r="D682" s="250" t="s">
        <v>208</v>
      </c>
      <c r="E682" s="251">
        <v>59988</v>
      </c>
      <c r="F682" s="252" t="s">
        <v>253</v>
      </c>
      <c r="G682" s="251"/>
      <c r="J682" s="253"/>
    </row>
    <row r="683" spans="1:10" hidden="1" x14ac:dyDescent="0.2">
      <c r="A683" s="249" t="s">
        <v>203</v>
      </c>
      <c r="B683" s="250" t="s">
        <v>48</v>
      </c>
      <c r="C683" s="250" t="s">
        <v>188</v>
      </c>
      <c r="D683" s="250" t="s">
        <v>208</v>
      </c>
      <c r="E683" s="251">
        <v>59442.2</v>
      </c>
      <c r="F683" s="252" t="s">
        <v>253</v>
      </c>
      <c r="G683" s="251"/>
      <c r="J683" s="253"/>
    </row>
    <row r="684" spans="1:10" hidden="1" x14ac:dyDescent="0.2">
      <c r="A684" s="249" t="s">
        <v>221</v>
      </c>
      <c r="B684" s="250" t="s">
        <v>48</v>
      </c>
      <c r="C684" s="250" t="s">
        <v>188</v>
      </c>
      <c r="D684" s="250" t="s">
        <v>208</v>
      </c>
      <c r="E684" s="251">
        <v>63703.3</v>
      </c>
      <c r="F684" s="252" t="s">
        <v>253</v>
      </c>
      <c r="G684" s="251"/>
      <c r="J684" s="253"/>
    </row>
    <row r="685" spans="1:10" hidden="1" x14ac:dyDescent="0.2">
      <c r="A685" s="249" t="s">
        <v>233</v>
      </c>
      <c r="B685" s="250" t="s">
        <v>48</v>
      </c>
      <c r="C685" s="250" t="s">
        <v>188</v>
      </c>
      <c r="D685" s="250" t="s">
        <v>208</v>
      </c>
      <c r="E685" s="251">
        <v>64582.5</v>
      </c>
      <c r="F685" s="252" t="s">
        <v>253</v>
      </c>
      <c r="G685" s="251"/>
      <c r="J685" s="253"/>
    </row>
    <row r="686" spans="1:10" hidden="1" x14ac:dyDescent="0.2">
      <c r="A686" s="249" t="s">
        <v>251</v>
      </c>
      <c r="B686" s="250" t="s">
        <v>48</v>
      </c>
      <c r="C686" s="250" t="s">
        <v>188</v>
      </c>
      <c r="D686" s="250" t="s">
        <v>208</v>
      </c>
      <c r="E686" s="251">
        <v>63874.9</v>
      </c>
      <c r="F686" s="252" t="s">
        <v>177</v>
      </c>
      <c r="G686" s="251"/>
      <c r="J686" s="253"/>
    </row>
    <row r="687" spans="1:10" hidden="1" x14ac:dyDescent="0.2">
      <c r="A687" s="249" t="s">
        <v>102</v>
      </c>
      <c r="B687" s="250" t="s">
        <v>46</v>
      </c>
      <c r="C687" s="250" t="s">
        <v>188</v>
      </c>
      <c r="D687" s="250" t="s">
        <v>208</v>
      </c>
      <c r="E687" s="251">
        <v>14351</v>
      </c>
      <c r="F687" s="252" t="s">
        <v>253</v>
      </c>
      <c r="G687" s="251"/>
      <c r="J687" s="253"/>
    </row>
    <row r="688" spans="1:10" hidden="1" x14ac:dyDescent="0.2">
      <c r="A688" s="249" t="s">
        <v>101</v>
      </c>
      <c r="B688" s="250" t="s">
        <v>46</v>
      </c>
      <c r="C688" s="250" t="s">
        <v>188</v>
      </c>
      <c r="D688" s="250" t="s">
        <v>208</v>
      </c>
      <c r="E688" s="251">
        <v>15258.4</v>
      </c>
      <c r="F688" s="252" t="s">
        <v>253</v>
      </c>
      <c r="G688" s="251"/>
      <c r="J688" s="253"/>
    </row>
    <row r="689" spans="1:10" hidden="1" x14ac:dyDescent="0.2">
      <c r="A689" s="249" t="s">
        <v>100</v>
      </c>
      <c r="B689" s="250" t="s">
        <v>46</v>
      </c>
      <c r="C689" s="250" t="s">
        <v>188</v>
      </c>
      <c r="D689" s="250" t="s">
        <v>208</v>
      </c>
      <c r="E689" s="251">
        <v>16340</v>
      </c>
      <c r="F689" s="252" t="s">
        <v>253</v>
      </c>
      <c r="G689" s="251"/>
      <c r="J689" s="253"/>
    </row>
    <row r="690" spans="1:10" hidden="1" x14ac:dyDescent="0.2">
      <c r="A690" s="249" t="s">
        <v>99</v>
      </c>
      <c r="B690" s="250" t="s">
        <v>46</v>
      </c>
      <c r="C690" s="250" t="s">
        <v>188</v>
      </c>
      <c r="D690" s="250" t="s">
        <v>208</v>
      </c>
      <c r="E690" s="251">
        <v>17716.3</v>
      </c>
      <c r="F690" s="252" t="s">
        <v>253</v>
      </c>
      <c r="G690" s="251"/>
      <c r="J690" s="253"/>
    </row>
    <row r="691" spans="1:10" hidden="1" x14ac:dyDescent="0.2">
      <c r="A691" s="249" t="s">
        <v>98</v>
      </c>
      <c r="B691" s="250" t="s">
        <v>46</v>
      </c>
      <c r="C691" s="250" t="s">
        <v>188</v>
      </c>
      <c r="D691" s="250" t="s">
        <v>208</v>
      </c>
      <c r="E691" s="251">
        <v>19183.900000000001</v>
      </c>
      <c r="F691" s="252" t="s">
        <v>253</v>
      </c>
      <c r="G691" s="251"/>
      <c r="J691" s="253"/>
    </row>
    <row r="692" spans="1:10" hidden="1" x14ac:dyDescent="0.2">
      <c r="A692" s="249" t="s">
        <v>97</v>
      </c>
      <c r="B692" s="250" t="s">
        <v>46</v>
      </c>
      <c r="C692" s="250" t="s">
        <v>188</v>
      </c>
      <c r="D692" s="250" t="s">
        <v>208</v>
      </c>
      <c r="E692" s="251">
        <v>21240.5</v>
      </c>
      <c r="F692" s="252" t="s">
        <v>253</v>
      </c>
      <c r="G692" s="251"/>
      <c r="J692" s="253"/>
    </row>
    <row r="693" spans="1:10" hidden="1" x14ac:dyDescent="0.2">
      <c r="A693" s="249" t="s">
        <v>96</v>
      </c>
      <c r="B693" s="250" t="s">
        <v>46</v>
      </c>
      <c r="C693" s="250" t="s">
        <v>188</v>
      </c>
      <c r="D693" s="250" t="s">
        <v>208</v>
      </c>
      <c r="E693" s="251">
        <v>23783.4</v>
      </c>
      <c r="F693" s="252" t="s">
        <v>253</v>
      </c>
      <c r="G693" s="251"/>
      <c r="J693" s="253"/>
    </row>
    <row r="694" spans="1:10" hidden="1" x14ac:dyDescent="0.2">
      <c r="A694" s="249" t="s">
        <v>95</v>
      </c>
      <c r="B694" s="250" t="s">
        <v>46</v>
      </c>
      <c r="C694" s="250" t="s">
        <v>188</v>
      </c>
      <c r="D694" s="250" t="s">
        <v>208</v>
      </c>
      <c r="E694" s="251">
        <v>26147.9</v>
      </c>
      <c r="F694" s="252" t="s">
        <v>253</v>
      </c>
      <c r="G694" s="251"/>
      <c r="J694" s="253"/>
    </row>
    <row r="695" spans="1:10" hidden="1" x14ac:dyDescent="0.2">
      <c r="A695" s="249" t="s">
        <v>94</v>
      </c>
      <c r="B695" s="250" t="s">
        <v>46</v>
      </c>
      <c r="C695" s="250" t="s">
        <v>188</v>
      </c>
      <c r="D695" s="250" t="s">
        <v>208</v>
      </c>
      <c r="E695" s="251">
        <v>25298.3</v>
      </c>
      <c r="F695" s="252" t="s">
        <v>253</v>
      </c>
      <c r="G695" s="251"/>
      <c r="J695" s="253"/>
    </row>
    <row r="696" spans="1:10" hidden="1" x14ac:dyDescent="0.2">
      <c r="A696" s="249" t="s">
        <v>93</v>
      </c>
      <c r="B696" s="250" t="s">
        <v>46</v>
      </c>
      <c r="C696" s="250" t="s">
        <v>188</v>
      </c>
      <c r="D696" s="250" t="s">
        <v>208</v>
      </c>
      <c r="E696" s="251">
        <v>21690.799999999999</v>
      </c>
      <c r="F696" s="252" t="s">
        <v>253</v>
      </c>
      <c r="G696" s="251"/>
      <c r="J696" s="253"/>
    </row>
    <row r="697" spans="1:10" hidden="1" x14ac:dyDescent="0.2">
      <c r="A697" s="249" t="s">
        <v>92</v>
      </c>
      <c r="B697" s="250" t="s">
        <v>46</v>
      </c>
      <c r="C697" s="250" t="s">
        <v>188</v>
      </c>
      <c r="D697" s="250" t="s">
        <v>208</v>
      </c>
      <c r="E697" s="251">
        <v>20724.3</v>
      </c>
      <c r="F697" s="252" t="s">
        <v>253</v>
      </c>
      <c r="G697" s="251"/>
      <c r="J697" s="253"/>
    </row>
    <row r="698" spans="1:10" hidden="1" x14ac:dyDescent="0.2">
      <c r="A698" s="249" t="s">
        <v>91</v>
      </c>
      <c r="B698" s="250" t="s">
        <v>46</v>
      </c>
      <c r="C698" s="250" t="s">
        <v>188</v>
      </c>
      <c r="D698" s="250" t="s">
        <v>208</v>
      </c>
      <c r="E698" s="251">
        <v>21257.7</v>
      </c>
      <c r="F698" s="252" t="s">
        <v>253</v>
      </c>
      <c r="G698" s="251"/>
      <c r="J698" s="253"/>
    </row>
    <row r="699" spans="1:10" hidden="1" x14ac:dyDescent="0.2">
      <c r="A699" s="249" t="s">
        <v>90</v>
      </c>
      <c r="B699" s="250" t="s">
        <v>46</v>
      </c>
      <c r="C699" s="250" t="s">
        <v>188</v>
      </c>
      <c r="D699" s="250" t="s">
        <v>208</v>
      </c>
      <c r="E699" s="251">
        <v>22754.7</v>
      </c>
      <c r="F699" s="252" t="s">
        <v>253</v>
      </c>
      <c r="G699" s="251"/>
      <c r="J699" s="253"/>
    </row>
    <row r="700" spans="1:10" hidden="1" x14ac:dyDescent="0.2">
      <c r="A700" s="249" t="s">
        <v>89</v>
      </c>
      <c r="B700" s="250" t="s">
        <v>46</v>
      </c>
      <c r="C700" s="250" t="s">
        <v>188</v>
      </c>
      <c r="D700" s="250" t="s">
        <v>208</v>
      </c>
      <c r="E700" s="251">
        <v>23211.599999999999</v>
      </c>
      <c r="F700" s="252" t="s">
        <v>253</v>
      </c>
      <c r="G700" s="251"/>
      <c r="J700" s="253"/>
    </row>
    <row r="701" spans="1:10" hidden="1" x14ac:dyDescent="0.2">
      <c r="A701" s="249" t="s">
        <v>88</v>
      </c>
      <c r="B701" s="250" t="s">
        <v>46</v>
      </c>
      <c r="C701" s="250" t="s">
        <v>188</v>
      </c>
      <c r="D701" s="250" t="s">
        <v>208</v>
      </c>
      <c r="E701" s="251">
        <v>23653.1</v>
      </c>
      <c r="F701" s="252" t="s">
        <v>253</v>
      </c>
      <c r="G701" s="251"/>
      <c r="J701" s="253"/>
    </row>
    <row r="702" spans="1:10" hidden="1" x14ac:dyDescent="0.2">
      <c r="A702" s="249" t="s">
        <v>87</v>
      </c>
      <c r="B702" s="250" t="s">
        <v>46</v>
      </c>
      <c r="C702" s="250" t="s">
        <v>188</v>
      </c>
      <c r="D702" s="250" t="s">
        <v>208</v>
      </c>
      <c r="E702" s="251">
        <v>24572.1</v>
      </c>
      <c r="F702" s="252" t="s">
        <v>253</v>
      </c>
      <c r="G702" s="251"/>
      <c r="J702" s="253"/>
    </row>
    <row r="703" spans="1:10" hidden="1" x14ac:dyDescent="0.2">
      <c r="A703" s="249" t="s">
        <v>86</v>
      </c>
      <c r="B703" s="250" t="s">
        <v>46</v>
      </c>
      <c r="C703" s="250" t="s">
        <v>188</v>
      </c>
      <c r="D703" s="250" t="s">
        <v>208</v>
      </c>
      <c r="E703" s="251">
        <v>25154.1</v>
      </c>
      <c r="F703" s="252" t="s">
        <v>253</v>
      </c>
      <c r="G703" s="251"/>
      <c r="J703" s="253"/>
    </row>
    <row r="704" spans="1:10" hidden="1" x14ac:dyDescent="0.2">
      <c r="A704" s="249" t="s">
        <v>85</v>
      </c>
      <c r="B704" s="250" t="s">
        <v>46</v>
      </c>
      <c r="C704" s="250" t="s">
        <v>188</v>
      </c>
      <c r="D704" s="250" t="s">
        <v>208</v>
      </c>
      <c r="E704" s="251">
        <v>25987.4</v>
      </c>
      <c r="F704" s="252" t="s">
        <v>253</v>
      </c>
      <c r="G704" s="251"/>
      <c r="J704" s="253"/>
    </row>
    <row r="705" spans="1:10" hidden="1" x14ac:dyDescent="0.2">
      <c r="A705" s="249" t="s">
        <v>84</v>
      </c>
      <c r="B705" s="250" t="s">
        <v>46</v>
      </c>
      <c r="C705" s="250" t="s">
        <v>188</v>
      </c>
      <c r="D705" s="250" t="s">
        <v>208</v>
      </c>
      <c r="E705" s="251">
        <v>27024.400000000001</v>
      </c>
      <c r="F705" s="252" t="s">
        <v>253</v>
      </c>
      <c r="G705" s="251"/>
      <c r="J705" s="253"/>
    </row>
    <row r="706" spans="1:10" hidden="1" x14ac:dyDescent="0.2">
      <c r="A706" s="249" t="s">
        <v>168</v>
      </c>
      <c r="B706" s="250" t="s">
        <v>46</v>
      </c>
      <c r="C706" s="250" t="s">
        <v>188</v>
      </c>
      <c r="D706" s="250" t="s">
        <v>208</v>
      </c>
      <c r="E706" s="251">
        <v>27183.200000000001</v>
      </c>
      <c r="F706" s="252" t="s">
        <v>253</v>
      </c>
      <c r="G706" s="251"/>
      <c r="J706" s="253"/>
    </row>
    <row r="707" spans="1:10" hidden="1" x14ac:dyDescent="0.2">
      <c r="A707" s="249" t="s">
        <v>203</v>
      </c>
      <c r="B707" s="250" t="s">
        <v>46</v>
      </c>
      <c r="C707" s="250" t="s">
        <v>188</v>
      </c>
      <c r="D707" s="250" t="s">
        <v>208</v>
      </c>
      <c r="E707" s="251">
        <v>26228</v>
      </c>
      <c r="F707" s="252" t="s">
        <v>253</v>
      </c>
      <c r="G707" s="251"/>
      <c r="J707" s="253"/>
    </row>
    <row r="708" spans="1:10" hidden="1" x14ac:dyDescent="0.2">
      <c r="A708" s="249" t="s">
        <v>221</v>
      </c>
      <c r="B708" s="250" t="s">
        <v>46</v>
      </c>
      <c r="C708" s="250" t="s">
        <v>188</v>
      </c>
      <c r="D708" s="250" t="s">
        <v>208</v>
      </c>
      <c r="E708" s="251">
        <v>27993.599999999999</v>
      </c>
      <c r="F708" s="252" t="s">
        <v>253</v>
      </c>
      <c r="G708" s="251"/>
      <c r="J708" s="253"/>
    </row>
    <row r="709" spans="1:10" hidden="1" x14ac:dyDescent="0.2">
      <c r="A709" s="249" t="s">
        <v>233</v>
      </c>
      <c r="B709" s="250" t="s">
        <v>46</v>
      </c>
      <c r="C709" s="250" t="s">
        <v>188</v>
      </c>
      <c r="D709" s="250" t="s">
        <v>208</v>
      </c>
      <c r="E709" s="251">
        <v>28820.7</v>
      </c>
      <c r="F709" s="252" t="s">
        <v>253</v>
      </c>
      <c r="G709" s="251"/>
      <c r="J709" s="253"/>
    </row>
    <row r="710" spans="1:10" hidden="1" x14ac:dyDescent="0.2">
      <c r="A710" s="249" t="s">
        <v>251</v>
      </c>
      <c r="B710" s="250" t="s">
        <v>46</v>
      </c>
      <c r="C710" s="250" t="s">
        <v>188</v>
      </c>
      <c r="D710" s="250" t="s">
        <v>208</v>
      </c>
      <c r="E710" s="251">
        <v>28739.3</v>
      </c>
      <c r="F710" s="252" t="s">
        <v>253</v>
      </c>
      <c r="G710" s="251"/>
      <c r="J710" s="253"/>
    </row>
    <row r="711" spans="1:10" hidden="1" x14ac:dyDescent="0.2">
      <c r="A711" s="249" t="s">
        <v>96</v>
      </c>
      <c r="B711" s="250" t="s">
        <v>235</v>
      </c>
      <c r="C711" s="250" t="s">
        <v>188</v>
      </c>
      <c r="D711" s="250" t="s">
        <v>208</v>
      </c>
      <c r="E711" s="251">
        <v>3013.2</v>
      </c>
      <c r="F711" s="252" t="s">
        <v>253</v>
      </c>
      <c r="G711" s="251"/>
      <c r="J711" s="253"/>
    </row>
    <row r="712" spans="1:10" hidden="1" x14ac:dyDescent="0.2">
      <c r="A712" s="249" t="s">
        <v>95</v>
      </c>
      <c r="B712" s="250" t="s">
        <v>235</v>
      </c>
      <c r="C712" s="250" t="s">
        <v>188</v>
      </c>
      <c r="D712" s="250" t="s">
        <v>208</v>
      </c>
      <c r="E712" s="251">
        <v>3218.4</v>
      </c>
      <c r="F712" s="252" t="s">
        <v>253</v>
      </c>
      <c r="G712" s="251"/>
      <c r="J712" s="253"/>
    </row>
    <row r="713" spans="1:10" hidden="1" x14ac:dyDescent="0.2">
      <c r="A713" s="249" t="s">
        <v>94</v>
      </c>
      <c r="B713" s="250" t="s">
        <v>235</v>
      </c>
      <c r="C713" s="250" t="s">
        <v>188</v>
      </c>
      <c r="D713" s="250" t="s">
        <v>208</v>
      </c>
      <c r="E713" s="251">
        <v>3450.9</v>
      </c>
      <c r="F713" s="252" t="s">
        <v>253</v>
      </c>
      <c r="G713" s="251"/>
      <c r="J713" s="253"/>
    </row>
    <row r="714" spans="1:10" hidden="1" x14ac:dyDescent="0.2">
      <c r="A714" s="249" t="s">
        <v>93</v>
      </c>
      <c r="B714" s="250" t="s">
        <v>235</v>
      </c>
      <c r="C714" s="250" t="s">
        <v>188</v>
      </c>
      <c r="D714" s="250" t="s">
        <v>208</v>
      </c>
      <c r="E714" s="251">
        <v>3250.9</v>
      </c>
      <c r="F714" s="252" t="s">
        <v>253</v>
      </c>
      <c r="G714" s="251"/>
      <c r="J714" s="253"/>
    </row>
    <row r="715" spans="1:10" hidden="1" x14ac:dyDescent="0.2">
      <c r="A715" s="249" t="s">
        <v>92</v>
      </c>
      <c r="B715" s="250" t="s">
        <v>235</v>
      </c>
      <c r="C715" s="250" t="s">
        <v>188</v>
      </c>
      <c r="D715" s="250" t="s">
        <v>208</v>
      </c>
      <c r="E715" s="251">
        <v>3339.8</v>
      </c>
      <c r="F715" s="252" t="s">
        <v>253</v>
      </c>
      <c r="G715" s="251"/>
      <c r="J715" s="253"/>
    </row>
    <row r="716" spans="1:10" hidden="1" x14ac:dyDescent="0.2">
      <c r="A716" s="249" t="s">
        <v>91</v>
      </c>
      <c r="B716" s="250" t="s">
        <v>235</v>
      </c>
      <c r="C716" s="250" t="s">
        <v>188</v>
      </c>
      <c r="D716" s="250" t="s">
        <v>208</v>
      </c>
      <c r="E716" s="251">
        <v>3447.6</v>
      </c>
      <c r="F716" s="252" t="s">
        <v>253</v>
      </c>
      <c r="G716" s="251"/>
      <c r="J716" s="253"/>
    </row>
    <row r="717" spans="1:10" hidden="1" x14ac:dyDescent="0.2">
      <c r="A717" s="249" t="s">
        <v>90</v>
      </c>
      <c r="B717" s="250" t="s">
        <v>235</v>
      </c>
      <c r="C717" s="250" t="s">
        <v>188</v>
      </c>
      <c r="D717" s="250" t="s">
        <v>208</v>
      </c>
      <c r="E717" s="251">
        <v>3353.7</v>
      </c>
      <c r="F717" s="252" t="s">
        <v>253</v>
      </c>
      <c r="G717" s="251"/>
      <c r="J717" s="253"/>
    </row>
    <row r="718" spans="1:10" hidden="1" x14ac:dyDescent="0.2">
      <c r="A718" s="249" t="s">
        <v>89</v>
      </c>
      <c r="B718" s="250" t="s">
        <v>235</v>
      </c>
      <c r="C718" s="250" t="s">
        <v>188</v>
      </c>
      <c r="D718" s="250" t="s">
        <v>208</v>
      </c>
      <c r="E718" s="251">
        <v>3472.7</v>
      </c>
      <c r="F718" s="252" t="s">
        <v>253</v>
      </c>
      <c r="G718" s="251"/>
      <c r="J718" s="253"/>
    </row>
    <row r="719" spans="1:10" hidden="1" x14ac:dyDescent="0.2">
      <c r="A719" s="249" t="s">
        <v>88</v>
      </c>
      <c r="B719" s="250" t="s">
        <v>235</v>
      </c>
      <c r="C719" s="250" t="s">
        <v>188</v>
      </c>
      <c r="D719" s="250" t="s">
        <v>208</v>
      </c>
      <c r="E719" s="251">
        <v>3534.7</v>
      </c>
      <c r="F719" s="252" t="s">
        <v>253</v>
      </c>
      <c r="G719" s="251"/>
      <c r="J719" s="253"/>
    </row>
    <row r="720" spans="1:10" hidden="1" x14ac:dyDescent="0.2">
      <c r="A720" s="249" t="s">
        <v>87</v>
      </c>
      <c r="B720" s="250" t="s">
        <v>235</v>
      </c>
      <c r="C720" s="250" t="s">
        <v>188</v>
      </c>
      <c r="D720" s="250" t="s">
        <v>208</v>
      </c>
      <c r="E720" s="251">
        <v>3654.5</v>
      </c>
      <c r="F720" s="252" t="s">
        <v>253</v>
      </c>
      <c r="G720" s="251"/>
      <c r="J720" s="253"/>
    </row>
    <row r="721" spans="1:10" hidden="1" x14ac:dyDescent="0.2">
      <c r="A721" s="249" t="s">
        <v>86</v>
      </c>
      <c r="B721" s="250" t="s">
        <v>235</v>
      </c>
      <c r="C721" s="250" t="s">
        <v>188</v>
      </c>
      <c r="D721" s="250" t="s">
        <v>208</v>
      </c>
      <c r="E721" s="251">
        <v>3762.3</v>
      </c>
      <c r="F721" s="252" t="s">
        <v>253</v>
      </c>
      <c r="G721" s="251"/>
      <c r="J721" s="253"/>
    </row>
    <row r="722" spans="1:10" hidden="1" x14ac:dyDescent="0.2">
      <c r="A722" s="249" t="s">
        <v>85</v>
      </c>
      <c r="B722" s="250" t="s">
        <v>235</v>
      </c>
      <c r="C722" s="250" t="s">
        <v>188</v>
      </c>
      <c r="D722" s="250" t="s">
        <v>208</v>
      </c>
      <c r="E722" s="251">
        <v>3939.7</v>
      </c>
      <c r="F722" s="252" t="s">
        <v>253</v>
      </c>
      <c r="G722" s="251"/>
      <c r="J722" s="253"/>
    </row>
    <row r="723" spans="1:10" hidden="1" x14ac:dyDescent="0.2">
      <c r="A723" s="249" t="s">
        <v>84</v>
      </c>
      <c r="B723" s="250" t="s">
        <v>235</v>
      </c>
      <c r="C723" s="250" t="s">
        <v>188</v>
      </c>
      <c r="D723" s="250" t="s">
        <v>208</v>
      </c>
      <c r="E723" s="251">
        <v>4139.8</v>
      </c>
      <c r="F723" s="252" t="s">
        <v>253</v>
      </c>
      <c r="G723" s="251"/>
      <c r="J723" s="253"/>
    </row>
    <row r="724" spans="1:10" hidden="1" x14ac:dyDescent="0.2">
      <c r="A724" s="249" t="s">
        <v>168</v>
      </c>
      <c r="B724" s="250" t="s">
        <v>235</v>
      </c>
      <c r="C724" s="250" t="s">
        <v>188</v>
      </c>
      <c r="D724" s="250" t="s">
        <v>208</v>
      </c>
      <c r="E724" s="251">
        <v>4308</v>
      </c>
      <c r="F724" s="252" t="s">
        <v>253</v>
      </c>
      <c r="G724" s="251"/>
      <c r="J724" s="253"/>
    </row>
    <row r="725" spans="1:10" hidden="1" x14ac:dyDescent="0.2">
      <c r="A725" s="249" t="s">
        <v>203</v>
      </c>
      <c r="B725" s="250" t="s">
        <v>235</v>
      </c>
      <c r="C725" s="250" t="s">
        <v>188</v>
      </c>
      <c r="D725" s="250" t="s">
        <v>208</v>
      </c>
      <c r="E725" s="251">
        <v>3648.6</v>
      </c>
      <c r="F725" s="252" t="s">
        <v>253</v>
      </c>
      <c r="G725" s="251"/>
      <c r="J725" s="253"/>
    </row>
    <row r="726" spans="1:10" hidden="1" x14ac:dyDescent="0.2">
      <c r="A726" s="249" t="s">
        <v>221</v>
      </c>
      <c r="B726" s="250" t="s">
        <v>235</v>
      </c>
      <c r="C726" s="250" t="s">
        <v>188</v>
      </c>
      <c r="D726" s="250" t="s">
        <v>208</v>
      </c>
      <c r="E726" s="251">
        <v>4124.5</v>
      </c>
      <c r="F726" s="252" t="s">
        <v>253</v>
      </c>
      <c r="G726" s="251"/>
      <c r="J726" s="253"/>
    </row>
    <row r="727" spans="1:10" hidden="1" x14ac:dyDescent="0.2">
      <c r="A727" s="249" t="s">
        <v>233</v>
      </c>
      <c r="B727" s="250" t="s">
        <v>235</v>
      </c>
      <c r="C727" s="250" t="s">
        <v>188</v>
      </c>
      <c r="D727" s="250" t="s">
        <v>208</v>
      </c>
      <c r="E727" s="251">
        <v>4388.7</v>
      </c>
      <c r="F727" s="252" t="s">
        <v>253</v>
      </c>
      <c r="G727" s="251"/>
      <c r="J727" s="253"/>
    </row>
    <row r="728" spans="1:10" hidden="1" x14ac:dyDescent="0.2">
      <c r="A728" s="249" t="s">
        <v>251</v>
      </c>
      <c r="B728" s="250" t="s">
        <v>235</v>
      </c>
      <c r="C728" s="250" t="s">
        <v>188</v>
      </c>
      <c r="D728" s="250" t="s">
        <v>208</v>
      </c>
      <c r="E728" s="251">
        <v>4651.2</v>
      </c>
      <c r="F728" s="252" t="s">
        <v>177</v>
      </c>
      <c r="G728" s="251"/>
      <c r="J728" s="253"/>
    </row>
    <row r="729" spans="1:10" hidden="1" x14ac:dyDescent="0.2">
      <c r="A729" s="249" t="s">
        <v>102</v>
      </c>
      <c r="B729" s="250" t="s">
        <v>67</v>
      </c>
      <c r="C729" s="250" t="s">
        <v>188</v>
      </c>
      <c r="D729" s="250" t="s">
        <v>208</v>
      </c>
      <c r="E729" s="251">
        <v>5997.4</v>
      </c>
      <c r="F729" s="252" t="s">
        <v>253</v>
      </c>
      <c r="G729" s="251"/>
      <c r="J729" s="253"/>
    </row>
    <row r="730" spans="1:10" hidden="1" x14ac:dyDescent="0.2">
      <c r="A730" s="249" t="s">
        <v>101</v>
      </c>
      <c r="B730" s="250" t="s">
        <v>67</v>
      </c>
      <c r="C730" s="250" t="s">
        <v>188</v>
      </c>
      <c r="D730" s="250" t="s">
        <v>208</v>
      </c>
      <c r="E730" s="251">
        <v>5813.4</v>
      </c>
      <c r="F730" s="252" t="s">
        <v>253</v>
      </c>
      <c r="G730" s="251"/>
      <c r="J730" s="253"/>
    </row>
    <row r="731" spans="1:10" hidden="1" x14ac:dyDescent="0.2">
      <c r="A731" s="249" t="s">
        <v>100</v>
      </c>
      <c r="B731" s="250" t="s">
        <v>67</v>
      </c>
      <c r="C731" s="250" t="s">
        <v>188</v>
      </c>
      <c r="D731" s="250" t="s">
        <v>208</v>
      </c>
      <c r="E731" s="251">
        <v>5900.2</v>
      </c>
      <c r="F731" s="252" t="s">
        <v>253</v>
      </c>
      <c r="G731" s="251"/>
      <c r="J731" s="253"/>
    </row>
    <row r="732" spans="1:10" hidden="1" x14ac:dyDescent="0.2">
      <c r="A732" s="249" t="s">
        <v>99</v>
      </c>
      <c r="B732" s="250" t="s">
        <v>67</v>
      </c>
      <c r="C732" s="250" t="s">
        <v>188</v>
      </c>
      <c r="D732" s="250" t="s">
        <v>208</v>
      </c>
      <c r="E732" s="251">
        <v>6031.4</v>
      </c>
      <c r="F732" s="252" t="s">
        <v>253</v>
      </c>
      <c r="G732" s="251"/>
      <c r="J732" s="253"/>
    </row>
    <row r="733" spans="1:10" hidden="1" x14ac:dyDescent="0.2">
      <c r="A733" s="249" t="s">
        <v>98</v>
      </c>
      <c r="B733" s="250" t="s">
        <v>67</v>
      </c>
      <c r="C733" s="250" t="s">
        <v>188</v>
      </c>
      <c r="D733" s="250" t="s">
        <v>208</v>
      </c>
      <c r="E733" s="251">
        <v>6313.3</v>
      </c>
      <c r="F733" s="252" t="s">
        <v>253</v>
      </c>
      <c r="G733" s="251"/>
      <c r="J733" s="253"/>
    </row>
    <row r="734" spans="1:10" hidden="1" x14ac:dyDescent="0.2">
      <c r="A734" s="249" t="s">
        <v>97</v>
      </c>
      <c r="B734" s="250" t="s">
        <v>67</v>
      </c>
      <c r="C734" s="250" t="s">
        <v>188</v>
      </c>
      <c r="D734" s="250" t="s">
        <v>208</v>
      </c>
      <c r="E734" s="251">
        <v>6611.5</v>
      </c>
      <c r="F734" s="252" t="s">
        <v>253</v>
      </c>
      <c r="G734" s="251"/>
      <c r="J734" s="253"/>
    </row>
    <row r="735" spans="1:10" hidden="1" x14ac:dyDescent="0.2">
      <c r="A735" s="249" t="s">
        <v>96</v>
      </c>
      <c r="B735" s="250" t="s">
        <v>67</v>
      </c>
      <c r="C735" s="250" t="s">
        <v>188</v>
      </c>
      <c r="D735" s="250" t="s">
        <v>208</v>
      </c>
      <c r="E735" s="251">
        <v>6951.2</v>
      </c>
      <c r="F735" s="252" t="s">
        <v>253</v>
      </c>
      <c r="G735" s="251"/>
      <c r="J735" s="253"/>
    </row>
    <row r="736" spans="1:10" hidden="1" x14ac:dyDescent="0.2">
      <c r="A736" s="249" t="s">
        <v>95</v>
      </c>
      <c r="B736" s="250" t="s">
        <v>67</v>
      </c>
      <c r="C736" s="250" t="s">
        <v>188</v>
      </c>
      <c r="D736" s="250" t="s">
        <v>208</v>
      </c>
      <c r="E736" s="251">
        <v>7401.1</v>
      </c>
      <c r="F736" s="252" t="s">
        <v>253</v>
      </c>
      <c r="G736" s="251"/>
      <c r="J736" s="253"/>
    </row>
    <row r="737" spans="1:10" hidden="1" x14ac:dyDescent="0.2">
      <c r="A737" s="249" t="s">
        <v>94</v>
      </c>
      <c r="B737" s="250" t="s">
        <v>67</v>
      </c>
      <c r="C737" s="250" t="s">
        <v>188</v>
      </c>
      <c r="D737" s="250" t="s">
        <v>208</v>
      </c>
      <c r="E737" s="251">
        <v>7806.1</v>
      </c>
      <c r="F737" s="252" t="s">
        <v>253</v>
      </c>
      <c r="G737" s="251"/>
      <c r="J737" s="253"/>
    </row>
    <row r="738" spans="1:10" hidden="1" x14ac:dyDescent="0.2">
      <c r="A738" s="249" t="s">
        <v>93</v>
      </c>
      <c r="B738" s="250" t="s">
        <v>67</v>
      </c>
      <c r="C738" s="250" t="s">
        <v>188</v>
      </c>
      <c r="D738" s="250" t="s">
        <v>208</v>
      </c>
      <c r="E738" s="251">
        <v>7778.1</v>
      </c>
      <c r="F738" s="252" t="s">
        <v>253</v>
      </c>
      <c r="G738" s="251"/>
      <c r="J738" s="253"/>
    </row>
    <row r="739" spans="1:10" hidden="1" x14ac:dyDescent="0.2">
      <c r="A739" s="249" t="s">
        <v>92</v>
      </c>
      <c r="B739" s="250" t="s">
        <v>67</v>
      </c>
      <c r="C739" s="250" t="s">
        <v>188</v>
      </c>
      <c r="D739" s="250" t="s">
        <v>208</v>
      </c>
      <c r="E739" s="251">
        <v>8039.4</v>
      </c>
      <c r="F739" s="252" t="s">
        <v>253</v>
      </c>
      <c r="G739" s="251"/>
      <c r="J739" s="253"/>
    </row>
    <row r="740" spans="1:10" hidden="1" x14ac:dyDescent="0.2">
      <c r="A740" s="249" t="s">
        <v>91</v>
      </c>
      <c r="B740" s="250" t="s">
        <v>67</v>
      </c>
      <c r="C740" s="250" t="s">
        <v>188</v>
      </c>
      <c r="D740" s="250" t="s">
        <v>208</v>
      </c>
      <c r="E740" s="251">
        <v>8227.5</v>
      </c>
      <c r="F740" s="252" t="s">
        <v>253</v>
      </c>
      <c r="G740" s="251"/>
      <c r="J740" s="253"/>
    </row>
    <row r="741" spans="1:10" hidden="1" x14ac:dyDescent="0.2">
      <c r="A741" s="249" t="s">
        <v>90</v>
      </c>
      <c r="B741" s="250" t="s">
        <v>67</v>
      </c>
      <c r="C741" s="250" t="s">
        <v>188</v>
      </c>
      <c r="D741" s="250" t="s">
        <v>208</v>
      </c>
      <c r="E741" s="251">
        <v>8190</v>
      </c>
      <c r="F741" s="252" t="s">
        <v>253</v>
      </c>
      <c r="G741" s="251"/>
      <c r="J741" s="253"/>
    </row>
    <row r="742" spans="1:10" hidden="1" x14ac:dyDescent="0.2">
      <c r="A742" s="249" t="s">
        <v>89</v>
      </c>
      <c r="B742" s="250" t="s">
        <v>67</v>
      </c>
      <c r="C742" s="250" t="s">
        <v>188</v>
      </c>
      <c r="D742" s="250" t="s">
        <v>208</v>
      </c>
      <c r="E742" s="251">
        <v>8429.5</v>
      </c>
      <c r="F742" s="252" t="s">
        <v>253</v>
      </c>
      <c r="G742" s="251"/>
      <c r="J742" s="253"/>
    </row>
    <row r="743" spans="1:10" hidden="1" x14ac:dyDescent="0.2">
      <c r="A743" s="249" t="s">
        <v>88</v>
      </c>
      <c r="B743" s="250" t="s">
        <v>67</v>
      </c>
      <c r="C743" s="250" t="s">
        <v>188</v>
      </c>
      <c r="D743" s="250" t="s">
        <v>208</v>
      </c>
      <c r="E743" s="251">
        <v>8735.5</v>
      </c>
      <c r="F743" s="252" t="s">
        <v>253</v>
      </c>
      <c r="G743" s="251"/>
      <c r="J743" s="253"/>
    </row>
    <row r="744" spans="1:10" hidden="1" x14ac:dyDescent="0.2">
      <c r="A744" s="249" t="s">
        <v>87</v>
      </c>
      <c r="B744" s="250" t="s">
        <v>67</v>
      </c>
      <c r="C744" s="250" t="s">
        <v>188</v>
      </c>
      <c r="D744" s="250" t="s">
        <v>208</v>
      </c>
      <c r="E744" s="251">
        <v>9072.2999999999993</v>
      </c>
      <c r="F744" s="252" t="s">
        <v>253</v>
      </c>
      <c r="G744" s="251"/>
      <c r="J744" s="253"/>
    </row>
    <row r="745" spans="1:10" hidden="1" x14ac:dyDescent="0.2">
      <c r="A745" s="249" t="s">
        <v>86</v>
      </c>
      <c r="B745" s="250" t="s">
        <v>67</v>
      </c>
      <c r="C745" s="250" t="s">
        <v>188</v>
      </c>
      <c r="D745" s="250" t="s">
        <v>208</v>
      </c>
      <c r="E745" s="251">
        <v>9330.7000000000007</v>
      </c>
      <c r="F745" s="252" t="s">
        <v>253</v>
      </c>
      <c r="G745" s="251"/>
      <c r="J745" s="253"/>
    </row>
    <row r="746" spans="1:10" hidden="1" x14ac:dyDescent="0.2">
      <c r="A746" s="249" t="s">
        <v>85</v>
      </c>
      <c r="B746" s="250" t="s">
        <v>67</v>
      </c>
      <c r="C746" s="250" t="s">
        <v>188</v>
      </c>
      <c r="D746" s="250" t="s">
        <v>208</v>
      </c>
      <c r="E746" s="251">
        <v>9431.6</v>
      </c>
      <c r="F746" s="252" t="s">
        <v>253</v>
      </c>
      <c r="G746" s="251"/>
      <c r="J746" s="253"/>
    </row>
    <row r="747" spans="1:10" hidden="1" x14ac:dyDescent="0.2">
      <c r="A747" s="249" t="s">
        <v>84</v>
      </c>
      <c r="B747" s="250" t="s">
        <v>67</v>
      </c>
      <c r="C747" s="250" t="s">
        <v>188</v>
      </c>
      <c r="D747" s="250" t="s">
        <v>208</v>
      </c>
      <c r="E747" s="251">
        <v>9703.2999999999993</v>
      </c>
      <c r="F747" s="252" t="s">
        <v>253</v>
      </c>
      <c r="G747" s="251"/>
      <c r="J747" s="253"/>
    </row>
    <row r="748" spans="1:10" hidden="1" x14ac:dyDescent="0.2">
      <c r="A748" s="249" t="s">
        <v>168</v>
      </c>
      <c r="B748" s="250" t="s">
        <v>67</v>
      </c>
      <c r="C748" s="250" t="s">
        <v>188</v>
      </c>
      <c r="D748" s="250" t="s">
        <v>208</v>
      </c>
      <c r="E748" s="251">
        <v>10082.799999999999</v>
      </c>
      <c r="F748" s="252" t="s">
        <v>253</v>
      </c>
      <c r="G748" s="251"/>
      <c r="J748" s="253"/>
    </row>
    <row r="749" spans="1:10" hidden="1" x14ac:dyDescent="0.2">
      <c r="A749" s="249" t="s">
        <v>203</v>
      </c>
      <c r="B749" s="250" t="s">
        <v>67</v>
      </c>
      <c r="C749" s="250" t="s">
        <v>188</v>
      </c>
      <c r="D749" s="250" t="s">
        <v>208</v>
      </c>
      <c r="E749" s="251">
        <v>9610</v>
      </c>
      <c r="F749" s="252" t="s">
        <v>253</v>
      </c>
      <c r="G749" s="251"/>
      <c r="J749" s="253"/>
    </row>
    <row r="750" spans="1:10" hidden="1" x14ac:dyDescent="0.2">
      <c r="A750" s="249" t="s">
        <v>221</v>
      </c>
      <c r="B750" s="250" t="s">
        <v>67</v>
      </c>
      <c r="C750" s="250" t="s">
        <v>188</v>
      </c>
      <c r="D750" s="250" t="s">
        <v>208</v>
      </c>
      <c r="E750" s="251">
        <v>10043.5</v>
      </c>
      <c r="F750" s="252" t="s">
        <v>253</v>
      </c>
      <c r="G750" s="251"/>
      <c r="J750" s="253"/>
    </row>
    <row r="751" spans="1:10" hidden="1" x14ac:dyDescent="0.2">
      <c r="A751" s="249" t="s">
        <v>233</v>
      </c>
      <c r="B751" s="250" t="s">
        <v>67</v>
      </c>
      <c r="C751" s="250" t="s">
        <v>188</v>
      </c>
      <c r="D751" s="250" t="s">
        <v>208</v>
      </c>
      <c r="E751" s="251">
        <v>10266.6</v>
      </c>
      <c r="F751" s="252" t="s">
        <v>177</v>
      </c>
      <c r="G751" s="251"/>
      <c r="J751" s="253"/>
    </row>
    <row r="752" spans="1:10" hidden="1" x14ac:dyDescent="0.2">
      <c r="A752" s="249" t="s">
        <v>251</v>
      </c>
      <c r="B752" s="250" t="s">
        <v>67</v>
      </c>
      <c r="C752" s="250" t="s">
        <v>188</v>
      </c>
      <c r="D752" s="250" t="s">
        <v>208</v>
      </c>
      <c r="E752" s="251">
        <v>10372.1</v>
      </c>
      <c r="F752" s="252" t="s">
        <v>176</v>
      </c>
      <c r="G752" s="251"/>
      <c r="J752" s="253"/>
    </row>
    <row r="753" spans="1:10" hidden="1" x14ac:dyDescent="0.2">
      <c r="A753" s="249" t="s">
        <v>102</v>
      </c>
      <c r="B753" s="250" t="s">
        <v>50</v>
      </c>
      <c r="C753" s="250" t="s">
        <v>188</v>
      </c>
      <c r="D753" s="250" t="s">
        <v>208</v>
      </c>
      <c r="E753" s="251">
        <v>6043.6</v>
      </c>
      <c r="F753" s="252" t="s">
        <v>253</v>
      </c>
      <c r="G753" s="251"/>
      <c r="J753" s="253"/>
    </row>
    <row r="754" spans="1:10" hidden="1" x14ac:dyDescent="0.2">
      <c r="A754" s="249" t="s">
        <v>101</v>
      </c>
      <c r="B754" s="250" t="s">
        <v>50</v>
      </c>
      <c r="C754" s="250" t="s">
        <v>188</v>
      </c>
      <c r="D754" s="250" t="s">
        <v>208</v>
      </c>
      <c r="E754" s="251">
        <v>5972.6</v>
      </c>
      <c r="F754" s="252" t="s">
        <v>253</v>
      </c>
      <c r="G754" s="251"/>
      <c r="J754" s="253"/>
    </row>
    <row r="755" spans="1:10" hidden="1" x14ac:dyDescent="0.2">
      <c r="A755" s="249" t="s">
        <v>100</v>
      </c>
      <c r="B755" s="250" t="s">
        <v>50</v>
      </c>
      <c r="C755" s="250" t="s">
        <v>188</v>
      </c>
      <c r="D755" s="250" t="s">
        <v>208</v>
      </c>
      <c r="E755" s="251">
        <v>6125.8</v>
      </c>
      <c r="F755" s="252" t="s">
        <v>253</v>
      </c>
      <c r="G755" s="251"/>
      <c r="J755" s="253"/>
    </row>
    <row r="756" spans="1:10" hidden="1" x14ac:dyDescent="0.2">
      <c r="A756" s="249" t="s">
        <v>99</v>
      </c>
      <c r="B756" s="250" t="s">
        <v>50</v>
      </c>
      <c r="C756" s="250" t="s">
        <v>188</v>
      </c>
      <c r="D756" s="250" t="s">
        <v>208</v>
      </c>
      <c r="E756" s="251">
        <v>6375.4</v>
      </c>
      <c r="F756" s="252" t="s">
        <v>253</v>
      </c>
      <c r="G756" s="251"/>
      <c r="J756" s="253"/>
    </row>
    <row r="757" spans="1:10" hidden="1" x14ac:dyDescent="0.2">
      <c r="A757" s="249" t="s">
        <v>98</v>
      </c>
      <c r="B757" s="250" t="s">
        <v>50</v>
      </c>
      <c r="C757" s="250" t="s">
        <v>188</v>
      </c>
      <c r="D757" s="250" t="s">
        <v>208</v>
      </c>
      <c r="E757" s="251">
        <v>6384.3</v>
      </c>
      <c r="F757" s="252" t="s">
        <v>253</v>
      </c>
      <c r="G757" s="251"/>
      <c r="J757" s="253"/>
    </row>
    <row r="758" spans="1:10" hidden="1" x14ac:dyDescent="0.2">
      <c r="A758" s="249" t="s">
        <v>97</v>
      </c>
      <c r="B758" s="250" t="s">
        <v>50</v>
      </c>
      <c r="C758" s="250" t="s">
        <v>188</v>
      </c>
      <c r="D758" s="250" t="s">
        <v>208</v>
      </c>
      <c r="E758" s="251">
        <v>6600.3</v>
      </c>
      <c r="F758" s="252" t="s">
        <v>253</v>
      </c>
      <c r="G758" s="251"/>
      <c r="J758" s="253"/>
    </row>
    <row r="759" spans="1:10" hidden="1" x14ac:dyDescent="0.2">
      <c r="A759" s="249" t="s">
        <v>96</v>
      </c>
      <c r="B759" s="250" t="s">
        <v>50</v>
      </c>
      <c r="C759" s="250" t="s">
        <v>188</v>
      </c>
      <c r="D759" s="250" t="s">
        <v>208</v>
      </c>
      <c r="E759" s="251">
        <v>6766</v>
      </c>
      <c r="F759" s="252" t="s">
        <v>253</v>
      </c>
      <c r="G759" s="251"/>
      <c r="J759" s="253"/>
    </row>
    <row r="760" spans="1:10" hidden="1" x14ac:dyDescent="0.2">
      <c r="A760" s="249" t="s">
        <v>95</v>
      </c>
      <c r="B760" s="250" t="s">
        <v>50</v>
      </c>
      <c r="C760" s="250" t="s">
        <v>188</v>
      </c>
      <c r="D760" s="250" t="s">
        <v>208</v>
      </c>
      <c r="E760" s="251">
        <v>7089.1</v>
      </c>
      <c r="F760" s="252" t="s">
        <v>253</v>
      </c>
      <c r="G760" s="251"/>
      <c r="J760" s="253"/>
    </row>
    <row r="761" spans="1:10" hidden="1" x14ac:dyDescent="0.2">
      <c r="A761" s="249" t="s">
        <v>94</v>
      </c>
      <c r="B761" s="250" t="s">
        <v>50</v>
      </c>
      <c r="C761" s="250" t="s">
        <v>188</v>
      </c>
      <c r="D761" s="250" t="s">
        <v>208</v>
      </c>
      <c r="E761" s="251">
        <v>7360.3</v>
      </c>
      <c r="F761" s="252" t="s">
        <v>253</v>
      </c>
      <c r="G761" s="251"/>
      <c r="J761" s="253"/>
    </row>
    <row r="762" spans="1:10" hidden="1" x14ac:dyDescent="0.2">
      <c r="A762" s="249" t="s">
        <v>93</v>
      </c>
      <c r="B762" s="250" t="s">
        <v>50</v>
      </c>
      <c r="C762" s="250" t="s">
        <v>188</v>
      </c>
      <c r="D762" s="250" t="s">
        <v>208</v>
      </c>
      <c r="E762" s="251">
        <v>7276.9</v>
      </c>
      <c r="F762" s="252" t="s">
        <v>253</v>
      </c>
      <c r="G762" s="251"/>
      <c r="J762" s="253"/>
    </row>
    <row r="763" spans="1:10" hidden="1" x14ac:dyDescent="0.2">
      <c r="A763" s="249" t="s">
        <v>92</v>
      </c>
      <c r="B763" s="250" t="s">
        <v>50</v>
      </c>
      <c r="C763" s="250" t="s">
        <v>188</v>
      </c>
      <c r="D763" s="250" t="s">
        <v>208</v>
      </c>
      <c r="E763" s="251">
        <v>7680.3</v>
      </c>
      <c r="F763" s="252" t="s">
        <v>253</v>
      </c>
      <c r="G763" s="251"/>
      <c r="J763" s="253"/>
    </row>
    <row r="764" spans="1:10" hidden="1" x14ac:dyDescent="0.2">
      <c r="A764" s="249" t="s">
        <v>91</v>
      </c>
      <c r="B764" s="250" t="s">
        <v>50</v>
      </c>
      <c r="C764" s="250" t="s">
        <v>188</v>
      </c>
      <c r="D764" s="250" t="s">
        <v>208</v>
      </c>
      <c r="E764" s="251">
        <v>7716.1</v>
      </c>
      <c r="F764" s="252" t="s">
        <v>253</v>
      </c>
      <c r="G764" s="251"/>
      <c r="J764" s="253"/>
    </row>
    <row r="765" spans="1:10" hidden="1" x14ac:dyDescent="0.2">
      <c r="A765" s="249" t="s">
        <v>90</v>
      </c>
      <c r="B765" s="250" t="s">
        <v>50</v>
      </c>
      <c r="C765" s="250" t="s">
        <v>188</v>
      </c>
      <c r="D765" s="250" t="s">
        <v>208</v>
      </c>
      <c r="E765" s="251">
        <v>8033.9</v>
      </c>
      <c r="F765" s="252" t="s">
        <v>253</v>
      </c>
      <c r="G765" s="251"/>
      <c r="J765" s="253"/>
    </row>
    <row r="766" spans="1:10" hidden="1" x14ac:dyDescent="0.2">
      <c r="A766" s="249" t="s">
        <v>89</v>
      </c>
      <c r="B766" s="250" t="s">
        <v>50</v>
      </c>
      <c r="C766" s="250" t="s">
        <v>188</v>
      </c>
      <c r="D766" s="250" t="s">
        <v>208</v>
      </c>
      <c r="E766" s="251">
        <v>8473.6</v>
      </c>
      <c r="F766" s="252" t="s">
        <v>253</v>
      </c>
      <c r="G766" s="251"/>
      <c r="J766" s="253"/>
    </row>
    <row r="767" spans="1:10" hidden="1" x14ac:dyDescent="0.2">
      <c r="A767" s="249" t="s">
        <v>88</v>
      </c>
      <c r="B767" s="250" t="s">
        <v>50</v>
      </c>
      <c r="C767" s="250" t="s">
        <v>188</v>
      </c>
      <c r="D767" s="250" t="s">
        <v>208</v>
      </c>
      <c r="E767" s="251">
        <v>9120.4</v>
      </c>
      <c r="F767" s="252" t="s">
        <v>253</v>
      </c>
      <c r="G767" s="251"/>
      <c r="J767" s="253"/>
    </row>
    <row r="768" spans="1:10" hidden="1" x14ac:dyDescent="0.2">
      <c r="A768" s="249" t="s">
        <v>87</v>
      </c>
      <c r="B768" s="250" t="s">
        <v>50</v>
      </c>
      <c r="C768" s="250" t="s">
        <v>188</v>
      </c>
      <c r="D768" s="250" t="s">
        <v>208</v>
      </c>
      <c r="E768" s="251">
        <v>9996.7000000000007</v>
      </c>
      <c r="F768" s="252" t="s">
        <v>253</v>
      </c>
      <c r="G768" s="251"/>
      <c r="J768" s="253"/>
    </row>
    <row r="769" spans="1:10" hidden="1" x14ac:dyDescent="0.2">
      <c r="A769" s="249" t="s">
        <v>86</v>
      </c>
      <c r="B769" s="250" t="s">
        <v>50</v>
      </c>
      <c r="C769" s="250" t="s">
        <v>188</v>
      </c>
      <c r="D769" s="250" t="s">
        <v>208</v>
      </c>
      <c r="E769" s="251">
        <v>10334.700000000001</v>
      </c>
      <c r="F769" s="252" t="s">
        <v>253</v>
      </c>
      <c r="G769" s="251"/>
      <c r="J769" s="253"/>
    </row>
    <row r="770" spans="1:10" hidden="1" x14ac:dyDescent="0.2">
      <c r="A770" s="249" t="s">
        <v>85</v>
      </c>
      <c r="B770" s="250" t="s">
        <v>50</v>
      </c>
      <c r="C770" s="250" t="s">
        <v>188</v>
      </c>
      <c r="D770" s="250" t="s">
        <v>208</v>
      </c>
      <c r="E770" s="251">
        <v>11458.1</v>
      </c>
      <c r="F770" s="252" t="s">
        <v>253</v>
      </c>
      <c r="G770" s="251"/>
      <c r="J770" s="253"/>
    </row>
    <row r="771" spans="1:10" hidden="1" x14ac:dyDescent="0.2">
      <c r="A771" s="249" t="s">
        <v>84</v>
      </c>
      <c r="B771" s="250" t="s">
        <v>50</v>
      </c>
      <c r="C771" s="250" t="s">
        <v>188</v>
      </c>
      <c r="D771" s="250" t="s">
        <v>208</v>
      </c>
      <c r="E771" s="251">
        <v>12307.8</v>
      </c>
      <c r="F771" s="252" t="s">
        <v>253</v>
      </c>
      <c r="G771" s="251"/>
      <c r="J771" s="253"/>
    </row>
    <row r="772" spans="1:10" hidden="1" x14ac:dyDescent="0.2">
      <c r="A772" s="249" t="s">
        <v>168</v>
      </c>
      <c r="B772" s="250" t="s">
        <v>50</v>
      </c>
      <c r="C772" s="250" t="s">
        <v>188</v>
      </c>
      <c r="D772" s="250" t="s">
        <v>208</v>
      </c>
      <c r="E772" s="251">
        <v>13187.5</v>
      </c>
      <c r="F772" s="252" t="s">
        <v>253</v>
      </c>
      <c r="G772" s="251"/>
      <c r="J772" s="253"/>
    </row>
    <row r="773" spans="1:10" hidden="1" x14ac:dyDescent="0.2">
      <c r="A773" s="249" t="s">
        <v>203</v>
      </c>
      <c r="B773" s="250" t="s">
        <v>50</v>
      </c>
      <c r="C773" s="250" t="s">
        <v>188</v>
      </c>
      <c r="D773" s="250" t="s">
        <v>208</v>
      </c>
      <c r="E773" s="251">
        <v>12109.9</v>
      </c>
      <c r="F773" s="252" t="s">
        <v>253</v>
      </c>
      <c r="G773" s="251"/>
      <c r="J773" s="253"/>
    </row>
    <row r="774" spans="1:10" hidden="1" x14ac:dyDescent="0.2">
      <c r="A774" s="249" t="s">
        <v>221</v>
      </c>
      <c r="B774" s="250" t="s">
        <v>50</v>
      </c>
      <c r="C774" s="250" t="s">
        <v>188</v>
      </c>
      <c r="D774" s="250" t="s">
        <v>208</v>
      </c>
      <c r="E774" s="251">
        <v>13628.6</v>
      </c>
      <c r="F774" s="252" t="s">
        <v>253</v>
      </c>
      <c r="G774" s="251"/>
      <c r="J774" s="253"/>
    </row>
    <row r="775" spans="1:10" hidden="1" x14ac:dyDescent="0.2">
      <c r="A775" s="249" t="s">
        <v>233</v>
      </c>
      <c r="B775" s="250" t="s">
        <v>50</v>
      </c>
      <c r="C775" s="250" t="s">
        <v>188</v>
      </c>
      <c r="D775" s="250" t="s">
        <v>208</v>
      </c>
      <c r="E775" s="251">
        <v>14728.8</v>
      </c>
      <c r="F775" s="252" t="s">
        <v>253</v>
      </c>
      <c r="G775" s="251"/>
      <c r="J775" s="253"/>
    </row>
    <row r="776" spans="1:10" hidden="1" x14ac:dyDescent="0.2">
      <c r="A776" s="249" t="s">
        <v>251</v>
      </c>
      <c r="B776" s="250" t="s">
        <v>50</v>
      </c>
      <c r="C776" s="250" t="s">
        <v>188</v>
      </c>
      <c r="D776" s="250" t="s">
        <v>208</v>
      </c>
      <c r="E776" s="251">
        <v>15574.4</v>
      </c>
      <c r="F776" s="252" t="s">
        <v>253</v>
      </c>
      <c r="G776" s="251"/>
      <c r="J776" s="253"/>
    </row>
    <row r="777" spans="1:10" hidden="1" x14ac:dyDescent="0.2">
      <c r="A777" s="249" t="s">
        <v>102</v>
      </c>
      <c r="B777" s="250" t="s">
        <v>51</v>
      </c>
      <c r="C777" s="250" t="s">
        <v>188</v>
      </c>
      <c r="D777" s="250" t="s">
        <v>208</v>
      </c>
      <c r="E777" s="251">
        <v>580703.1</v>
      </c>
      <c r="F777" s="252" t="s">
        <v>253</v>
      </c>
      <c r="G777" s="251"/>
      <c r="J777" s="253"/>
    </row>
    <row r="778" spans="1:10" hidden="1" x14ac:dyDescent="0.2">
      <c r="A778" s="249" t="s">
        <v>101</v>
      </c>
      <c r="B778" s="250" t="s">
        <v>51</v>
      </c>
      <c r="C778" s="250" t="s">
        <v>188</v>
      </c>
      <c r="D778" s="250" t="s">
        <v>208</v>
      </c>
      <c r="E778" s="251">
        <v>594215.80000000005</v>
      </c>
      <c r="F778" s="252" t="s">
        <v>253</v>
      </c>
      <c r="G778" s="251"/>
      <c r="J778" s="253"/>
    </row>
    <row r="779" spans="1:10" hidden="1" x14ac:dyDescent="0.2">
      <c r="A779" s="249" t="s">
        <v>100</v>
      </c>
      <c r="B779" s="250" t="s">
        <v>51</v>
      </c>
      <c r="C779" s="250" t="s">
        <v>188</v>
      </c>
      <c r="D779" s="250" t="s">
        <v>208</v>
      </c>
      <c r="E779" s="251">
        <v>595506.9</v>
      </c>
      <c r="F779" s="252" t="s">
        <v>253</v>
      </c>
      <c r="G779" s="251"/>
      <c r="J779" s="253"/>
    </row>
    <row r="780" spans="1:10" hidden="1" x14ac:dyDescent="0.2">
      <c r="A780" s="249" t="s">
        <v>99</v>
      </c>
      <c r="B780" s="250" t="s">
        <v>51</v>
      </c>
      <c r="C780" s="250" t="s">
        <v>188</v>
      </c>
      <c r="D780" s="250" t="s">
        <v>208</v>
      </c>
      <c r="E780" s="251">
        <v>596433.69999999995</v>
      </c>
      <c r="F780" s="252" t="s">
        <v>253</v>
      </c>
      <c r="G780" s="251"/>
      <c r="J780" s="253"/>
    </row>
    <row r="781" spans="1:10" hidden="1" x14ac:dyDescent="0.2">
      <c r="A781" s="249" t="s">
        <v>98</v>
      </c>
      <c r="B781" s="250" t="s">
        <v>51</v>
      </c>
      <c r="C781" s="250" t="s">
        <v>188</v>
      </c>
      <c r="D781" s="250" t="s">
        <v>208</v>
      </c>
      <c r="E781" s="251">
        <v>608272.6</v>
      </c>
      <c r="F781" s="252" t="s">
        <v>253</v>
      </c>
      <c r="G781" s="251"/>
      <c r="J781" s="253"/>
    </row>
    <row r="782" spans="1:10" hidden="1" x14ac:dyDescent="0.2">
      <c r="A782" s="249" t="s">
        <v>97</v>
      </c>
      <c r="B782" s="250" t="s">
        <v>51</v>
      </c>
      <c r="C782" s="250" t="s">
        <v>188</v>
      </c>
      <c r="D782" s="250" t="s">
        <v>208</v>
      </c>
      <c r="E782" s="251">
        <v>620747.5</v>
      </c>
      <c r="F782" s="252" t="s">
        <v>253</v>
      </c>
      <c r="G782" s="251"/>
      <c r="J782" s="253"/>
    </row>
    <row r="783" spans="1:10" hidden="1" x14ac:dyDescent="0.2">
      <c r="A783" s="249" t="s">
        <v>96</v>
      </c>
      <c r="B783" s="250" t="s">
        <v>51</v>
      </c>
      <c r="C783" s="250" t="s">
        <v>188</v>
      </c>
      <c r="D783" s="250" t="s">
        <v>208</v>
      </c>
      <c r="E783" s="251">
        <v>642231.6</v>
      </c>
      <c r="F783" s="252" t="s">
        <v>253</v>
      </c>
      <c r="G783" s="251"/>
      <c r="J783" s="253"/>
    </row>
    <row r="784" spans="1:10" hidden="1" x14ac:dyDescent="0.2">
      <c r="A784" s="249" t="s">
        <v>95</v>
      </c>
      <c r="B784" s="250" t="s">
        <v>51</v>
      </c>
      <c r="C784" s="250" t="s">
        <v>188</v>
      </c>
      <c r="D784" s="250" t="s">
        <v>208</v>
      </c>
      <c r="E784" s="251">
        <v>666461.9</v>
      </c>
      <c r="F784" s="252" t="s">
        <v>253</v>
      </c>
      <c r="G784" s="251"/>
      <c r="J784" s="253"/>
    </row>
    <row r="785" spans="1:10" hidden="1" x14ac:dyDescent="0.2">
      <c r="A785" s="249" t="s">
        <v>94</v>
      </c>
      <c r="B785" s="250" t="s">
        <v>51</v>
      </c>
      <c r="C785" s="250" t="s">
        <v>188</v>
      </c>
      <c r="D785" s="250" t="s">
        <v>208</v>
      </c>
      <c r="E785" s="251">
        <v>680926.3</v>
      </c>
      <c r="F785" s="252" t="s">
        <v>253</v>
      </c>
      <c r="G785" s="251"/>
      <c r="J785" s="253"/>
    </row>
    <row r="786" spans="1:10" hidden="1" x14ac:dyDescent="0.2">
      <c r="A786" s="249" t="s">
        <v>93</v>
      </c>
      <c r="B786" s="250" t="s">
        <v>51</v>
      </c>
      <c r="C786" s="250" t="s">
        <v>188</v>
      </c>
      <c r="D786" s="250" t="s">
        <v>208</v>
      </c>
      <c r="E786" s="251">
        <v>655957.5</v>
      </c>
      <c r="F786" s="252" t="s">
        <v>253</v>
      </c>
      <c r="G786" s="251"/>
      <c r="J786" s="253"/>
    </row>
    <row r="787" spans="1:10" hidden="1" x14ac:dyDescent="0.2">
      <c r="A787" s="249" t="s">
        <v>92</v>
      </c>
      <c r="B787" s="250" t="s">
        <v>51</v>
      </c>
      <c r="C787" s="250" t="s">
        <v>188</v>
      </c>
      <c r="D787" s="250" t="s">
        <v>208</v>
      </c>
      <c r="E787" s="251">
        <v>664765.30000000005</v>
      </c>
      <c r="F787" s="252" t="s">
        <v>253</v>
      </c>
      <c r="G787" s="251"/>
      <c r="J787" s="253"/>
    </row>
    <row r="788" spans="1:10" hidden="1" x14ac:dyDescent="0.2">
      <c r="A788" s="249" t="s">
        <v>91</v>
      </c>
      <c r="B788" s="250" t="s">
        <v>51</v>
      </c>
      <c r="C788" s="250" t="s">
        <v>188</v>
      </c>
      <c r="D788" s="250" t="s">
        <v>208</v>
      </c>
      <c r="E788" s="251">
        <v>675077.1</v>
      </c>
      <c r="F788" s="252" t="s">
        <v>253</v>
      </c>
      <c r="G788" s="251"/>
      <c r="J788" s="253"/>
    </row>
    <row r="789" spans="1:10" hidden="1" x14ac:dyDescent="0.2">
      <c r="A789" s="249" t="s">
        <v>90</v>
      </c>
      <c r="B789" s="250" t="s">
        <v>51</v>
      </c>
      <c r="C789" s="250" t="s">
        <v>188</v>
      </c>
      <c r="D789" s="250" t="s">
        <v>208</v>
      </c>
      <c r="E789" s="251">
        <v>668121.4</v>
      </c>
      <c r="F789" s="252" t="s">
        <v>253</v>
      </c>
      <c r="G789" s="251"/>
      <c r="J789" s="253"/>
    </row>
    <row r="790" spans="1:10" hidden="1" x14ac:dyDescent="0.2">
      <c r="A790" s="249" t="s">
        <v>89</v>
      </c>
      <c r="B790" s="250" t="s">
        <v>51</v>
      </c>
      <c r="C790" s="250" t="s">
        <v>188</v>
      </c>
      <c r="D790" s="250" t="s">
        <v>208</v>
      </c>
      <c r="E790" s="251">
        <v>667251.69999999995</v>
      </c>
      <c r="F790" s="252" t="s">
        <v>253</v>
      </c>
      <c r="G790" s="251"/>
      <c r="J790" s="253"/>
    </row>
    <row r="791" spans="1:10" hidden="1" x14ac:dyDescent="0.2">
      <c r="A791" s="249" t="s">
        <v>88</v>
      </c>
      <c r="B791" s="250" t="s">
        <v>51</v>
      </c>
      <c r="C791" s="250" t="s">
        <v>188</v>
      </c>
      <c r="D791" s="250" t="s">
        <v>208</v>
      </c>
      <c r="E791" s="251">
        <v>676749.3</v>
      </c>
      <c r="F791" s="252" t="s">
        <v>253</v>
      </c>
      <c r="G791" s="251"/>
      <c r="J791" s="253"/>
    </row>
    <row r="792" spans="1:10" hidden="1" x14ac:dyDescent="0.2">
      <c r="A792" s="249" t="s">
        <v>87</v>
      </c>
      <c r="B792" s="250" t="s">
        <v>51</v>
      </c>
      <c r="C792" s="250" t="s">
        <v>188</v>
      </c>
      <c r="D792" s="250" t="s">
        <v>208</v>
      </c>
      <c r="E792" s="251">
        <v>690008</v>
      </c>
      <c r="F792" s="252" t="s">
        <v>253</v>
      </c>
      <c r="G792" s="251"/>
      <c r="J792" s="253"/>
    </row>
    <row r="793" spans="1:10" hidden="1" x14ac:dyDescent="0.2">
      <c r="A793" s="249" t="s">
        <v>86</v>
      </c>
      <c r="B793" s="250" t="s">
        <v>51</v>
      </c>
      <c r="C793" s="250" t="s">
        <v>188</v>
      </c>
      <c r="D793" s="250" t="s">
        <v>208</v>
      </c>
      <c r="E793" s="251">
        <v>705131</v>
      </c>
      <c r="F793" s="252" t="s">
        <v>253</v>
      </c>
      <c r="G793" s="251"/>
      <c r="J793" s="253"/>
    </row>
    <row r="794" spans="1:10" hidden="1" x14ac:dyDescent="0.2">
      <c r="A794" s="249" t="s">
        <v>85</v>
      </c>
      <c r="B794" s="250" t="s">
        <v>51</v>
      </c>
      <c r="C794" s="250" t="s">
        <v>188</v>
      </c>
      <c r="D794" s="250" t="s">
        <v>208</v>
      </c>
      <c r="E794" s="251">
        <v>725656.7</v>
      </c>
      <c r="F794" s="252" t="s">
        <v>253</v>
      </c>
      <c r="G794" s="251"/>
      <c r="J794" s="253"/>
    </row>
    <row r="795" spans="1:10" hidden="1" x14ac:dyDescent="0.2">
      <c r="A795" s="249" t="s">
        <v>84</v>
      </c>
      <c r="B795" s="250" t="s">
        <v>51</v>
      </c>
      <c r="C795" s="250" t="s">
        <v>188</v>
      </c>
      <c r="D795" s="250" t="s">
        <v>208</v>
      </c>
      <c r="E795" s="251">
        <v>742788.8</v>
      </c>
      <c r="F795" s="252" t="s">
        <v>253</v>
      </c>
      <c r="G795" s="251"/>
      <c r="J795" s="253"/>
    </row>
    <row r="796" spans="1:10" hidden="1" x14ac:dyDescent="0.2">
      <c r="A796" s="249" t="s">
        <v>168</v>
      </c>
      <c r="B796" s="250" t="s">
        <v>51</v>
      </c>
      <c r="C796" s="250" t="s">
        <v>188</v>
      </c>
      <c r="D796" s="250" t="s">
        <v>208</v>
      </c>
      <c r="E796" s="251">
        <v>757314.7</v>
      </c>
      <c r="F796" s="252" t="s">
        <v>253</v>
      </c>
      <c r="G796" s="251"/>
      <c r="J796" s="253"/>
    </row>
    <row r="797" spans="1:10" hidden="1" x14ac:dyDescent="0.2">
      <c r="A797" s="249" t="s">
        <v>203</v>
      </c>
      <c r="B797" s="250" t="s">
        <v>51</v>
      </c>
      <c r="C797" s="250" t="s">
        <v>188</v>
      </c>
      <c r="D797" s="250" t="s">
        <v>208</v>
      </c>
      <c r="E797" s="251">
        <v>727884.80000000005</v>
      </c>
      <c r="F797" s="252" t="s">
        <v>253</v>
      </c>
      <c r="G797" s="251"/>
      <c r="J797" s="253"/>
    </row>
    <row r="798" spans="1:10" hidden="1" x14ac:dyDescent="0.2">
      <c r="A798" s="249" t="s">
        <v>221</v>
      </c>
      <c r="B798" s="250" t="s">
        <v>51</v>
      </c>
      <c r="C798" s="250" t="s">
        <v>188</v>
      </c>
      <c r="D798" s="250" t="s">
        <v>208</v>
      </c>
      <c r="E798" s="251">
        <v>772954.4</v>
      </c>
      <c r="F798" s="252" t="s">
        <v>253</v>
      </c>
      <c r="G798" s="251"/>
      <c r="J798" s="253"/>
    </row>
    <row r="799" spans="1:10" hidden="1" x14ac:dyDescent="0.2">
      <c r="A799" s="249" t="s">
        <v>233</v>
      </c>
      <c r="B799" s="250" t="s">
        <v>51</v>
      </c>
      <c r="C799" s="250" t="s">
        <v>188</v>
      </c>
      <c r="D799" s="250" t="s">
        <v>208</v>
      </c>
      <c r="E799" s="251">
        <v>806415</v>
      </c>
      <c r="F799" s="252" t="s">
        <v>177</v>
      </c>
      <c r="G799" s="251"/>
      <c r="J799" s="253"/>
    </row>
    <row r="800" spans="1:10" hidden="1" x14ac:dyDescent="0.2">
      <c r="A800" s="249" t="s">
        <v>251</v>
      </c>
      <c r="B800" s="250" t="s">
        <v>51</v>
      </c>
      <c r="C800" s="250" t="s">
        <v>188</v>
      </c>
      <c r="D800" s="250" t="s">
        <v>208</v>
      </c>
      <c r="E800" s="251">
        <v>807350.5</v>
      </c>
      <c r="F800" s="252" t="s">
        <v>177</v>
      </c>
      <c r="G800" s="251"/>
      <c r="J800" s="253"/>
    </row>
    <row r="801" spans="1:10" hidden="1" x14ac:dyDescent="0.2">
      <c r="A801" s="249" t="s">
        <v>102</v>
      </c>
      <c r="B801" s="250" t="s">
        <v>65</v>
      </c>
      <c r="C801" s="250" t="s">
        <v>188</v>
      </c>
      <c r="D801" s="250" t="s">
        <v>208</v>
      </c>
      <c r="E801" s="251">
        <v>274551.5</v>
      </c>
      <c r="F801" s="252" t="s">
        <v>253</v>
      </c>
      <c r="G801" s="251"/>
      <c r="J801" s="253"/>
    </row>
    <row r="802" spans="1:10" hidden="1" x14ac:dyDescent="0.2">
      <c r="A802" s="249" t="s">
        <v>101</v>
      </c>
      <c r="B802" s="250" t="s">
        <v>65</v>
      </c>
      <c r="C802" s="250" t="s">
        <v>188</v>
      </c>
      <c r="D802" s="250" t="s">
        <v>208</v>
      </c>
      <c r="E802" s="251">
        <v>280226.8</v>
      </c>
      <c r="F802" s="252" t="s">
        <v>253</v>
      </c>
      <c r="G802" s="251"/>
      <c r="J802" s="253"/>
    </row>
    <row r="803" spans="1:10" hidden="1" x14ac:dyDescent="0.2">
      <c r="A803" s="249" t="s">
        <v>100</v>
      </c>
      <c r="B803" s="250" t="s">
        <v>65</v>
      </c>
      <c r="C803" s="250" t="s">
        <v>188</v>
      </c>
      <c r="D803" s="250" t="s">
        <v>208</v>
      </c>
      <c r="E803" s="251">
        <v>284087.09999999998</v>
      </c>
      <c r="F803" s="252" t="s">
        <v>253</v>
      </c>
      <c r="G803" s="251"/>
      <c r="J803" s="253"/>
    </row>
    <row r="804" spans="1:10" hidden="1" x14ac:dyDescent="0.2">
      <c r="A804" s="249" t="s">
        <v>99</v>
      </c>
      <c r="B804" s="250" t="s">
        <v>65</v>
      </c>
      <c r="C804" s="250" t="s">
        <v>188</v>
      </c>
      <c r="D804" s="250" t="s">
        <v>208</v>
      </c>
      <c r="E804" s="251">
        <v>286771.5</v>
      </c>
      <c r="F804" s="252" t="s">
        <v>253</v>
      </c>
      <c r="G804" s="251"/>
      <c r="J804" s="253"/>
    </row>
    <row r="805" spans="1:10" hidden="1" x14ac:dyDescent="0.2">
      <c r="A805" s="249" t="s">
        <v>98</v>
      </c>
      <c r="B805" s="250" t="s">
        <v>65</v>
      </c>
      <c r="C805" s="250" t="s">
        <v>188</v>
      </c>
      <c r="D805" s="250" t="s">
        <v>208</v>
      </c>
      <c r="E805" s="251">
        <v>298284.2</v>
      </c>
      <c r="F805" s="252" t="s">
        <v>253</v>
      </c>
      <c r="G805" s="251"/>
      <c r="J805" s="253"/>
    </row>
    <row r="806" spans="1:10" hidden="1" x14ac:dyDescent="0.2">
      <c r="A806" s="249" t="s">
        <v>97</v>
      </c>
      <c r="B806" s="250" t="s">
        <v>65</v>
      </c>
      <c r="C806" s="250" t="s">
        <v>188</v>
      </c>
      <c r="D806" s="250" t="s">
        <v>208</v>
      </c>
      <c r="E806" s="251">
        <v>306293.5</v>
      </c>
      <c r="F806" s="252" t="s">
        <v>253</v>
      </c>
      <c r="G806" s="251"/>
      <c r="J806" s="253"/>
    </row>
    <row r="807" spans="1:10" hidden="1" x14ac:dyDescent="0.2">
      <c r="A807" s="249" t="s">
        <v>96</v>
      </c>
      <c r="B807" s="250" t="s">
        <v>65</v>
      </c>
      <c r="C807" s="250" t="s">
        <v>188</v>
      </c>
      <c r="D807" s="250" t="s">
        <v>208</v>
      </c>
      <c r="E807" s="251">
        <v>313832.8</v>
      </c>
      <c r="F807" s="252" t="s">
        <v>253</v>
      </c>
      <c r="G807" s="251"/>
      <c r="J807" s="253"/>
    </row>
    <row r="808" spans="1:10" hidden="1" x14ac:dyDescent="0.2">
      <c r="A808" s="249" t="s">
        <v>95</v>
      </c>
      <c r="B808" s="250" t="s">
        <v>65</v>
      </c>
      <c r="C808" s="250" t="s">
        <v>188</v>
      </c>
      <c r="D808" s="250" t="s">
        <v>208</v>
      </c>
      <c r="E808" s="251">
        <v>322978</v>
      </c>
      <c r="F808" s="252" t="s">
        <v>253</v>
      </c>
      <c r="G808" s="251"/>
      <c r="J808" s="253"/>
    </row>
    <row r="809" spans="1:10" hidden="1" x14ac:dyDescent="0.2">
      <c r="A809" s="249" t="s">
        <v>94</v>
      </c>
      <c r="B809" s="250" t="s">
        <v>65</v>
      </c>
      <c r="C809" s="250" t="s">
        <v>188</v>
      </c>
      <c r="D809" s="250" t="s">
        <v>208</v>
      </c>
      <c r="E809" s="251">
        <v>324534.5</v>
      </c>
      <c r="F809" s="252" t="s">
        <v>253</v>
      </c>
      <c r="G809" s="251"/>
      <c r="J809" s="253"/>
    </row>
    <row r="810" spans="1:10" hidden="1" x14ac:dyDescent="0.2">
      <c r="A810" s="249" t="s">
        <v>93</v>
      </c>
      <c r="B810" s="250" t="s">
        <v>65</v>
      </c>
      <c r="C810" s="250" t="s">
        <v>188</v>
      </c>
      <c r="D810" s="250" t="s">
        <v>208</v>
      </c>
      <c r="E810" s="251">
        <v>318237.40000000002</v>
      </c>
      <c r="F810" s="252" t="s">
        <v>253</v>
      </c>
      <c r="G810" s="251"/>
      <c r="J810" s="253"/>
    </row>
    <row r="811" spans="1:10" hidden="1" x14ac:dyDescent="0.2">
      <c r="A811" s="249" t="s">
        <v>92</v>
      </c>
      <c r="B811" s="250" t="s">
        <v>65</v>
      </c>
      <c r="C811" s="250" t="s">
        <v>188</v>
      </c>
      <c r="D811" s="250" t="s">
        <v>208</v>
      </c>
      <c r="E811" s="251">
        <v>320742</v>
      </c>
      <c r="F811" s="252" t="s">
        <v>253</v>
      </c>
      <c r="G811" s="251"/>
      <c r="J811" s="253"/>
    </row>
    <row r="812" spans="1:10" hidden="1" x14ac:dyDescent="0.2">
      <c r="A812" s="249" t="s">
        <v>91</v>
      </c>
      <c r="B812" s="250" t="s">
        <v>65</v>
      </c>
      <c r="C812" s="250" t="s">
        <v>188</v>
      </c>
      <c r="D812" s="250" t="s">
        <v>208</v>
      </c>
      <c r="E812" s="251">
        <v>324288.3</v>
      </c>
      <c r="F812" s="252" t="s">
        <v>253</v>
      </c>
      <c r="G812" s="251"/>
      <c r="J812" s="253"/>
    </row>
    <row r="813" spans="1:10" hidden="1" x14ac:dyDescent="0.2">
      <c r="A813" s="249" t="s">
        <v>90</v>
      </c>
      <c r="B813" s="250" t="s">
        <v>65</v>
      </c>
      <c r="C813" s="250" t="s">
        <v>188</v>
      </c>
      <c r="D813" s="250" t="s">
        <v>208</v>
      </c>
      <c r="E813" s="251">
        <v>333102.40000000002</v>
      </c>
      <c r="F813" s="252" t="s">
        <v>253</v>
      </c>
      <c r="G813" s="251"/>
      <c r="J813" s="253"/>
    </row>
    <row r="814" spans="1:10" hidden="1" x14ac:dyDescent="0.2">
      <c r="A814" s="249" t="s">
        <v>89</v>
      </c>
      <c r="B814" s="250" t="s">
        <v>65</v>
      </c>
      <c r="C814" s="250" t="s">
        <v>188</v>
      </c>
      <c r="D814" s="250" t="s">
        <v>208</v>
      </c>
      <c r="E814" s="251">
        <v>336487.3</v>
      </c>
      <c r="F814" s="252" t="s">
        <v>253</v>
      </c>
      <c r="G814" s="251"/>
      <c r="J814" s="253"/>
    </row>
    <row r="815" spans="1:10" hidden="1" x14ac:dyDescent="0.2">
      <c r="A815" s="249" t="s">
        <v>88</v>
      </c>
      <c r="B815" s="250" t="s">
        <v>65</v>
      </c>
      <c r="C815" s="250" t="s">
        <v>188</v>
      </c>
      <c r="D815" s="250" t="s">
        <v>208</v>
      </c>
      <c r="E815" s="251">
        <v>343379</v>
      </c>
      <c r="F815" s="252" t="s">
        <v>253</v>
      </c>
      <c r="G815" s="251"/>
      <c r="J815" s="253"/>
    </row>
    <row r="816" spans="1:10" hidden="1" x14ac:dyDescent="0.2">
      <c r="A816" s="249" t="s">
        <v>87</v>
      </c>
      <c r="B816" s="250" t="s">
        <v>65</v>
      </c>
      <c r="C816" s="250" t="s">
        <v>188</v>
      </c>
      <c r="D816" s="250" t="s">
        <v>208</v>
      </c>
      <c r="E816" s="251">
        <v>349756.7</v>
      </c>
      <c r="F816" s="252" t="s">
        <v>253</v>
      </c>
      <c r="G816" s="251"/>
      <c r="J816" s="253"/>
    </row>
    <row r="817" spans="1:10" hidden="1" x14ac:dyDescent="0.2">
      <c r="A817" s="249" t="s">
        <v>86</v>
      </c>
      <c r="B817" s="250" t="s">
        <v>65</v>
      </c>
      <c r="C817" s="250" t="s">
        <v>188</v>
      </c>
      <c r="D817" s="250" t="s">
        <v>208</v>
      </c>
      <c r="E817" s="251">
        <v>353830.5</v>
      </c>
      <c r="F817" s="252" t="s">
        <v>253</v>
      </c>
      <c r="G817" s="251"/>
      <c r="J817" s="253"/>
    </row>
    <row r="818" spans="1:10" hidden="1" x14ac:dyDescent="0.2">
      <c r="A818" s="249" t="s">
        <v>85</v>
      </c>
      <c r="B818" s="250" t="s">
        <v>65</v>
      </c>
      <c r="C818" s="250" t="s">
        <v>188</v>
      </c>
      <c r="D818" s="250" t="s">
        <v>208</v>
      </c>
      <c r="E818" s="251">
        <v>362547.9</v>
      </c>
      <c r="F818" s="252" t="s">
        <v>253</v>
      </c>
      <c r="G818" s="251"/>
      <c r="J818" s="253"/>
    </row>
    <row r="819" spans="1:10" hidden="1" x14ac:dyDescent="0.2">
      <c r="A819" s="249" t="s">
        <v>84</v>
      </c>
      <c r="B819" s="250" t="s">
        <v>65</v>
      </c>
      <c r="C819" s="250" t="s">
        <v>188</v>
      </c>
      <c r="D819" s="250" t="s">
        <v>208</v>
      </c>
      <c r="E819" s="251">
        <v>365553.1</v>
      </c>
      <c r="F819" s="252" t="s">
        <v>253</v>
      </c>
      <c r="G819" s="251"/>
      <c r="J819" s="253"/>
    </row>
    <row r="820" spans="1:10" hidden="1" x14ac:dyDescent="0.2">
      <c r="A820" s="249" t="s">
        <v>168</v>
      </c>
      <c r="B820" s="250" t="s">
        <v>65</v>
      </c>
      <c r="C820" s="250" t="s">
        <v>188</v>
      </c>
      <c r="D820" s="250" t="s">
        <v>208</v>
      </c>
      <c r="E820" s="251">
        <v>369661.1</v>
      </c>
      <c r="F820" s="252" t="s">
        <v>253</v>
      </c>
      <c r="G820" s="251"/>
      <c r="J820" s="253"/>
    </row>
    <row r="821" spans="1:10" hidden="1" x14ac:dyDescent="0.2">
      <c r="A821" s="249" t="s">
        <v>203</v>
      </c>
      <c r="B821" s="250" t="s">
        <v>65</v>
      </c>
      <c r="C821" s="250" t="s">
        <v>188</v>
      </c>
      <c r="D821" s="250" t="s">
        <v>208</v>
      </c>
      <c r="E821" s="251">
        <v>364936.2</v>
      </c>
      <c r="F821" s="252" t="s">
        <v>253</v>
      </c>
      <c r="G821" s="251"/>
      <c r="J821" s="253"/>
    </row>
    <row r="822" spans="1:10" hidden="1" x14ac:dyDescent="0.2">
      <c r="A822" s="249" t="s">
        <v>221</v>
      </c>
      <c r="B822" s="250" t="s">
        <v>65</v>
      </c>
      <c r="C822" s="250" t="s">
        <v>188</v>
      </c>
      <c r="D822" s="250" t="s">
        <v>208</v>
      </c>
      <c r="E822" s="251">
        <v>379200.4</v>
      </c>
      <c r="F822" s="252" t="s">
        <v>253</v>
      </c>
      <c r="G822" s="251"/>
      <c r="J822" s="253"/>
    </row>
    <row r="823" spans="1:10" hidden="1" x14ac:dyDescent="0.2">
      <c r="A823" s="249" t="s">
        <v>233</v>
      </c>
      <c r="B823" s="250" t="s">
        <v>65</v>
      </c>
      <c r="C823" s="250" t="s">
        <v>188</v>
      </c>
      <c r="D823" s="250" t="s">
        <v>208</v>
      </c>
      <c r="E823" s="251">
        <v>390597.8</v>
      </c>
      <c r="F823" s="252" t="s">
        <v>253</v>
      </c>
      <c r="G823" s="251"/>
      <c r="J823" s="253"/>
    </row>
    <row r="824" spans="1:10" hidden="1" x14ac:dyDescent="0.2">
      <c r="A824" s="249" t="s">
        <v>251</v>
      </c>
      <c r="B824" s="250" t="s">
        <v>65</v>
      </c>
      <c r="C824" s="250" t="s">
        <v>188</v>
      </c>
      <c r="D824" s="250" t="s">
        <v>208</v>
      </c>
      <c r="E824" s="251">
        <v>392471.3</v>
      </c>
      <c r="F824" s="252" t="s">
        <v>253</v>
      </c>
      <c r="G824" s="251"/>
      <c r="J824" s="253"/>
    </row>
    <row r="825" spans="1:10" hidden="1" x14ac:dyDescent="0.2">
      <c r="A825" s="249" t="s">
        <v>102</v>
      </c>
      <c r="B825" s="250" t="s">
        <v>62</v>
      </c>
      <c r="C825" s="250" t="s">
        <v>188</v>
      </c>
      <c r="D825" s="250" t="s">
        <v>208</v>
      </c>
      <c r="E825" s="251">
        <v>253134.2</v>
      </c>
      <c r="F825" s="252" t="s">
        <v>253</v>
      </c>
      <c r="G825" s="251"/>
      <c r="J825" s="253"/>
    </row>
    <row r="826" spans="1:10" hidden="1" x14ac:dyDescent="0.2">
      <c r="A826" s="249" t="s">
        <v>101</v>
      </c>
      <c r="B826" s="250" t="s">
        <v>62</v>
      </c>
      <c r="C826" s="250" t="s">
        <v>188</v>
      </c>
      <c r="D826" s="250" t="s">
        <v>208</v>
      </c>
      <c r="E826" s="251">
        <v>256320.1</v>
      </c>
      <c r="F826" s="252" t="s">
        <v>253</v>
      </c>
      <c r="G826" s="251"/>
      <c r="J826" s="253"/>
    </row>
    <row r="827" spans="1:10" hidden="1" x14ac:dyDescent="0.2">
      <c r="A827" s="249" t="s">
        <v>100</v>
      </c>
      <c r="B827" s="250" t="s">
        <v>62</v>
      </c>
      <c r="C827" s="250" t="s">
        <v>188</v>
      </c>
      <c r="D827" s="250" t="s">
        <v>208</v>
      </c>
      <c r="E827" s="251">
        <v>261538.4</v>
      </c>
      <c r="F827" s="252" t="s">
        <v>253</v>
      </c>
      <c r="G827" s="251"/>
      <c r="J827" s="253"/>
    </row>
    <row r="828" spans="1:10" hidden="1" x14ac:dyDescent="0.2">
      <c r="A828" s="249" t="s">
        <v>99</v>
      </c>
      <c r="B828" s="250" t="s">
        <v>62</v>
      </c>
      <c r="C828" s="250" t="s">
        <v>188</v>
      </c>
      <c r="D828" s="250" t="s">
        <v>208</v>
      </c>
      <c r="E828" s="251">
        <v>270688.09999999998</v>
      </c>
      <c r="F828" s="252" t="s">
        <v>253</v>
      </c>
      <c r="G828" s="251"/>
      <c r="J828" s="253"/>
    </row>
    <row r="829" spans="1:10" hidden="1" x14ac:dyDescent="0.2">
      <c r="A829" s="249" t="s">
        <v>98</v>
      </c>
      <c r="B829" s="250" t="s">
        <v>62</v>
      </c>
      <c r="C829" s="250" t="s">
        <v>188</v>
      </c>
      <c r="D829" s="250" t="s">
        <v>208</v>
      </c>
      <c r="E829" s="251">
        <v>284176</v>
      </c>
      <c r="F829" s="252" t="s">
        <v>253</v>
      </c>
      <c r="G829" s="251"/>
      <c r="J829" s="253"/>
    </row>
    <row r="830" spans="1:10" hidden="1" x14ac:dyDescent="0.2">
      <c r="A830" s="249" t="s">
        <v>97</v>
      </c>
      <c r="B830" s="250" t="s">
        <v>62</v>
      </c>
      <c r="C830" s="250" t="s">
        <v>188</v>
      </c>
      <c r="D830" s="250" t="s">
        <v>208</v>
      </c>
      <c r="E830" s="251">
        <v>294141.59999999998</v>
      </c>
      <c r="F830" s="252" t="s">
        <v>253</v>
      </c>
      <c r="G830" s="251"/>
      <c r="J830" s="253"/>
    </row>
    <row r="831" spans="1:10" hidden="1" x14ac:dyDescent="0.2">
      <c r="A831" s="249" t="s">
        <v>96</v>
      </c>
      <c r="B831" s="250" t="s">
        <v>62</v>
      </c>
      <c r="C831" s="250" t="s">
        <v>188</v>
      </c>
      <c r="D831" s="250" t="s">
        <v>208</v>
      </c>
      <c r="E831" s="251">
        <v>312175.90000000002</v>
      </c>
      <c r="F831" s="252" t="s">
        <v>253</v>
      </c>
      <c r="G831" s="251"/>
      <c r="J831" s="253"/>
    </row>
    <row r="832" spans="1:10" hidden="1" x14ac:dyDescent="0.2">
      <c r="A832" s="249" t="s">
        <v>95</v>
      </c>
      <c r="B832" s="250" t="s">
        <v>62</v>
      </c>
      <c r="C832" s="250" t="s">
        <v>188</v>
      </c>
      <c r="D832" s="250" t="s">
        <v>208</v>
      </c>
      <c r="E832" s="251">
        <v>334220.3</v>
      </c>
      <c r="F832" s="252" t="s">
        <v>253</v>
      </c>
      <c r="G832" s="251"/>
      <c r="J832" s="253"/>
    </row>
    <row r="833" spans="1:10" hidden="1" x14ac:dyDescent="0.2">
      <c r="A833" s="249" t="s">
        <v>94</v>
      </c>
      <c r="B833" s="250" t="s">
        <v>62</v>
      </c>
      <c r="C833" s="250" t="s">
        <v>188</v>
      </c>
      <c r="D833" s="250" t="s">
        <v>208</v>
      </c>
      <c r="E833" s="251">
        <v>348257.5</v>
      </c>
      <c r="F833" s="252" t="s">
        <v>253</v>
      </c>
      <c r="G833" s="251"/>
      <c r="J833" s="253"/>
    </row>
    <row r="834" spans="1:10" hidden="1" x14ac:dyDescent="0.2">
      <c r="A834" s="249" t="s">
        <v>93</v>
      </c>
      <c r="B834" s="250" t="s">
        <v>62</v>
      </c>
      <c r="C834" s="250" t="s">
        <v>188</v>
      </c>
      <c r="D834" s="250" t="s">
        <v>208</v>
      </c>
      <c r="E834" s="251">
        <v>358120.7</v>
      </c>
      <c r="F834" s="252" t="s">
        <v>253</v>
      </c>
      <c r="G834" s="251"/>
      <c r="J834" s="253"/>
    </row>
    <row r="835" spans="1:10" hidden="1" x14ac:dyDescent="0.2">
      <c r="A835" s="249" t="s">
        <v>92</v>
      </c>
      <c r="B835" s="250" t="s">
        <v>62</v>
      </c>
      <c r="C835" s="250" t="s">
        <v>188</v>
      </c>
      <c r="D835" s="250" t="s">
        <v>208</v>
      </c>
      <c r="E835" s="251">
        <v>368630.3</v>
      </c>
      <c r="F835" s="252" t="s">
        <v>253</v>
      </c>
      <c r="G835" s="251"/>
      <c r="J835" s="253"/>
    </row>
    <row r="836" spans="1:10" hidden="1" x14ac:dyDescent="0.2">
      <c r="A836" s="249" t="s">
        <v>91</v>
      </c>
      <c r="B836" s="250" t="s">
        <v>62</v>
      </c>
      <c r="C836" s="250" t="s">
        <v>188</v>
      </c>
      <c r="D836" s="250" t="s">
        <v>208</v>
      </c>
      <c r="E836" s="251">
        <v>387217.3</v>
      </c>
      <c r="F836" s="252" t="s">
        <v>253</v>
      </c>
      <c r="G836" s="251"/>
      <c r="J836" s="253"/>
    </row>
    <row r="837" spans="1:10" hidden="1" x14ac:dyDescent="0.2">
      <c r="A837" s="249" t="s">
        <v>90</v>
      </c>
      <c r="B837" s="250" t="s">
        <v>62</v>
      </c>
      <c r="C837" s="250" t="s">
        <v>188</v>
      </c>
      <c r="D837" s="250" t="s">
        <v>208</v>
      </c>
      <c r="E837" s="251">
        <v>393200.7</v>
      </c>
      <c r="F837" s="252" t="s">
        <v>253</v>
      </c>
      <c r="G837" s="251"/>
      <c r="J837" s="253"/>
    </row>
    <row r="838" spans="1:10" hidden="1" x14ac:dyDescent="0.2">
      <c r="A838" s="249" t="s">
        <v>89</v>
      </c>
      <c r="B838" s="250" t="s">
        <v>62</v>
      </c>
      <c r="C838" s="250" t="s">
        <v>188</v>
      </c>
      <c r="D838" s="250" t="s">
        <v>208</v>
      </c>
      <c r="E838" s="251">
        <v>396568.7</v>
      </c>
      <c r="F838" s="252" t="s">
        <v>253</v>
      </c>
      <c r="G838" s="251"/>
      <c r="J838" s="253"/>
    </row>
    <row r="839" spans="1:10" hidden="1" x14ac:dyDescent="0.2">
      <c r="A839" s="249" t="s">
        <v>88</v>
      </c>
      <c r="B839" s="250" t="s">
        <v>62</v>
      </c>
      <c r="C839" s="250" t="s">
        <v>188</v>
      </c>
      <c r="D839" s="250" t="s">
        <v>208</v>
      </c>
      <c r="E839" s="251">
        <v>411784.9</v>
      </c>
      <c r="F839" s="252" t="s">
        <v>253</v>
      </c>
      <c r="G839" s="251"/>
      <c r="J839" s="253"/>
    </row>
    <row r="840" spans="1:10" hidden="1" x14ac:dyDescent="0.2">
      <c r="A840" s="249" t="s">
        <v>87</v>
      </c>
      <c r="B840" s="250" t="s">
        <v>62</v>
      </c>
      <c r="C840" s="250" t="s">
        <v>188</v>
      </c>
      <c r="D840" s="250" t="s">
        <v>208</v>
      </c>
      <c r="E840" s="251">
        <v>429834.6</v>
      </c>
      <c r="F840" s="252" t="s">
        <v>253</v>
      </c>
      <c r="G840" s="251"/>
      <c r="J840" s="253"/>
    </row>
    <row r="841" spans="1:10" hidden="1" x14ac:dyDescent="0.2">
      <c r="A841" s="249" t="s">
        <v>86</v>
      </c>
      <c r="B841" s="250" t="s">
        <v>62</v>
      </c>
      <c r="C841" s="250" t="s">
        <v>188</v>
      </c>
      <c r="D841" s="250" t="s">
        <v>208</v>
      </c>
      <c r="E841" s="251">
        <v>442529.8</v>
      </c>
      <c r="F841" s="252" t="s">
        <v>253</v>
      </c>
      <c r="G841" s="251"/>
      <c r="J841" s="253"/>
    </row>
    <row r="842" spans="1:10" hidden="1" x14ac:dyDescent="0.2">
      <c r="A842" s="249" t="s">
        <v>85</v>
      </c>
      <c r="B842" s="250" t="s">
        <v>62</v>
      </c>
      <c r="C842" s="250" t="s">
        <v>188</v>
      </c>
      <c r="D842" s="250" t="s">
        <v>208</v>
      </c>
      <c r="E842" s="251">
        <v>465275.9</v>
      </c>
      <c r="F842" s="252" t="s">
        <v>253</v>
      </c>
      <c r="G842" s="251"/>
      <c r="J842" s="253"/>
    </row>
    <row r="843" spans="1:10" hidden="1" x14ac:dyDescent="0.2">
      <c r="A843" s="249" t="s">
        <v>84</v>
      </c>
      <c r="B843" s="250" t="s">
        <v>62</v>
      </c>
      <c r="C843" s="250" t="s">
        <v>188</v>
      </c>
      <c r="D843" s="250" t="s">
        <v>208</v>
      </c>
      <c r="E843" s="251">
        <v>492937.5</v>
      </c>
      <c r="F843" s="252" t="s">
        <v>253</v>
      </c>
      <c r="G843" s="251"/>
      <c r="J843" s="253"/>
    </row>
    <row r="844" spans="1:10" hidden="1" x14ac:dyDescent="0.2">
      <c r="A844" s="249" t="s">
        <v>168</v>
      </c>
      <c r="B844" s="250" t="s">
        <v>62</v>
      </c>
      <c r="C844" s="250" t="s">
        <v>188</v>
      </c>
      <c r="D844" s="250" t="s">
        <v>208</v>
      </c>
      <c r="E844" s="251">
        <v>514873.4</v>
      </c>
      <c r="F844" s="252" t="s">
        <v>253</v>
      </c>
      <c r="G844" s="251"/>
      <c r="J844" s="253"/>
    </row>
    <row r="845" spans="1:10" hidden="1" x14ac:dyDescent="0.2">
      <c r="A845" s="249" t="s">
        <v>203</v>
      </c>
      <c r="B845" s="250" t="s">
        <v>62</v>
      </c>
      <c r="C845" s="250" t="s">
        <v>188</v>
      </c>
      <c r="D845" s="250" t="s">
        <v>208</v>
      </c>
      <c r="E845" s="251">
        <v>504472.4</v>
      </c>
      <c r="F845" s="252" t="s">
        <v>253</v>
      </c>
      <c r="G845" s="251"/>
      <c r="J845" s="253"/>
    </row>
    <row r="846" spans="1:10" hidden="1" x14ac:dyDescent="0.2">
      <c r="A846" s="249" t="s">
        <v>221</v>
      </c>
      <c r="B846" s="250" t="s">
        <v>62</v>
      </c>
      <c r="C846" s="250" t="s">
        <v>188</v>
      </c>
      <c r="D846" s="250" t="s">
        <v>208</v>
      </c>
      <c r="E846" s="251">
        <v>539457.69999999995</v>
      </c>
      <c r="F846" s="252" t="s">
        <v>253</v>
      </c>
      <c r="G846" s="251"/>
      <c r="J846" s="253"/>
    </row>
    <row r="847" spans="1:10" hidden="1" x14ac:dyDescent="0.2">
      <c r="A847" s="249" t="s">
        <v>233</v>
      </c>
      <c r="B847" s="250" t="s">
        <v>62</v>
      </c>
      <c r="C847" s="250" t="s">
        <v>188</v>
      </c>
      <c r="D847" s="250" t="s">
        <v>208</v>
      </c>
      <c r="E847" s="251">
        <v>569870</v>
      </c>
      <c r="F847" s="252" t="s">
        <v>253</v>
      </c>
      <c r="G847" s="251"/>
      <c r="J847" s="253"/>
    </row>
    <row r="848" spans="1:10" hidden="1" x14ac:dyDescent="0.2">
      <c r="A848" s="249" t="s">
        <v>251</v>
      </c>
      <c r="B848" s="250" t="s">
        <v>62</v>
      </c>
      <c r="C848" s="250" t="s">
        <v>188</v>
      </c>
      <c r="D848" s="250" t="s">
        <v>208</v>
      </c>
      <c r="E848" s="251">
        <v>570784.9</v>
      </c>
      <c r="F848" s="252" t="s">
        <v>253</v>
      </c>
      <c r="G848" s="251"/>
      <c r="J848" s="253"/>
    </row>
    <row r="849" spans="1:10" hidden="1" x14ac:dyDescent="0.2">
      <c r="A849" s="249" t="s">
        <v>102</v>
      </c>
      <c r="B849" s="250" t="s">
        <v>53</v>
      </c>
      <c r="C849" s="250" t="s">
        <v>188</v>
      </c>
      <c r="D849" s="250" t="s">
        <v>208</v>
      </c>
      <c r="E849" s="251">
        <v>174309.8</v>
      </c>
      <c r="F849" s="252" t="s">
        <v>253</v>
      </c>
      <c r="G849" s="251"/>
      <c r="J849" s="253"/>
    </row>
    <row r="850" spans="1:10" hidden="1" x14ac:dyDescent="0.2">
      <c r="A850" s="249" t="s">
        <v>101</v>
      </c>
      <c r="B850" s="250" t="s">
        <v>53</v>
      </c>
      <c r="C850" s="250" t="s">
        <v>188</v>
      </c>
      <c r="D850" s="250" t="s">
        <v>208</v>
      </c>
      <c r="E850" s="251">
        <v>177697.8</v>
      </c>
      <c r="F850" s="252" t="s">
        <v>253</v>
      </c>
      <c r="G850" s="251"/>
      <c r="J850" s="253"/>
    </row>
    <row r="851" spans="1:10" hidden="1" x14ac:dyDescent="0.2">
      <c r="A851" s="249" t="s">
        <v>100</v>
      </c>
      <c r="B851" s="250" t="s">
        <v>53</v>
      </c>
      <c r="C851" s="250" t="s">
        <v>188</v>
      </c>
      <c r="D851" s="250" t="s">
        <v>208</v>
      </c>
      <c r="E851" s="251">
        <v>179067.7</v>
      </c>
      <c r="F851" s="252" t="s">
        <v>253</v>
      </c>
      <c r="G851" s="251"/>
      <c r="J851" s="253"/>
    </row>
    <row r="852" spans="1:10" hidden="1" x14ac:dyDescent="0.2">
      <c r="A852" s="249" t="s">
        <v>99</v>
      </c>
      <c r="B852" s="250" t="s">
        <v>53</v>
      </c>
      <c r="C852" s="250" t="s">
        <v>188</v>
      </c>
      <c r="D852" s="250" t="s">
        <v>208</v>
      </c>
      <c r="E852" s="251">
        <v>177401.4</v>
      </c>
      <c r="F852" s="252" t="s">
        <v>253</v>
      </c>
      <c r="G852" s="251"/>
      <c r="J852" s="253"/>
    </row>
    <row r="853" spans="1:10" hidden="1" x14ac:dyDescent="0.2">
      <c r="A853" s="249" t="s">
        <v>98</v>
      </c>
      <c r="B853" s="250" t="s">
        <v>53</v>
      </c>
      <c r="C853" s="250" t="s">
        <v>188</v>
      </c>
      <c r="D853" s="250" t="s">
        <v>208</v>
      </c>
      <c r="E853" s="251">
        <v>180574.7</v>
      </c>
      <c r="F853" s="252" t="s">
        <v>253</v>
      </c>
      <c r="G853" s="251"/>
      <c r="J853" s="253"/>
    </row>
    <row r="854" spans="1:10" hidden="1" x14ac:dyDescent="0.2">
      <c r="A854" s="249" t="s">
        <v>97</v>
      </c>
      <c r="B854" s="250" t="s">
        <v>53</v>
      </c>
      <c r="C854" s="250" t="s">
        <v>188</v>
      </c>
      <c r="D854" s="250" t="s">
        <v>208</v>
      </c>
      <c r="E854" s="251">
        <v>181986.5</v>
      </c>
      <c r="F854" s="252" t="s">
        <v>253</v>
      </c>
      <c r="G854" s="251"/>
      <c r="J854" s="253"/>
    </row>
    <row r="855" spans="1:10" hidden="1" x14ac:dyDescent="0.2">
      <c r="A855" s="249" t="s">
        <v>96</v>
      </c>
      <c r="B855" s="250" t="s">
        <v>53</v>
      </c>
      <c r="C855" s="250" t="s">
        <v>188</v>
      </c>
      <c r="D855" s="250" t="s">
        <v>208</v>
      </c>
      <c r="E855" s="251">
        <v>184943.9</v>
      </c>
      <c r="F855" s="252" t="s">
        <v>253</v>
      </c>
      <c r="G855" s="251"/>
      <c r="J855" s="253"/>
    </row>
    <row r="856" spans="1:10" hidden="1" x14ac:dyDescent="0.2">
      <c r="A856" s="249" t="s">
        <v>95</v>
      </c>
      <c r="B856" s="250" t="s">
        <v>53</v>
      </c>
      <c r="C856" s="250" t="s">
        <v>188</v>
      </c>
      <c r="D856" s="250" t="s">
        <v>208</v>
      </c>
      <c r="E856" s="251">
        <v>189579.6</v>
      </c>
      <c r="F856" s="252" t="s">
        <v>253</v>
      </c>
      <c r="G856" s="251"/>
      <c r="J856" s="253"/>
    </row>
    <row r="857" spans="1:10" hidden="1" x14ac:dyDescent="0.2">
      <c r="A857" s="249" t="s">
        <v>94</v>
      </c>
      <c r="B857" s="250" t="s">
        <v>53</v>
      </c>
      <c r="C857" s="250" t="s">
        <v>188</v>
      </c>
      <c r="D857" s="250" t="s">
        <v>208</v>
      </c>
      <c r="E857" s="251">
        <v>190184.8</v>
      </c>
      <c r="F857" s="252" t="s">
        <v>253</v>
      </c>
      <c r="G857" s="251"/>
      <c r="J857" s="253"/>
    </row>
    <row r="858" spans="1:10" hidden="1" x14ac:dyDescent="0.2">
      <c r="A858" s="249" t="s">
        <v>93</v>
      </c>
      <c r="B858" s="250" t="s">
        <v>53</v>
      </c>
      <c r="C858" s="250" t="s">
        <v>188</v>
      </c>
      <c r="D858" s="250" t="s">
        <v>208</v>
      </c>
      <c r="E858" s="251">
        <v>184247.1</v>
      </c>
      <c r="F858" s="252" t="s">
        <v>253</v>
      </c>
      <c r="G858" s="251"/>
      <c r="J858" s="253"/>
    </row>
    <row r="859" spans="1:10" hidden="1" x14ac:dyDescent="0.2">
      <c r="A859" s="249" t="s">
        <v>92</v>
      </c>
      <c r="B859" s="250" t="s">
        <v>53</v>
      </c>
      <c r="C859" s="250" t="s">
        <v>188</v>
      </c>
      <c r="D859" s="250" t="s">
        <v>208</v>
      </c>
      <c r="E859" s="251">
        <v>187448.7</v>
      </c>
      <c r="F859" s="252" t="s">
        <v>253</v>
      </c>
      <c r="G859" s="251"/>
      <c r="J859" s="253"/>
    </row>
    <row r="860" spans="1:10" hidden="1" x14ac:dyDescent="0.2">
      <c r="A860" s="249" t="s">
        <v>91</v>
      </c>
      <c r="B860" s="250" t="s">
        <v>53</v>
      </c>
      <c r="C860" s="250" t="s">
        <v>188</v>
      </c>
      <c r="D860" s="250" t="s">
        <v>208</v>
      </c>
      <c r="E860" s="251">
        <v>184269.2</v>
      </c>
      <c r="F860" s="252" t="s">
        <v>253</v>
      </c>
      <c r="G860" s="251"/>
      <c r="J860" s="253"/>
    </row>
    <row r="861" spans="1:10" hidden="1" x14ac:dyDescent="0.2">
      <c r="A861" s="249" t="s">
        <v>90</v>
      </c>
      <c r="B861" s="250" t="s">
        <v>53</v>
      </c>
      <c r="C861" s="250" t="s">
        <v>188</v>
      </c>
      <c r="D861" s="250" t="s">
        <v>208</v>
      </c>
      <c r="E861" s="251">
        <v>176792.9</v>
      </c>
      <c r="F861" s="252" t="s">
        <v>253</v>
      </c>
      <c r="G861" s="251"/>
      <c r="J861" s="253"/>
    </row>
    <row r="862" spans="1:10" hidden="1" x14ac:dyDescent="0.2">
      <c r="A862" s="249" t="s">
        <v>89</v>
      </c>
      <c r="B862" s="250" t="s">
        <v>53</v>
      </c>
      <c r="C862" s="250" t="s">
        <v>188</v>
      </c>
      <c r="D862" s="250" t="s">
        <v>208</v>
      </c>
      <c r="E862" s="251">
        <v>175161.7</v>
      </c>
      <c r="F862" s="252" t="s">
        <v>253</v>
      </c>
      <c r="G862" s="251"/>
      <c r="J862" s="253"/>
    </row>
    <row r="863" spans="1:10" hidden="1" x14ac:dyDescent="0.2">
      <c r="A863" s="249" t="s">
        <v>88</v>
      </c>
      <c r="B863" s="250" t="s">
        <v>53</v>
      </c>
      <c r="C863" s="250" t="s">
        <v>188</v>
      </c>
      <c r="D863" s="250" t="s">
        <v>208</v>
      </c>
      <c r="E863" s="251">
        <v>176549.3</v>
      </c>
      <c r="F863" s="252" t="s">
        <v>253</v>
      </c>
      <c r="G863" s="251"/>
      <c r="J863" s="253"/>
    </row>
    <row r="864" spans="1:10" hidden="1" x14ac:dyDescent="0.2">
      <c r="A864" s="249" t="s">
        <v>87</v>
      </c>
      <c r="B864" s="250" t="s">
        <v>53</v>
      </c>
      <c r="C864" s="250" t="s">
        <v>188</v>
      </c>
      <c r="D864" s="250" t="s">
        <v>208</v>
      </c>
      <c r="E864" s="251">
        <v>179713.2</v>
      </c>
      <c r="F864" s="252" t="s">
        <v>253</v>
      </c>
      <c r="G864" s="251"/>
      <c r="J864" s="253"/>
    </row>
    <row r="865" spans="1:10" hidden="1" x14ac:dyDescent="0.2">
      <c r="A865" s="249" t="s">
        <v>86</v>
      </c>
      <c r="B865" s="250" t="s">
        <v>53</v>
      </c>
      <c r="C865" s="250" t="s">
        <v>188</v>
      </c>
      <c r="D865" s="250" t="s">
        <v>208</v>
      </c>
      <c r="E865" s="251">
        <v>183342.4</v>
      </c>
      <c r="F865" s="252" t="s">
        <v>253</v>
      </c>
      <c r="G865" s="251"/>
      <c r="J865" s="253"/>
    </row>
    <row r="866" spans="1:10" hidden="1" x14ac:dyDescent="0.2">
      <c r="A866" s="249" t="s">
        <v>85</v>
      </c>
      <c r="B866" s="250" t="s">
        <v>53</v>
      </c>
      <c r="C866" s="250" t="s">
        <v>188</v>
      </c>
      <c r="D866" s="250" t="s">
        <v>208</v>
      </c>
      <c r="E866" s="251">
        <v>189771.1</v>
      </c>
      <c r="F866" s="252" t="s">
        <v>253</v>
      </c>
      <c r="G866" s="251"/>
      <c r="J866" s="253"/>
    </row>
    <row r="867" spans="1:10" hidden="1" x14ac:dyDescent="0.2">
      <c r="A867" s="249" t="s">
        <v>84</v>
      </c>
      <c r="B867" s="250" t="s">
        <v>53</v>
      </c>
      <c r="C867" s="250" t="s">
        <v>188</v>
      </c>
      <c r="D867" s="250" t="s">
        <v>208</v>
      </c>
      <c r="E867" s="251">
        <v>195178.3</v>
      </c>
      <c r="F867" s="252" t="s">
        <v>253</v>
      </c>
      <c r="G867" s="251"/>
      <c r="J867" s="253"/>
    </row>
    <row r="868" spans="1:10" hidden="1" x14ac:dyDescent="0.2">
      <c r="A868" s="249" t="s">
        <v>168</v>
      </c>
      <c r="B868" s="250" t="s">
        <v>53</v>
      </c>
      <c r="C868" s="250" t="s">
        <v>188</v>
      </c>
      <c r="D868" s="250" t="s">
        <v>208</v>
      </c>
      <c r="E868" s="251">
        <v>200414.4</v>
      </c>
      <c r="F868" s="252" t="s">
        <v>253</v>
      </c>
      <c r="G868" s="251"/>
      <c r="J868" s="253"/>
    </row>
    <row r="869" spans="1:10" hidden="1" x14ac:dyDescent="0.2">
      <c r="A869" s="249" t="s">
        <v>203</v>
      </c>
      <c r="B869" s="250" t="s">
        <v>53</v>
      </c>
      <c r="C869" s="250" t="s">
        <v>188</v>
      </c>
      <c r="D869" s="250" t="s">
        <v>208</v>
      </c>
      <c r="E869" s="251">
        <v>183779</v>
      </c>
      <c r="F869" s="252" t="s">
        <v>253</v>
      </c>
      <c r="G869" s="251"/>
      <c r="J869" s="253"/>
    </row>
    <row r="870" spans="1:10" hidden="1" x14ac:dyDescent="0.2">
      <c r="A870" s="249" t="s">
        <v>221</v>
      </c>
      <c r="B870" s="250" t="s">
        <v>53</v>
      </c>
      <c r="C870" s="250" t="s">
        <v>188</v>
      </c>
      <c r="D870" s="250" t="s">
        <v>208</v>
      </c>
      <c r="E870" s="251">
        <v>194323.20000000001</v>
      </c>
      <c r="F870" s="252" t="s">
        <v>253</v>
      </c>
      <c r="G870" s="251"/>
      <c r="J870" s="253"/>
    </row>
    <row r="871" spans="1:10" hidden="1" x14ac:dyDescent="0.2">
      <c r="A871" s="249" t="s">
        <v>233</v>
      </c>
      <c r="B871" s="250" t="s">
        <v>53</v>
      </c>
      <c r="C871" s="250" t="s">
        <v>188</v>
      </c>
      <c r="D871" s="250" t="s">
        <v>208</v>
      </c>
      <c r="E871" s="251">
        <v>207590.6</v>
      </c>
      <c r="F871" s="252" t="s">
        <v>177</v>
      </c>
      <c r="G871" s="251"/>
      <c r="J871" s="253"/>
    </row>
    <row r="872" spans="1:10" hidden="1" x14ac:dyDescent="0.2">
      <c r="A872" s="249" t="s">
        <v>251</v>
      </c>
      <c r="B872" s="250" t="s">
        <v>53</v>
      </c>
      <c r="C872" s="250" t="s">
        <v>188</v>
      </c>
      <c r="D872" s="250" t="s">
        <v>208</v>
      </c>
      <c r="E872" s="251">
        <v>212296.6</v>
      </c>
      <c r="F872" s="252" t="s">
        <v>177</v>
      </c>
      <c r="G872" s="251"/>
      <c r="J872" s="253"/>
    </row>
    <row r="873" spans="1:10" hidden="1" x14ac:dyDescent="0.2">
      <c r="A873" s="249" t="s">
        <v>102</v>
      </c>
      <c r="B873" s="250" t="s">
        <v>54</v>
      </c>
      <c r="C873" s="250" t="s">
        <v>188</v>
      </c>
      <c r="D873" s="250" t="s">
        <v>208</v>
      </c>
      <c r="E873" s="251">
        <v>92363</v>
      </c>
      <c r="F873" s="252" t="s">
        <v>253</v>
      </c>
      <c r="G873" s="251"/>
      <c r="J873" s="253"/>
    </row>
    <row r="874" spans="1:10" hidden="1" x14ac:dyDescent="0.2">
      <c r="A874" s="249" t="s">
        <v>101</v>
      </c>
      <c r="B874" s="250" t="s">
        <v>54</v>
      </c>
      <c r="C874" s="250" t="s">
        <v>188</v>
      </c>
      <c r="D874" s="250" t="s">
        <v>208</v>
      </c>
      <c r="E874" s="251">
        <v>97182.7</v>
      </c>
      <c r="F874" s="252" t="s">
        <v>253</v>
      </c>
      <c r="G874" s="251"/>
      <c r="J874" s="253"/>
    </row>
    <row r="875" spans="1:10" hidden="1" x14ac:dyDescent="0.2">
      <c r="A875" s="249" t="s">
        <v>100</v>
      </c>
      <c r="B875" s="250" t="s">
        <v>54</v>
      </c>
      <c r="C875" s="250" t="s">
        <v>188</v>
      </c>
      <c r="D875" s="250" t="s">
        <v>208</v>
      </c>
      <c r="E875" s="251">
        <v>102725</v>
      </c>
      <c r="F875" s="252" t="s">
        <v>253</v>
      </c>
      <c r="G875" s="251"/>
      <c r="J875" s="253"/>
    </row>
    <row r="876" spans="1:10" hidden="1" x14ac:dyDescent="0.2">
      <c r="A876" s="249" t="s">
        <v>99</v>
      </c>
      <c r="B876" s="250" t="s">
        <v>54</v>
      </c>
      <c r="C876" s="250" t="s">
        <v>188</v>
      </c>
      <c r="D876" s="250" t="s">
        <v>208</v>
      </c>
      <c r="E876" s="251">
        <v>105129.9</v>
      </c>
      <c r="F876" s="252" t="s">
        <v>253</v>
      </c>
      <c r="G876" s="251"/>
      <c r="J876" s="253"/>
    </row>
    <row r="877" spans="1:10" hidden="1" x14ac:dyDescent="0.2">
      <c r="A877" s="249" t="s">
        <v>98</v>
      </c>
      <c r="B877" s="250" t="s">
        <v>54</v>
      </c>
      <c r="C877" s="250" t="s">
        <v>188</v>
      </c>
      <c r="D877" s="250" t="s">
        <v>208</v>
      </c>
      <c r="E877" s="251">
        <v>116093</v>
      </c>
      <c r="F877" s="252" t="s">
        <v>253</v>
      </c>
      <c r="G877" s="251"/>
      <c r="J877" s="253"/>
    </row>
    <row r="878" spans="1:10" hidden="1" x14ac:dyDescent="0.2">
      <c r="A878" s="249" t="s">
        <v>97</v>
      </c>
      <c r="B878" s="250" t="s">
        <v>54</v>
      </c>
      <c r="C878" s="250" t="s">
        <v>188</v>
      </c>
      <c r="D878" s="250" t="s">
        <v>208</v>
      </c>
      <c r="E878" s="251">
        <v>121512.4</v>
      </c>
      <c r="F878" s="252" t="s">
        <v>253</v>
      </c>
      <c r="G878" s="251"/>
      <c r="J878" s="253"/>
    </row>
    <row r="879" spans="1:10" hidden="1" x14ac:dyDescent="0.2">
      <c r="A879" s="249" t="s">
        <v>96</v>
      </c>
      <c r="B879" s="250" t="s">
        <v>54</v>
      </c>
      <c r="C879" s="250" t="s">
        <v>188</v>
      </c>
      <c r="D879" s="250" t="s">
        <v>208</v>
      </c>
      <c r="E879" s="251">
        <v>131268.4</v>
      </c>
      <c r="F879" s="252" t="s">
        <v>253</v>
      </c>
      <c r="G879" s="251"/>
      <c r="J879" s="253"/>
    </row>
    <row r="880" spans="1:10" hidden="1" x14ac:dyDescent="0.2">
      <c r="A880" s="249" t="s">
        <v>95</v>
      </c>
      <c r="B880" s="250" t="s">
        <v>54</v>
      </c>
      <c r="C880" s="250" t="s">
        <v>188</v>
      </c>
      <c r="D880" s="250" t="s">
        <v>208</v>
      </c>
      <c r="E880" s="251">
        <v>140764.1</v>
      </c>
      <c r="F880" s="252" t="s">
        <v>253</v>
      </c>
      <c r="G880" s="251"/>
      <c r="J880" s="253"/>
    </row>
    <row r="881" spans="1:10" hidden="1" x14ac:dyDescent="0.2">
      <c r="A881" s="249" t="s">
        <v>94</v>
      </c>
      <c r="B881" s="250" t="s">
        <v>54</v>
      </c>
      <c r="C881" s="250" t="s">
        <v>188</v>
      </c>
      <c r="D881" s="250" t="s">
        <v>208</v>
      </c>
      <c r="E881" s="251">
        <v>153865.70000000001</v>
      </c>
      <c r="F881" s="252" t="s">
        <v>253</v>
      </c>
      <c r="G881" s="251"/>
      <c r="J881" s="253"/>
    </row>
    <row r="882" spans="1:10" hidden="1" x14ac:dyDescent="0.2">
      <c r="A882" s="249" t="s">
        <v>93</v>
      </c>
      <c r="B882" s="250" t="s">
        <v>54</v>
      </c>
      <c r="C882" s="250" t="s">
        <v>188</v>
      </c>
      <c r="D882" s="250" t="s">
        <v>208</v>
      </c>
      <c r="E882" s="251">
        <v>145376.29999999999</v>
      </c>
      <c r="F882" s="252" t="s">
        <v>253</v>
      </c>
      <c r="G882" s="251"/>
      <c r="J882" s="253"/>
    </row>
    <row r="883" spans="1:10" hidden="1" x14ac:dyDescent="0.2">
      <c r="A883" s="249" t="s">
        <v>92</v>
      </c>
      <c r="B883" s="250" t="s">
        <v>54</v>
      </c>
      <c r="C883" s="250" t="s">
        <v>188</v>
      </c>
      <c r="D883" s="250" t="s">
        <v>208</v>
      </c>
      <c r="E883" s="251">
        <v>139704.79999999999</v>
      </c>
      <c r="F883" s="252" t="s">
        <v>253</v>
      </c>
      <c r="G883" s="251"/>
      <c r="J883" s="253"/>
    </row>
    <row r="884" spans="1:10" hidden="1" x14ac:dyDescent="0.2">
      <c r="A884" s="249" t="s">
        <v>91</v>
      </c>
      <c r="B884" s="250" t="s">
        <v>54</v>
      </c>
      <c r="C884" s="250" t="s">
        <v>188</v>
      </c>
      <c r="D884" s="250" t="s">
        <v>208</v>
      </c>
      <c r="E884" s="251">
        <v>146015.4</v>
      </c>
      <c r="F884" s="252" t="s">
        <v>253</v>
      </c>
      <c r="G884" s="251"/>
      <c r="J884" s="253"/>
    </row>
    <row r="885" spans="1:10" hidden="1" x14ac:dyDescent="0.2">
      <c r="A885" s="249" t="s">
        <v>90</v>
      </c>
      <c r="B885" s="250" t="s">
        <v>54</v>
      </c>
      <c r="C885" s="250" t="s">
        <v>188</v>
      </c>
      <c r="D885" s="250" t="s">
        <v>208</v>
      </c>
      <c r="E885" s="251">
        <v>148826.20000000001</v>
      </c>
      <c r="F885" s="252" t="s">
        <v>253</v>
      </c>
      <c r="G885" s="251"/>
      <c r="J885" s="253"/>
    </row>
    <row r="886" spans="1:10" hidden="1" x14ac:dyDescent="0.2">
      <c r="A886" s="249" t="s">
        <v>89</v>
      </c>
      <c r="B886" s="250" t="s">
        <v>54</v>
      </c>
      <c r="C886" s="250" t="s">
        <v>188</v>
      </c>
      <c r="D886" s="250" t="s">
        <v>208</v>
      </c>
      <c r="E886" s="251">
        <v>149228</v>
      </c>
      <c r="F886" s="252" t="s">
        <v>253</v>
      </c>
      <c r="G886" s="251"/>
      <c r="J886" s="253"/>
    </row>
    <row r="887" spans="1:10" hidden="1" x14ac:dyDescent="0.2">
      <c r="A887" s="249" t="s">
        <v>88</v>
      </c>
      <c r="B887" s="250" t="s">
        <v>54</v>
      </c>
      <c r="C887" s="250" t="s">
        <v>188</v>
      </c>
      <c r="D887" s="250" t="s">
        <v>208</v>
      </c>
      <c r="E887" s="251">
        <v>155377.1</v>
      </c>
      <c r="F887" s="252" t="s">
        <v>253</v>
      </c>
      <c r="G887" s="251"/>
      <c r="J887" s="253"/>
    </row>
    <row r="888" spans="1:10" hidden="1" x14ac:dyDescent="0.2">
      <c r="A888" s="249" t="s">
        <v>87</v>
      </c>
      <c r="B888" s="250" t="s">
        <v>54</v>
      </c>
      <c r="C888" s="250" t="s">
        <v>188</v>
      </c>
      <c r="D888" s="250" t="s">
        <v>208</v>
      </c>
      <c r="E888" s="251">
        <v>160287.79999999999</v>
      </c>
      <c r="F888" s="252" t="s">
        <v>253</v>
      </c>
      <c r="G888" s="251"/>
      <c r="J888" s="253"/>
    </row>
    <row r="889" spans="1:10" hidden="1" x14ac:dyDescent="0.2">
      <c r="A889" s="249" t="s">
        <v>86</v>
      </c>
      <c r="B889" s="250" t="s">
        <v>54</v>
      </c>
      <c r="C889" s="250" t="s">
        <v>188</v>
      </c>
      <c r="D889" s="250" t="s">
        <v>208</v>
      </c>
      <c r="E889" s="251">
        <v>164868.20000000001</v>
      </c>
      <c r="F889" s="252" t="s">
        <v>253</v>
      </c>
      <c r="G889" s="251"/>
      <c r="J889" s="253"/>
    </row>
    <row r="890" spans="1:10" hidden="1" x14ac:dyDescent="0.2">
      <c r="A890" s="249" t="s">
        <v>85</v>
      </c>
      <c r="B890" s="250" t="s">
        <v>54</v>
      </c>
      <c r="C890" s="250" t="s">
        <v>188</v>
      </c>
      <c r="D890" s="250" t="s">
        <v>208</v>
      </c>
      <c r="E890" s="251">
        <v>178381.6</v>
      </c>
      <c r="F890" s="252" t="s">
        <v>253</v>
      </c>
      <c r="G890" s="251"/>
      <c r="J890" s="253"/>
    </row>
    <row r="891" spans="1:10" hidden="1" x14ac:dyDescent="0.2">
      <c r="A891" s="249" t="s">
        <v>84</v>
      </c>
      <c r="B891" s="250" t="s">
        <v>54</v>
      </c>
      <c r="C891" s="250" t="s">
        <v>188</v>
      </c>
      <c r="D891" s="250" t="s">
        <v>208</v>
      </c>
      <c r="E891" s="251">
        <v>189136.2</v>
      </c>
      <c r="F891" s="252" t="s">
        <v>253</v>
      </c>
      <c r="G891" s="251"/>
      <c r="J891" s="253"/>
    </row>
    <row r="892" spans="1:10" hidden="1" x14ac:dyDescent="0.2">
      <c r="A892" s="249" t="s">
        <v>168</v>
      </c>
      <c r="B892" s="250" t="s">
        <v>54</v>
      </c>
      <c r="C892" s="250" t="s">
        <v>188</v>
      </c>
      <c r="D892" s="250" t="s">
        <v>208</v>
      </c>
      <c r="E892" s="251">
        <v>196424</v>
      </c>
      <c r="F892" s="252" t="s">
        <v>253</v>
      </c>
      <c r="G892" s="251"/>
      <c r="J892" s="253"/>
    </row>
    <row r="893" spans="1:10" hidden="1" x14ac:dyDescent="0.2">
      <c r="A893" s="249" t="s">
        <v>203</v>
      </c>
      <c r="B893" s="250" t="s">
        <v>54</v>
      </c>
      <c r="C893" s="250" t="s">
        <v>188</v>
      </c>
      <c r="D893" s="250" t="s">
        <v>208</v>
      </c>
      <c r="E893" s="251">
        <v>189200.5</v>
      </c>
      <c r="F893" s="252" t="s">
        <v>253</v>
      </c>
      <c r="G893" s="251"/>
      <c r="J893" s="253"/>
    </row>
    <row r="894" spans="1:10" hidden="1" x14ac:dyDescent="0.2">
      <c r="A894" s="249" t="s">
        <v>221</v>
      </c>
      <c r="B894" s="250" t="s">
        <v>54</v>
      </c>
      <c r="C894" s="250" t="s">
        <v>188</v>
      </c>
      <c r="D894" s="250" t="s">
        <v>208</v>
      </c>
      <c r="E894" s="251">
        <v>200001.7</v>
      </c>
      <c r="F894" s="252" t="s">
        <v>253</v>
      </c>
      <c r="G894" s="251"/>
      <c r="J894" s="253"/>
    </row>
    <row r="895" spans="1:10" hidden="1" x14ac:dyDescent="0.2">
      <c r="A895" s="249" t="s">
        <v>233</v>
      </c>
      <c r="B895" s="250" t="s">
        <v>54</v>
      </c>
      <c r="C895" s="250" t="s">
        <v>188</v>
      </c>
      <c r="D895" s="250" t="s">
        <v>208</v>
      </c>
      <c r="E895" s="251">
        <v>208215.9</v>
      </c>
      <c r="F895" s="252" t="s">
        <v>177</v>
      </c>
      <c r="G895" s="251"/>
      <c r="J895" s="253"/>
    </row>
    <row r="896" spans="1:10" hidden="1" x14ac:dyDescent="0.2">
      <c r="A896" s="249" t="s">
        <v>251</v>
      </c>
      <c r="B896" s="250" t="s">
        <v>54</v>
      </c>
      <c r="C896" s="250" t="s">
        <v>188</v>
      </c>
      <c r="D896" s="250" t="s">
        <v>208</v>
      </c>
      <c r="E896" s="251">
        <v>212689.3</v>
      </c>
      <c r="F896" s="252" t="s">
        <v>177</v>
      </c>
      <c r="G896" s="251"/>
      <c r="J896" s="253"/>
    </row>
    <row r="897" spans="1:10" hidden="1" x14ac:dyDescent="0.2">
      <c r="A897" s="249" t="s">
        <v>102</v>
      </c>
      <c r="B897" s="250" t="s">
        <v>68</v>
      </c>
      <c r="C897" s="250" t="s">
        <v>188</v>
      </c>
      <c r="D897" s="250" t="s">
        <v>208</v>
      </c>
      <c r="E897" s="251">
        <v>21631.7</v>
      </c>
      <c r="F897" s="252" t="s">
        <v>253</v>
      </c>
      <c r="G897" s="251"/>
      <c r="J897" s="253"/>
    </row>
    <row r="898" spans="1:10" hidden="1" x14ac:dyDescent="0.2">
      <c r="A898" s="249" t="s">
        <v>101</v>
      </c>
      <c r="B898" s="250" t="s">
        <v>68</v>
      </c>
      <c r="C898" s="250" t="s">
        <v>188</v>
      </c>
      <c r="D898" s="250" t="s">
        <v>208</v>
      </c>
      <c r="E898" s="251">
        <v>23119.7</v>
      </c>
      <c r="F898" s="252" t="s">
        <v>253</v>
      </c>
      <c r="G898" s="251"/>
      <c r="J898" s="253"/>
    </row>
    <row r="899" spans="1:10" hidden="1" x14ac:dyDescent="0.2">
      <c r="A899" s="249" t="s">
        <v>100</v>
      </c>
      <c r="B899" s="250" t="s">
        <v>68</v>
      </c>
      <c r="C899" s="250" t="s">
        <v>188</v>
      </c>
      <c r="D899" s="250" t="s">
        <v>208</v>
      </c>
      <c r="E899" s="251">
        <v>24594.799999999999</v>
      </c>
      <c r="F899" s="252" t="s">
        <v>253</v>
      </c>
      <c r="G899" s="251"/>
      <c r="J899" s="253"/>
    </row>
    <row r="900" spans="1:10" hidden="1" x14ac:dyDescent="0.2">
      <c r="A900" s="249" t="s">
        <v>99</v>
      </c>
      <c r="B900" s="250" t="s">
        <v>68</v>
      </c>
      <c r="C900" s="250" t="s">
        <v>188</v>
      </c>
      <c r="D900" s="250" t="s">
        <v>208</v>
      </c>
      <c r="E900" s="251">
        <v>25674</v>
      </c>
      <c r="F900" s="252" t="s">
        <v>253</v>
      </c>
      <c r="G900" s="251"/>
      <c r="J900" s="253"/>
    </row>
    <row r="901" spans="1:10" hidden="1" x14ac:dyDescent="0.2">
      <c r="A901" s="249" t="s">
        <v>98</v>
      </c>
      <c r="B901" s="250" t="s">
        <v>68</v>
      </c>
      <c r="C901" s="250" t="s">
        <v>188</v>
      </c>
      <c r="D901" s="250" t="s">
        <v>208</v>
      </c>
      <c r="E901" s="251">
        <v>27991.9</v>
      </c>
      <c r="F901" s="252" t="s">
        <v>253</v>
      </c>
      <c r="G901" s="251"/>
      <c r="J901" s="253"/>
    </row>
    <row r="902" spans="1:10" hidden="1" x14ac:dyDescent="0.2">
      <c r="A902" s="249" t="s">
        <v>97</v>
      </c>
      <c r="B902" s="250" t="s">
        <v>68</v>
      </c>
      <c r="C902" s="250" t="s">
        <v>188</v>
      </c>
      <c r="D902" s="250" t="s">
        <v>208</v>
      </c>
      <c r="E902" s="251">
        <v>29539.9</v>
      </c>
      <c r="F902" s="252" t="s">
        <v>253</v>
      </c>
      <c r="G902" s="251"/>
      <c r="J902" s="253"/>
    </row>
    <row r="903" spans="1:10" hidden="1" x14ac:dyDescent="0.2">
      <c r="A903" s="249" t="s">
        <v>96</v>
      </c>
      <c r="B903" s="250" t="s">
        <v>68</v>
      </c>
      <c r="C903" s="250" t="s">
        <v>188</v>
      </c>
      <c r="D903" s="250" t="s">
        <v>208</v>
      </c>
      <c r="E903" s="251">
        <v>31048.7</v>
      </c>
      <c r="F903" s="252" t="s">
        <v>253</v>
      </c>
      <c r="G903" s="251"/>
      <c r="J903" s="253"/>
    </row>
    <row r="904" spans="1:10" hidden="1" x14ac:dyDescent="0.2">
      <c r="A904" s="249" t="s">
        <v>95</v>
      </c>
      <c r="B904" s="250" t="s">
        <v>68</v>
      </c>
      <c r="C904" s="250" t="s">
        <v>188</v>
      </c>
      <c r="D904" s="250" t="s">
        <v>208</v>
      </c>
      <c r="E904" s="251">
        <v>33048.1</v>
      </c>
      <c r="F904" s="252" t="s">
        <v>253</v>
      </c>
      <c r="G904" s="251"/>
      <c r="J904" s="253"/>
    </row>
    <row r="905" spans="1:10" hidden="1" x14ac:dyDescent="0.2">
      <c r="A905" s="249" t="s">
        <v>94</v>
      </c>
      <c r="B905" s="250" t="s">
        <v>68</v>
      </c>
      <c r="C905" s="250" t="s">
        <v>188</v>
      </c>
      <c r="D905" s="250" t="s">
        <v>208</v>
      </c>
      <c r="E905" s="251">
        <v>34917.199999999997</v>
      </c>
      <c r="F905" s="252" t="s">
        <v>253</v>
      </c>
      <c r="G905" s="251"/>
      <c r="J905" s="253"/>
    </row>
    <row r="906" spans="1:10" hidden="1" x14ac:dyDescent="0.2">
      <c r="A906" s="249" t="s">
        <v>93</v>
      </c>
      <c r="B906" s="250" t="s">
        <v>68</v>
      </c>
      <c r="C906" s="250" t="s">
        <v>188</v>
      </c>
      <c r="D906" s="250" t="s">
        <v>208</v>
      </c>
      <c r="E906" s="251">
        <v>33963.300000000003</v>
      </c>
      <c r="F906" s="252" t="s">
        <v>253</v>
      </c>
      <c r="G906" s="251"/>
      <c r="J906" s="253"/>
    </row>
    <row r="907" spans="1:10" hidden="1" x14ac:dyDescent="0.2">
      <c r="A907" s="249" t="s">
        <v>92</v>
      </c>
      <c r="B907" s="250" t="s">
        <v>68</v>
      </c>
      <c r="C907" s="250" t="s">
        <v>188</v>
      </c>
      <c r="D907" s="250" t="s">
        <v>208</v>
      </c>
      <c r="E907" s="251">
        <v>34211.599999999999</v>
      </c>
      <c r="F907" s="252" t="s">
        <v>253</v>
      </c>
      <c r="G907" s="251"/>
      <c r="J907" s="253"/>
    </row>
    <row r="908" spans="1:10" hidden="1" x14ac:dyDescent="0.2">
      <c r="A908" s="249" t="s">
        <v>91</v>
      </c>
      <c r="B908" s="250" t="s">
        <v>68</v>
      </c>
      <c r="C908" s="250" t="s">
        <v>188</v>
      </c>
      <c r="D908" s="250" t="s">
        <v>208</v>
      </c>
      <c r="E908" s="251">
        <v>34908.300000000003</v>
      </c>
      <c r="F908" s="252" t="s">
        <v>253</v>
      </c>
      <c r="G908" s="251"/>
      <c r="J908" s="253"/>
    </row>
    <row r="909" spans="1:10" hidden="1" x14ac:dyDescent="0.2">
      <c r="A909" s="249" t="s">
        <v>90</v>
      </c>
      <c r="B909" s="250" t="s">
        <v>68</v>
      </c>
      <c r="C909" s="250" t="s">
        <v>188</v>
      </c>
      <c r="D909" s="250" t="s">
        <v>208</v>
      </c>
      <c r="E909" s="251">
        <v>34670.400000000001</v>
      </c>
      <c r="F909" s="252" t="s">
        <v>253</v>
      </c>
      <c r="G909" s="251"/>
      <c r="J909" s="253"/>
    </row>
    <row r="910" spans="1:10" hidden="1" x14ac:dyDescent="0.2">
      <c r="A910" s="249" t="s">
        <v>89</v>
      </c>
      <c r="B910" s="250" t="s">
        <v>68</v>
      </c>
      <c r="C910" s="250" t="s">
        <v>188</v>
      </c>
      <c r="D910" s="250" t="s">
        <v>208</v>
      </c>
      <c r="E910" s="251">
        <v>35673.199999999997</v>
      </c>
      <c r="F910" s="252" t="s">
        <v>253</v>
      </c>
      <c r="G910" s="251"/>
      <c r="J910" s="253"/>
    </row>
    <row r="911" spans="1:10" hidden="1" x14ac:dyDescent="0.2">
      <c r="A911" s="249" t="s">
        <v>88</v>
      </c>
      <c r="B911" s="250" t="s">
        <v>68</v>
      </c>
      <c r="C911" s="250" t="s">
        <v>188</v>
      </c>
      <c r="D911" s="250" t="s">
        <v>208</v>
      </c>
      <c r="E911" s="251">
        <v>35106.199999999997</v>
      </c>
      <c r="F911" s="252" t="s">
        <v>253</v>
      </c>
      <c r="G911" s="251"/>
      <c r="J911" s="253"/>
    </row>
    <row r="912" spans="1:10" hidden="1" x14ac:dyDescent="0.2">
      <c r="A912" s="249" t="s">
        <v>87</v>
      </c>
      <c r="B912" s="250" t="s">
        <v>68</v>
      </c>
      <c r="C912" s="250" t="s">
        <v>188</v>
      </c>
      <c r="D912" s="250" t="s">
        <v>208</v>
      </c>
      <c r="E912" s="251">
        <v>35740.199999999997</v>
      </c>
      <c r="F912" s="252" t="s">
        <v>253</v>
      </c>
      <c r="G912" s="251"/>
      <c r="J912" s="253"/>
    </row>
    <row r="913" spans="1:10" hidden="1" x14ac:dyDescent="0.2">
      <c r="A913" s="249" t="s">
        <v>86</v>
      </c>
      <c r="B913" s="250" t="s">
        <v>68</v>
      </c>
      <c r="C913" s="250" t="s">
        <v>188</v>
      </c>
      <c r="D913" s="250" t="s">
        <v>208</v>
      </c>
      <c r="E913" s="251">
        <v>36933.5</v>
      </c>
      <c r="F913" s="252" t="s">
        <v>253</v>
      </c>
      <c r="G913" s="251"/>
      <c r="J913" s="253"/>
    </row>
    <row r="914" spans="1:10" hidden="1" x14ac:dyDescent="0.2">
      <c r="A914" s="249" t="s">
        <v>85</v>
      </c>
      <c r="B914" s="250" t="s">
        <v>68</v>
      </c>
      <c r="C914" s="250" t="s">
        <v>188</v>
      </c>
      <c r="D914" s="250" t="s">
        <v>208</v>
      </c>
      <c r="E914" s="251">
        <v>37709.5</v>
      </c>
      <c r="F914" s="252" t="s">
        <v>253</v>
      </c>
      <c r="G914" s="251"/>
      <c r="J914" s="253"/>
    </row>
    <row r="915" spans="1:10" hidden="1" x14ac:dyDescent="0.2">
      <c r="A915" s="249" t="s">
        <v>84</v>
      </c>
      <c r="B915" s="250" t="s">
        <v>68</v>
      </c>
      <c r="C915" s="250" t="s">
        <v>188</v>
      </c>
      <c r="D915" s="250" t="s">
        <v>208</v>
      </c>
      <c r="E915" s="251">
        <v>39404.6</v>
      </c>
      <c r="F915" s="252" t="s">
        <v>253</v>
      </c>
      <c r="G915" s="251"/>
      <c r="J915" s="253"/>
    </row>
    <row r="916" spans="1:10" hidden="1" x14ac:dyDescent="0.2">
      <c r="A916" s="249" t="s">
        <v>168</v>
      </c>
      <c r="B916" s="250" t="s">
        <v>68</v>
      </c>
      <c r="C916" s="250" t="s">
        <v>188</v>
      </c>
      <c r="D916" s="250" t="s">
        <v>208</v>
      </c>
      <c r="E916" s="251">
        <v>41111.5</v>
      </c>
      <c r="F916" s="252" t="s">
        <v>253</v>
      </c>
      <c r="G916" s="251"/>
      <c r="J916" s="253"/>
    </row>
    <row r="917" spans="1:10" hidden="1" x14ac:dyDescent="0.2">
      <c r="A917" s="249" t="s">
        <v>203</v>
      </c>
      <c r="B917" s="250" t="s">
        <v>68</v>
      </c>
      <c r="C917" s="250" t="s">
        <v>188</v>
      </c>
      <c r="D917" s="250" t="s">
        <v>208</v>
      </c>
      <c r="E917" s="251">
        <v>40740.199999999997</v>
      </c>
      <c r="F917" s="252" t="s">
        <v>253</v>
      </c>
      <c r="G917" s="251"/>
      <c r="J917" s="253"/>
    </row>
    <row r="918" spans="1:10" hidden="1" x14ac:dyDescent="0.2">
      <c r="A918" s="249" t="s">
        <v>221</v>
      </c>
      <c r="B918" s="250" t="s">
        <v>68</v>
      </c>
      <c r="C918" s="250" t="s">
        <v>188</v>
      </c>
      <c r="D918" s="250" t="s">
        <v>208</v>
      </c>
      <c r="E918" s="251">
        <v>43887.7</v>
      </c>
      <c r="F918" s="252" t="s">
        <v>253</v>
      </c>
      <c r="G918" s="251"/>
      <c r="J918" s="253"/>
    </row>
    <row r="919" spans="1:10" hidden="1" x14ac:dyDescent="0.2">
      <c r="A919" s="249" t="s">
        <v>233</v>
      </c>
      <c r="B919" s="250" t="s">
        <v>68</v>
      </c>
      <c r="C919" s="250" t="s">
        <v>188</v>
      </c>
      <c r="D919" s="250" t="s">
        <v>208</v>
      </c>
      <c r="E919" s="251">
        <v>45006.8</v>
      </c>
      <c r="F919" s="252" t="s">
        <v>177</v>
      </c>
      <c r="G919" s="251"/>
      <c r="J919" s="253"/>
    </row>
    <row r="920" spans="1:10" hidden="1" x14ac:dyDescent="0.2">
      <c r="A920" s="249" t="s">
        <v>251</v>
      </c>
      <c r="B920" s="250" t="s">
        <v>68</v>
      </c>
      <c r="C920" s="250" t="s">
        <v>188</v>
      </c>
      <c r="D920" s="250" t="s">
        <v>208</v>
      </c>
      <c r="E920" s="251">
        <v>46144.5</v>
      </c>
      <c r="F920" s="252" t="s">
        <v>177</v>
      </c>
      <c r="G920" s="251"/>
      <c r="J920" s="253"/>
    </row>
    <row r="921" spans="1:10" hidden="1" x14ac:dyDescent="0.2">
      <c r="A921" s="249" t="s">
        <v>102</v>
      </c>
      <c r="B921" s="250" t="s">
        <v>57</v>
      </c>
      <c r="C921" s="250" t="s">
        <v>188</v>
      </c>
      <c r="D921" s="250" t="s">
        <v>208</v>
      </c>
      <c r="E921" s="251">
        <v>332519.09999999998</v>
      </c>
      <c r="F921" s="252" t="s">
        <v>253</v>
      </c>
      <c r="G921" s="251"/>
      <c r="J921" s="253"/>
    </row>
    <row r="922" spans="1:10" hidden="1" x14ac:dyDescent="0.2">
      <c r="A922" s="249" t="s">
        <v>101</v>
      </c>
      <c r="B922" s="250" t="s">
        <v>57</v>
      </c>
      <c r="C922" s="250" t="s">
        <v>188</v>
      </c>
      <c r="D922" s="250" t="s">
        <v>208</v>
      </c>
      <c r="E922" s="251">
        <v>337043.9</v>
      </c>
      <c r="F922" s="252" t="s">
        <v>253</v>
      </c>
      <c r="G922" s="251"/>
      <c r="J922" s="253"/>
    </row>
    <row r="923" spans="1:10" hidden="1" x14ac:dyDescent="0.2">
      <c r="A923" s="249" t="s">
        <v>100</v>
      </c>
      <c r="B923" s="250" t="s">
        <v>57</v>
      </c>
      <c r="C923" s="250" t="s">
        <v>188</v>
      </c>
      <c r="D923" s="250" t="s">
        <v>208</v>
      </c>
      <c r="E923" s="251">
        <v>344720.7</v>
      </c>
      <c r="F923" s="252" t="s">
        <v>253</v>
      </c>
      <c r="G923" s="251"/>
      <c r="J923" s="253"/>
    </row>
    <row r="924" spans="1:10" hidden="1" x14ac:dyDescent="0.2">
      <c r="A924" s="249" t="s">
        <v>99</v>
      </c>
      <c r="B924" s="250" t="s">
        <v>57</v>
      </c>
      <c r="C924" s="250" t="s">
        <v>188</v>
      </c>
      <c r="D924" s="250" t="s">
        <v>208</v>
      </c>
      <c r="E924" s="251">
        <v>351204.7</v>
      </c>
      <c r="F924" s="252" t="s">
        <v>253</v>
      </c>
      <c r="G924" s="251"/>
      <c r="J924" s="253"/>
    </row>
    <row r="925" spans="1:10" hidden="1" x14ac:dyDescent="0.2">
      <c r="A925" s="249" t="s">
        <v>98</v>
      </c>
      <c r="B925" s="250" t="s">
        <v>57</v>
      </c>
      <c r="C925" s="250" t="s">
        <v>188</v>
      </c>
      <c r="D925" s="250" t="s">
        <v>208</v>
      </c>
      <c r="E925" s="251">
        <v>365883.4</v>
      </c>
      <c r="F925" s="252" t="s">
        <v>253</v>
      </c>
      <c r="G925" s="251"/>
      <c r="J925" s="253"/>
    </row>
    <row r="926" spans="1:10" hidden="1" x14ac:dyDescent="0.2">
      <c r="A926" s="249" t="s">
        <v>97</v>
      </c>
      <c r="B926" s="250" t="s">
        <v>57</v>
      </c>
      <c r="C926" s="250" t="s">
        <v>188</v>
      </c>
      <c r="D926" s="250" t="s">
        <v>208</v>
      </c>
      <c r="E926" s="251">
        <v>376103.2</v>
      </c>
      <c r="F926" s="252" t="s">
        <v>253</v>
      </c>
      <c r="G926" s="251"/>
      <c r="J926" s="253"/>
    </row>
    <row r="927" spans="1:10" hidden="1" x14ac:dyDescent="0.2">
      <c r="A927" s="249" t="s">
        <v>96</v>
      </c>
      <c r="B927" s="250" t="s">
        <v>57</v>
      </c>
      <c r="C927" s="250" t="s">
        <v>188</v>
      </c>
      <c r="D927" s="250" t="s">
        <v>208</v>
      </c>
      <c r="E927" s="251">
        <v>393689.7</v>
      </c>
      <c r="F927" s="252" t="s">
        <v>253</v>
      </c>
      <c r="G927" s="251"/>
      <c r="J927" s="253"/>
    </row>
    <row r="928" spans="1:10" hidden="1" x14ac:dyDescent="0.2">
      <c r="A928" s="249" t="s">
        <v>95</v>
      </c>
      <c r="B928" s="250" t="s">
        <v>57</v>
      </c>
      <c r="C928" s="250" t="s">
        <v>188</v>
      </c>
      <c r="D928" s="250" t="s">
        <v>208</v>
      </c>
      <c r="E928" s="251">
        <v>406385.9</v>
      </c>
      <c r="F928" s="252" t="s">
        <v>253</v>
      </c>
      <c r="G928" s="251"/>
      <c r="J928" s="253"/>
    </row>
    <row r="929" spans="1:10" hidden="1" x14ac:dyDescent="0.2">
      <c r="A929" s="249" t="s">
        <v>94</v>
      </c>
      <c r="B929" s="250" t="s">
        <v>57</v>
      </c>
      <c r="C929" s="250" t="s">
        <v>188</v>
      </c>
      <c r="D929" s="250" t="s">
        <v>208</v>
      </c>
      <c r="E929" s="251">
        <v>402634.4</v>
      </c>
      <c r="F929" s="252" t="s">
        <v>253</v>
      </c>
      <c r="G929" s="251"/>
      <c r="J929" s="253"/>
    </row>
    <row r="930" spans="1:10" hidden="1" x14ac:dyDescent="0.2">
      <c r="A930" s="249" t="s">
        <v>93</v>
      </c>
      <c r="B930" s="250" t="s">
        <v>57</v>
      </c>
      <c r="C930" s="250" t="s">
        <v>188</v>
      </c>
      <c r="D930" s="250" t="s">
        <v>208</v>
      </c>
      <c r="E930" s="251">
        <v>385500</v>
      </c>
      <c r="F930" s="252" t="s">
        <v>253</v>
      </c>
      <c r="G930" s="251"/>
      <c r="J930" s="253"/>
    </row>
    <row r="931" spans="1:10" hidden="1" x14ac:dyDescent="0.2">
      <c r="A931" s="249" t="s">
        <v>92</v>
      </c>
      <c r="B931" s="250" t="s">
        <v>57</v>
      </c>
      <c r="C931" s="250" t="s">
        <v>188</v>
      </c>
      <c r="D931" s="250" t="s">
        <v>208</v>
      </c>
      <c r="E931" s="251">
        <v>407669.1</v>
      </c>
      <c r="F931" s="252" t="s">
        <v>253</v>
      </c>
      <c r="G931" s="251"/>
      <c r="J931" s="253"/>
    </row>
    <row r="932" spans="1:10" hidden="1" x14ac:dyDescent="0.2">
      <c r="A932" s="249" t="s">
        <v>91</v>
      </c>
      <c r="B932" s="250" t="s">
        <v>57</v>
      </c>
      <c r="C932" s="250" t="s">
        <v>188</v>
      </c>
      <c r="D932" s="250" t="s">
        <v>208</v>
      </c>
      <c r="E932" s="251">
        <v>420567.4</v>
      </c>
      <c r="F932" s="252" t="s">
        <v>253</v>
      </c>
      <c r="G932" s="251"/>
      <c r="J932" s="253"/>
    </row>
    <row r="933" spans="1:10" hidden="1" x14ac:dyDescent="0.2">
      <c r="A933" s="249" t="s">
        <v>90</v>
      </c>
      <c r="B933" s="250" t="s">
        <v>57</v>
      </c>
      <c r="C933" s="250" t="s">
        <v>188</v>
      </c>
      <c r="D933" s="250" t="s">
        <v>208</v>
      </c>
      <c r="E933" s="251">
        <v>418824.3</v>
      </c>
      <c r="F933" s="252" t="s">
        <v>253</v>
      </c>
      <c r="G933" s="251"/>
      <c r="J933" s="253"/>
    </row>
    <row r="934" spans="1:10" hidden="1" x14ac:dyDescent="0.2">
      <c r="A934" s="249" t="s">
        <v>89</v>
      </c>
      <c r="B934" s="250" t="s">
        <v>57</v>
      </c>
      <c r="C934" s="250" t="s">
        <v>188</v>
      </c>
      <c r="D934" s="250" t="s">
        <v>208</v>
      </c>
      <c r="E934" s="251">
        <v>423589.3</v>
      </c>
      <c r="F934" s="252" t="s">
        <v>253</v>
      </c>
      <c r="G934" s="251"/>
      <c r="J934" s="253"/>
    </row>
    <row r="935" spans="1:10" hidden="1" x14ac:dyDescent="0.2">
      <c r="A935" s="249" t="s">
        <v>88</v>
      </c>
      <c r="B935" s="250" t="s">
        <v>57</v>
      </c>
      <c r="C935" s="250" t="s">
        <v>188</v>
      </c>
      <c r="D935" s="250" t="s">
        <v>208</v>
      </c>
      <c r="E935" s="251">
        <v>433313.9</v>
      </c>
      <c r="F935" s="252" t="s">
        <v>253</v>
      </c>
      <c r="G935" s="251"/>
      <c r="J935" s="253"/>
    </row>
    <row r="936" spans="1:10" hidden="1" x14ac:dyDescent="0.2">
      <c r="A936" s="249" t="s">
        <v>87</v>
      </c>
      <c r="B936" s="250" t="s">
        <v>57</v>
      </c>
      <c r="C936" s="250" t="s">
        <v>188</v>
      </c>
      <c r="D936" s="250" t="s">
        <v>208</v>
      </c>
      <c r="E936" s="251">
        <v>452423.7</v>
      </c>
      <c r="F936" s="252" t="s">
        <v>253</v>
      </c>
      <c r="G936" s="251"/>
      <c r="J936" s="253"/>
    </row>
    <row r="937" spans="1:10" hidden="1" x14ac:dyDescent="0.2">
      <c r="A937" s="249" t="s">
        <v>86</v>
      </c>
      <c r="B937" s="250" t="s">
        <v>57</v>
      </c>
      <c r="C937" s="250" t="s">
        <v>188</v>
      </c>
      <c r="D937" s="250" t="s">
        <v>208</v>
      </c>
      <c r="E937" s="251">
        <v>463054.5</v>
      </c>
      <c r="F937" s="252" t="s">
        <v>253</v>
      </c>
      <c r="G937" s="251"/>
      <c r="J937" s="253"/>
    </row>
    <row r="938" spans="1:10" hidden="1" x14ac:dyDescent="0.2">
      <c r="A938" s="249" t="s">
        <v>85</v>
      </c>
      <c r="B938" s="250" t="s">
        <v>57</v>
      </c>
      <c r="C938" s="250" t="s">
        <v>188</v>
      </c>
      <c r="D938" s="250" t="s">
        <v>208</v>
      </c>
      <c r="E938" s="251">
        <v>471505.9</v>
      </c>
      <c r="F938" s="252" t="s">
        <v>253</v>
      </c>
      <c r="G938" s="251"/>
      <c r="J938" s="253"/>
    </row>
    <row r="939" spans="1:10" hidden="1" x14ac:dyDescent="0.2">
      <c r="A939" s="249" t="s">
        <v>84</v>
      </c>
      <c r="B939" s="250" t="s">
        <v>57</v>
      </c>
      <c r="C939" s="250" t="s">
        <v>188</v>
      </c>
      <c r="D939" s="250" t="s">
        <v>208</v>
      </c>
      <c r="E939" s="251">
        <v>480478.5</v>
      </c>
      <c r="F939" s="252" t="s">
        <v>253</v>
      </c>
      <c r="G939" s="251"/>
      <c r="J939" s="253"/>
    </row>
    <row r="940" spans="1:10" hidden="1" x14ac:dyDescent="0.2">
      <c r="A940" s="249" t="s">
        <v>168</v>
      </c>
      <c r="B940" s="250" t="s">
        <v>57</v>
      </c>
      <c r="C940" s="250" t="s">
        <v>188</v>
      </c>
      <c r="D940" s="250" t="s">
        <v>208</v>
      </c>
      <c r="E940" s="251">
        <v>492729</v>
      </c>
      <c r="F940" s="252" t="s">
        <v>253</v>
      </c>
      <c r="G940" s="251"/>
      <c r="J940" s="253"/>
    </row>
    <row r="941" spans="1:10" hidden="1" x14ac:dyDescent="0.2">
      <c r="A941" s="249" t="s">
        <v>203</v>
      </c>
      <c r="B941" s="250" t="s">
        <v>57</v>
      </c>
      <c r="C941" s="250" t="s">
        <v>188</v>
      </c>
      <c r="D941" s="250" t="s">
        <v>208</v>
      </c>
      <c r="E941" s="251">
        <v>482848.2</v>
      </c>
      <c r="F941" s="252" t="s">
        <v>253</v>
      </c>
      <c r="G941" s="251"/>
      <c r="J941" s="253"/>
    </row>
    <row r="942" spans="1:10" hidden="1" x14ac:dyDescent="0.2">
      <c r="A942" s="249" t="s">
        <v>221</v>
      </c>
      <c r="B942" s="250" t="s">
        <v>57</v>
      </c>
      <c r="C942" s="250" t="s">
        <v>188</v>
      </c>
      <c r="D942" s="250" t="s">
        <v>208</v>
      </c>
      <c r="E942" s="251">
        <v>511517.3</v>
      </c>
      <c r="F942" s="252" t="s">
        <v>253</v>
      </c>
      <c r="G942" s="251"/>
      <c r="J942" s="253"/>
    </row>
    <row r="943" spans="1:10" hidden="1" x14ac:dyDescent="0.2">
      <c r="A943" s="249" t="s">
        <v>233</v>
      </c>
      <c r="B943" s="250" t="s">
        <v>57</v>
      </c>
      <c r="C943" s="250" t="s">
        <v>188</v>
      </c>
      <c r="D943" s="250" t="s">
        <v>208</v>
      </c>
      <c r="E943" s="251">
        <v>518981.8</v>
      </c>
      <c r="F943" s="252" t="s">
        <v>253</v>
      </c>
      <c r="G943" s="251"/>
      <c r="J943" s="253"/>
    </row>
    <row r="944" spans="1:10" hidden="1" x14ac:dyDescent="0.2">
      <c r="A944" s="249" t="s">
        <v>251</v>
      </c>
      <c r="B944" s="250" t="s">
        <v>57</v>
      </c>
      <c r="C944" s="250" t="s">
        <v>188</v>
      </c>
      <c r="D944" s="250" t="s">
        <v>208</v>
      </c>
      <c r="E944" s="251">
        <v>518105.2</v>
      </c>
      <c r="F944" s="252" t="s">
        <v>253</v>
      </c>
      <c r="G944" s="251"/>
      <c r="J944" s="253"/>
    </row>
    <row r="945" spans="1:10" hidden="1" x14ac:dyDescent="0.2">
      <c r="A945" s="249" t="s">
        <v>102</v>
      </c>
      <c r="B945" s="250" t="s">
        <v>55</v>
      </c>
      <c r="C945" s="250" t="s">
        <v>188</v>
      </c>
      <c r="D945" s="250" t="s">
        <v>208</v>
      </c>
      <c r="E945" s="251">
        <v>29113.200000000001</v>
      </c>
      <c r="F945" s="252" t="s">
        <v>253</v>
      </c>
      <c r="G945" s="251"/>
      <c r="J945" s="253"/>
    </row>
    <row r="946" spans="1:10" hidden="1" x14ac:dyDescent="0.2">
      <c r="A946" s="249" t="s">
        <v>101</v>
      </c>
      <c r="B946" s="250" t="s">
        <v>55</v>
      </c>
      <c r="C946" s="250" t="s">
        <v>188</v>
      </c>
      <c r="D946" s="250" t="s">
        <v>208</v>
      </c>
      <c r="E946" s="251">
        <v>30049.599999999999</v>
      </c>
      <c r="F946" s="252" t="s">
        <v>253</v>
      </c>
      <c r="G946" s="251"/>
      <c r="J946" s="253"/>
    </row>
    <row r="947" spans="1:10" hidden="1" x14ac:dyDescent="0.2">
      <c r="A947" s="249" t="s">
        <v>100</v>
      </c>
      <c r="B947" s="250" t="s">
        <v>55</v>
      </c>
      <c r="C947" s="250" t="s">
        <v>188</v>
      </c>
      <c r="D947" s="250" t="s">
        <v>208</v>
      </c>
      <c r="E947" s="251">
        <v>31103</v>
      </c>
      <c r="F947" s="252" t="s">
        <v>253</v>
      </c>
      <c r="G947" s="251"/>
      <c r="J947" s="253"/>
    </row>
    <row r="948" spans="1:10" hidden="1" x14ac:dyDescent="0.2">
      <c r="A948" s="249" t="s">
        <v>99</v>
      </c>
      <c r="B948" s="250" t="s">
        <v>55</v>
      </c>
      <c r="C948" s="250" t="s">
        <v>188</v>
      </c>
      <c r="D948" s="250" t="s">
        <v>208</v>
      </c>
      <c r="E948" s="251">
        <v>32023.8</v>
      </c>
      <c r="F948" s="252" t="s">
        <v>253</v>
      </c>
      <c r="G948" s="251"/>
      <c r="J948" s="253"/>
    </row>
    <row r="949" spans="1:10" hidden="1" x14ac:dyDescent="0.2">
      <c r="A949" s="249" t="s">
        <v>98</v>
      </c>
      <c r="B949" s="250" t="s">
        <v>55</v>
      </c>
      <c r="C949" s="250" t="s">
        <v>188</v>
      </c>
      <c r="D949" s="250" t="s">
        <v>208</v>
      </c>
      <c r="E949" s="251">
        <v>33419.800000000003</v>
      </c>
      <c r="F949" s="252" t="s">
        <v>253</v>
      </c>
      <c r="G949" s="251"/>
      <c r="J949" s="253"/>
    </row>
    <row r="950" spans="1:10" hidden="1" x14ac:dyDescent="0.2">
      <c r="A950" s="249" t="s">
        <v>97</v>
      </c>
      <c r="B950" s="250" t="s">
        <v>55</v>
      </c>
      <c r="C950" s="250" t="s">
        <v>188</v>
      </c>
      <c r="D950" s="250" t="s">
        <v>208</v>
      </c>
      <c r="E950" s="251">
        <v>34689</v>
      </c>
      <c r="F950" s="252" t="s">
        <v>253</v>
      </c>
      <c r="G950" s="251"/>
      <c r="J950" s="253"/>
    </row>
    <row r="951" spans="1:10" hidden="1" x14ac:dyDescent="0.2">
      <c r="A951" s="249" t="s">
        <v>96</v>
      </c>
      <c r="B951" s="250" t="s">
        <v>55</v>
      </c>
      <c r="C951" s="250" t="s">
        <v>188</v>
      </c>
      <c r="D951" s="250" t="s">
        <v>208</v>
      </c>
      <c r="E951" s="251">
        <v>36682.400000000001</v>
      </c>
      <c r="F951" s="252" t="s">
        <v>253</v>
      </c>
      <c r="G951" s="251"/>
      <c r="J951" s="253"/>
    </row>
    <row r="952" spans="1:10" hidden="1" x14ac:dyDescent="0.2">
      <c r="A952" s="249" t="s">
        <v>95</v>
      </c>
      <c r="B952" s="250" t="s">
        <v>55</v>
      </c>
      <c r="C952" s="250" t="s">
        <v>188</v>
      </c>
      <c r="D952" s="250" t="s">
        <v>208</v>
      </c>
      <c r="E952" s="251">
        <v>39242.9</v>
      </c>
      <c r="F952" s="252" t="s">
        <v>253</v>
      </c>
      <c r="G952" s="251"/>
      <c r="J952" s="253"/>
    </row>
    <row r="953" spans="1:10" hidden="1" x14ac:dyDescent="0.2">
      <c r="A953" s="249" t="s">
        <v>94</v>
      </c>
      <c r="B953" s="250" t="s">
        <v>55</v>
      </c>
      <c r="C953" s="250" t="s">
        <v>188</v>
      </c>
      <c r="D953" s="250" t="s">
        <v>208</v>
      </c>
      <c r="E953" s="251">
        <v>40620.199999999997</v>
      </c>
      <c r="F953" s="252" t="s">
        <v>253</v>
      </c>
      <c r="G953" s="251"/>
      <c r="J953" s="253"/>
    </row>
    <row r="954" spans="1:10" hidden="1" x14ac:dyDescent="0.2">
      <c r="A954" s="249" t="s">
        <v>93</v>
      </c>
      <c r="B954" s="250" t="s">
        <v>55</v>
      </c>
      <c r="C954" s="250" t="s">
        <v>188</v>
      </c>
      <c r="D954" s="250" t="s">
        <v>208</v>
      </c>
      <c r="E954" s="251">
        <v>37554.1</v>
      </c>
      <c r="F954" s="252" t="s">
        <v>253</v>
      </c>
      <c r="G954" s="251"/>
      <c r="J954" s="253"/>
    </row>
    <row r="955" spans="1:10" hidden="1" x14ac:dyDescent="0.2">
      <c r="A955" s="249" t="s">
        <v>92</v>
      </c>
      <c r="B955" s="250" t="s">
        <v>55</v>
      </c>
      <c r="C955" s="250" t="s">
        <v>188</v>
      </c>
      <c r="D955" s="250" t="s">
        <v>208</v>
      </c>
      <c r="E955" s="251">
        <v>38058.699999999997</v>
      </c>
      <c r="F955" s="252" t="s">
        <v>253</v>
      </c>
      <c r="G955" s="251"/>
      <c r="J955" s="253"/>
    </row>
    <row r="956" spans="1:10" hidden="1" x14ac:dyDescent="0.2">
      <c r="A956" s="249" t="s">
        <v>91</v>
      </c>
      <c r="B956" s="250" t="s">
        <v>55</v>
      </c>
      <c r="C956" s="250" t="s">
        <v>188</v>
      </c>
      <c r="D956" s="250" t="s">
        <v>208</v>
      </c>
      <c r="E956" s="251">
        <v>38386.5</v>
      </c>
      <c r="F956" s="252" t="s">
        <v>253</v>
      </c>
      <c r="G956" s="251"/>
      <c r="J956" s="253"/>
    </row>
    <row r="957" spans="1:10" hidden="1" x14ac:dyDescent="0.2">
      <c r="A957" s="249" t="s">
        <v>90</v>
      </c>
      <c r="B957" s="250" t="s">
        <v>55</v>
      </c>
      <c r="C957" s="250" t="s">
        <v>188</v>
      </c>
      <c r="D957" s="250" t="s">
        <v>208</v>
      </c>
      <c r="E957" s="251">
        <v>37373.300000000003</v>
      </c>
      <c r="F957" s="252" t="s">
        <v>253</v>
      </c>
      <c r="G957" s="251"/>
      <c r="J957" s="253"/>
    </row>
    <row r="958" spans="1:10" hidden="1" x14ac:dyDescent="0.2">
      <c r="A958" s="249" t="s">
        <v>89</v>
      </c>
      <c r="B958" s="250" t="s">
        <v>55</v>
      </c>
      <c r="C958" s="250" t="s">
        <v>188</v>
      </c>
      <c r="D958" s="250" t="s">
        <v>208</v>
      </c>
      <c r="E958" s="251">
        <v>36988.6</v>
      </c>
      <c r="F958" s="252" t="s">
        <v>253</v>
      </c>
      <c r="G958" s="251"/>
      <c r="J958" s="253"/>
    </row>
    <row r="959" spans="1:10" hidden="1" x14ac:dyDescent="0.2">
      <c r="A959" s="249" t="s">
        <v>88</v>
      </c>
      <c r="B959" s="250" t="s">
        <v>55</v>
      </c>
      <c r="C959" s="250" t="s">
        <v>188</v>
      </c>
      <c r="D959" s="250" t="s">
        <v>208</v>
      </c>
      <c r="E959" s="251">
        <v>38012.5</v>
      </c>
      <c r="F959" s="252" t="s">
        <v>253</v>
      </c>
      <c r="G959" s="251"/>
      <c r="J959" s="253"/>
    </row>
    <row r="960" spans="1:10" hidden="1" x14ac:dyDescent="0.2">
      <c r="A960" s="249" t="s">
        <v>87</v>
      </c>
      <c r="B960" s="250" t="s">
        <v>55</v>
      </c>
      <c r="C960" s="250" t="s">
        <v>188</v>
      </c>
      <c r="D960" s="250" t="s">
        <v>208</v>
      </c>
      <c r="E960" s="251">
        <v>38852.6</v>
      </c>
      <c r="F960" s="252" t="s">
        <v>253</v>
      </c>
      <c r="G960" s="251"/>
      <c r="J960" s="253"/>
    </row>
    <row r="961" spans="1:10" hidden="1" x14ac:dyDescent="0.2">
      <c r="A961" s="249" t="s">
        <v>86</v>
      </c>
      <c r="B961" s="250" t="s">
        <v>55</v>
      </c>
      <c r="C961" s="250" t="s">
        <v>188</v>
      </c>
      <c r="D961" s="250" t="s">
        <v>208</v>
      </c>
      <c r="E961" s="251">
        <v>40092.800000000003</v>
      </c>
      <c r="F961" s="252" t="s">
        <v>253</v>
      </c>
      <c r="G961" s="251"/>
      <c r="J961" s="253"/>
    </row>
    <row r="962" spans="1:10" hidden="1" x14ac:dyDescent="0.2">
      <c r="A962" s="249" t="s">
        <v>85</v>
      </c>
      <c r="B962" s="250" t="s">
        <v>55</v>
      </c>
      <c r="C962" s="250" t="s">
        <v>188</v>
      </c>
      <c r="D962" s="250" t="s">
        <v>208</v>
      </c>
      <c r="E962" s="251">
        <v>42023.4</v>
      </c>
      <c r="F962" s="252" t="s">
        <v>253</v>
      </c>
      <c r="G962" s="251"/>
      <c r="J962" s="253"/>
    </row>
    <row r="963" spans="1:10" hidden="1" x14ac:dyDescent="0.2">
      <c r="A963" s="249" t="s">
        <v>84</v>
      </c>
      <c r="B963" s="250" t="s">
        <v>55</v>
      </c>
      <c r="C963" s="250" t="s">
        <v>188</v>
      </c>
      <c r="D963" s="250" t="s">
        <v>208</v>
      </c>
      <c r="E963" s="251">
        <v>43895.3</v>
      </c>
      <c r="F963" s="252" t="s">
        <v>253</v>
      </c>
      <c r="G963" s="251"/>
      <c r="J963" s="253"/>
    </row>
    <row r="964" spans="1:10" hidden="1" x14ac:dyDescent="0.2">
      <c r="A964" s="249" t="s">
        <v>168</v>
      </c>
      <c r="B964" s="250" t="s">
        <v>55</v>
      </c>
      <c r="C964" s="250" t="s">
        <v>188</v>
      </c>
      <c r="D964" s="250" t="s">
        <v>208</v>
      </c>
      <c r="E964" s="251">
        <v>45441.5</v>
      </c>
      <c r="F964" s="252" t="s">
        <v>253</v>
      </c>
      <c r="G964" s="251"/>
      <c r="J964" s="253"/>
    </row>
    <row r="965" spans="1:10" hidden="1" x14ac:dyDescent="0.2">
      <c r="A965" s="249" t="s">
        <v>203</v>
      </c>
      <c r="B965" s="250" t="s">
        <v>55</v>
      </c>
      <c r="C965" s="250" t="s">
        <v>188</v>
      </c>
      <c r="D965" s="250" t="s">
        <v>208</v>
      </c>
      <c r="E965" s="251">
        <v>43514.400000000001</v>
      </c>
      <c r="F965" s="252" t="s">
        <v>253</v>
      </c>
      <c r="G965" s="251"/>
      <c r="J965" s="253"/>
    </row>
    <row r="966" spans="1:10" hidden="1" x14ac:dyDescent="0.2">
      <c r="A966" s="249" t="s">
        <v>221</v>
      </c>
      <c r="B966" s="250" t="s">
        <v>55</v>
      </c>
      <c r="C966" s="250" t="s">
        <v>188</v>
      </c>
      <c r="D966" s="250" t="s">
        <v>208</v>
      </c>
      <c r="E966" s="251">
        <v>47095</v>
      </c>
      <c r="F966" s="252" t="s">
        <v>253</v>
      </c>
      <c r="G966" s="251"/>
      <c r="J966" s="253"/>
    </row>
    <row r="967" spans="1:10" hidden="1" x14ac:dyDescent="0.2">
      <c r="A967" s="249" t="s">
        <v>233</v>
      </c>
      <c r="B967" s="250" t="s">
        <v>55</v>
      </c>
      <c r="C967" s="250" t="s">
        <v>188</v>
      </c>
      <c r="D967" s="250" t="s">
        <v>208</v>
      </c>
      <c r="E967" s="251">
        <v>48253.9</v>
      </c>
      <c r="F967" s="252" t="s">
        <v>253</v>
      </c>
      <c r="G967" s="251"/>
      <c r="J967" s="253"/>
    </row>
    <row r="968" spans="1:10" hidden="1" x14ac:dyDescent="0.2">
      <c r="A968" s="249" t="s">
        <v>251</v>
      </c>
      <c r="B968" s="250" t="s">
        <v>55</v>
      </c>
      <c r="C968" s="250" t="s">
        <v>188</v>
      </c>
      <c r="D968" s="250" t="s">
        <v>208</v>
      </c>
      <c r="E968" s="251">
        <v>49019.7</v>
      </c>
      <c r="F968" s="252" t="s">
        <v>253</v>
      </c>
      <c r="G968" s="251"/>
      <c r="J968" s="253"/>
    </row>
    <row r="969" spans="1:10" hidden="1" x14ac:dyDescent="0.2">
      <c r="A969" s="249" t="s">
        <v>102</v>
      </c>
      <c r="B969" s="250" t="s">
        <v>63</v>
      </c>
      <c r="C969" s="250" t="s">
        <v>188</v>
      </c>
      <c r="D969" s="250" t="s">
        <v>208</v>
      </c>
      <c r="E969" s="251">
        <v>43296.7</v>
      </c>
      <c r="F969" s="252" t="s">
        <v>253</v>
      </c>
      <c r="G969" s="251"/>
      <c r="J969" s="253"/>
    </row>
    <row r="970" spans="1:10" hidden="1" x14ac:dyDescent="0.2">
      <c r="A970" s="249" t="s">
        <v>101</v>
      </c>
      <c r="B970" s="250" t="s">
        <v>63</v>
      </c>
      <c r="C970" s="250" t="s">
        <v>188</v>
      </c>
      <c r="D970" s="250" t="s">
        <v>208</v>
      </c>
      <c r="E970" s="251">
        <v>44705.5</v>
      </c>
      <c r="F970" s="252" t="s">
        <v>253</v>
      </c>
      <c r="G970" s="251"/>
      <c r="J970" s="253"/>
    </row>
    <row r="971" spans="1:10" hidden="1" x14ac:dyDescent="0.2">
      <c r="A971" s="249" t="s">
        <v>100</v>
      </c>
      <c r="B971" s="250" t="s">
        <v>63</v>
      </c>
      <c r="C971" s="250" t="s">
        <v>188</v>
      </c>
      <c r="D971" s="250" t="s">
        <v>208</v>
      </c>
      <c r="E971" s="251">
        <v>46721.5</v>
      </c>
      <c r="F971" s="252" t="s">
        <v>253</v>
      </c>
      <c r="G971" s="251"/>
      <c r="J971" s="253"/>
    </row>
    <row r="972" spans="1:10" hidden="1" x14ac:dyDescent="0.2">
      <c r="A972" s="249" t="s">
        <v>99</v>
      </c>
      <c r="B972" s="250" t="s">
        <v>63</v>
      </c>
      <c r="C972" s="250" t="s">
        <v>188</v>
      </c>
      <c r="D972" s="250" t="s">
        <v>208</v>
      </c>
      <c r="E972" s="251">
        <v>49290.7</v>
      </c>
      <c r="F972" s="252" t="s">
        <v>253</v>
      </c>
      <c r="G972" s="251"/>
      <c r="J972" s="253"/>
    </row>
    <row r="973" spans="1:10" hidden="1" x14ac:dyDescent="0.2">
      <c r="A973" s="249" t="s">
        <v>98</v>
      </c>
      <c r="B973" s="250" t="s">
        <v>63</v>
      </c>
      <c r="C973" s="250" t="s">
        <v>188</v>
      </c>
      <c r="D973" s="250" t="s">
        <v>208</v>
      </c>
      <c r="E973" s="251">
        <v>51892.7</v>
      </c>
      <c r="F973" s="252" t="s">
        <v>253</v>
      </c>
      <c r="G973" s="251"/>
      <c r="J973" s="253"/>
    </row>
    <row r="974" spans="1:10" hidden="1" x14ac:dyDescent="0.2">
      <c r="A974" s="249" t="s">
        <v>97</v>
      </c>
      <c r="B974" s="250" t="s">
        <v>63</v>
      </c>
      <c r="C974" s="250" t="s">
        <v>188</v>
      </c>
      <c r="D974" s="250" t="s">
        <v>208</v>
      </c>
      <c r="E974" s="251">
        <v>55329.8</v>
      </c>
      <c r="F974" s="252" t="s">
        <v>253</v>
      </c>
      <c r="G974" s="251"/>
      <c r="J974" s="253"/>
    </row>
    <row r="975" spans="1:10" hidden="1" x14ac:dyDescent="0.2">
      <c r="A975" s="249" t="s">
        <v>96</v>
      </c>
      <c r="B975" s="250" t="s">
        <v>63</v>
      </c>
      <c r="C975" s="250" t="s">
        <v>188</v>
      </c>
      <c r="D975" s="250" t="s">
        <v>208</v>
      </c>
      <c r="E975" s="251">
        <v>60029.1</v>
      </c>
      <c r="F975" s="252" t="s">
        <v>253</v>
      </c>
      <c r="G975" s="251"/>
      <c r="J975" s="253"/>
    </row>
    <row r="976" spans="1:10" hidden="1" x14ac:dyDescent="0.2">
      <c r="A976" s="249" t="s">
        <v>95</v>
      </c>
      <c r="B976" s="250" t="s">
        <v>63</v>
      </c>
      <c r="C976" s="250" t="s">
        <v>188</v>
      </c>
      <c r="D976" s="250" t="s">
        <v>208</v>
      </c>
      <c r="E976" s="251">
        <v>66531.5</v>
      </c>
      <c r="F976" s="252" t="s">
        <v>253</v>
      </c>
      <c r="G976" s="251"/>
      <c r="J976" s="253"/>
    </row>
    <row r="977" spans="1:10" hidden="1" x14ac:dyDescent="0.2">
      <c r="A977" s="249" t="s">
        <v>94</v>
      </c>
      <c r="B977" s="250" t="s">
        <v>63</v>
      </c>
      <c r="C977" s="250" t="s">
        <v>188</v>
      </c>
      <c r="D977" s="250" t="s">
        <v>208</v>
      </c>
      <c r="E977" s="251">
        <v>70240.5</v>
      </c>
      <c r="F977" s="252" t="s">
        <v>253</v>
      </c>
      <c r="G977" s="251"/>
      <c r="J977" s="253"/>
    </row>
    <row r="978" spans="1:10" hidden="1" x14ac:dyDescent="0.2">
      <c r="A978" s="249" t="s">
        <v>93</v>
      </c>
      <c r="B978" s="250" t="s">
        <v>63</v>
      </c>
      <c r="C978" s="250" t="s">
        <v>188</v>
      </c>
      <c r="D978" s="250" t="s">
        <v>208</v>
      </c>
      <c r="E978" s="251">
        <v>66408.5</v>
      </c>
      <c r="F978" s="252" t="s">
        <v>253</v>
      </c>
      <c r="G978" s="251"/>
      <c r="J978" s="253"/>
    </row>
    <row r="979" spans="1:10" hidden="1" x14ac:dyDescent="0.2">
      <c r="A979" s="249" t="s">
        <v>92</v>
      </c>
      <c r="B979" s="250" t="s">
        <v>63</v>
      </c>
      <c r="C979" s="250" t="s">
        <v>188</v>
      </c>
      <c r="D979" s="250" t="s">
        <v>208</v>
      </c>
      <c r="E979" s="251">
        <v>70868.899999999994</v>
      </c>
      <c r="F979" s="252" t="s">
        <v>253</v>
      </c>
      <c r="G979" s="251"/>
      <c r="J979" s="253"/>
    </row>
    <row r="980" spans="1:10" hidden="1" x14ac:dyDescent="0.2">
      <c r="A980" s="249" t="s">
        <v>91</v>
      </c>
      <c r="B980" s="250" t="s">
        <v>63</v>
      </c>
      <c r="C980" s="250" t="s">
        <v>188</v>
      </c>
      <c r="D980" s="250" t="s">
        <v>208</v>
      </c>
      <c r="E980" s="251">
        <v>72762.2</v>
      </c>
      <c r="F980" s="252" t="s">
        <v>253</v>
      </c>
      <c r="G980" s="251"/>
      <c r="J980" s="253"/>
    </row>
    <row r="981" spans="1:10" hidden="1" x14ac:dyDescent="0.2">
      <c r="A981" s="249" t="s">
        <v>90</v>
      </c>
      <c r="B981" s="250" t="s">
        <v>63</v>
      </c>
      <c r="C981" s="250" t="s">
        <v>188</v>
      </c>
      <c r="D981" s="250" t="s">
        <v>208</v>
      </c>
      <c r="E981" s="251">
        <v>73721.7</v>
      </c>
      <c r="F981" s="252" t="s">
        <v>253</v>
      </c>
      <c r="G981" s="251"/>
      <c r="J981" s="253"/>
    </row>
    <row r="982" spans="1:10" hidden="1" x14ac:dyDescent="0.2">
      <c r="A982" s="249" t="s">
        <v>89</v>
      </c>
      <c r="B982" s="250" t="s">
        <v>63</v>
      </c>
      <c r="C982" s="250" t="s">
        <v>188</v>
      </c>
      <c r="D982" s="250" t="s">
        <v>208</v>
      </c>
      <c r="E982" s="251">
        <v>74188.2</v>
      </c>
      <c r="F982" s="252" t="s">
        <v>253</v>
      </c>
      <c r="G982" s="251"/>
      <c r="J982" s="253"/>
    </row>
    <row r="983" spans="1:10" hidden="1" x14ac:dyDescent="0.2">
      <c r="A983" s="249" t="s">
        <v>88</v>
      </c>
      <c r="B983" s="250" t="s">
        <v>63</v>
      </c>
      <c r="C983" s="250" t="s">
        <v>188</v>
      </c>
      <c r="D983" s="250" t="s">
        <v>208</v>
      </c>
      <c r="E983" s="251">
        <v>76189.2</v>
      </c>
      <c r="F983" s="252" t="s">
        <v>253</v>
      </c>
      <c r="G983" s="251"/>
      <c r="J983" s="253"/>
    </row>
    <row r="984" spans="1:10" hidden="1" x14ac:dyDescent="0.2">
      <c r="A984" s="249" t="s">
        <v>87</v>
      </c>
      <c r="B984" s="250" t="s">
        <v>63</v>
      </c>
      <c r="C984" s="250" t="s">
        <v>188</v>
      </c>
      <c r="D984" s="250" t="s">
        <v>208</v>
      </c>
      <c r="E984" s="251">
        <v>80126</v>
      </c>
      <c r="F984" s="252" t="s">
        <v>253</v>
      </c>
      <c r="G984" s="251"/>
      <c r="J984" s="253"/>
    </row>
    <row r="985" spans="1:10" hidden="1" x14ac:dyDescent="0.2">
      <c r="A985" s="249" t="s">
        <v>86</v>
      </c>
      <c r="B985" s="250" t="s">
        <v>63</v>
      </c>
      <c r="C985" s="250" t="s">
        <v>188</v>
      </c>
      <c r="D985" s="250" t="s">
        <v>208</v>
      </c>
      <c r="E985" s="251">
        <v>81683.7</v>
      </c>
      <c r="F985" s="252" t="s">
        <v>253</v>
      </c>
      <c r="G985" s="251"/>
      <c r="J985" s="253"/>
    </row>
    <row r="986" spans="1:10" hidden="1" x14ac:dyDescent="0.2">
      <c r="A986" s="249" t="s">
        <v>85</v>
      </c>
      <c r="B986" s="250" t="s">
        <v>63</v>
      </c>
      <c r="C986" s="250" t="s">
        <v>188</v>
      </c>
      <c r="D986" s="250" t="s">
        <v>208</v>
      </c>
      <c r="E986" s="251">
        <v>84083.6</v>
      </c>
      <c r="F986" s="252" t="s">
        <v>253</v>
      </c>
      <c r="G986" s="251"/>
      <c r="J986" s="253"/>
    </row>
    <row r="987" spans="1:10" hidden="1" x14ac:dyDescent="0.2">
      <c r="A987" s="249" t="s">
        <v>84</v>
      </c>
      <c r="B987" s="250" t="s">
        <v>63</v>
      </c>
      <c r="C987" s="250" t="s">
        <v>188</v>
      </c>
      <c r="D987" s="250" t="s">
        <v>208</v>
      </c>
      <c r="E987" s="251">
        <v>87472.5</v>
      </c>
      <c r="F987" s="252" t="s">
        <v>253</v>
      </c>
      <c r="G987" s="251"/>
      <c r="J987" s="253"/>
    </row>
    <row r="988" spans="1:10" hidden="1" x14ac:dyDescent="0.2">
      <c r="A988" s="249" t="s">
        <v>168</v>
      </c>
      <c r="B988" s="250" t="s">
        <v>63</v>
      </c>
      <c r="C988" s="250" t="s">
        <v>188</v>
      </c>
      <c r="D988" s="250" t="s">
        <v>208</v>
      </c>
      <c r="E988" s="251">
        <v>89669.1</v>
      </c>
      <c r="F988" s="252" t="s">
        <v>253</v>
      </c>
      <c r="G988" s="251"/>
      <c r="J988" s="253"/>
    </row>
    <row r="989" spans="1:10" hidden="1" x14ac:dyDescent="0.2">
      <c r="A989" s="249" t="s">
        <v>203</v>
      </c>
      <c r="B989" s="250" t="s">
        <v>63</v>
      </c>
      <c r="C989" s="250" t="s">
        <v>188</v>
      </c>
      <c r="D989" s="250" t="s">
        <v>208</v>
      </c>
      <c r="E989" s="251">
        <v>86683.4</v>
      </c>
      <c r="F989" s="252" t="s">
        <v>253</v>
      </c>
      <c r="G989" s="251"/>
      <c r="J989" s="253"/>
    </row>
    <row r="990" spans="1:10" hidden="1" x14ac:dyDescent="0.2">
      <c r="A990" s="249" t="s">
        <v>221</v>
      </c>
      <c r="B990" s="250" t="s">
        <v>63</v>
      </c>
      <c r="C990" s="250" t="s">
        <v>188</v>
      </c>
      <c r="D990" s="250" t="s">
        <v>208</v>
      </c>
      <c r="E990" s="251">
        <v>90819.3</v>
      </c>
      <c r="F990" s="252" t="s">
        <v>253</v>
      </c>
      <c r="G990" s="251"/>
      <c r="J990" s="253"/>
    </row>
    <row r="991" spans="1:10" hidden="1" x14ac:dyDescent="0.2">
      <c r="A991" s="249" t="s">
        <v>233</v>
      </c>
      <c r="B991" s="250" t="s">
        <v>63</v>
      </c>
      <c r="C991" s="250" t="s">
        <v>188</v>
      </c>
      <c r="D991" s="250" t="s">
        <v>208</v>
      </c>
      <c r="E991" s="251">
        <v>92517.6</v>
      </c>
      <c r="F991" s="252" t="s">
        <v>253</v>
      </c>
      <c r="G991" s="251"/>
      <c r="J991" s="253"/>
    </row>
    <row r="992" spans="1:10" hidden="1" x14ac:dyDescent="0.2">
      <c r="A992" s="249" t="s">
        <v>251</v>
      </c>
      <c r="B992" s="250" t="s">
        <v>63</v>
      </c>
      <c r="C992" s="250" t="s">
        <v>188</v>
      </c>
      <c r="D992" s="250" t="s">
        <v>208</v>
      </c>
      <c r="E992" s="251">
        <v>93994.6</v>
      </c>
      <c r="F992" s="252" t="s">
        <v>253</v>
      </c>
      <c r="G992" s="251"/>
      <c r="J992" s="253"/>
    </row>
    <row r="993" spans="1:10" hidden="1" x14ac:dyDescent="0.2">
      <c r="A993" s="249" t="s">
        <v>102</v>
      </c>
      <c r="B993" s="250" t="s">
        <v>69</v>
      </c>
      <c r="C993" s="250" t="s">
        <v>188</v>
      </c>
      <c r="D993" s="250" t="s">
        <v>208</v>
      </c>
      <c r="E993" s="251">
        <v>372040.7</v>
      </c>
      <c r="F993" s="252" t="s">
        <v>253</v>
      </c>
      <c r="G993" s="251"/>
      <c r="J993" s="253"/>
    </row>
    <row r="994" spans="1:10" hidden="1" x14ac:dyDescent="0.2">
      <c r="A994" s="249" t="s">
        <v>101</v>
      </c>
      <c r="B994" s="250" t="s">
        <v>69</v>
      </c>
      <c r="C994" s="250" t="s">
        <v>188</v>
      </c>
      <c r="D994" s="250" t="s">
        <v>208</v>
      </c>
      <c r="E994" s="251">
        <v>350648.3</v>
      </c>
      <c r="F994" s="252" t="s">
        <v>253</v>
      </c>
      <c r="G994" s="251"/>
      <c r="J994" s="253"/>
    </row>
    <row r="995" spans="1:10" hidden="1" x14ac:dyDescent="0.2">
      <c r="A995" s="249" t="s">
        <v>100</v>
      </c>
      <c r="B995" s="250" t="s">
        <v>69</v>
      </c>
      <c r="C995" s="250" t="s">
        <v>188</v>
      </c>
      <c r="D995" s="250" t="s">
        <v>208</v>
      </c>
      <c r="E995" s="251">
        <v>373257.1</v>
      </c>
      <c r="F995" s="252" t="s">
        <v>253</v>
      </c>
      <c r="G995" s="251"/>
      <c r="J995" s="253"/>
    </row>
    <row r="996" spans="1:10" hidden="1" x14ac:dyDescent="0.2">
      <c r="A996" s="249" t="s">
        <v>99</v>
      </c>
      <c r="B996" s="250" t="s">
        <v>69</v>
      </c>
      <c r="C996" s="250" t="s">
        <v>188</v>
      </c>
      <c r="D996" s="250" t="s">
        <v>208</v>
      </c>
      <c r="E996" s="251">
        <v>394768.7</v>
      </c>
      <c r="F996" s="252" t="s">
        <v>253</v>
      </c>
      <c r="G996" s="251"/>
      <c r="J996" s="253"/>
    </row>
    <row r="997" spans="1:10" hidden="1" x14ac:dyDescent="0.2">
      <c r="A997" s="249" t="s">
        <v>98</v>
      </c>
      <c r="B997" s="250" t="s">
        <v>69</v>
      </c>
      <c r="C997" s="250" t="s">
        <v>188</v>
      </c>
      <c r="D997" s="250" t="s">
        <v>208</v>
      </c>
      <c r="E997" s="251">
        <v>433440</v>
      </c>
      <c r="F997" s="252" t="s">
        <v>253</v>
      </c>
      <c r="G997" s="251"/>
      <c r="J997" s="253"/>
    </row>
    <row r="998" spans="1:10" hidden="1" x14ac:dyDescent="0.2">
      <c r="A998" s="249" t="s">
        <v>97</v>
      </c>
      <c r="B998" s="250" t="s">
        <v>69</v>
      </c>
      <c r="C998" s="250" t="s">
        <v>188</v>
      </c>
      <c r="D998" s="250" t="s">
        <v>208</v>
      </c>
      <c r="E998" s="251">
        <v>472416.3</v>
      </c>
      <c r="F998" s="252" t="s">
        <v>253</v>
      </c>
      <c r="G998" s="251"/>
      <c r="J998" s="253"/>
    </row>
    <row r="999" spans="1:10" hidden="1" x14ac:dyDescent="0.2">
      <c r="A999" s="249" t="s">
        <v>96</v>
      </c>
      <c r="B999" s="250" t="s">
        <v>69</v>
      </c>
      <c r="C999" s="250" t="s">
        <v>188</v>
      </c>
      <c r="D999" s="250" t="s">
        <v>208</v>
      </c>
      <c r="E999" s="251">
        <v>505239.7</v>
      </c>
      <c r="F999" s="252" t="s">
        <v>253</v>
      </c>
      <c r="G999" s="251"/>
      <c r="J999" s="253"/>
    </row>
    <row r="1000" spans="1:10" hidden="1" x14ac:dyDescent="0.2">
      <c r="A1000" s="249" t="s">
        <v>95</v>
      </c>
      <c r="B1000" s="250" t="s">
        <v>69</v>
      </c>
      <c r="C1000" s="250" t="s">
        <v>188</v>
      </c>
      <c r="D1000" s="250" t="s">
        <v>208</v>
      </c>
      <c r="E1000" s="251">
        <v>530721.5</v>
      </c>
      <c r="F1000" s="252" t="s">
        <v>253</v>
      </c>
      <c r="G1000" s="251"/>
      <c r="J1000" s="253"/>
    </row>
    <row r="1001" spans="1:10" hidden="1" x14ac:dyDescent="0.2">
      <c r="A1001" s="249" t="s">
        <v>94</v>
      </c>
      <c r="B1001" s="250" t="s">
        <v>69</v>
      </c>
      <c r="C1001" s="250" t="s">
        <v>188</v>
      </c>
      <c r="D1001" s="250" t="s">
        <v>208</v>
      </c>
      <c r="E1001" s="251">
        <v>535047</v>
      </c>
      <c r="F1001" s="252" t="s">
        <v>253</v>
      </c>
      <c r="G1001" s="251"/>
      <c r="J1001" s="253"/>
    </row>
    <row r="1002" spans="1:10" hidden="1" x14ac:dyDescent="0.2">
      <c r="A1002" s="249" t="s">
        <v>93</v>
      </c>
      <c r="B1002" s="250" t="s">
        <v>69</v>
      </c>
      <c r="C1002" s="250" t="s">
        <v>188</v>
      </c>
      <c r="D1002" s="250" t="s">
        <v>208</v>
      </c>
      <c r="E1002" s="251">
        <v>509240.9</v>
      </c>
      <c r="F1002" s="252" t="s">
        <v>253</v>
      </c>
      <c r="G1002" s="251"/>
      <c r="J1002" s="253"/>
    </row>
    <row r="1003" spans="1:10" hidden="1" x14ac:dyDescent="0.2">
      <c r="A1003" s="249" t="s">
        <v>92</v>
      </c>
      <c r="B1003" s="250" t="s">
        <v>69</v>
      </c>
      <c r="C1003" s="250" t="s">
        <v>188</v>
      </c>
      <c r="D1003" s="250" t="s">
        <v>208</v>
      </c>
      <c r="E1003" s="251">
        <v>552155.1</v>
      </c>
      <c r="F1003" s="252" t="s">
        <v>253</v>
      </c>
      <c r="G1003" s="251"/>
      <c r="J1003" s="253"/>
    </row>
    <row r="1004" spans="1:10" hidden="1" x14ac:dyDescent="0.2">
      <c r="A1004" s="249" t="s">
        <v>91</v>
      </c>
      <c r="B1004" s="250" t="s">
        <v>69</v>
      </c>
      <c r="C1004" s="250" t="s">
        <v>188</v>
      </c>
      <c r="D1004" s="250" t="s">
        <v>208</v>
      </c>
      <c r="E1004" s="251">
        <v>613997.1</v>
      </c>
      <c r="F1004" s="252" t="s">
        <v>253</v>
      </c>
      <c r="G1004" s="251"/>
      <c r="J1004" s="253"/>
    </row>
    <row r="1005" spans="1:10" hidden="1" x14ac:dyDescent="0.2">
      <c r="A1005" s="249" t="s">
        <v>90</v>
      </c>
      <c r="B1005" s="250" t="s">
        <v>69</v>
      </c>
      <c r="C1005" s="250" t="s">
        <v>188</v>
      </c>
      <c r="D1005" s="250" t="s">
        <v>208</v>
      </c>
      <c r="E1005" s="251">
        <v>643398.30000000005</v>
      </c>
      <c r="F1005" s="252" t="s">
        <v>253</v>
      </c>
      <c r="G1005" s="251"/>
      <c r="J1005" s="253"/>
    </row>
    <row r="1006" spans="1:10" hidden="1" x14ac:dyDescent="0.2">
      <c r="A1006" s="249" t="s">
        <v>89</v>
      </c>
      <c r="B1006" s="250" t="s">
        <v>69</v>
      </c>
      <c r="C1006" s="250" t="s">
        <v>188</v>
      </c>
      <c r="D1006" s="250" t="s">
        <v>208</v>
      </c>
      <c r="E1006" s="251">
        <v>697995.9</v>
      </c>
      <c r="F1006" s="252" t="s">
        <v>253</v>
      </c>
      <c r="G1006" s="251"/>
      <c r="J1006" s="253"/>
    </row>
    <row r="1007" spans="1:10" hidden="1" x14ac:dyDescent="0.2">
      <c r="A1007" s="249" t="s">
        <v>88</v>
      </c>
      <c r="B1007" s="250" t="s">
        <v>69</v>
      </c>
      <c r="C1007" s="250" t="s">
        <v>188</v>
      </c>
      <c r="D1007" s="250" t="s">
        <v>208</v>
      </c>
      <c r="E1007" s="251">
        <v>732474.9</v>
      </c>
      <c r="F1007" s="252" t="s">
        <v>253</v>
      </c>
      <c r="G1007" s="251"/>
      <c r="J1007" s="253"/>
    </row>
    <row r="1008" spans="1:10" hidden="1" x14ac:dyDescent="0.2">
      <c r="A1008" s="249" t="s">
        <v>87</v>
      </c>
      <c r="B1008" s="250" t="s">
        <v>69</v>
      </c>
      <c r="C1008" s="250" t="s">
        <v>188</v>
      </c>
      <c r="D1008" s="250" t="s">
        <v>208</v>
      </c>
      <c r="E1008" s="251">
        <v>777042.3</v>
      </c>
      <c r="F1008" s="252" t="s">
        <v>253</v>
      </c>
      <c r="G1008" s="251"/>
      <c r="J1008" s="253"/>
    </row>
    <row r="1009" spans="1:10" hidden="1" x14ac:dyDescent="0.2">
      <c r="A1009" s="249" t="s">
        <v>86</v>
      </c>
      <c r="B1009" s="250" t="s">
        <v>69</v>
      </c>
      <c r="C1009" s="250" t="s">
        <v>188</v>
      </c>
      <c r="D1009" s="250" t="s">
        <v>208</v>
      </c>
      <c r="E1009" s="251">
        <v>802864</v>
      </c>
      <c r="F1009" s="252" t="s">
        <v>253</v>
      </c>
      <c r="G1009" s="251"/>
      <c r="J1009" s="253"/>
    </row>
    <row r="1010" spans="1:10" hidden="1" x14ac:dyDescent="0.2">
      <c r="A1010" s="249" t="s">
        <v>85</v>
      </c>
      <c r="B1010" s="250" t="s">
        <v>69</v>
      </c>
      <c r="C1010" s="250" t="s">
        <v>188</v>
      </c>
      <c r="D1010" s="250" t="s">
        <v>208</v>
      </c>
      <c r="E1010" s="251">
        <v>863094.9</v>
      </c>
      <c r="F1010" s="252" t="s">
        <v>253</v>
      </c>
      <c r="G1010" s="251"/>
      <c r="J1010" s="253"/>
    </row>
    <row r="1011" spans="1:10" hidden="1" x14ac:dyDescent="0.2">
      <c r="A1011" s="249" t="s">
        <v>84</v>
      </c>
      <c r="B1011" s="250" t="s">
        <v>69</v>
      </c>
      <c r="C1011" s="250" t="s">
        <v>188</v>
      </c>
      <c r="D1011" s="250" t="s">
        <v>208</v>
      </c>
      <c r="E1011" s="251">
        <v>889101.4</v>
      </c>
      <c r="F1011" s="252" t="s">
        <v>253</v>
      </c>
      <c r="G1011" s="251"/>
      <c r="J1011" s="253"/>
    </row>
    <row r="1012" spans="1:10" hidden="1" x14ac:dyDescent="0.2">
      <c r="A1012" s="249" t="s">
        <v>168</v>
      </c>
      <c r="B1012" s="250" t="s">
        <v>69</v>
      </c>
      <c r="C1012" s="250" t="s">
        <v>188</v>
      </c>
      <c r="D1012" s="250" t="s">
        <v>208</v>
      </c>
      <c r="E1012" s="251">
        <v>896378.8</v>
      </c>
      <c r="F1012" s="252" t="s">
        <v>253</v>
      </c>
      <c r="G1012" s="251"/>
      <c r="J1012" s="253"/>
    </row>
    <row r="1013" spans="1:10" hidden="1" x14ac:dyDescent="0.2">
      <c r="A1013" s="249" t="s">
        <v>203</v>
      </c>
      <c r="B1013" s="250" t="s">
        <v>69</v>
      </c>
      <c r="C1013" s="250" t="s">
        <v>188</v>
      </c>
      <c r="D1013" s="250" t="s">
        <v>208</v>
      </c>
      <c r="E1013" s="251">
        <v>913050.3</v>
      </c>
      <c r="F1013" s="252" t="s">
        <v>253</v>
      </c>
      <c r="G1013" s="251"/>
      <c r="J1013" s="253"/>
    </row>
    <row r="1014" spans="1:10" hidden="1" x14ac:dyDescent="0.2">
      <c r="A1014" s="249" t="s">
        <v>221</v>
      </c>
      <c r="B1014" s="250" t="s">
        <v>69</v>
      </c>
      <c r="C1014" s="250" t="s">
        <v>188</v>
      </c>
      <c r="D1014" s="250" t="s">
        <v>208</v>
      </c>
      <c r="E1014" s="251">
        <v>1017497.8</v>
      </c>
      <c r="F1014" s="252" t="s">
        <v>253</v>
      </c>
      <c r="G1014" s="251"/>
      <c r="J1014" s="253"/>
    </row>
    <row r="1015" spans="1:10" hidden="1" x14ac:dyDescent="0.2">
      <c r="A1015" s="249" t="s">
        <v>233</v>
      </c>
      <c r="B1015" s="250" t="s">
        <v>69</v>
      </c>
      <c r="C1015" s="250" t="s">
        <v>188</v>
      </c>
      <c r="D1015" s="250" t="s">
        <v>208</v>
      </c>
      <c r="E1015" s="251">
        <v>1073800.3</v>
      </c>
      <c r="F1015" s="252" t="s">
        <v>253</v>
      </c>
      <c r="G1015" s="251"/>
      <c r="J1015" s="253"/>
    </row>
    <row r="1016" spans="1:10" hidden="1" x14ac:dyDescent="0.2">
      <c r="A1016" s="249" t="s">
        <v>251</v>
      </c>
      <c r="B1016" s="250" t="s">
        <v>69</v>
      </c>
      <c r="C1016" s="250" t="s">
        <v>188</v>
      </c>
      <c r="D1016" s="250" t="s">
        <v>208</v>
      </c>
      <c r="E1016" s="251">
        <v>1122302.6000000001</v>
      </c>
      <c r="F1016" s="252" t="s">
        <v>177</v>
      </c>
      <c r="G1016" s="251"/>
      <c r="J1016" s="253"/>
    </row>
    <row r="1017" spans="1:10" hidden="1" x14ac:dyDescent="0.2">
      <c r="A1017" s="249" t="s">
        <v>102</v>
      </c>
      <c r="B1017" s="250" t="s">
        <v>58</v>
      </c>
      <c r="C1017" s="250" t="s">
        <v>188</v>
      </c>
      <c r="D1017" s="250" t="s">
        <v>208</v>
      </c>
      <c r="E1017" s="251">
        <v>2042010</v>
      </c>
      <c r="F1017" s="252" t="s">
        <v>253</v>
      </c>
      <c r="G1017" s="251"/>
      <c r="J1017" s="253"/>
    </row>
    <row r="1018" spans="1:10" hidden="1" x14ac:dyDescent="0.2">
      <c r="A1018" s="249" t="s">
        <v>101</v>
      </c>
      <c r="B1018" s="250" t="s">
        <v>58</v>
      </c>
      <c r="C1018" s="250" t="s">
        <v>188</v>
      </c>
      <c r="D1018" s="250" t="s">
        <v>208</v>
      </c>
      <c r="E1018" s="251">
        <v>2097763.7000000002</v>
      </c>
      <c r="F1018" s="252" t="s">
        <v>253</v>
      </c>
      <c r="G1018" s="251"/>
      <c r="J1018" s="253"/>
    </row>
    <row r="1019" spans="1:10" hidden="1" x14ac:dyDescent="0.2">
      <c r="A1019" s="249" t="s">
        <v>100</v>
      </c>
      <c r="B1019" s="250" t="s">
        <v>58</v>
      </c>
      <c r="C1019" s="250" t="s">
        <v>188</v>
      </c>
      <c r="D1019" s="250" t="s">
        <v>208</v>
      </c>
      <c r="E1019" s="251">
        <v>2143468.6</v>
      </c>
      <c r="F1019" s="252" t="s">
        <v>253</v>
      </c>
      <c r="G1019" s="251"/>
      <c r="J1019" s="253"/>
    </row>
    <row r="1020" spans="1:10" hidden="1" x14ac:dyDescent="0.2">
      <c r="A1020" s="249" t="s">
        <v>99</v>
      </c>
      <c r="B1020" s="250" t="s">
        <v>58</v>
      </c>
      <c r="C1020" s="250" t="s">
        <v>188</v>
      </c>
      <c r="D1020" s="250" t="s">
        <v>208</v>
      </c>
      <c r="E1020" s="251">
        <v>2214672.1</v>
      </c>
      <c r="F1020" s="252" t="s">
        <v>253</v>
      </c>
      <c r="G1020" s="251"/>
      <c r="J1020" s="253"/>
    </row>
    <row r="1021" spans="1:10" hidden="1" x14ac:dyDescent="0.2">
      <c r="A1021" s="249" t="s">
        <v>98</v>
      </c>
      <c r="B1021" s="250" t="s">
        <v>58</v>
      </c>
      <c r="C1021" s="250" t="s">
        <v>188</v>
      </c>
      <c r="D1021" s="250" t="s">
        <v>208</v>
      </c>
      <c r="E1021" s="251">
        <v>2265305.7000000002</v>
      </c>
      <c r="F1021" s="252" t="s">
        <v>253</v>
      </c>
      <c r="G1021" s="251"/>
      <c r="J1021" s="253"/>
    </row>
    <row r="1022" spans="1:10" hidden="1" x14ac:dyDescent="0.2">
      <c r="A1022" s="249" t="s">
        <v>97</v>
      </c>
      <c r="B1022" s="250" t="s">
        <v>58</v>
      </c>
      <c r="C1022" s="250" t="s">
        <v>188</v>
      </c>
      <c r="D1022" s="250" t="s">
        <v>208</v>
      </c>
      <c r="E1022" s="251">
        <v>2332261.1</v>
      </c>
      <c r="F1022" s="252" t="s">
        <v>253</v>
      </c>
      <c r="G1022" s="251"/>
      <c r="J1022" s="253"/>
    </row>
    <row r="1023" spans="1:10" hidden="1" x14ac:dyDescent="0.2">
      <c r="A1023" s="249" t="s">
        <v>96</v>
      </c>
      <c r="B1023" s="250" t="s">
        <v>58</v>
      </c>
      <c r="C1023" s="250" t="s">
        <v>188</v>
      </c>
      <c r="D1023" s="250" t="s">
        <v>208</v>
      </c>
      <c r="E1023" s="251">
        <v>2395087.6</v>
      </c>
      <c r="F1023" s="252" t="s">
        <v>253</v>
      </c>
      <c r="G1023" s="251"/>
      <c r="J1023" s="253"/>
    </row>
    <row r="1024" spans="1:10" hidden="1" x14ac:dyDescent="0.2">
      <c r="A1024" s="249" t="s">
        <v>95</v>
      </c>
      <c r="B1024" s="250" t="s">
        <v>58</v>
      </c>
      <c r="C1024" s="250" t="s">
        <v>188</v>
      </c>
      <c r="D1024" s="250" t="s">
        <v>208</v>
      </c>
      <c r="E1024" s="251">
        <v>2451625.5</v>
      </c>
      <c r="F1024" s="252" t="s">
        <v>253</v>
      </c>
      <c r="G1024" s="251"/>
      <c r="J1024" s="253"/>
    </row>
    <row r="1025" spans="1:10" hidden="1" x14ac:dyDescent="0.2">
      <c r="A1025" s="249" t="s">
        <v>94</v>
      </c>
      <c r="B1025" s="250" t="s">
        <v>58</v>
      </c>
      <c r="C1025" s="250" t="s">
        <v>188</v>
      </c>
      <c r="D1025" s="250" t="s">
        <v>208</v>
      </c>
      <c r="E1025" s="251">
        <v>2444790.7999999998</v>
      </c>
      <c r="F1025" s="252" t="s">
        <v>253</v>
      </c>
      <c r="G1025" s="251"/>
      <c r="J1025" s="253"/>
    </row>
    <row r="1026" spans="1:10" hidden="1" x14ac:dyDescent="0.2">
      <c r="A1026" s="249" t="s">
        <v>93</v>
      </c>
      <c r="B1026" s="250" t="s">
        <v>58</v>
      </c>
      <c r="C1026" s="250" t="s">
        <v>188</v>
      </c>
      <c r="D1026" s="250" t="s">
        <v>208</v>
      </c>
      <c r="E1026" s="251">
        <v>2344213.4</v>
      </c>
      <c r="F1026" s="252" t="s">
        <v>253</v>
      </c>
      <c r="G1026" s="251"/>
      <c r="J1026" s="253"/>
    </row>
    <row r="1027" spans="1:10" hidden="1" x14ac:dyDescent="0.2">
      <c r="A1027" s="249" t="s">
        <v>92</v>
      </c>
      <c r="B1027" s="250" t="s">
        <v>58</v>
      </c>
      <c r="C1027" s="250" t="s">
        <v>188</v>
      </c>
      <c r="D1027" s="250" t="s">
        <v>208</v>
      </c>
      <c r="E1027" s="251">
        <v>2392833.5</v>
      </c>
      <c r="F1027" s="252" t="s">
        <v>253</v>
      </c>
      <c r="G1027" s="251"/>
      <c r="J1027" s="253"/>
    </row>
    <row r="1028" spans="1:10" hidden="1" x14ac:dyDescent="0.2">
      <c r="A1028" s="249" t="s">
        <v>91</v>
      </c>
      <c r="B1028" s="250" t="s">
        <v>58</v>
      </c>
      <c r="C1028" s="250" t="s">
        <v>188</v>
      </c>
      <c r="D1028" s="250" t="s">
        <v>208</v>
      </c>
      <c r="E1028" s="251">
        <v>2423359.1</v>
      </c>
      <c r="F1028" s="252" t="s">
        <v>253</v>
      </c>
      <c r="G1028" s="251"/>
      <c r="J1028" s="253"/>
    </row>
    <row r="1029" spans="1:10" hidden="1" x14ac:dyDescent="0.2">
      <c r="A1029" s="249" t="s">
        <v>90</v>
      </c>
      <c r="B1029" s="250" t="s">
        <v>58</v>
      </c>
      <c r="C1029" s="250" t="s">
        <v>188</v>
      </c>
      <c r="D1029" s="250" t="s">
        <v>208</v>
      </c>
      <c r="E1029" s="251">
        <v>2458022.7000000002</v>
      </c>
      <c r="F1029" s="252" t="s">
        <v>253</v>
      </c>
      <c r="G1029" s="251"/>
      <c r="J1029" s="253"/>
    </row>
    <row r="1030" spans="1:10" hidden="1" x14ac:dyDescent="0.2">
      <c r="A1030" s="249" t="s">
        <v>89</v>
      </c>
      <c r="B1030" s="250" t="s">
        <v>58</v>
      </c>
      <c r="C1030" s="250" t="s">
        <v>188</v>
      </c>
      <c r="D1030" s="250" t="s">
        <v>208</v>
      </c>
      <c r="E1030" s="251">
        <v>2511757.9</v>
      </c>
      <c r="F1030" s="252" t="s">
        <v>253</v>
      </c>
      <c r="G1030" s="251"/>
      <c r="J1030" s="253"/>
    </row>
    <row r="1031" spans="1:10" hidden="1" x14ac:dyDescent="0.2">
      <c r="A1031" s="249" t="s">
        <v>88</v>
      </c>
      <c r="B1031" s="250" t="s">
        <v>58</v>
      </c>
      <c r="C1031" s="250" t="s">
        <v>188</v>
      </c>
      <c r="D1031" s="250" t="s">
        <v>208</v>
      </c>
      <c r="E1031" s="251">
        <v>2583662.7000000002</v>
      </c>
      <c r="F1031" s="252" t="s">
        <v>253</v>
      </c>
      <c r="G1031" s="251"/>
      <c r="J1031" s="253"/>
    </row>
    <row r="1032" spans="1:10" hidden="1" x14ac:dyDescent="0.2">
      <c r="A1032" s="249" t="s">
        <v>87</v>
      </c>
      <c r="B1032" s="250" t="s">
        <v>58</v>
      </c>
      <c r="C1032" s="250" t="s">
        <v>188</v>
      </c>
      <c r="D1032" s="250" t="s">
        <v>208</v>
      </c>
      <c r="E1032" s="251">
        <v>2644716.5</v>
      </c>
      <c r="F1032" s="252" t="s">
        <v>253</v>
      </c>
      <c r="G1032" s="251"/>
      <c r="J1032" s="253"/>
    </row>
    <row r="1033" spans="1:10" hidden="1" x14ac:dyDescent="0.2">
      <c r="A1033" s="249" t="s">
        <v>86</v>
      </c>
      <c r="B1033" s="250" t="s">
        <v>58</v>
      </c>
      <c r="C1033" s="250" t="s">
        <v>188</v>
      </c>
      <c r="D1033" s="250" t="s">
        <v>208</v>
      </c>
      <c r="E1033" s="251">
        <v>2690268.7</v>
      </c>
      <c r="F1033" s="252" t="s">
        <v>253</v>
      </c>
      <c r="G1033" s="251"/>
      <c r="J1033" s="253"/>
    </row>
    <row r="1034" spans="1:10" hidden="1" x14ac:dyDescent="0.2">
      <c r="A1034" s="249" t="s">
        <v>85</v>
      </c>
      <c r="B1034" s="250" t="s">
        <v>58</v>
      </c>
      <c r="C1034" s="250" t="s">
        <v>188</v>
      </c>
      <c r="D1034" s="250" t="s">
        <v>208</v>
      </c>
      <c r="E1034" s="251">
        <v>2737087.7</v>
      </c>
      <c r="F1034" s="252" t="s">
        <v>253</v>
      </c>
      <c r="G1034" s="251"/>
      <c r="J1034" s="253"/>
    </row>
    <row r="1035" spans="1:10" hidden="1" x14ac:dyDescent="0.2">
      <c r="A1035" s="249" t="s">
        <v>84</v>
      </c>
      <c r="B1035" s="250" t="s">
        <v>58</v>
      </c>
      <c r="C1035" s="250" t="s">
        <v>188</v>
      </c>
      <c r="D1035" s="250" t="s">
        <v>208</v>
      </c>
      <c r="E1035" s="251">
        <v>2771372.2</v>
      </c>
      <c r="F1035" s="252" t="s">
        <v>253</v>
      </c>
      <c r="G1035" s="251"/>
      <c r="J1035" s="253"/>
    </row>
    <row r="1036" spans="1:10" hidden="1" x14ac:dyDescent="0.2">
      <c r="A1036" s="249" t="s">
        <v>168</v>
      </c>
      <c r="B1036" s="250" t="s">
        <v>58</v>
      </c>
      <c r="C1036" s="250" t="s">
        <v>188</v>
      </c>
      <c r="D1036" s="250" t="s">
        <v>208</v>
      </c>
      <c r="E1036" s="251">
        <v>2809362.6</v>
      </c>
      <c r="F1036" s="252" t="s">
        <v>253</v>
      </c>
      <c r="G1036" s="251"/>
      <c r="J1036" s="253"/>
    </row>
    <row r="1037" spans="1:10" hidden="1" x14ac:dyDescent="0.2">
      <c r="A1037" s="249" t="s">
        <v>94</v>
      </c>
      <c r="B1037" s="250" t="s">
        <v>259</v>
      </c>
      <c r="C1037" s="250" t="s">
        <v>188</v>
      </c>
      <c r="D1037" s="250" t="s">
        <v>208</v>
      </c>
      <c r="E1037" s="251">
        <v>4128.5</v>
      </c>
      <c r="F1037" s="252" t="s">
        <v>253</v>
      </c>
      <c r="G1037" s="251"/>
      <c r="J1037" s="253"/>
    </row>
    <row r="1038" spans="1:10" hidden="1" x14ac:dyDescent="0.2">
      <c r="A1038" s="249" t="s">
        <v>93</v>
      </c>
      <c r="B1038" s="250" t="s">
        <v>259</v>
      </c>
      <c r="C1038" s="250" t="s">
        <v>188</v>
      </c>
      <c r="D1038" s="250" t="s">
        <v>208</v>
      </c>
      <c r="E1038" s="251">
        <v>4336.3999999999996</v>
      </c>
      <c r="F1038" s="252" t="s">
        <v>253</v>
      </c>
      <c r="G1038" s="251"/>
      <c r="J1038" s="253"/>
    </row>
    <row r="1039" spans="1:10" hidden="1" x14ac:dyDescent="0.2">
      <c r="A1039" s="249" t="s">
        <v>92</v>
      </c>
      <c r="B1039" s="250" t="s">
        <v>259</v>
      </c>
      <c r="C1039" s="250" t="s">
        <v>188</v>
      </c>
      <c r="D1039" s="250" t="s">
        <v>208</v>
      </c>
      <c r="E1039" s="251">
        <v>4550.6000000000004</v>
      </c>
      <c r="F1039" s="252" t="s">
        <v>253</v>
      </c>
      <c r="G1039" s="251"/>
      <c r="J1039" s="253"/>
    </row>
    <row r="1040" spans="1:10" hidden="1" x14ac:dyDescent="0.2">
      <c r="A1040" s="249" t="s">
        <v>91</v>
      </c>
      <c r="B1040" s="250" t="s">
        <v>259</v>
      </c>
      <c r="C1040" s="250" t="s">
        <v>188</v>
      </c>
      <c r="D1040" s="250" t="s">
        <v>208</v>
      </c>
      <c r="E1040" s="251">
        <v>4838.2</v>
      </c>
      <c r="F1040" s="252" t="s">
        <v>253</v>
      </c>
      <c r="G1040" s="251"/>
      <c r="J1040" s="253"/>
    </row>
    <row r="1041" spans="1:10" hidden="1" x14ac:dyDescent="0.2">
      <c r="A1041" s="249" t="s">
        <v>90</v>
      </c>
      <c r="B1041" s="250" t="s">
        <v>259</v>
      </c>
      <c r="C1041" s="250" t="s">
        <v>188</v>
      </c>
      <c r="D1041" s="250" t="s">
        <v>208</v>
      </c>
      <c r="E1041" s="251">
        <v>4921</v>
      </c>
      <c r="F1041" s="252" t="s">
        <v>253</v>
      </c>
      <c r="G1041" s="251"/>
      <c r="J1041" s="253"/>
    </row>
    <row r="1042" spans="1:10" hidden="1" x14ac:dyDescent="0.2">
      <c r="A1042" s="249" t="s">
        <v>89</v>
      </c>
      <c r="B1042" s="250" t="s">
        <v>259</v>
      </c>
      <c r="C1042" s="250" t="s">
        <v>188</v>
      </c>
      <c r="D1042" s="250" t="s">
        <v>208</v>
      </c>
      <c r="E1042" s="251">
        <v>5183.8999999999996</v>
      </c>
      <c r="F1042" s="252" t="s">
        <v>253</v>
      </c>
      <c r="G1042" s="251"/>
      <c r="J1042" s="253"/>
    </row>
    <row r="1043" spans="1:10" hidden="1" x14ac:dyDescent="0.2">
      <c r="A1043" s="249" t="s">
        <v>88</v>
      </c>
      <c r="B1043" s="250" t="s">
        <v>259</v>
      </c>
      <c r="C1043" s="250" t="s">
        <v>188</v>
      </c>
      <c r="D1043" s="250" t="s">
        <v>208</v>
      </c>
      <c r="E1043" s="251">
        <v>5357.4</v>
      </c>
      <c r="F1043" s="252" t="s">
        <v>253</v>
      </c>
      <c r="G1043" s="251"/>
      <c r="J1043" s="253"/>
    </row>
    <row r="1044" spans="1:10" hidden="1" x14ac:dyDescent="0.2">
      <c r="A1044" s="249" t="s">
        <v>87</v>
      </c>
      <c r="B1044" s="250" t="s">
        <v>259</v>
      </c>
      <c r="C1044" s="250" t="s">
        <v>188</v>
      </c>
      <c r="D1044" s="250" t="s">
        <v>208</v>
      </c>
      <c r="E1044" s="251">
        <v>5674.4</v>
      </c>
      <c r="F1044" s="252" t="s">
        <v>253</v>
      </c>
      <c r="G1044" s="251"/>
      <c r="J1044" s="253"/>
    </row>
    <row r="1045" spans="1:10" hidden="1" x14ac:dyDescent="0.2">
      <c r="A1045" s="249" t="s">
        <v>86</v>
      </c>
      <c r="B1045" s="250" t="s">
        <v>259</v>
      </c>
      <c r="C1045" s="250" t="s">
        <v>188</v>
      </c>
      <c r="D1045" s="250" t="s">
        <v>208</v>
      </c>
      <c r="E1045" s="251">
        <v>5990.6</v>
      </c>
      <c r="F1045" s="252" t="s">
        <v>253</v>
      </c>
      <c r="G1045" s="251"/>
      <c r="J1045" s="253"/>
    </row>
    <row r="1046" spans="1:10" hidden="1" x14ac:dyDescent="0.2">
      <c r="A1046" s="249" t="s">
        <v>85</v>
      </c>
      <c r="B1046" s="250" t="s">
        <v>259</v>
      </c>
      <c r="C1046" s="250" t="s">
        <v>188</v>
      </c>
      <c r="D1046" s="250" t="s">
        <v>208</v>
      </c>
      <c r="E1046" s="251">
        <v>6279.7</v>
      </c>
      <c r="F1046" s="252" t="s">
        <v>253</v>
      </c>
      <c r="G1046" s="251"/>
      <c r="J1046" s="253"/>
    </row>
    <row r="1047" spans="1:10" hidden="1" x14ac:dyDescent="0.2">
      <c r="A1047" s="249" t="s">
        <v>84</v>
      </c>
      <c r="B1047" s="250" t="s">
        <v>259</v>
      </c>
      <c r="C1047" s="250" t="s">
        <v>188</v>
      </c>
      <c r="D1047" s="250" t="s">
        <v>208</v>
      </c>
      <c r="E1047" s="251">
        <v>6493.6</v>
      </c>
      <c r="F1047" s="252" t="s">
        <v>253</v>
      </c>
      <c r="G1047" s="251"/>
      <c r="J1047" s="253"/>
    </row>
    <row r="1048" spans="1:10" hidden="1" x14ac:dyDescent="0.2">
      <c r="A1048" s="249" t="s">
        <v>168</v>
      </c>
      <c r="B1048" s="250" t="s">
        <v>259</v>
      </c>
      <c r="C1048" s="250" t="s">
        <v>188</v>
      </c>
      <c r="D1048" s="250" t="s">
        <v>208</v>
      </c>
      <c r="E1048" s="251">
        <v>6802.5</v>
      </c>
      <c r="F1048" s="252" t="s">
        <v>253</v>
      </c>
      <c r="G1048" s="251"/>
      <c r="J1048" s="253"/>
    </row>
    <row r="1049" spans="1:10" hidden="1" x14ac:dyDescent="0.2">
      <c r="A1049" s="249" t="s">
        <v>203</v>
      </c>
      <c r="B1049" s="250" t="s">
        <v>259</v>
      </c>
      <c r="C1049" s="250" t="s">
        <v>188</v>
      </c>
      <c r="D1049" s="250" t="s">
        <v>208</v>
      </c>
      <c r="E1049" s="251">
        <v>6439.2</v>
      </c>
      <c r="F1049" s="252" t="s">
        <v>253</v>
      </c>
      <c r="G1049" s="251"/>
      <c r="J1049" s="253"/>
    </row>
    <row r="1050" spans="1:10" hidden="1" x14ac:dyDescent="0.2">
      <c r="A1050" s="249" t="s">
        <v>221</v>
      </c>
      <c r="B1050" s="250" t="s">
        <v>259</v>
      </c>
      <c r="C1050" s="250" t="s">
        <v>188</v>
      </c>
      <c r="D1050" s="250" t="s">
        <v>208</v>
      </c>
      <c r="E1050" s="251">
        <v>7131.1</v>
      </c>
      <c r="F1050" s="252" t="s">
        <v>253</v>
      </c>
      <c r="G1050" s="251"/>
      <c r="J1050" s="253"/>
    </row>
    <row r="1051" spans="1:10" hidden="1" x14ac:dyDescent="0.2">
      <c r="A1051" s="249" t="s">
        <v>233</v>
      </c>
      <c r="B1051" s="250" t="s">
        <v>259</v>
      </c>
      <c r="C1051" s="250" t="s">
        <v>188</v>
      </c>
      <c r="D1051" s="250" t="s">
        <v>208</v>
      </c>
      <c r="E1051" s="251">
        <v>7436.3</v>
      </c>
      <c r="F1051" s="252" t="s">
        <v>253</v>
      </c>
      <c r="G1051" s="251"/>
      <c r="J1051" s="253"/>
    </row>
    <row r="1052" spans="1:10" hidden="1" x14ac:dyDescent="0.2">
      <c r="A1052" s="249" t="s">
        <v>251</v>
      </c>
      <c r="B1052" s="250" t="s">
        <v>259</v>
      </c>
      <c r="C1052" s="250" t="s">
        <v>188</v>
      </c>
      <c r="D1052" s="250" t="s">
        <v>208</v>
      </c>
      <c r="E1052" s="251">
        <v>7684.5</v>
      </c>
      <c r="F1052" s="252" t="s">
        <v>177</v>
      </c>
      <c r="G1052" s="251"/>
      <c r="J1052" s="253"/>
    </row>
    <row r="1053" spans="1:10" hidden="1" x14ac:dyDescent="0.2">
      <c r="A1053" s="249" t="s">
        <v>102</v>
      </c>
      <c r="B1053" s="250" t="s">
        <v>82</v>
      </c>
      <c r="C1053" s="250" t="s">
        <v>188</v>
      </c>
      <c r="D1053" s="250" t="s">
        <v>189</v>
      </c>
      <c r="E1053" s="251">
        <v>9906.5</v>
      </c>
      <c r="F1053" s="252" t="s">
        <v>253</v>
      </c>
      <c r="G1053" s="251"/>
      <c r="J1053" s="253"/>
    </row>
    <row r="1054" spans="1:10" hidden="1" x14ac:dyDescent="0.2">
      <c r="A1054" s="249" t="s">
        <v>101</v>
      </c>
      <c r="B1054" s="250" t="s">
        <v>82</v>
      </c>
      <c r="C1054" s="250" t="s">
        <v>188</v>
      </c>
      <c r="D1054" s="250" t="s">
        <v>189</v>
      </c>
      <c r="E1054" s="251">
        <v>10891.7</v>
      </c>
      <c r="F1054" s="252" t="s">
        <v>253</v>
      </c>
      <c r="G1054" s="251"/>
      <c r="J1054" s="253"/>
    </row>
    <row r="1055" spans="1:10" hidden="1" x14ac:dyDescent="0.2">
      <c r="A1055" s="249" t="s">
        <v>100</v>
      </c>
      <c r="B1055" s="250" t="s">
        <v>82</v>
      </c>
      <c r="C1055" s="250" t="s">
        <v>188</v>
      </c>
      <c r="D1055" s="250" t="s">
        <v>189</v>
      </c>
      <c r="E1055" s="251">
        <v>11656.6</v>
      </c>
      <c r="F1055" s="252" t="s">
        <v>253</v>
      </c>
      <c r="G1055" s="251"/>
      <c r="J1055" s="253"/>
    </row>
    <row r="1056" spans="1:10" hidden="1" x14ac:dyDescent="0.2">
      <c r="A1056" s="249" t="s">
        <v>99</v>
      </c>
      <c r="B1056" s="250" t="s">
        <v>82</v>
      </c>
      <c r="C1056" s="250" t="s">
        <v>188</v>
      </c>
      <c r="D1056" s="250" t="s">
        <v>189</v>
      </c>
      <c r="E1056" s="251">
        <v>12476.9</v>
      </c>
      <c r="F1056" s="252" t="s">
        <v>253</v>
      </c>
      <c r="G1056" s="251"/>
      <c r="J1056" s="253"/>
    </row>
    <row r="1057" spans="1:10" hidden="1" x14ac:dyDescent="0.2">
      <c r="A1057" s="249" t="s">
        <v>98</v>
      </c>
      <c r="B1057" s="250" t="s">
        <v>82</v>
      </c>
      <c r="C1057" s="250" t="s">
        <v>188</v>
      </c>
      <c r="D1057" s="250" t="s">
        <v>189</v>
      </c>
      <c r="E1057" s="251">
        <v>13422</v>
      </c>
      <c r="F1057" s="252" t="s">
        <v>253</v>
      </c>
      <c r="G1057" s="251"/>
      <c r="J1057" s="253"/>
    </row>
    <row r="1058" spans="1:10" hidden="1" x14ac:dyDescent="0.2">
      <c r="A1058" s="249" t="s">
        <v>97</v>
      </c>
      <c r="B1058" s="250" t="s">
        <v>82</v>
      </c>
      <c r="C1058" s="250" t="s">
        <v>188</v>
      </c>
      <c r="D1058" s="250" t="s">
        <v>189</v>
      </c>
      <c r="E1058" s="251">
        <v>14463.6</v>
      </c>
      <c r="F1058" s="252" t="s">
        <v>253</v>
      </c>
      <c r="G1058" s="251"/>
      <c r="J1058" s="253"/>
    </row>
    <row r="1059" spans="1:10" hidden="1" x14ac:dyDescent="0.2">
      <c r="A1059" s="249" t="s">
        <v>96</v>
      </c>
      <c r="B1059" s="250" t="s">
        <v>82</v>
      </c>
      <c r="C1059" s="250" t="s">
        <v>188</v>
      </c>
      <c r="D1059" s="250" t="s">
        <v>189</v>
      </c>
      <c r="E1059" s="251">
        <v>15618.5</v>
      </c>
      <c r="F1059" s="252" t="s">
        <v>253</v>
      </c>
      <c r="G1059" s="251"/>
      <c r="J1059" s="253"/>
    </row>
    <row r="1060" spans="1:10" hidden="1" x14ac:dyDescent="0.2">
      <c r="A1060" s="249" t="s">
        <v>95</v>
      </c>
      <c r="B1060" s="250" t="s">
        <v>82</v>
      </c>
      <c r="C1060" s="250" t="s">
        <v>188</v>
      </c>
      <c r="D1060" s="250" t="s">
        <v>189</v>
      </c>
      <c r="E1060" s="251">
        <v>17078.2</v>
      </c>
      <c r="F1060" s="252" t="s">
        <v>253</v>
      </c>
      <c r="G1060" s="251"/>
      <c r="J1060" s="253"/>
    </row>
    <row r="1061" spans="1:10" hidden="1" x14ac:dyDescent="0.2">
      <c r="A1061" s="249" t="s">
        <v>94</v>
      </c>
      <c r="B1061" s="250" t="s">
        <v>82</v>
      </c>
      <c r="C1061" s="250" t="s">
        <v>188</v>
      </c>
      <c r="D1061" s="250" t="s">
        <v>189</v>
      </c>
      <c r="E1061" s="251">
        <v>18815.8</v>
      </c>
      <c r="F1061" s="252" t="s">
        <v>253</v>
      </c>
      <c r="G1061" s="251"/>
      <c r="J1061" s="253"/>
    </row>
    <row r="1062" spans="1:10" hidden="1" x14ac:dyDescent="0.2">
      <c r="A1062" s="249" t="s">
        <v>93</v>
      </c>
      <c r="B1062" s="250" t="s">
        <v>82</v>
      </c>
      <c r="C1062" s="250" t="s">
        <v>188</v>
      </c>
      <c r="D1062" s="250" t="s">
        <v>189</v>
      </c>
      <c r="E1062" s="251">
        <v>19479.400000000001</v>
      </c>
      <c r="F1062" s="252" t="s">
        <v>253</v>
      </c>
      <c r="G1062" s="251"/>
      <c r="J1062" s="253"/>
    </row>
    <row r="1063" spans="1:10" hidden="1" x14ac:dyDescent="0.2">
      <c r="A1063" s="249" t="s">
        <v>92</v>
      </c>
      <c r="B1063" s="250" t="s">
        <v>82</v>
      </c>
      <c r="C1063" s="250" t="s">
        <v>188</v>
      </c>
      <c r="D1063" s="250" t="s">
        <v>189</v>
      </c>
      <c r="E1063" s="251">
        <v>21224.799999999999</v>
      </c>
      <c r="F1063" s="252" t="s">
        <v>253</v>
      </c>
      <c r="G1063" s="251"/>
      <c r="J1063" s="253"/>
    </row>
    <row r="1064" spans="1:10" hidden="1" x14ac:dyDescent="0.2">
      <c r="A1064" s="249" t="s">
        <v>91</v>
      </c>
      <c r="B1064" s="250" t="s">
        <v>82</v>
      </c>
      <c r="C1064" s="250" t="s">
        <v>188</v>
      </c>
      <c r="D1064" s="250" t="s">
        <v>189</v>
      </c>
      <c r="E1064" s="251">
        <v>22094.400000000001</v>
      </c>
      <c r="F1064" s="252" t="s">
        <v>253</v>
      </c>
      <c r="G1064" s="251"/>
      <c r="J1064" s="253"/>
    </row>
    <row r="1065" spans="1:10" hidden="1" x14ac:dyDescent="0.2">
      <c r="A1065" s="249" t="s">
        <v>90</v>
      </c>
      <c r="B1065" s="250" t="s">
        <v>82</v>
      </c>
      <c r="C1065" s="250" t="s">
        <v>188</v>
      </c>
      <c r="D1065" s="250" t="s">
        <v>189</v>
      </c>
      <c r="E1065" s="251">
        <v>22541.3</v>
      </c>
      <c r="F1065" s="252" t="s">
        <v>253</v>
      </c>
      <c r="G1065" s="251"/>
      <c r="J1065" s="253"/>
    </row>
    <row r="1066" spans="1:10" hidden="1" x14ac:dyDescent="0.2">
      <c r="A1066" s="249" t="s">
        <v>89</v>
      </c>
      <c r="B1066" s="250" t="s">
        <v>82</v>
      </c>
      <c r="C1066" s="250" t="s">
        <v>188</v>
      </c>
      <c r="D1066" s="250" t="s">
        <v>189</v>
      </c>
      <c r="E1066" s="251">
        <v>22083.4</v>
      </c>
      <c r="F1066" s="252" t="s">
        <v>253</v>
      </c>
      <c r="G1066" s="251"/>
      <c r="J1066" s="253"/>
    </row>
    <row r="1067" spans="1:10" hidden="1" x14ac:dyDescent="0.2">
      <c r="A1067" s="249" t="s">
        <v>88</v>
      </c>
      <c r="B1067" s="250" t="s">
        <v>82</v>
      </c>
      <c r="C1067" s="250" t="s">
        <v>188</v>
      </c>
      <c r="D1067" s="250" t="s">
        <v>189</v>
      </c>
      <c r="E1067" s="251">
        <v>23308.9</v>
      </c>
      <c r="F1067" s="252" t="s">
        <v>253</v>
      </c>
      <c r="G1067" s="251"/>
      <c r="J1067" s="253"/>
    </row>
    <row r="1068" spans="1:10" hidden="1" x14ac:dyDescent="0.2">
      <c r="A1068" s="249" t="s">
        <v>87</v>
      </c>
      <c r="B1068" s="250" t="s">
        <v>82</v>
      </c>
      <c r="C1068" s="250" t="s">
        <v>188</v>
      </c>
      <c r="D1068" s="250" t="s">
        <v>189</v>
      </c>
      <c r="E1068" s="251">
        <v>24142.1</v>
      </c>
      <c r="F1068" s="252" t="s">
        <v>253</v>
      </c>
      <c r="G1068" s="251"/>
      <c r="J1068" s="253"/>
    </row>
    <row r="1069" spans="1:10" hidden="1" x14ac:dyDescent="0.2">
      <c r="A1069" s="249" t="s">
        <v>86</v>
      </c>
      <c r="B1069" s="250" t="s">
        <v>82</v>
      </c>
      <c r="C1069" s="250" t="s">
        <v>188</v>
      </c>
      <c r="D1069" s="250" t="s">
        <v>189</v>
      </c>
      <c r="E1069" s="251">
        <v>24128.5</v>
      </c>
      <c r="F1069" s="252" t="s">
        <v>253</v>
      </c>
      <c r="G1069" s="251"/>
      <c r="J1069" s="253"/>
    </row>
    <row r="1070" spans="1:10" hidden="1" x14ac:dyDescent="0.2">
      <c r="A1070" s="249" t="s">
        <v>85</v>
      </c>
      <c r="B1070" s="250" t="s">
        <v>82</v>
      </c>
      <c r="C1070" s="250" t="s">
        <v>188</v>
      </c>
      <c r="D1070" s="250" t="s">
        <v>189</v>
      </c>
      <c r="E1070" s="251">
        <v>25201.7</v>
      </c>
      <c r="F1070" s="252" t="s">
        <v>253</v>
      </c>
      <c r="G1070" s="251"/>
      <c r="J1070" s="253"/>
    </row>
    <row r="1071" spans="1:10" hidden="1" x14ac:dyDescent="0.2">
      <c r="A1071" s="249" t="s">
        <v>84</v>
      </c>
      <c r="B1071" s="250" t="s">
        <v>82</v>
      </c>
      <c r="C1071" s="250" t="s">
        <v>188</v>
      </c>
      <c r="D1071" s="250" t="s">
        <v>189</v>
      </c>
      <c r="E1071" s="251">
        <v>26233.599999999999</v>
      </c>
      <c r="F1071" s="252" t="s">
        <v>253</v>
      </c>
      <c r="G1071" s="251"/>
      <c r="J1071" s="253"/>
    </row>
    <row r="1072" spans="1:10" hidden="1" x14ac:dyDescent="0.2">
      <c r="A1072" s="249" t="s">
        <v>168</v>
      </c>
      <c r="B1072" s="250" t="s">
        <v>82</v>
      </c>
      <c r="C1072" s="250" t="s">
        <v>188</v>
      </c>
      <c r="D1072" s="250" t="s">
        <v>189</v>
      </c>
      <c r="E1072" s="251">
        <v>27130.2</v>
      </c>
      <c r="F1072" s="252" t="s">
        <v>253</v>
      </c>
      <c r="G1072" s="251"/>
      <c r="J1072" s="253"/>
    </row>
    <row r="1073" spans="1:10" hidden="1" x14ac:dyDescent="0.2">
      <c r="A1073" s="249" t="s">
        <v>203</v>
      </c>
      <c r="B1073" s="250" t="s">
        <v>82</v>
      </c>
      <c r="C1073" s="250" t="s">
        <v>188</v>
      </c>
      <c r="D1073" s="250" t="s">
        <v>189</v>
      </c>
      <c r="E1073" s="251">
        <v>26170.1</v>
      </c>
      <c r="F1073" s="252" t="s">
        <v>253</v>
      </c>
      <c r="G1073" s="251"/>
      <c r="J1073" s="253"/>
    </row>
    <row r="1074" spans="1:10" hidden="1" x14ac:dyDescent="0.2">
      <c r="A1074" s="249" t="s">
        <v>221</v>
      </c>
      <c r="B1074" s="250" t="s">
        <v>82</v>
      </c>
      <c r="C1074" s="250" t="s">
        <v>188</v>
      </c>
      <c r="D1074" s="250" t="s">
        <v>189</v>
      </c>
      <c r="E1074" s="251">
        <v>28833</v>
      </c>
      <c r="F1074" s="252" t="s">
        <v>253</v>
      </c>
      <c r="G1074" s="251"/>
      <c r="J1074" s="253"/>
    </row>
    <row r="1075" spans="1:10" hidden="1" x14ac:dyDescent="0.2">
      <c r="A1075" s="249" t="s">
        <v>233</v>
      </c>
      <c r="B1075" s="250" t="s">
        <v>82</v>
      </c>
      <c r="C1075" s="250" t="s">
        <v>188</v>
      </c>
      <c r="D1075" s="250" t="s">
        <v>189</v>
      </c>
      <c r="E1075" s="251">
        <v>33606.6</v>
      </c>
      <c r="F1075" s="252" t="s">
        <v>177</v>
      </c>
      <c r="G1075" s="251"/>
      <c r="J1075" s="253"/>
    </row>
    <row r="1076" spans="1:10" hidden="1" x14ac:dyDescent="0.2">
      <c r="A1076" s="249" t="s">
        <v>251</v>
      </c>
      <c r="B1076" s="250" t="s">
        <v>82</v>
      </c>
      <c r="C1076" s="250" t="s">
        <v>188</v>
      </c>
      <c r="D1076" s="250" t="s">
        <v>189</v>
      </c>
      <c r="E1076" s="251">
        <v>36754.1</v>
      </c>
      <c r="F1076" s="252" t="s">
        <v>176</v>
      </c>
      <c r="G1076" s="251"/>
      <c r="J1076" s="253"/>
    </row>
    <row r="1077" spans="1:10" hidden="1" x14ac:dyDescent="0.2">
      <c r="A1077" s="249" t="s">
        <v>102</v>
      </c>
      <c r="B1077" s="250" t="s">
        <v>52</v>
      </c>
      <c r="C1077" s="250" t="s">
        <v>188</v>
      </c>
      <c r="D1077" s="250" t="s">
        <v>189</v>
      </c>
      <c r="E1077" s="251">
        <v>195492.2</v>
      </c>
      <c r="F1077" s="252" t="s">
        <v>253</v>
      </c>
      <c r="G1077" s="251"/>
      <c r="J1077" s="253"/>
    </row>
    <row r="1078" spans="1:10" hidden="1" x14ac:dyDescent="0.2">
      <c r="A1078" s="249" t="s">
        <v>101</v>
      </c>
      <c r="B1078" s="250" t="s">
        <v>52</v>
      </c>
      <c r="C1078" s="250" t="s">
        <v>188</v>
      </c>
      <c r="D1078" s="250" t="s">
        <v>189</v>
      </c>
      <c r="E1078" s="251">
        <v>197744.9</v>
      </c>
      <c r="F1078" s="252" t="s">
        <v>253</v>
      </c>
      <c r="G1078" s="251"/>
      <c r="J1078" s="253"/>
    </row>
    <row r="1079" spans="1:10" hidden="1" x14ac:dyDescent="0.2">
      <c r="A1079" s="249" t="s">
        <v>100</v>
      </c>
      <c r="B1079" s="250" t="s">
        <v>52</v>
      </c>
      <c r="C1079" s="250" t="s">
        <v>188</v>
      </c>
      <c r="D1079" s="250" t="s">
        <v>189</v>
      </c>
      <c r="E1079" s="251">
        <v>206530.4</v>
      </c>
      <c r="F1079" s="252" t="s">
        <v>253</v>
      </c>
      <c r="G1079" s="251"/>
      <c r="J1079" s="253"/>
    </row>
    <row r="1080" spans="1:10" hidden="1" x14ac:dyDescent="0.2">
      <c r="A1080" s="249" t="s">
        <v>99</v>
      </c>
      <c r="B1080" s="250" t="s">
        <v>52</v>
      </c>
      <c r="C1080" s="250" t="s">
        <v>188</v>
      </c>
      <c r="D1080" s="250" t="s">
        <v>189</v>
      </c>
      <c r="E1080" s="251">
        <v>214312.4</v>
      </c>
      <c r="F1080" s="252" t="s">
        <v>253</v>
      </c>
      <c r="G1080" s="251"/>
      <c r="J1080" s="253"/>
    </row>
    <row r="1081" spans="1:10" hidden="1" x14ac:dyDescent="0.2">
      <c r="A1081" s="249" t="s">
        <v>98</v>
      </c>
      <c r="B1081" s="250" t="s">
        <v>52</v>
      </c>
      <c r="C1081" s="250" t="s">
        <v>188</v>
      </c>
      <c r="D1081" s="250" t="s">
        <v>189</v>
      </c>
      <c r="E1081" s="251">
        <v>225478</v>
      </c>
      <c r="F1081" s="252" t="s">
        <v>253</v>
      </c>
      <c r="G1081" s="251"/>
      <c r="J1081" s="253"/>
    </row>
    <row r="1082" spans="1:10" hidden="1" x14ac:dyDescent="0.2">
      <c r="A1082" s="249" t="s">
        <v>97</v>
      </c>
      <c r="B1082" s="250" t="s">
        <v>52</v>
      </c>
      <c r="C1082" s="250" t="s">
        <v>188</v>
      </c>
      <c r="D1082" s="250" t="s">
        <v>189</v>
      </c>
      <c r="E1082" s="251">
        <v>235899</v>
      </c>
      <c r="F1082" s="252" t="s">
        <v>253</v>
      </c>
      <c r="G1082" s="251"/>
      <c r="J1082" s="253"/>
    </row>
    <row r="1083" spans="1:10" hidden="1" x14ac:dyDescent="0.2">
      <c r="A1083" s="249" t="s">
        <v>96</v>
      </c>
      <c r="B1083" s="250" t="s">
        <v>52</v>
      </c>
      <c r="C1083" s="250" t="s">
        <v>188</v>
      </c>
      <c r="D1083" s="250" t="s">
        <v>189</v>
      </c>
      <c r="E1083" s="251">
        <v>247513.5</v>
      </c>
      <c r="F1083" s="252" t="s">
        <v>253</v>
      </c>
      <c r="G1083" s="251"/>
      <c r="J1083" s="253"/>
    </row>
    <row r="1084" spans="1:10" hidden="1" x14ac:dyDescent="0.2">
      <c r="A1084" s="249" t="s">
        <v>95</v>
      </c>
      <c r="B1084" s="250" t="s">
        <v>52</v>
      </c>
      <c r="C1084" s="250" t="s">
        <v>188</v>
      </c>
      <c r="D1084" s="250" t="s">
        <v>189</v>
      </c>
      <c r="E1084" s="251">
        <v>258241.6</v>
      </c>
      <c r="F1084" s="252" t="s">
        <v>253</v>
      </c>
      <c r="G1084" s="251"/>
      <c r="J1084" s="253"/>
    </row>
    <row r="1085" spans="1:10" hidden="1" x14ac:dyDescent="0.2">
      <c r="A1085" s="249" t="s">
        <v>94</v>
      </c>
      <c r="B1085" s="250" t="s">
        <v>52</v>
      </c>
      <c r="C1085" s="250" t="s">
        <v>188</v>
      </c>
      <c r="D1085" s="250" t="s">
        <v>189</v>
      </c>
      <c r="E1085" s="251">
        <v>266750.7</v>
      </c>
      <c r="F1085" s="252" t="s">
        <v>253</v>
      </c>
      <c r="G1085" s="251"/>
      <c r="J1085" s="253"/>
    </row>
    <row r="1086" spans="1:10" hidden="1" x14ac:dyDescent="0.2">
      <c r="A1086" s="249" t="s">
        <v>93</v>
      </c>
      <c r="B1086" s="250" t="s">
        <v>52</v>
      </c>
      <c r="C1086" s="250" t="s">
        <v>188</v>
      </c>
      <c r="D1086" s="250" t="s">
        <v>189</v>
      </c>
      <c r="E1086" s="251">
        <v>257752.9</v>
      </c>
      <c r="F1086" s="252" t="s">
        <v>253</v>
      </c>
      <c r="G1086" s="251"/>
      <c r="J1086" s="253"/>
    </row>
    <row r="1087" spans="1:10" hidden="1" x14ac:dyDescent="0.2">
      <c r="A1087" s="249" t="s">
        <v>92</v>
      </c>
      <c r="B1087" s="250" t="s">
        <v>52</v>
      </c>
      <c r="C1087" s="250" t="s">
        <v>188</v>
      </c>
      <c r="D1087" s="250" t="s">
        <v>189</v>
      </c>
      <c r="E1087" s="251">
        <v>265864.59999999998</v>
      </c>
      <c r="F1087" s="252" t="s">
        <v>253</v>
      </c>
      <c r="G1087" s="251"/>
      <c r="J1087" s="253"/>
    </row>
    <row r="1088" spans="1:10" hidden="1" x14ac:dyDescent="0.2">
      <c r="A1088" s="249" t="s">
        <v>91</v>
      </c>
      <c r="B1088" s="250" t="s">
        <v>52</v>
      </c>
      <c r="C1088" s="250" t="s">
        <v>188</v>
      </c>
      <c r="D1088" s="250" t="s">
        <v>189</v>
      </c>
      <c r="E1088" s="251">
        <v>277922.90000000002</v>
      </c>
      <c r="F1088" s="252" t="s">
        <v>253</v>
      </c>
      <c r="G1088" s="251"/>
      <c r="J1088" s="253"/>
    </row>
    <row r="1089" spans="1:10" hidden="1" x14ac:dyDescent="0.2">
      <c r="A1089" s="249" t="s">
        <v>90</v>
      </c>
      <c r="B1089" s="250" t="s">
        <v>52</v>
      </c>
      <c r="C1089" s="250" t="s">
        <v>188</v>
      </c>
      <c r="D1089" s="250" t="s">
        <v>189</v>
      </c>
      <c r="E1089" s="251">
        <v>289153.59999999998</v>
      </c>
      <c r="F1089" s="252" t="s">
        <v>253</v>
      </c>
      <c r="G1089" s="251"/>
      <c r="J1089" s="253"/>
    </row>
    <row r="1090" spans="1:10" hidden="1" x14ac:dyDescent="0.2">
      <c r="A1090" s="249" t="s">
        <v>89</v>
      </c>
      <c r="B1090" s="250" t="s">
        <v>52</v>
      </c>
      <c r="C1090" s="250" t="s">
        <v>188</v>
      </c>
      <c r="D1090" s="250" t="s">
        <v>189</v>
      </c>
      <c r="E1090" s="251">
        <v>293232.2</v>
      </c>
      <c r="F1090" s="252" t="s">
        <v>253</v>
      </c>
      <c r="G1090" s="251"/>
      <c r="J1090" s="253"/>
    </row>
    <row r="1091" spans="1:10" hidden="1" x14ac:dyDescent="0.2">
      <c r="A1091" s="249" t="s">
        <v>88</v>
      </c>
      <c r="B1091" s="250" t="s">
        <v>52</v>
      </c>
      <c r="C1091" s="250" t="s">
        <v>188</v>
      </c>
      <c r="D1091" s="250" t="s">
        <v>189</v>
      </c>
      <c r="E1091" s="251">
        <v>298844.7</v>
      </c>
      <c r="F1091" s="252" t="s">
        <v>253</v>
      </c>
      <c r="G1091" s="251"/>
      <c r="J1091" s="253"/>
    </row>
    <row r="1092" spans="1:10" hidden="1" x14ac:dyDescent="0.2">
      <c r="A1092" s="249" t="s">
        <v>87</v>
      </c>
      <c r="B1092" s="250" t="s">
        <v>52</v>
      </c>
      <c r="C1092" s="250" t="s">
        <v>188</v>
      </c>
      <c r="D1092" s="250" t="s">
        <v>189</v>
      </c>
      <c r="E1092" s="251">
        <v>309795.20000000001</v>
      </c>
      <c r="F1092" s="252" t="s">
        <v>253</v>
      </c>
      <c r="G1092" s="251"/>
      <c r="J1092" s="253"/>
    </row>
    <row r="1093" spans="1:10" hidden="1" x14ac:dyDescent="0.2">
      <c r="A1093" s="249" t="s">
        <v>86</v>
      </c>
      <c r="B1093" s="250" t="s">
        <v>52</v>
      </c>
      <c r="C1093" s="250" t="s">
        <v>188</v>
      </c>
      <c r="D1093" s="250" t="s">
        <v>189</v>
      </c>
      <c r="E1093" s="251">
        <v>319689.59999999998</v>
      </c>
      <c r="F1093" s="252" t="s">
        <v>253</v>
      </c>
      <c r="G1093" s="251"/>
      <c r="J1093" s="253"/>
    </row>
    <row r="1094" spans="1:10" hidden="1" x14ac:dyDescent="0.2">
      <c r="A1094" s="249" t="s">
        <v>85</v>
      </c>
      <c r="B1094" s="250" t="s">
        <v>52</v>
      </c>
      <c r="C1094" s="250" t="s">
        <v>188</v>
      </c>
      <c r="D1094" s="250" t="s">
        <v>189</v>
      </c>
      <c r="E1094" s="251">
        <v>327300.5</v>
      </c>
      <c r="F1094" s="252" t="s">
        <v>253</v>
      </c>
      <c r="G1094" s="251"/>
      <c r="J1094" s="253"/>
    </row>
    <row r="1095" spans="1:10" hidden="1" x14ac:dyDescent="0.2">
      <c r="A1095" s="249" t="s">
        <v>84</v>
      </c>
      <c r="B1095" s="250" t="s">
        <v>52</v>
      </c>
      <c r="C1095" s="250" t="s">
        <v>188</v>
      </c>
      <c r="D1095" s="250" t="s">
        <v>189</v>
      </c>
      <c r="E1095" s="251">
        <v>341294.8</v>
      </c>
      <c r="F1095" s="252" t="s">
        <v>253</v>
      </c>
      <c r="G1095" s="251"/>
      <c r="J1095" s="253"/>
    </row>
    <row r="1096" spans="1:10" hidden="1" x14ac:dyDescent="0.2">
      <c r="A1096" s="249" t="s">
        <v>168</v>
      </c>
      <c r="B1096" s="250" t="s">
        <v>52</v>
      </c>
      <c r="C1096" s="250" t="s">
        <v>188</v>
      </c>
      <c r="D1096" s="250" t="s">
        <v>189</v>
      </c>
      <c r="E1096" s="251">
        <v>349761.5</v>
      </c>
      <c r="F1096" s="252" t="s">
        <v>253</v>
      </c>
      <c r="G1096" s="251"/>
      <c r="J1096" s="253"/>
    </row>
    <row r="1097" spans="1:10" hidden="1" x14ac:dyDescent="0.2">
      <c r="A1097" s="249" t="s">
        <v>203</v>
      </c>
      <c r="B1097" s="250" t="s">
        <v>52</v>
      </c>
      <c r="C1097" s="250" t="s">
        <v>188</v>
      </c>
      <c r="D1097" s="250" t="s">
        <v>189</v>
      </c>
      <c r="E1097" s="251">
        <v>333831.59999999998</v>
      </c>
      <c r="F1097" s="252" t="s">
        <v>253</v>
      </c>
      <c r="G1097" s="251"/>
      <c r="J1097" s="253"/>
    </row>
    <row r="1098" spans="1:10" hidden="1" x14ac:dyDescent="0.2">
      <c r="A1098" s="249" t="s">
        <v>221</v>
      </c>
      <c r="B1098" s="250" t="s">
        <v>52</v>
      </c>
      <c r="C1098" s="250" t="s">
        <v>188</v>
      </c>
      <c r="D1098" s="250" t="s">
        <v>189</v>
      </c>
      <c r="E1098" s="251">
        <v>358158</v>
      </c>
      <c r="F1098" s="252" t="s">
        <v>253</v>
      </c>
      <c r="G1098" s="251"/>
      <c r="J1098" s="253"/>
    </row>
    <row r="1099" spans="1:10" hidden="1" x14ac:dyDescent="0.2">
      <c r="A1099" s="249" t="s">
        <v>233</v>
      </c>
      <c r="B1099" s="250" t="s">
        <v>52</v>
      </c>
      <c r="C1099" s="250" t="s">
        <v>188</v>
      </c>
      <c r="D1099" s="250" t="s">
        <v>189</v>
      </c>
      <c r="E1099" s="251">
        <v>398252.5</v>
      </c>
      <c r="F1099" s="252" t="s">
        <v>253</v>
      </c>
      <c r="G1099" s="251"/>
      <c r="J1099" s="253"/>
    </row>
    <row r="1100" spans="1:10" hidden="1" x14ac:dyDescent="0.2">
      <c r="A1100" s="249" t="s">
        <v>251</v>
      </c>
      <c r="B1100" s="250" t="s">
        <v>52</v>
      </c>
      <c r="C1100" s="250" t="s">
        <v>188</v>
      </c>
      <c r="D1100" s="250" t="s">
        <v>189</v>
      </c>
      <c r="E1100" s="251">
        <v>422183.3</v>
      </c>
      <c r="F1100" s="252" t="s">
        <v>253</v>
      </c>
      <c r="G1100" s="251"/>
      <c r="J1100" s="253"/>
    </row>
    <row r="1101" spans="1:10" hidden="1" x14ac:dyDescent="0.2">
      <c r="A1101" s="249" t="s">
        <v>102</v>
      </c>
      <c r="B1101" s="250" t="s">
        <v>80</v>
      </c>
      <c r="C1101" s="250" t="s">
        <v>188</v>
      </c>
      <c r="D1101" s="250" t="s">
        <v>189</v>
      </c>
      <c r="E1101" s="251">
        <v>14327.5</v>
      </c>
      <c r="F1101" s="252" t="s">
        <v>253</v>
      </c>
      <c r="G1101" s="251"/>
      <c r="J1101" s="253"/>
    </row>
    <row r="1102" spans="1:10" hidden="1" x14ac:dyDescent="0.2">
      <c r="A1102" s="249" t="s">
        <v>101</v>
      </c>
      <c r="B1102" s="250" t="s">
        <v>80</v>
      </c>
      <c r="C1102" s="250" t="s">
        <v>188</v>
      </c>
      <c r="D1102" s="250" t="s">
        <v>189</v>
      </c>
      <c r="E1102" s="251">
        <v>14897.2</v>
      </c>
      <c r="F1102" s="252" t="s">
        <v>253</v>
      </c>
      <c r="G1102" s="251"/>
      <c r="J1102" s="253"/>
    </row>
    <row r="1103" spans="1:10" hidden="1" x14ac:dyDescent="0.2">
      <c r="A1103" s="249" t="s">
        <v>100</v>
      </c>
      <c r="B1103" s="250" t="s">
        <v>80</v>
      </c>
      <c r="C1103" s="250" t="s">
        <v>188</v>
      </c>
      <c r="D1103" s="250" t="s">
        <v>189</v>
      </c>
      <c r="E1103" s="251">
        <v>16011.8</v>
      </c>
      <c r="F1103" s="252" t="s">
        <v>253</v>
      </c>
      <c r="G1103" s="251"/>
      <c r="J1103" s="253"/>
    </row>
    <row r="1104" spans="1:10" hidden="1" x14ac:dyDescent="0.2">
      <c r="A1104" s="249" t="s">
        <v>99</v>
      </c>
      <c r="B1104" s="250" t="s">
        <v>80</v>
      </c>
      <c r="C1104" s="250" t="s">
        <v>188</v>
      </c>
      <c r="D1104" s="250" t="s">
        <v>189</v>
      </c>
      <c r="E1104" s="251">
        <v>16869</v>
      </c>
      <c r="F1104" s="252" t="s">
        <v>253</v>
      </c>
      <c r="G1104" s="251"/>
      <c r="J1104" s="253"/>
    </row>
    <row r="1105" spans="1:10" hidden="1" x14ac:dyDescent="0.2">
      <c r="A1105" s="249" t="s">
        <v>98</v>
      </c>
      <c r="B1105" s="250" t="s">
        <v>80</v>
      </c>
      <c r="C1105" s="250" t="s">
        <v>188</v>
      </c>
      <c r="D1105" s="250" t="s">
        <v>189</v>
      </c>
      <c r="E1105" s="251">
        <v>18295.2</v>
      </c>
      <c r="F1105" s="252" t="s">
        <v>253</v>
      </c>
      <c r="G1105" s="251"/>
      <c r="J1105" s="253"/>
    </row>
    <row r="1106" spans="1:10" hidden="1" x14ac:dyDescent="0.2">
      <c r="A1106" s="249" t="s">
        <v>97</v>
      </c>
      <c r="B1106" s="250" t="s">
        <v>80</v>
      </c>
      <c r="C1106" s="250" t="s">
        <v>188</v>
      </c>
      <c r="D1106" s="250" t="s">
        <v>189</v>
      </c>
      <c r="E1106" s="251">
        <v>19978.400000000001</v>
      </c>
      <c r="F1106" s="252" t="s">
        <v>253</v>
      </c>
      <c r="G1106" s="251"/>
      <c r="J1106" s="253"/>
    </row>
    <row r="1107" spans="1:10" hidden="1" x14ac:dyDescent="0.2">
      <c r="A1107" s="249" t="s">
        <v>96</v>
      </c>
      <c r="B1107" s="250" t="s">
        <v>80</v>
      </c>
      <c r="C1107" s="250" t="s">
        <v>188</v>
      </c>
      <c r="D1107" s="250" t="s">
        <v>189</v>
      </c>
      <c r="E1107" s="251">
        <v>22188.400000000001</v>
      </c>
      <c r="F1107" s="252" t="s">
        <v>253</v>
      </c>
      <c r="G1107" s="251"/>
      <c r="J1107" s="253"/>
    </row>
    <row r="1108" spans="1:10" hidden="1" x14ac:dyDescent="0.2">
      <c r="A1108" s="249" t="s">
        <v>95</v>
      </c>
      <c r="B1108" s="250" t="s">
        <v>80</v>
      </c>
      <c r="C1108" s="250" t="s">
        <v>188</v>
      </c>
      <c r="D1108" s="250" t="s">
        <v>189</v>
      </c>
      <c r="E1108" s="251">
        <v>24349.599999999999</v>
      </c>
      <c r="F1108" s="252" t="s">
        <v>253</v>
      </c>
      <c r="G1108" s="251"/>
      <c r="J1108" s="253"/>
    </row>
    <row r="1109" spans="1:10" hidden="1" x14ac:dyDescent="0.2">
      <c r="A1109" s="249" t="s">
        <v>94</v>
      </c>
      <c r="B1109" s="250" t="s">
        <v>80</v>
      </c>
      <c r="C1109" s="250" t="s">
        <v>188</v>
      </c>
      <c r="D1109" s="250" t="s">
        <v>189</v>
      </c>
      <c r="E1109" s="251">
        <v>26299.1</v>
      </c>
      <c r="F1109" s="252" t="s">
        <v>253</v>
      </c>
      <c r="G1109" s="251"/>
      <c r="J1109" s="253"/>
    </row>
    <row r="1110" spans="1:10" hidden="1" x14ac:dyDescent="0.2">
      <c r="A1110" s="249" t="s">
        <v>93</v>
      </c>
      <c r="B1110" s="250" t="s">
        <v>80</v>
      </c>
      <c r="C1110" s="250" t="s">
        <v>188</v>
      </c>
      <c r="D1110" s="250" t="s">
        <v>189</v>
      </c>
      <c r="E1110" s="251">
        <v>25466.7</v>
      </c>
      <c r="F1110" s="252" t="s">
        <v>253</v>
      </c>
      <c r="G1110" s="251"/>
      <c r="J1110" s="253"/>
    </row>
    <row r="1111" spans="1:10" hidden="1" x14ac:dyDescent="0.2">
      <c r="A1111" s="249" t="s">
        <v>92</v>
      </c>
      <c r="B1111" s="250" t="s">
        <v>80</v>
      </c>
      <c r="C1111" s="250" t="s">
        <v>188</v>
      </c>
      <c r="D1111" s="250" t="s">
        <v>189</v>
      </c>
      <c r="E1111" s="251">
        <v>26212.400000000001</v>
      </c>
      <c r="F1111" s="252" t="s">
        <v>253</v>
      </c>
      <c r="G1111" s="251"/>
      <c r="J1111" s="253"/>
    </row>
    <row r="1112" spans="1:10" hidden="1" x14ac:dyDescent="0.2">
      <c r="A1112" s="249" t="s">
        <v>91</v>
      </c>
      <c r="B1112" s="250" t="s">
        <v>80</v>
      </c>
      <c r="C1112" s="250" t="s">
        <v>188</v>
      </c>
      <c r="D1112" s="250" t="s">
        <v>189</v>
      </c>
      <c r="E1112" s="251">
        <v>27212.9</v>
      </c>
      <c r="F1112" s="252" t="s">
        <v>253</v>
      </c>
      <c r="G1112" s="251"/>
      <c r="J1112" s="253"/>
    </row>
    <row r="1113" spans="1:10" hidden="1" x14ac:dyDescent="0.2">
      <c r="A1113" s="249" t="s">
        <v>90</v>
      </c>
      <c r="B1113" s="250" t="s">
        <v>80</v>
      </c>
      <c r="C1113" s="250" t="s">
        <v>188</v>
      </c>
      <c r="D1113" s="250" t="s">
        <v>189</v>
      </c>
      <c r="E1113" s="251">
        <v>27425.599999999999</v>
      </c>
      <c r="F1113" s="252" t="s">
        <v>253</v>
      </c>
      <c r="G1113" s="251"/>
      <c r="J1113" s="253"/>
    </row>
    <row r="1114" spans="1:10" hidden="1" x14ac:dyDescent="0.2">
      <c r="A1114" s="249" t="s">
        <v>89</v>
      </c>
      <c r="B1114" s="250" t="s">
        <v>80</v>
      </c>
      <c r="C1114" s="250" t="s">
        <v>188</v>
      </c>
      <c r="D1114" s="250" t="s">
        <v>189</v>
      </c>
      <c r="E1114" s="251">
        <v>28161.599999999999</v>
      </c>
      <c r="F1114" s="252" t="s">
        <v>253</v>
      </c>
      <c r="G1114" s="251"/>
      <c r="J1114" s="253"/>
    </row>
    <row r="1115" spans="1:10" hidden="1" x14ac:dyDescent="0.2">
      <c r="A1115" s="249" t="s">
        <v>88</v>
      </c>
      <c r="B1115" s="250" t="s">
        <v>80</v>
      </c>
      <c r="C1115" s="250" t="s">
        <v>188</v>
      </c>
      <c r="D1115" s="250" t="s">
        <v>189</v>
      </c>
      <c r="E1115" s="251">
        <v>28527.1</v>
      </c>
      <c r="F1115" s="252" t="s">
        <v>253</v>
      </c>
      <c r="G1115" s="251"/>
      <c r="J1115" s="253"/>
    </row>
    <row r="1116" spans="1:10" hidden="1" x14ac:dyDescent="0.2">
      <c r="A1116" s="249" t="s">
        <v>87</v>
      </c>
      <c r="B1116" s="250" t="s">
        <v>80</v>
      </c>
      <c r="C1116" s="250" t="s">
        <v>188</v>
      </c>
      <c r="D1116" s="250" t="s">
        <v>189</v>
      </c>
      <c r="E1116" s="251">
        <v>29959.599999999999</v>
      </c>
      <c r="F1116" s="252" t="s">
        <v>174</v>
      </c>
      <c r="G1116" s="251"/>
      <c r="J1116" s="253"/>
    </row>
    <row r="1117" spans="1:10" hidden="1" x14ac:dyDescent="0.2">
      <c r="A1117" s="249" t="s">
        <v>86</v>
      </c>
      <c r="B1117" s="250" t="s">
        <v>80</v>
      </c>
      <c r="C1117" s="250" t="s">
        <v>188</v>
      </c>
      <c r="D1117" s="250" t="s">
        <v>189</v>
      </c>
      <c r="E1117" s="251">
        <v>31115.5</v>
      </c>
      <c r="F1117" s="252" t="s">
        <v>253</v>
      </c>
      <c r="G1117" s="251"/>
      <c r="J1117" s="253"/>
    </row>
    <row r="1118" spans="1:10" hidden="1" x14ac:dyDescent="0.2">
      <c r="A1118" s="249" t="s">
        <v>85</v>
      </c>
      <c r="B1118" s="250" t="s">
        <v>80</v>
      </c>
      <c r="C1118" s="250" t="s">
        <v>188</v>
      </c>
      <c r="D1118" s="250" t="s">
        <v>189</v>
      </c>
      <c r="E1118" s="251">
        <v>32087.200000000001</v>
      </c>
      <c r="F1118" s="252" t="s">
        <v>253</v>
      </c>
      <c r="G1118" s="251"/>
      <c r="J1118" s="253"/>
    </row>
    <row r="1119" spans="1:10" hidden="1" x14ac:dyDescent="0.2">
      <c r="A1119" s="249" t="s">
        <v>84</v>
      </c>
      <c r="B1119" s="250" t="s">
        <v>80</v>
      </c>
      <c r="C1119" s="250" t="s">
        <v>188</v>
      </c>
      <c r="D1119" s="250" t="s">
        <v>189</v>
      </c>
      <c r="E1119" s="251">
        <v>34122.6</v>
      </c>
      <c r="F1119" s="252" t="s">
        <v>253</v>
      </c>
      <c r="G1119" s="251"/>
      <c r="J1119" s="253"/>
    </row>
    <row r="1120" spans="1:10" hidden="1" x14ac:dyDescent="0.2">
      <c r="A1120" s="249" t="s">
        <v>168</v>
      </c>
      <c r="B1120" s="250" t="s">
        <v>80</v>
      </c>
      <c r="C1120" s="250" t="s">
        <v>188</v>
      </c>
      <c r="D1120" s="250" t="s">
        <v>189</v>
      </c>
      <c r="E1120" s="251">
        <v>35739.1</v>
      </c>
      <c r="F1120" s="252" t="s">
        <v>253</v>
      </c>
      <c r="G1120" s="251"/>
      <c r="J1120" s="253"/>
    </row>
    <row r="1121" spans="1:10" hidden="1" x14ac:dyDescent="0.2">
      <c r="A1121" s="249" t="s">
        <v>203</v>
      </c>
      <c r="B1121" s="250" t="s">
        <v>80</v>
      </c>
      <c r="C1121" s="250" t="s">
        <v>188</v>
      </c>
      <c r="D1121" s="250" t="s">
        <v>189</v>
      </c>
      <c r="E1121" s="251">
        <v>34499.5</v>
      </c>
      <c r="F1121" s="252" t="s">
        <v>253</v>
      </c>
      <c r="G1121" s="251"/>
      <c r="J1121" s="253"/>
    </row>
    <row r="1122" spans="1:10" hidden="1" x14ac:dyDescent="0.2">
      <c r="A1122" s="249" t="s">
        <v>221</v>
      </c>
      <c r="B1122" s="250" t="s">
        <v>80</v>
      </c>
      <c r="C1122" s="250" t="s">
        <v>188</v>
      </c>
      <c r="D1122" s="250" t="s">
        <v>189</v>
      </c>
      <c r="E1122" s="251">
        <v>37945.9</v>
      </c>
      <c r="F1122" s="252" t="s">
        <v>253</v>
      </c>
      <c r="G1122" s="251"/>
      <c r="J1122" s="253"/>
    </row>
    <row r="1123" spans="1:10" hidden="1" x14ac:dyDescent="0.2">
      <c r="A1123" s="249" t="s">
        <v>233</v>
      </c>
      <c r="B1123" s="250" t="s">
        <v>80</v>
      </c>
      <c r="C1123" s="250" t="s">
        <v>188</v>
      </c>
      <c r="D1123" s="250" t="s">
        <v>189</v>
      </c>
      <c r="E1123" s="251">
        <v>42143.6</v>
      </c>
      <c r="F1123" s="252" t="s">
        <v>253</v>
      </c>
      <c r="G1123" s="251"/>
      <c r="J1123" s="253"/>
    </row>
    <row r="1124" spans="1:10" hidden="1" x14ac:dyDescent="0.2">
      <c r="A1124" s="249" t="s">
        <v>251</v>
      </c>
      <c r="B1124" s="250" t="s">
        <v>80</v>
      </c>
      <c r="C1124" s="250" t="s">
        <v>188</v>
      </c>
      <c r="D1124" s="250" t="s">
        <v>189</v>
      </c>
      <c r="E1124" s="251">
        <v>45889.3</v>
      </c>
      <c r="F1124" s="252" t="s">
        <v>253</v>
      </c>
      <c r="G1124" s="251"/>
      <c r="J1124" s="253"/>
    </row>
    <row r="1125" spans="1:10" hidden="1" x14ac:dyDescent="0.2">
      <c r="A1125" s="249" t="s">
        <v>102</v>
      </c>
      <c r="B1125" s="250" t="s">
        <v>33</v>
      </c>
      <c r="C1125" s="250" t="s">
        <v>188</v>
      </c>
      <c r="D1125" s="250" t="s">
        <v>189</v>
      </c>
      <c r="E1125" s="251">
        <v>236590.3</v>
      </c>
      <c r="F1125" s="252" t="s">
        <v>253</v>
      </c>
      <c r="G1125" s="251"/>
      <c r="J1125" s="253"/>
    </row>
    <row r="1126" spans="1:10" hidden="1" x14ac:dyDescent="0.2">
      <c r="A1126" s="249" t="s">
        <v>101</v>
      </c>
      <c r="B1126" s="250" t="s">
        <v>33</v>
      </c>
      <c r="C1126" s="250" t="s">
        <v>188</v>
      </c>
      <c r="D1126" s="250" t="s">
        <v>189</v>
      </c>
      <c r="E1126" s="251">
        <v>245138.1</v>
      </c>
      <c r="F1126" s="252" t="s">
        <v>253</v>
      </c>
      <c r="G1126" s="251"/>
      <c r="J1126" s="253"/>
    </row>
    <row r="1127" spans="1:10" hidden="1" x14ac:dyDescent="0.2">
      <c r="A1127" s="249" t="s">
        <v>100</v>
      </c>
      <c r="B1127" s="250" t="s">
        <v>33</v>
      </c>
      <c r="C1127" s="250" t="s">
        <v>188</v>
      </c>
      <c r="D1127" s="250" t="s">
        <v>189</v>
      </c>
      <c r="E1127" s="251">
        <v>256457.9</v>
      </c>
      <c r="F1127" s="252" t="s">
        <v>253</v>
      </c>
      <c r="G1127" s="251"/>
      <c r="J1127" s="253"/>
    </row>
    <row r="1128" spans="1:10" hidden="1" x14ac:dyDescent="0.2">
      <c r="A1128" s="249" t="s">
        <v>99</v>
      </c>
      <c r="B1128" s="250" t="s">
        <v>33</v>
      </c>
      <c r="C1128" s="250" t="s">
        <v>188</v>
      </c>
      <c r="D1128" s="250" t="s">
        <v>189</v>
      </c>
      <c r="E1128" s="251">
        <v>263493.40000000002</v>
      </c>
      <c r="F1128" s="252" t="s">
        <v>253</v>
      </c>
      <c r="G1128" s="251"/>
      <c r="J1128" s="253"/>
    </row>
    <row r="1129" spans="1:10" hidden="1" x14ac:dyDescent="0.2">
      <c r="A1129" s="249" t="s">
        <v>98</v>
      </c>
      <c r="B1129" s="250" t="s">
        <v>33</v>
      </c>
      <c r="C1129" s="250" t="s">
        <v>188</v>
      </c>
      <c r="D1129" s="250" t="s">
        <v>189</v>
      </c>
      <c r="E1129" s="251">
        <v>272972.79999999999</v>
      </c>
      <c r="F1129" s="252" t="s">
        <v>253</v>
      </c>
      <c r="G1129" s="251"/>
      <c r="J1129" s="253"/>
    </row>
    <row r="1130" spans="1:10" hidden="1" x14ac:dyDescent="0.2">
      <c r="A1130" s="249" t="s">
        <v>97</v>
      </c>
      <c r="B1130" s="250" t="s">
        <v>33</v>
      </c>
      <c r="C1130" s="250" t="s">
        <v>188</v>
      </c>
      <c r="D1130" s="250" t="s">
        <v>189</v>
      </c>
      <c r="E1130" s="251">
        <v>284681.09999999998</v>
      </c>
      <c r="F1130" s="252" t="s">
        <v>253</v>
      </c>
      <c r="G1130" s="251"/>
      <c r="J1130" s="253"/>
    </row>
    <row r="1131" spans="1:10" hidden="1" x14ac:dyDescent="0.2">
      <c r="A1131" s="249" t="s">
        <v>96</v>
      </c>
      <c r="B1131" s="250" t="s">
        <v>33</v>
      </c>
      <c r="C1131" s="250" t="s">
        <v>188</v>
      </c>
      <c r="D1131" s="250" t="s">
        <v>189</v>
      </c>
      <c r="E1131" s="251">
        <v>295597.59999999998</v>
      </c>
      <c r="F1131" s="252" t="s">
        <v>253</v>
      </c>
      <c r="G1131" s="251"/>
      <c r="J1131" s="253"/>
    </row>
    <row r="1132" spans="1:10" hidden="1" x14ac:dyDescent="0.2">
      <c r="A1132" s="249" t="s">
        <v>95</v>
      </c>
      <c r="B1132" s="250" t="s">
        <v>33</v>
      </c>
      <c r="C1132" s="250" t="s">
        <v>188</v>
      </c>
      <c r="D1132" s="250" t="s">
        <v>189</v>
      </c>
      <c r="E1132" s="251">
        <v>308640.7</v>
      </c>
      <c r="F1132" s="252" t="s">
        <v>253</v>
      </c>
      <c r="G1132" s="251"/>
      <c r="J1132" s="253"/>
    </row>
    <row r="1133" spans="1:10" hidden="1" x14ac:dyDescent="0.2">
      <c r="A1133" s="249" t="s">
        <v>94</v>
      </c>
      <c r="B1133" s="250" t="s">
        <v>33</v>
      </c>
      <c r="C1133" s="250" t="s">
        <v>188</v>
      </c>
      <c r="D1133" s="250" t="s">
        <v>189</v>
      </c>
      <c r="E1133" s="251">
        <v>314789.90000000002</v>
      </c>
      <c r="F1133" s="252" t="s">
        <v>253</v>
      </c>
      <c r="G1133" s="251"/>
      <c r="J1133" s="253"/>
    </row>
    <row r="1134" spans="1:10" hidden="1" x14ac:dyDescent="0.2">
      <c r="A1134" s="249" t="s">
        <v>93</v>
      </c>
      <c r="B1134" s="250" t="s">
        <v>33</v>
      </c>
      <c r="C1134" s="250" t="s">
        <v>188</v>
      </c>
      <c r="D1134" s="250" t="s">
        <v>189</v>
      </c>
      <c r="E1134" s="251">
        <v>307713.2</v>
      </c>
      <c r="F1134" s="252" t="s">
        <v>253</v>
      </c>
      <c r="G1134" s="251"/>
      <c r="J1134" s="253"/>
    </row>
    <row r="1135" spans="1:10" hidden="1" x14ac:dyDescent="0.2">
      <c r="A1135" s="249" t="s">
        <v>92</v>
      </c>
      <c r="B1135" s="250" t="s">
        <v>33</v>
      </c>
      <c r="C1135" s="250" t="s">
        <v>188</v>
      </c>
      <c r="D1135" s="250" t="s">
        <v>189</v>
      </c>
      <c r="E1135" s="251">
        <v>328473.09999999998</v>
      </c>
      <c r="F1135" s="252" t="s">
        <v>253</v>
      </c>
      <c r="G1135" s="251"/>
      <c r="J1135" s="253"/>
    </row>
    <row r="1136" spans="1:10" hidden="1" x14ac:dyDescent="0.2">
      <c r="A1136" s="249" t="s">
        <v>91</v>
      </c>
      <c r="B1136" s="250" t="s">
        <v>33</v>
      </c>
      <c r="C1136" s="250" t="s">
        <v>188</v>
      </c>
      <c r="D1136" s="250" t="s">
        <v>189</v>
      </c>
      <c r="E1136" s="251">
        <v>336707.7</v>
      </c>
      <c r="F1136" s="252" t="s">
        <v>253</v>
      </c>
      <c r="G1136" s="251"/>
      <c r="J1136" s="253"/>
    </row>
    <row r="1137" spans="1:10" hidden="1" x14ac:dyDescent="0.2">
      <c r="A1137" s="249" t="s">
        <v>90</v>
      </c>
      <c r="B1137" s="250" t="s">
        <v>33</v>
      </c>
      <c r="C1137" s="250" t="s">
        <v>188</v>
      </c>
      <c r="D1137" s="250" t="s">
        <v>189</v>
      </c>
      <c r="E1137" s="251">
        <v>346805.4</v>
      </c>
      <c r="F1137" s="252" t="s">
        <v>253</v>
      </c>
      <c r="G1137" s="251"/>
      <c r="J1137" s="253"/>
    </row>
    <row r="1138" spans="1:10" hidden="1" x14ac:dyDescent="0.2">
      <c r="A1138" s="249" t="s">
        <v>89</v>
      </c>
      <c r="B1138" s="250" t="s">
        <v>33</v>
      </c>
      <c r="C1138" s="250" t="s">
        <v>188</v>
      </c>
      <c r="D1138" s="250" t="s">
        <v>189</v>
      </c>
      <c r="E1138" s="251">
        <v>351661.7</v>
      </c>
      <c r="F1138" s="252" t="s">
        <v>253</v>
      </c>
      <c r="G1138" s="251"/>
      <c r="J1138" s="253"/>
    </row>
    <row r="1139" spans="1:10" hidden="1" x14ac:dyDescent="0.2">
      <c r="A1139" s="249" t="s">
        <v>88</v>
      </c>
      <c r="B1139" s="250" t="s">
        <v>33</v>
      </c>
      <c r="C1139" s="250" t="s">
        <v>188</v>
      </c>
      <c r="D1139" s="250" t="s">
        <v>189</v>
      </c>
      <c r="E1139" s="251">
        <v>360871.5</v>
      </c>
      <c r="F1139" s="252" t="s">
        <v>253</v>
      </c>
      <c r="G1139" s="251"/>
      <c r="J1139" s="253"/>
    </row>
    <row r="1140" spans="1:10" hidden="1" x14ac:dyDescent="0.2">
      <c r="A1140" s="249" t="s">
        <v>87</v>
      </c>
      <c r="B1140" s="250" t="s">
        <v>33</v>
      </c>
      <c r="C1140" s="250" t="s">
        <v>188</v>
      </c>
      <c r="D1140" s="250" t="s">
        <v>189</v>
      </c>
      <c r="E1140" s="251">
        <v>374418.3</v>
      </c>
      <c r="F1140" s="252" t="s">
        <v>253</v>
      </c>
      <c r="G1140" s="251"/>
      <c r="J1140" s="253"/>
    </row>
    <row r="1141" spans="1:10" hidden="1" x14ac:dyDescent="0.2">
      <c r="A1141" s="249" t="s">
        <v>86</v>
      </c>
      <c r="B1141" s="250" t="s">
        <v>33</v>
      </c>
      <c r="C1141" s="250" t="s">
        <v>188</v>
      </c>
      <c r="D1141" s="250" t="s">
        <v>189</v>
      </c>
      <c r="E1141" s="251">
        <v>382471.4</v>
      </c>
      <c r="F1141" s="252" t="s">
        <v>253</v>
      </c>
      <c r="G1141" s="251"/>
      <c r="J1141" s="253"/>
    </row>
    <row r="1142" spans="1:10" hidden="1" x14ac:dyDescent="0.2">
      <c r="A1142" s="249" t="s">
        <v>85</v>
      </c>
      <c r="B1142" s="250" t="s">
        <v>33</v>
      </c>
      <c r="C1142" s="250" t="s">
        <v>188</v>
      </c>
      <c r="D1142" s="250" t="s">
        <v>189</v>
      </c>
      <c r="E1142" s="251">
        <v>394051.9</v>
      </c>
      <c r="F1142" s="252" t="s">
        <v>253</v>
      </c>
      <c r="G1142" s="251"/>
      <c r="J1142" s="253"/>
    </row>
    <row r="1143" spans="1:10" hidden="1" x14ac:dyDescent="0.2">
      <c r="A1143" s="249" t="s">
        <v>84</v>
      </c>
      <c r="B1143" s="250" t="s">
        <v>33</v>
      </c>
      <c r="C1143" s="250" t="s">
        <v>188</v>
      </c>
      <c r="D1143" s="250" t="s">
        <v>189</v>
      </c>
      <c r="E1143" s="251">
        <v>407002.1</v>
      </c>
      <c r="F1143" s="252" t="s">
        <v>253</v>
      </c>
      <c r="G1143" s="251"/>
      <c r="J1143" s="253"/>
    </row>
    <row r="1144" spans="1:10" hidden="1" x14ac:dyDescent="0.2">
      <c r="A1144" s="249" t="s">
        <v>168</v>
      </c>
      <c r="B1144" s="250" t="s">
        <v>33</v>
      </c>
      <c r="C1144" s="250" t="s">
        <v>188</v>
      </c>
      <c r="D1144" s="250" t="s">
        <v>189</v>
      </c>
      <c r="E1144" s="251">
        <v>422997.1</v>
      </c>
      <c r="F1144" s="252" t="s">
        <v>253</v>
      </c>
      <c r="G1144" s="251"/>
      <c r="J1144" s="253"/>
    </row>
    <row r="1145" spans="1:10" hidden="1" x14ac:dyDescent="0.2">
      <c r="A1145" s="249" t="s">
        <v>203</v>
      </c>
      <c r="B1145" s="250" t="s">
        <v>33</v>
      </c>
      <c r="C1145" s="250" t="s">
        <v>188</v>
      </c>
      <c r="D1145" s="250" t="s">
        <v>189</v>
      </c>
      <c r="E1145" s="251">
        <v>410759.4</v>
      </c>
      <c r="F1145" s="252" t="s">
        <v>253</v>
      </c>
      <c r="G1145" s="251"/>
      <c r="J1145" s="253"/>
    </row>
    <row r="1146" spans="1:10" hidden="1" x14ac:dyDescent="0.2">
      <c r="A1146" s="249" t="s">
        <v>221</v>
      </c>
      <c r="B1146" s="250" t="s">
        <v>33</v>
      </c>
      <c r="C1146" s="250" t="s">
        <v>188</v>
      </c>
      <c r="D1146" s="250" t="s">
        <v>189</v>
      </c>
      <c r="E1146" s="251">
        <v>453869.2</v>
      </c>
      <c r="F1146" s="252" t="s">
        <v>253</v>
      </c>
      <c r="G1146" s="251"/>
      <c r="J1146" s="253"/>
    </row>
    <row r="1147" spans="1:10" hidden="1" x14ac:dyDescent="0.2">
      <c r="A1147" s="249" t="s">
        <v>233</v>
      </c>
      <c r="B1147" s="250" t="s">
        <v>33</v>
      </c>
      <c r="C1147" s="250" t="s">
        <v>188</v>
      </c>
      <c r="D1147" s="250" t="s">
        <v>189</v>
      </c>
      <c r="E1147" s="251">
        <v>495116.6</v>
      </c>
      <c r="F1147" s="252" t="s">
        <v>177</v>
      </c>
      <c r="G1147" s="251"/>
      <c r="J1147" s="253"/>
    </row>
    <row r="1148" spans="1:10" hidden="1" x14ac:dyDescent="0.2">
      <c r="A1148" s="249" t="s">
        <v>251</v>
      </c>
      <c r="B1148" s="250" t="s">
        <v>33</v>
      </c>
      <c r="C1148" s="250" t="s">
        <v>188</v>
      </c>
      <c r="D1148" s="250" t="s">
        <v>189</v>
      </c>
      <c r="E1148" s="251">
        <v>521098.8</v>
      </c>
      <c r="F1148" s="252" t="s">
        <v>177</v>
      </c>
      <c r="G1148" s="251"/>
      <c r="J1148" s="253"/>
    </row>
    <row r="1149" spans="1:10" hidden="1" x14ac:dyDescent="0.2">
      <c r="A1149" s="249" t="s">
        <v>102</v>
      </c>
      <c r="B1149" s="250" t="s">
        <v>34</v>
      </c>
      <c r="C1149" s="250" t="s">
        <v>188</v>
      </c>
      <c r="D1149" s="250" t="s">
        <v>189</v>
      </c>
      <c r="E1149" s="251">
        <v>43583.1</v>
      </c>
      <c r="F1149" s="252" t="s">
        <v>253</v>
      </c>
      <c r="G1149" s="251"/>
      <c r="J1149" s="253"/>
    </row>
    <row r="1150" spans="1:10" hidden="1" x14ac:dyDescent="0.2">
      <c r="A1150" s="249" t="s">
        <v>101</v>
      </c>
      <c r="B1150" s="250" t="s">
        <v>34</v>
      </c>
      <c r="C1150" s="250" t="s">
        <v>188</v>
      </c>
      <c r="D1150" s="250" t="s">
        <v>189</v>
      </c>
      <c r="E1150" s="251">
        <v>46138.1</v>
      </c>
      <c r="F1150" s="252" t="s">
        <v>253</v>
      </c>
      <c r="G1150" s="251"/>
      <c r="J1150" s="253"/>
    </row>
    <row r="1151" spans="1:10" hidden="1" x14ac:dyDescent="0.2">
      <c r="A1151" s="249" t="s">
        <v>100</v>
      </c>
      <c r="B1151" s="250" t="s">
        <v>34</v>
      </c>
      <c r="C1151" s="250" t="s">
        <v>188</v>
      </c>
      <c r="D1151" s="250" t="s">
        <v>189</v>
      </c>
      <c r="E1151" s="251">
        <v>50015.9</v>
      </c>
      <c r="F1151" s="252" t="s">
        <v>253</v>
      </c>
      <c r="G1151" s="251"/>
      <c r="J1151" s="253"/>
    </row>
    <row r="1152" spans="1:10" hidden="1" x14ac:dyDescent="0.2">
      <c r="A1152" s="249" t="s">
        <v>99</v>
      </c>
      <c r="B1152" s="250" t="s">
        <v>34</v>
      </c>
      <c r="C1152" s="250" t="s">
        <v>188</v>
      </c>
      <c r="D1152" s="250" t="s">
        <v>189</v>
      </c>
      <c r="E1152" s="251">
        <v>53726.6</v>
      </c>
      <c r="F1152" s="252" t="s">
        <v>253</v>
      </c>
      <c r="G1152" s="251"/>
      <c r="J1152" s="253"/>
    </row>
    <row r="1153" spans="1:10" hidden="1" x14ac:dyDescent="0.2">
      <c r="A1153" s="249" t="s">
        <v>98</v>
      </c>
      <c r="B1153" s="250" t="s">
        <v>34</v>
      </c>
      <c r="C1153" s="250" t="s">
        <v>188</v>
      </c>
      <c r="D1153" s="250" t="s">
        <v>189</v>
      </c>
      <c r="E1153" s="251">
        <v>58009</v>
      </c>
      <c r="F1153" s="252" t="s">
        <v>253</v>
      </c>
      <c r="G1153" s="251"/>
      <c r="J1153" s="253"/>
    </row>
    <row r="1154" spans="1:10" hidden="1" x14ac:dyDescent="0.2">
      <c r="A1154" s="249" t="s">
        <v>97</v>
      </c>
      <c r="B1154" s="250" t="s">
        <v>34</v>
      </c>
      <c r="C1154" s="250" t="s">
        <v>188</v>
      </c>
      <c r="D1154" s="250" t="s">
        <v>189</v>
      </c>
      <c r="E1154" s="251">
        <v>64543.4</v>
      </c>
      <c r="F1154" s="252" t="s">
        <v>253</v>
      </c>
      <c r="G1154" s="251"/>
      <c r="J1154" s="253"/>
    </row>
    <row r="1155" spans="1:10" hidden="1" x14ac:dyDescent="0.2">
      <c r="A1155" s="249" t="s">
        <v>96</v>
      </c>
      <c r="B1155" s="250" t="s">
        <v>34</v>
      </c>
      <c r="C1155" s="250" t="s">
        <v>188</v>
      </c>
      <c r="D1155" s="250" t="s">
        <v>189</v>
      </c>
      <c r="E1155" s="251">
        <v>68920</v>
      </c>
      <c r="F1155" s="252" t="s">
        <v>253</v>
      </c>
      <c r="G1155" s="251"/>
      <c r="J1155" s="253"/>
    </row>
    <row r="1156" spans="1:10" hidden="1" x14ac:dyDescent="0.2">
      <c r="A1156" s="249" t="s">
        <v>95</v>
      </c>
      <c r="B1156" s="250" t="s">
        <v>34</v>
      </c>
      <c r="C1156" s="250" t="s">
        <v>188</v>
      </c>
      <c r="D1156" s="250" t="s">
        <v>189</v>
      </c>
      <c r="E1156" s="251">
        <v>76365.7</v>
      </c>
      <c r="F1156" s="252" t="s">
        <v>253</v>
      </c>
      <c r="G1156" s="251"/>
      <c r="J1156" s="253"/>
    </row>
    <row r="1157" spans="1:10" hidden="1" x14ac:dyDescent="0.2">
      <c r="A1157" s="249" t="s">
        <v>94</v>
      </c>
      <c r="B1157" s="250" t="s">
        <v>34</v>
      </c>
      <c r="C1157" s="250" t="s">
        <v>188</v>
      </c>
      <c r="D1157" s="250" t="s">
        <v>189</v>
      </c>
      <c r="E1157" s="251">
        <v>83400.899999999994</v>
      </c>
      <c r="F1157" s="252" t="s">
        <v>253</v>
      </c>
      <c r="G1157" s="251"/>
      <c r="J1157" s="253"/>
    </row>
    <row r="1158" spans="1:10" hidden="1" x14ac:dyDescent="0.2">
      <c r="A1158" s="249" t="s">
        <v>93</v>
      </c>
      <c r="B1158" s="250" t="s">
        <v>34</v>
      </c>
      <c r="C1158" s="250" t="s">
        <v>188</v>
      </c>
      <c r="D1158" s="250" t="s">
        <v>189</v>
      </c>
      <c r="E1158" s="251">
        <v>79706.600000000006</v>
      </c>
      <c r="F1158" s="252" t="s">
        <v>253</v>
      </c>
      <c r="G1158" s="251"/>
      <c r="J1158" s="253"/>
    </row>
    <row r="1159" spans="1:10" hidden="1" x14ac:dyDescent="0.2">
      <c r="A1159" s="249" t="s">
        <v>92</v>
      </c>
      <c r="B1159" s="250" t="s">
        <v>34</v>
      </c>
      <c r="C1159" s="250" t="s">
        <v>188</v>
      </c>
      <c r="D1159" s="250" t="s">
        <v>189</v>
      </c>
      <c r="E1159" s="251">
        <v>83712.899999999994</v>
      </c>
      <c r="F1159" s="252" t="s">
        <v>253</v>
      </c>
      <c r="G1159" s="251"/>
      <c r="J1159" s="253"/>
    </row>
    <row r="1160" spans="1:10" hidden="1" x14ac:dyDescent="0.2">
      <c r="A1160" s="249" t="s">
        <v>91</v>
      </c>
      <c r="B1160" s="250" t="s">
        <v>34</v>
      </c>
      <c r="C1160" s="250" t="s">
        <v>188</v>
      </c>
      <c r="D1160" s="250" t="s">
        <v>189</v>
      </c>
      <c r="E1160" s="251">
        <v>86213.6</v>
      </c>
      <c r="F1160" s="252" t="s">
        <v>253</v>
      </c>
      <c r="G1160" s="251"/>
      <c r="J1160" s="253"/>
    </row>
    <row r="1161" spans="1:10" hidden="1" x14ac:dyDescent="0.2">
      <c r="A1161" s="249" t="s">
        <v>90</v>
      </c>
      <c r="B1161" s="250" t="s">
        <v>34</v>
      </c>
      <c r="C1161" s="250" t="s">
        <v>188</v>
      </c>
      <c r="D1161" s="250" t="s">
        <v>189</v>
      </c>
      <c r="E1161" s="251">
        <v>88071.1</v>
      </c>
      <c r="F1161" s="252" t="s">
        <v>253</v>
      </c>
      <c r="G1161" s="251"/>
      <c r="J1161" s="253"/>
    </row>
    <row r="1162" spans="1:10" hidden="1" x14ac:dyDescent="0.2">
      <c r="A1162" s="249" t="s">
        <v>89</v>
      </c>
      <c r="B1162" s="250" t="s">
        <v>34</v>
      </c>
      <c r="C1162" s="250" t="s">
        <v>188</v>
      </c>
      <c r="D1162" s="250" t="s">
        <v>189</v>
      </c>
      <c r="E1162" s="251">
        <v>87283</v>
      </c>
      <c r="F1162" s="252" t="s">
        <v>253</v>
      </c>
      <c r="G1162" s="251"/>
      <c r="J1162" s="253"/>
    </row>
    <row r="1163" spans="1:10" hidden="1" x14ac:dyDescent="0.2">
      <c r="A1163" s="249" t="s">
        <v>88</v>
      </c>
      <c r="B1163" s="250" t="s">
        <v>34</v>
      </c>
      <c r="C1163" s="250" t="s">
        <v>188</v>
      </c>
      <c r="D1163" s="250" t="s">
        <v>189</v>
      </c>
      <c r="E1163" s="251">
        <v>91188.2</v>
      </c>
      <c r="F1163" s="252" t="s">
        <v>253</v>
      </c>
      <c r="G1163" s="251"/>
      <c r="J1163" s="253"/>
    </row>
    <row r="1164" spans="1:10" hidden="1" x14ac:dyDescent="0.2">
      <c r="A1164" s="249" t="s">
        <v>87</v>
      </c>
      <c r="B1164" s="250" t="s">
        <v>34</v>
      </c>
      <c r="C1164" s="250" t="s">
        <v>188</v>
      </c>
      <c r="D1164" s="250" t="s">
        <v>189</v>
      </c>
      <c r="E1164" s="251">
        <v>94866.3</v>
      </c>
      <c r="F1164" s="252" t="s">
        <v>253</v>
      </c>
      <c r="G1164" s="251"/>
      <c r="J1164" s="253"/>
    </row>
    <row r="1165" spans="1:10" hidden="1" x14ac:dyDescent="0.2">
      <c r="A1165" s="249" t="s">
        <v>86</v>
      </c>
      <c r="B1165" s="250" t="s">
        <v>34</v>
      </c>
      <c r="C1165" s="250" t="s">
        <v>188</v>
      </c>
      <c r="D1165" s="250" t="s">
        <v>189</v>
      </c>
      <c r="E1165" s="251">
        <v>99337.4</v>
      </c>
      <c r="F1165" s="252" t="s">
        <v>253</v>
      </c>
      <c r="G1165" s="251"/>
      <c r="J1165" s="253"/>
    </row>
    <row r="1166" spans="1:10" hidden="1" x14ac:dyDescent="0.2">
      <c r="A1166" s="249" t="s">
        <v>85</v>
      </c>
      <c r="B1166" s="250" t="s">
        <v>34</v>
      </c>
      <c r="C1166" s="250" t="s">
        <v>188</v>
      </c>
      <c r="D1166" s="250" t="s">
        <v>189</v>
      </c>
      <c r="E1166" s="251">
        <v>104273.1</v>
      </c>
      <c r="F1166" s="252" t="s">
        <v>253</v>
      </c>
      <c r="G1166" s="251"/>
      <c r="J1166" s="253"/>
    </row>
    <row r="1167" spans="1:10" hidden="1" x14ac:dyDescent="0.2">
      <c r="A1167" s="249" t="s">
        <v>84</v>
      </c>
      <c r="B1167" s="250" t="s">
        <v>34</v>
      </c>
      <c r="C1167" s="250" t="s">
        <v>188</v>
      </c>
      <c r="D1167" s="250" t="s">
        <v>189</v>
      </c>
      <c r="E1167" s="251">
        <v>109581.4</v>
      </c>
      <c r="F1167" s="252" t="s">
        <v>253</v>
      </c>
      <c r="G1167" s="251"/>
      <c r="J1167" s="253"/>
    </row>
    <row r="1168" spans="1:10" hidden="1" x14ac:dyDescent="0.2">
      <c r="A1168" s="249" t="s">
        <v>168</v>
      </c>
      <c r="B1168" s="250" t="s">
        <v>34</v>
      </c>
      <c r="C1168" s="250" t="s">
        <v>188</v>
      </c>
      <c r="D1168" s="250" t="s">
        <v>189</v>
      </c>
      <c r="E1168" s="251">
        <v>115789.2</v>
      </c>
      <c r="F1168" s="252" t="s">
        <v>253</v>
      </c>
      <c r="G1168" s="251"/>
      <c r="J1168" s="253"/>
    </row>
    <row r="1169" spans="1:10" hidden="1" x14ac:dyDescent="0.2">
      <c r="A1169" s="249" t="s">
        <v>203</v>
      </c>
      <c r="B1169" s="250" t="s">
        <v>34</v>
      </c>
      <c r="C1169" s="250" t="s">
        <v>188</v>
      </c>
      <c r="D1169" s="250" t="s">
        <v>189</v>
      </c>
      <c r="E1169" s="251">
        <v>113989.3</v>
      </c>
      <c r="F1169" s="252" t="s">
        <v>253</v>
      </c>
      <c r="G1169" s="251"/>
      <c r="J1169" s="253"/>
    </row>
    <row r="1170" spans="1:10" hidden="1" x14ac:dyDescent="0.2">
      <c r="A1170" s="249" t="s">
        <v>221</v>
      </c>
      <c r="B1170" s="250" t="s">
        <v>34</v>
      </c>
      <c r="C1170" s="250" t="s">
        <v>188</v>
      </c>
      <c r="D1170" s="250" t="s">
        <v>189</v>
      </c>
      <c r="E1170" s="251">
        <v>127533.3</v>
      </c>
      <c r="F1170" s="252" t="s">
        <v>253</v>
      </c>
      <c r="G1170" s="251"/>
      <c r="J1170" s="253"/>
    </row>
    <row r="1171" spans="1:10" hidden="1" x14ac:dyDescent="0.2">
      <c r="A1171" s="249" t="s">
        <v>233</v>
      </c>
      <c r="B1171" s="250" t="s">
        <v>34</v>
      </c>
      <c r="C1171" s="250" t="s">
        <v>188</v>
      </c>
      <c r="D1171" s="250" t="s">
        <v>189</v>
      </c>
      <c r="E1171" s="251">
        <v>142306.29999999999</v>
      </c>
      <c r="F1171" s="252" t="s">
        <v>253</v>
      </c>
      <c r="G1171" s="251"/>
      <c r="J1171" s="253"/>
    </row>
    <row r="1172" spans="1:10" hidden="1" x14ac:dyDescent="0.2">
      <c r="A1172" s="249" t="s">
        <v>251</v>
      </c>
      <c r="B1172" s="250" t="s">
        <v>34</v>
      </c>
      <c r="C1172" s="250" t="s">
        <v>188</v>
      </c>
      <c r="D1172" s="250" t="s">
        <v>189</v>
      </c>
      <c r="E1172" s="251">
        <v>155639.6</v>
      </c>
      <c r="F1172" s="252" t="s">
        <v>177</v>
      </c>
      <c r="G1172" s="251"/>
      <c r="J1172" s="253"/>
    </row>
    <row r="1173" spans="1:10" hidden="1" x14ac:dyDescent="0.2">
      <c r="A1173" s="249" t="s">
        <v>102</v>
      </c>
      <c r="B1173" s="250" t="s">
        <v>66</v>
      </c>
      <c r="C1173" s="250" t="s">
        <v>188</v>
      </c>
      <c r="D1173" s="250" t="s">
        <v>189</v>
      </c>
      <c r="E1173" s="251">
        <v>219443.5</v>
      </c>
      <c r="F1173" s="252" t="s">
        <v>253</v>
      </c>
      <c r="G1173" s="251"/>
      <c r="J1173" s="253"/>
    </row>
    <row r="1174" spans="1:10" hidden="1" x14ac:dyDescent="0.2">
      <c r="A1174" s="249" t="s">
        <v>101</v>
      </c>
      <c r="B1174" s="250" t="s">
        <v>66</v>
      </c>
      <c r="C1174" s="250" t="s">
        <v>188</v>
      </c>
      <c r="D1174" s="250" t="s">
        <v>189</v>
      </c>
      <c r="E1174" s="251">
        <v>226807.3</v>
      </c>
      <c r="F1174" s="252" t="s">
        <v>253</v>
      </c>
      <c r="G1174" s="251"/>
      <c r="J1174" s="253"/>
    </row>
    <row r="1175" spans="1:10" hidden="1" x14ac:dyDescent="0.2">
      <c r="A1175" s="249" t="s">
        <v>100</v>
      </c>
      <c r="B1175" s="250" t="s">
        <v>66</v>
      </c>
      <c r="C1175" s="250" t="s">
        <v>188</v>
      </c>
      <c r="D1175" s="250" t="s">
        <v>189</v>
      </c>
      <c r="E1175" s="251">
        <v>231746.8</v>
      </c>
      <c r="F1175" s="252" t="s">
        <v>253</v>
      </c>
      <c r="G1175" s="251"/>
      <c r="J1175" s="253"/>
    </row>
    <row r="1176" spans="1:10" hidden="1" x14ac:dyDescent="0.2">
      <c r="A1176" s="249" t="s">
        <v>99</v>
      </c>
      <c r="B1176" s="250" t="s">
        <v>66</v>
      </c>
      <c r="C1176" s="250" t="s">
        <v>188</v>
      </c>
      <c r="D1176" s="250" t="s">
        <v>189</v>
      </c>
      <c r="E1176" s="251">
        <v>234014.1</v>
      </c>
      <c r="F1176" s="252" t="s">
        <v>253</v>
      </c>
      <c r="G1176" s="251"/>
      <c r="J1176" s="253"/>
    </row>
    <row r="1177" spans="1:10" hidden="1" x14ac:dyDescent="0.2">
      <c r="A1177" s="249" t="s">
        <v>98</v>
      </c>
      <c r="B1177" s="250" t="s">
        <v>66</v>
      </c>
      <c r="C1177" s="250" t="s">
        <v>188</v>
      </c>
      <c r="D1177" s="250" t="s">
        <v>189</v>
      </c>
      <c r="E1177" s="251">
        <v>243512.7</v>
      </c>
      <c r="F1177" s="252" t="s">
        <v>253</v>
      </c>
      <c r="G1177" s="251"/>
      <c r="J1177" s="253"/>
    </row>
    <row r="1178" spans="1:10" hidden="1" x14ac:dyDescent="0.2">
      <c r="A1178" s="249" t="s">
        <v>97</v>
      </c>
      <c r="B1178" s="250" t="s">
        <v>66</v>
      </c>
      <c r="C1178" s="250" t="s">
        <v>188</v>
      </c>
      <c r="D1178" s="250" t="s">
        <v>189</v>
      </c>
      <c r="E1178" s="251">
        <v>254250.8</v>
      </c>
      <c r="F1178" s="252" t="s">
        <v>253</v>
      </c>
      <c r="G1178" s="251"/>
      <c r="J1178" s="253"/>
    </row>
    <row r="1179" spans="1:10" hidden="1" x14ac:dyDescent="0.2">
      <c r="A1179" s="249" t="s">
        <v>96</v>
      </c>
      <c r="B1179" s="250" t="s">
        <v>66</v>
      </c>
      <c r="C1179" s="250" t="s">
        <v>188</v>
      </c>
      <c r="D1179" s="250" t="s">
        <v>189</v>
      </c>
      <c r="E1179" s="251">
        <v>276613.7</v>
      </c>
      <c r="F1179" s="252" t="s">
        <v>253</v>
      </c>
      <c r="G1179" s="251"/>
      <c r="J1179" s="253"/>
    </row>
    <row r="1180" spans="1:10" hidden="1" x14ac:dyDescent="0.2">
      <c r="A1180" s="249" t="s">
        <v>95</v>
      </c>
      <c r="B1180" s="250" t="s">
        <v>66</v>
      </c>
      <c r="C1180" s="250" t="s">
        <v>188</v>
      </c>
      <c r="D1180" s="250" t="s">
        <v>189</v>
      </c>
      <c r="E1180" s="251">
        <v>305289.8</v>
      </c>
      <c r="F1180" s="252" t="s">
        <v>253</v>
      </c>
      <c r="G1180" s="251"/>
      <c r="J1180" s="253"/>
    </row>
    <row r="1181" spans="1:10" hidden="1" x14ac:dyDescent="0.2">
      <c r="A1181" s="249" t="s">
        <v>94</v>
      </c>
      <c r="B1181" s="250" t="s">
        <v>66</v>
      </c>
      <c r="C1181" s="250" t="s">
        <v>188</v>
      </c>
      <c r="D1181" s="250" t="s">
        <v>189</v>
      </c>
      <c r="E1181" s="251">
        <v>320998</v>
      </c>
      <c r="F1181" s="252" t="s">
        <v>253</v>
      </c>
      <c r="G1181" s="251"/>
      <c r="J1181" s="253"/>
    </row>
    <row r="1182" spans="1:10" hidden="1" x14ac:dyDescent="0.2">
      <c r="A1182" s="249" t="s">
        <v>93</v>
      </c>
      <c r="B1182" s="250" t="s">
        <v>66</v>
      </c>
      <c r="C1182" s="250" t="s">
        <v>188</v>
      </c>
      <c r="D1182" s="250" t="s">
        <v>189</v>
      </c>
      <c r="E1182" s="251">
        <v>311949</v>
      </c>
      <c r="F1182" s="252" t="s">
        <v>253</v>
      </c>
      <c r="G1182" s="251"/>
      <c r="J1182" s="253"/>
    </row>
    <row r="1183" spans="1:10" hidden="1" x14ac:dyDescent="0.2">
      <c r="A1183" s="249" t="s">
        <v>92</v>
      </c>
      <c r="B1183" s="250" t="s">
        <v>66</v>
      </c>
      <c r="C1183" s="250" t="s">
        <v>188</v>
      </c>
      <c r="D1183" s="250" t="s">
        <v>189</v>
      </c>
      <c r="E1183" s="251">
        <v>324875.09999999998</v>
      </c>
      <c r="F1183" s="252" t="s">
        <v>253</v>
      </c>
      <c r="G1183" s="251"/>
      <c r="J1183" s="253"/>
    </row>
    <row r="1184" spans="1:10" hidden="1" x14ac:dyDescent="0.2">
      <c r="A1184" s="249" t="s">
        <v>91</v>
      </c>
      <c r="B1184" s="250" t="s">
        <v>66</v>
      </c>
      <c r="C1184" s="250" t="s">
        <v>188</v>
      </c>
      <c r="D1184" s="250" t="s">
        <v>189</v>
      </c>
      <c r="E1184" s="251">
        <v>342013.6</v>
      </c>
      <c r="F1184" s="252" t="s">
        <v>253</v>
      </c>
      <c r="G1184" s="251"/>
      <c r="J1184" s="253"/>
    </row>
    <row r="1185" spans="1:10" hidden="1" x14ac:dyDescent="0.2">
      <c r="A1185" s="249" t="s">
        <v>90</v>
      </c>
      <c r="B1185" s="250" t="s">
        <v>66</v>
      </c>
      <c r="C1185" s="250" t="s">
        <v>188</v>
      </c>
      <c r="D1185" s="250" t="s">
        <v>189</v>
      </c>
      <c r="E1185" s="251">
        <v>354059.5</v>
      </c>
      <c r="F1185" s="252" t="s">
        <v>253</v>
      </c>
      <c r="G1185" s="251"/>
      <c r="J1185" s="253"/>
    </row>
    <row r="1186" spans="1:10" hidden="1" x14ac:dyDescent="0.2">
      <c r="A1186" s="249" t="s">
        <v>89</v>
      </c>
      <c r="B1186" s="250" t="s">
        <v>66</v>
      </c>
      <c r="C1186" s="250" t="s">
        <v>188</v>
      </c>
      <c r="D1186" s="250" t="s">
        <v>189</v>
      </c>
      <c r="E1186" s="251">
        <v>363131.5</v>
      </c>
      <c r="F1186" s="252" t="s">
        <v>253</v>
      </c>
      <c r="G1186" s="251"/>
      <c r="J1186" s="253"/>
    </row>
    <row r="1187" spans="1:10" hidden="1" x14ac:dyDescent="0.2">
      <c r="A1187" s="249" t="s">
        <v>88</v>
      </c>
      <c r="B1187" s="250" t="s">
        <v>66</v>
      </c>
      <c r="C1187" s="250" t="s">
        <v>188</v>
      </c>
      <c r="D1187" s="250" t="s">
        <v>189</v>
      </c>
      <c r="E1187" s="251">
        <v>376100.9</v>
      </c>
      <c r="F1187" s="252" t="s">
        <v>253</v>
      </c>
      <c r="G1187" s="251"/>
      <c r="J1187" s="253"/>
    </row>
    <row r="1188" spans="1:10" hidden="1" x14ac:dyDescent="0.2">
      <c r="A1188" s="249" t="s">
        <v>87</v>
      </c>
      <c r="B1188" s="250" t="s">
        <v>66</v>
      </c>
      <c r="C1188" s="250" t="s">
        <v>188</v>
      </c>
      <c r="D1188" s="250" t="s">
        <v>189</v>
      </c>
      <c r="E1188" s="251">
        <v>393075.20000000001</v>
      </c>
      <c r="F1188" s="252" t="s">
        <v>253</v>
      </c>
      <c r="G1188" s="251"/>
      <c r="J1188" s="253"/>
    </row>
    <row r="1189" spans="1:10" hidden="1" x14ac:dyDescent="0.2">
      <c r="A1189" s="249" t="s">
        <v>86</v>
      </c>
      <c r="B1189" s="250" t="s">
        <v>66</v>
      </c>
      <c r="C1189" s="250" t="s">
        <v>188</v>
      </c>
      <c r="D1189" s="250" t="s">
        <v>189</v>
      </c>
      <c r="E1189" s="251">
        <v>395968.3</v>
      </c>
      <c r="F1189" s="252" t="s">
        <v>253</v>
      </c>
      <c r="G1189" s="251"/>
      <c r="J1189" s="253"/>
    </row>
    <row r="1190" spans="1:10" hidden="1" x14ac:dyDescent="0.2">
      <c r="A1190" s="249" t="s">
        <v>85</v>
      </c>
      <c r="B1190" s="250" t="s">
        <v>66</v>
      </c>
      <c r="C1190" s="250" t="s">
        <v>188</v>
      </c>
      <c r="D1190" s="250" t="s">
        <v>189</v>
      </c>
      <c r="E1190" s="251">
        <v>401062.7</v>
      </c>
      <c r="F1190" s="252" t="s">
        <v>253</v>
      </c>
      <c r="G1190" s="251"/>
      <c r="J1190" s="253"/>
    </row>
    <row r="1191" spans="1:10" hidden="1" x14ac:dyDescent="0.2">
      <c r="A1191" s="249" t="s">
        <v>84</v>
      </c>
      <c r="B1191" s="250" t="s">
        <v>66</v>
      </c>
      <c r="C1191" s="250" t="s">
        <v>188</v>
      </c>
      <c r="D1191" s="250" t="s">
        <v>189</v>
      </c>
      <c r="E1191" s="251">
        <v>413797.8</v>
      </c>
      <c r="F1191" s="252" t="s">
        <v>253</v>
      </c>
      <c r="G1191" s="251"/>
      <c r="J1191" s="253"/>
    </row>
    <row r="1192" spans="1:10" hidden="1" x14ac:dyDescent="0.2">
      <c r="A1192" s="249" t="s">
        <v>168</v>
      </c>
      <c r="B1192" s="250" t="s">
        <v>66</v>
      </c>
      <c r="C1192" s="250" t="s">
        <v>188</v>
      </c>
      <c r="D1192" s="250" t="s">
        <v>189</v>
      </c>
      <c r="E1192" s="251">
        <v>420227.5</v>
      </c>
      <c r="F1192" s="252" t="s">
        <v>253</v>
      </c>
      <c r="G1192" s="251"/>
      <c r="J1192" s="253"/>
    </row>
    <row r="1193" spans="1:10" x14ac:dyDescent="0.2">
      <c r="A1193" s="249" t="s">
        <v>203</v>
      </c>
      <c r="B1193" s="250" t="s">
        <v>66</v>
      </c>
      <c r="C1193" s="250" t="s">
        <v>188</v>
      </c>
      <c r="D1193" s="250" t="s">
        <v>189</v>
      </c>
      <c r="E1193" s="251">
        <v>414050.5</v>
      </c>
      <c r="F1193" s="252" t="s">
        <v>253</v>
      </c>
      <c r="G1193" s="251"/>
      <c r="J1193" s="253"/>
    </row>
    <row r="1194" spans="1:10" hidden="1" x14ac:dyDescent="0.2">
      <c r="A1194" s="249" t="s">
        <v>102</v>
      </c>
      <c r="B1194" s="250" t="s">
        <v>45</v>
      </c>
      <c r="C1194" s="250" t="s">
        <v>188</v>
      </c>
      <c r="D1194" s="250" t="s">
        <v>189</v>
      </c>
      <c r="E1194" s="251">
        <v>12272.7</v>
      </c>
      <c r="F1194" s="252" t="s">
        <v>253</v>
      </c>
      <c r="G1194" s="251"/>
      <c r="J1194" s="253"/>
    </row>
    <row r="1195" spans="1:10" hidden="1" x14ac:dyDescent="0.2">
      <c r="A1195" s="249" t="s">
        <v>101</v>
      </c>
      <c r="B1195" s="250" t="s">
        <v>45</v>
      </c>
      <c r="C1195" s="250" t="s">
        <v>188</v>
      </c>
      <c r="D1195" s="250" t="s">
        <v>189</v>
      </c>
      <c r="E1195" s="251">
        <v>13276.9</v>
      </c>
      <c r="F1195" s="252" t="s">
        <v>253</v>
      </c>
      <c r="G1195" s="251"/>
      <c r="J1195" s="253"/>
    </row>
    <row r="1196" spans="1:10" hidden="1" x14ac:dyDescent="0.2">
      <c r="A1196" s="249" t="s">
        <v>100</v>
      </c>
      <c r="B1196" s="250" t="s">
        <v>45</v>
      </c>
      <c r="C1196" s="250" t="s">
        <v>188</v>
      </c>
      <c r="D1196" s="250" t="s">
        <v>189</v>
      </c>
      <c r="E1196" s="251">
        <v>13700.9</v>
      </c>
      <c r="F1196" s="252" t="s">
        <v>253</v>
      </c>
      <c r="G1196" s="251"/>
      <c r="J1196" s="253"/>
    </row>
    <row r="1197" spans="1:10" hidden="1" x14ac:dyDescent="0.2">
      <c r="A1197" s="249" t="s">
        <v>99</v>
      </c>
      <c r="B1197" s="250" t="s">
        <v>45</v>
      </c>
      <c r="C1197" s="250" t="s">
        <v>188</v>
      </c>
      <c r="D1197" s="250" t="s">
        <v>189</v>
      </c>
      <c r="E1197" s="251">
        <v>14317.5</v>
      </c>
      <c r="F1197" s="252" t="s">
        <v>253</v>
      </c>
      <c r="G1197" s="251"/>
      <c r="J1197" s="253"/>
    </row>
    <row r="1198" spans="1:10" hidden="1" x14ac:dyDescent="0.2">
      <c r="A1198" s="249" t="s">
        <v>98</v>
      </c>
      <c r="B1198" s="250" t="s">
        <v>45</v>
      </c>
      <c r="C1198" s="250" t="s">
        <v>188</v>
      </c>
      <c r="D1198" s="250" t="s">
        <v>189</v>
      </c>
      <c r="E1198" s="251">
        <v>15430</v>
      </c>
      <c r="F1198" s="252" t="s">
        <v>253</v>
      </c>
      <c r="G1198" s="251"/>
      <c r="J1198" s="253"/>
    </row>
    <row r="1199" spans="1:10" hidden="1" x14ac:dyDescent="0.2">
      <c r="A1199" s="249" t="s">
        <v>97</v>
      </c>
      <c r="B1199" s="250" t="s">
        <v>45</v>
      </c>
      <c r="C1199" s="250" t="s">
        <v>188</v>
      </c>
      <c r="D1199" s="250" t="s">
        <v>189</v>
      </c>
      <c r="E1199" s="251">
        <v>16789.900000000001</v>
      </c>
      <c r="F1199" s="252" t="s">
        <v>253</v>
      </c>
      <c r="G1199" s="251"/>
      <c r="J1199" s="253"/>
    </row>
    <row r="1200" spans="1:10" hidden="1" x14ac:dyDescent="0.2">
      <c r="A1200" s="249" t="s">
        <v>96</v>
      </c>
      <c r="B1200" s="250" t="s">
        <v>45</v>
      </c>
      <c r="C1200" s="250" t="s">
        <v>188</v>
      </c>
      <c r="D1200" s="250" t="s">
        <v>189</v>
      </c>
      <c r="E1200" s="251">
        <v>17915.2</v>
      </c>
      <c r="F1200" s="252" t="s">
        <v>253</v>
      </c>
      <c r="G1200" s="251"/>
      <c r="J1200" s="253"/>
    </row>
    <row r="1201" spans="1:10" hidden="1" x14ac:dyDescent="0.2">
      <c r="A1201" s="249" t="s">
        <v>95</v>
      </c>
      <c r="B1201" s="250" t="s">
        <v>45</v>
      </c>
      <c r="C1201" s="250" t="s">
        <v>188</v>
      </c>
      <c r="D1201" s="250" t="s">
        <v>189</v>
      </c>
      <c r="E1201" s="251">
        <v>19914.599999999999</v>
      </c>
      <c r="F1201" s="252" t="s">
        <v>253</v>
      </c>
      <c r="G1201" s="251"/>
      <c r="J1201" s="253"/>
    </row>
    <row r="1202" spans="1:10" hidden="1" x14ac:dyDescent="0.2">
      <c r="A1202" s="249" t="s">
        <v>94</v>
      </c>
      <c r="B1202" s="250" t="s">
        <v>45</v>
      </c>
      <c r="C1202" s="250" t="s">
        <v>188</v>
      </c>
      <c r="D1202" s="250" t="s">
        <v>189</v>
      </c>
      <c r="E1202" s="251">
        <v>21257.5</v>
      </c>
      <c r="F1202" s="252" t="s">
        <v>253</v>
      </c>
      <c r="G1202" s="251"/>
      <c r="J1202" s="253"/>
    </row>
    <row r="1203" spans="1:10" hidden="1" x14ac:dyDescent="0.2">
      <c r="A1203" s="249" t="s">
        <v>93</v>
      </c>
      <c r="B1203" s="250" t="s">
        <v>45</v>
      </c>
      <c r="C1203" s="250" t="s">
        <v>188</v>
      </c>
      <c r="D1203" s="250" t="s">
        <v>189</v>
      </c>
      <c r="E1203" s="251">
        <v>20672.2</v>
      </c>
      <c r="F1203" s="252" t="s">
        <v>253</v>
      </c>
      <c r="G1203" s="251"/>
      <c r="J1203" s="253"/>
    </row>
    <row r="1204" spans="1:10" hidden="1" x14ac:dyDescent="0.2">
      <c r="A1204" s="249" t="s">
        <v>92</v>
      </c>
      <c r="B1204" s="250" t="s">
        <v>45</v>
      </c>
      <c r="C1204" s="250" t="s">
        <v>188</v>
      </c>
      <c r="D1204" s="250" t="s">
        <v>189</v>
      </c>
      <c r="E1204" s="251">
        <v>21033.599999999999</v>
      </c>
      <c r="F1204" s="252" t="s">
        <v>253</v>
      </c>
      <c r="G1204" s="251"/>
      <c r="J1204" s="253"/>
    </row>
    <row r="1205" spans="1:10" hidden="1" x14ac:dyDescent="0.2">
      <c r="A1205" s="249" t="s">
        <v>91</v>
      </c>
      <c r="B1205" s="250" t="s">
        <v>45</v>
      </c>
      <c r="C1205" s="250" t="s">
        <v>188</v>
      </c>
      <c r="D1205" s="250" t="s">
        <v>189</v>
      </c>
      <c r="E1205" s="251">
        <v>21177.4</v>
      </c>
      <c r="F1205" s="252" t="s">
        <v>253</v>
      </c>
      <c r="G1205" s="251"/>
      <c r="J1205" s="253"/>
    </row>
    <row r="1206" spans="1:10" hidden="1" x14ac:dyDescent="0.2">
      <c r="A1206" s="249" t="s">
        <v>90</v>
      </c>
      <c r="B1206" s="250" t="s">
        <v>45</v>
      </c>
      <c r="C1206" s="250" t="s">
        <v>188</v>
      </c>
      <c r="D1206" s="250" t="s">
        <v>189</v>
      </c>
      <c r="E1206" s="251">
        <v>20363.400000000001</v>
      </c>
      <c r="F1206" s="252" t="s">
        <v>253</v>
      </c>
      <c r="G1206" s="251"/>
      <c r="J1206" s="253"/>
    </row>
    <row r="1207" spans="1:10" hidden="1" x14ac:dyDescent="0.2">
      <c r="A1207" s="249" t="s">
        <v>89</v>
      </c>
      <c r="B1207" s="250" t="s">
        <v>45</v>
      </c>
      <c r="C1207" s="250" t="s">
        <v>188</v>
      </c>
      <c r="D1207" s="250" t="s">
        <v>189</v>
      </c>
      <c r="E1207" s="251">
        <v>18939.8</v>
      </c>
      <c r="F1207" s="252" t="s">
        <v>253</v>
      </c>
      <c r="G1207" s="251"/>
      <c r="J1207" s="253"/>
    </row>
    <row r="1208" spans="1:10" hidden="1" x14ac:dyDescent="0.2">
      <c r="A1208" s="249" t="s">
        <v>88</v>
      </c>
      <c r="B1208" s="250" t="s">
        <v>45</v>
      </c>
      <c r="C1208" s="250" t="s">
        <v>188</v>
      </c>
      <c r="D1208" s="250" t="s">
        <v>189</v>
      </c>
      <c r="E1208" s="251">
        <v>18430.400000000001</v>
      </c>
      <c r="F1208" s="252" t="s">
        <v>253</v>
      </c>
      <c r="G1208" s="251"/>
      <c r="J1208" s="253"/>
    </row>
    <row r="1209" spans="1:10" hidden="1" x14ac:dyDescent="0.2">
      <c r="A1209" s="249" t="s">
        <v>87</v>
      </c>
      <c r="B1209" s="250" t="s">
        <v>45</v>
      </c>
      <c r="C1209" s="250" t="s">
        <v>188</v>
      </c>
      <c r="D1209" s="250" t="s">
        <v>189</v>
      </c>
      <c r="E1209" s="251">
        <v>19450.900000000001</v>
      </c>
      <c r="F1209" s="252" t="s">
        <v>253</v>
      </c>
      <c r="G1209" s="251"/>
      <c r="J1209" s="253"/>
    </row>
    <row r="1210" spans="1:10" hidden="1" x14ac:dyDescent="0.2">
      <c r="A1210" s="249" t="s">
        <v>86</v>
      </c>
      <c r="B1210" s="250" t="s">
        <v>45</v>
      </c>
      <c r="C1210" s="250" t="s">
        <v>188</v>
      </c>
      <c r="D1210" s="250" t="s">
        <v>189</v>
      </c>
      <c r="E1210" s="251">
        <v>21220.3</v>
      </c>
      <c r="F1210" s="252" t="s">
        <v>253</v>
      </c>
      <c r="G1210" s="251"/>
      <c r="J1210" s="253"/>
    </row>
    <row r="1211" spans="1:10" hidden="1" x14ac:dyDescent="0.2">
      <c r="A1211" s="249" t="s">
        <v>85</v>
      </c>
      <c r="B1211" s="250" t="s">
        <v>45</v>
      </c>
      <c r="C1211" s="250" t="s">
        <v>188</v>
      </c>
      <c r="D1211" s="250" t="s">
        <v>189</v>
      </c>
      <c r="E1211" s="251">
        <v>22675.5</v>
      </c>
      <c r="F1211" s="252" t="s">
        <v>253</v>
      </c>
      <c r="G1211" s="251"/>
      <c r="J1211" s="253"/>
    </row>
    <row r="1212" spans="1:10" hidden="1" x14ac:dyDescent="0.2">
      <c r="A1212" s="249" t="s">
        <v>84</v>
      </c>
      <c r="B1212" s="250" t="s">
        <v>45</v>
      </c>
      <c r="C1212" s="250" t="s">
        <v>188</v>
      </c>
      <c r="D1212" s="250" t="s">
        <v>189</v>
      </c>
      <c r="E1212" s="251">
        <v>23996.400000000001</v>
      </c>
      <c r="F1212" s="252" t="s">
        <v>253</v>
      </c>
      <c r="G1212" s="251"/>
      <c r="J1212" s="253"/>
    </row>
    <row r="1213" spans="1:10" hidden="1" x14ac:dyDescent="0.2">
      <c r="A1213" s="249" t="s">
        <v>168</v>
      </c>
      <c r="B1213" s="250" t="s">
        <v>45</v>
      </c>
      <c r="C1213" s="250" t="s">
        <v>188</v>
      </c>
      <c r="D1213" s="250" t="s">
        <v>189</v>
      </c>
      <c r="E1213" s="251">
        <v>25627</v>
      </c>
      <c r="F1213" s="252" t="s">
        <v>253</v>
      </c>
      <c r="G1213" s="251"/>
      <c r="J1213" s="253"/>
    </row>
    <row r="1214" spans="1:10" hidden="1" x14ac:dyDescent="0.2">
      <c r="A1214" s="249" t="s">
        <v>203</v>
      </c>
      <c r="B1214" s="250" t="s">
        <v>45</v>
      </c>
      <c r="C1214" s="250" t="s">
        <v>188</v>
      </c>
      <c r="D1214" s="250" t="s">
        <v>189</v>
      </c>
      <c r="E1214" s="251">
        <v>24385.3</v>
      </c>
      <c r="F1214" s="252" t="s">
        <v>253</v>
      </c>
      <c r="G1214" s="251"/>
      <c r="J1214" s="253"/>
    </row>
    <row r="1215" spans="1:10" hidden="1" x14ac:dyDescent="0.2">
      <c r="A1215" s="249" t="s">
        <v>221</v>
      </c>
      <c r="B1215" s="250" t="s">
        <v>45</v>
      </c>
      <c r="C1215" s="250" t="s">
        <v>188</v>
      </c>
      <c r="D1215" s="250" t="s">
        <v>189</v>
      </c>
      <c r="E1215" s="251">
        <v>27517.9</v>
      </c>
      <c r="F1215" s="252" t="s">
        <v>253</v>
      </c>
      <c r="G1215" s="251"/>
      <c r="J1215" s="253"/>
    </row>
    <row r="1216" spans="1:10" hidden="1" x14ac:dyDescent="0.2">
      <c r="A1216" s="249" t="s">
        <v>233</v>
      </c>
      <c r="B1216" s="250" t="s">
        <v>45</v>
      </c>
      <c r="C1216" s="250" t="s">
        <v>188</v>
      </c>
      <c r="D1216" s="250" t="s">
        <v>189</v>
      </c>
      <c r="E1216" s="251">
        <v>30464</v>
      </c>
      <c r="F1216" s="252" t="s">
        <v>177</v>
      </c>
      <c r="G1216" s="251"/>
      <c r="J1216" s="253"/>
    </row>
    <row r="1217" spans="1:10" hidden="1" x14ac:dyDescent="0.2">
      <c r="A1217" s="249" t="s">
        <v>251</v>
      </c>
      <c r="B1217" s="250" t="s">
        <v>45</v>
      </c>
      <c r="C1217" s="250" t="s">
        <v>188</v>
      </c>
      <c r="D1217" s="250" t="s">
        <v>189</v>
      </c>
      <c r="E1217" s="251">
        <v>33177</v>
      </c>
      <c r="F1217" s="252" t="s">
        <v>177</v>
      </c>
      <c r="G1217" s="251"/>
      <c r="J1217" s="253"/>
    </row>
    <row r="1218" spans="1:10" hidden="1" x14ac:dyDescent="0.2">
      <c r="A1218" s="249" t="s">
        <v>102</v>
      </c>
      <c r="B1218" s="250" t="s">
        <v>35</v>
      </c>
      <c r="C1218" s="250" t="s">
        <v>188</v>
      </c>
      <c r="D1218" s="250" t="s">
        <v>189</v>
      </c>
      <c r="E1218" s="251">
        <v>139076.79999999999</v>
      </c>
      <c r="F1218" s="252" t="s">
        <v>253</v>
      </c>
      <c r="G1218" s="251"/>
      <c r="J1218" s="253"/>
    </row>
    <row r="1219" spans="1:10" hidden="1" x14ac:dyDescent="0.2">
      <c r="A1219" s="249" t="s">
        <v>101</v>
      </c>
      <c r="B1219" s="250" t="s">
        <v>35</v>
      </c>
      <c r="C1219" s="250" t="s">
        <v>188</v>
      </c>
      <c r="D1219" s="250" t="s">
        <v>189</v>
      </c>
      <c r="E1219" s="251">
        <v>149746.6</v>
      </c>
      <c r="F1219" s="252" t="s">
        <v>253</v>
      </c>
      <c r="G1219" s="251"/>
      <c r="J1219" s="253"/>
    </row>
    <row r="1220" spans="1:10" hidden="1" x14ac:dyDescent="0.2">
      <c r="A1220" s="249" t="s">
        <v>100</v>
      </c>
      <c r="B1220" s="250" t="s">
        <v>35</v>
      </c>
      <c r="C1220" s="250" t="s">
        <v>188</v>
      </c>
      <c r="D1220" s="250" t="s">
        <v>189</v>
      </c>
      <c r="E1220" s="251">
        <v>153311.79999999999</v>
      </c>
      <c r="F1220" s="252" t="s">
        <v>253</v>
      </c>
      <c r="G1220" s="251"/>
      <c r="J1220" s="253"/>
    </row>
    <row r="1221" spans="1:10" hidden="1" x14ac:dyDescent="0.2">
      <c r="A1221" s="249" t="s">
        <v>99</v>
      </c>
      <c r="B1221" s="250" t="s">
        <v>35</v>
      </c>
      <c r="C1221" s="250" t="s">
        <v>188</v>
      </c>
      <c r="D1221" s="250" t="s">
        <v>189</v>
      </c>
      <c r="E1221" s="251">
        <v>164072.1</v>
      </c>
      <c r="F1221" s="252" t="s">
        <v>253</v>
      </c>
      <c r="G1221" s="251"/>
      <c r="J1221" s="253"/>
    </row>
    <row r="1222" spans="1:10" hidden="1" x14ac:dyDescent="0.2">
      <c r="A1222" s="249" t="s">
        <v>98</v>
      </c>
      <c r="B1222" s="250" t="s">
        <v>35</v>
      </c>
      <c r="C1222" s="250" t="s">
        <v>188</v>
      </c>
      <c r="D1222" s="250" t="s">
        <v>189</v>
      </c>
      <c r="E1222" s="251">
        <v>174860.7</v>
      </c>
      <c r="F1222" s="252" t="s">
        <v>253</v>
      </c>
      <c r="G1222" s="251"/>
      <c r="J1222" s="253"/>
    </row>
    <row r="1223" spans="1:10" hidden="1" x14ac:dyDescent="0.2">
      <c r="A1223" s="249" t="s">
        <v>97</v>
      </c>
      <c r="B1223" s="250" t="s">
        <v>35</v>
      </c>
      <c r="C1223" s="250" t="s">
        <v>188</v>
      </c>
      <c r="D1223" s="250" t="s">
        <v>189</v>
      </c>
      <c r="E1223" s="251">
        <v>184912</v>
      </c>
      <c r="F1223" s="252" t="s">
        <v>253</v>
      </c>
      <c r="G1223" s="251"/>
      <c r="J1223" s="253"/>
    </row>
    <row r="1224" spans="1:10" hidden="1" x14ac:dyDescent="0.2">
      <c r="A1224" s="249" t="s">
        <v>96</v>
      </c>
      <c r="B1224" s="250" t="s">
        <v>35</v>
      </c>
      <c r="C1224" s="250" t="s">
        <v>188</v>
      </c>
      <c r="D1224" s="250" t="s">
        <v>189</v>
      </c>
      <c r="E1224" s="251">
        <v>194654.4</v>
      </c>
      <c r="F1224" s="252" t="s">
        <v>253</v>
      </c>
      <c r="G1224" s="251"/>
      <c r="J1224" s="253"/>
    </row>
    <row r="1225" spans="1:10" hidden="1" x14ac:dyDescent="0.2">
      <c r="A1225" s="249" t="s">
        <v>95</v>
      </c>
      <c r="B1225" s="250" t="s">
        <v>35</v>
      </c>
      <c r="C1225" s="250" t="s">
        <v>188</v>
      </c>
      <c r="D1225" s="250" t="s">
        <v>189</v>
      </c>
      <c r="E1225" s="251">
        <v>213539.4</v>
      </c>
      <c r="F1225" s="252" t="s">
        <v>253</v>
      </c>
      <c r="G1225" s="251"/>
      <c r="J1225" s="253"/>
    </row>
    <row r="1226" spans="1:10" hidden="1" x14ac:dyDescent="0.2">
      <c r="A1226" s="249" t="s">
        <v>94</v>
      </c>
      <c r="B1226" s="250" t="s">
        <v>35</v>
      </c>
      <c r="C1226" s="250" t="s">
        <v>188</v>
      </c>
      <c r="D1226" s="250" t="s">
        <v>189</v>
      </c>
      <c r="E1226" s="251">
        <v>225095.7</v>
      </c>
      <c r="F1226" s="252" t="s">
        <v>253</v>
      </c>
      <c r="G1226" s="251"/>
      <c r="J1226" s="253"/>
    </row>
    <row r="1227" spans="1:10" hidden="1" x14ac:dyDescent="0.2">
      <c r="A1227" s="249" t="s">
        <v>93</v>
      </c>
      <c r="B1227" s="250" t="s">
        <v>35</v>
      </c>
      <c r="C1227" s="250" t="s">
        <v>188</v>
      </c>
      <c r="D1227" s="250" t="s">
        <v>189</v>
      </c>
      <c r="E1227" s="251">
        <v>218418.1</v>
      </c>
      <c r="F1227" s="252" t="s">
        <v>253</v>
      </c>
      <c r="G1227" s="251"/>
      <c r="J1227" s="253"/>
    </row>
    <row r="1228" spans="1:10" hidden="1" x14ac:dyDescent="0.2">
      <c r="A1228" s="249" t="s">
        <v>92</v>
      </c>
      <c r="B1228" s="250" t="s">
        <v>35</v>
      </c>
      <c r="C1228" s="250" t="s">
        <v>188</v>
      </c>
      <c r="D1228" s="250" t="s">
        <v>189</v>
      </c>
      <c r="E1228" s="251">
        <v>223214.6</v>
      </c>
      <c r="F1228" s="252" t="s">
        <v>253</v>
      </c>
      <c r="G1228" s="251"/>
      <c r="J1228" s="253"/>
    </row>
    <row r="1229" spans="1:10" hidden="1" x14ac:dyDescent="0.2">
      <c r="A1229" s="249" t="s">
        <v>91</v>
      </c>
      <c r="B1229" s="250" t="s">
        <v>35</v>
      </c>
      <c r="C1229" s="250" t="s">
        <v>188</v>
      </c>
      <c r="D1229" s="250" t="s">
        <v>189</v>
      </c>
      <c r="E1229" s="251">
        <v>228633.7</v>
      </c>
      <c r="F1229" s="252" t="s">
        <v>253</v>
      </c>
      <c r="G1229" s="251"/>
      <c r="J1229" s="253"/>
    </row>
    <row r="1230" spans="1:10" hidden="1" x14ac:dyDescent="0.2">
      <c r="A1230" s="249" t="s">
        <v>90</v>
      </c>
      <c r="B1230" s="250" t="s">
        <v>35</v>
      </c>
      <c r="C1230" s="250" t="s">
        <v>188</v>
      </c>
      <c r="D1230" s="250" t="s">
        <v>189</v>
      </c>
      <c r="E1230" s="251">
        <v>228663.3</v>
      </c>
      <c r="F1230" s="252" t="s">
        <v>253</v>
      </c>
      <c r="G1230" s="251"/>
      <c r="J1230" s="253"/>
    </row>
    <row r="1231" spans="1:10" hidden="1" x14ac:dyDescent="0.2">
      <c r="A1231" s="249" t="s">
        <v>89</v>
      </c>
      <c r="B1231" s="250" t="s">
        <v>35</v>
      </c>
      <c r="C1231" s="250" t="s">
        <v>188</v>
      </c>
      <c r="D1231" s="250" t="s">
        <v>189</v>
      </c>
      <c r="E1231" s="251">
        <v>235294.1</v>
      </c>
      <c r="F1231" s="252" t="s">
        <v>253</v>
      </c>
      <c r="G1231" s="251"/>
      <c r="J1231" s="253"/>
    </row>
    <row r="1232" spans="1:10" hidden="1" x14ac:dyDescent="0.2">
      <c r="A1232" s="249" t="s">
        <v>88</v>
      </c>
      <c r="B1232" s="250" t="s">
        <v>35</v>
      </c>
      <c r="C1232" s="250" t="s">
        <v>188</v>
      </c>
      <c r="D1232" s="250" t="s">
        <v>189</v>
      </c>
      <c r="E1232" s="251">
        <v>246950.7</v>
      </c>
      <c r="F1232" s="252" t="s">
        <v>253</v>
      </c>
      <c r="G1232" s="251"/>
      <c r="J1232" s="253"/>
    </row>
    <row r="1233" spans="1:10" hidden="1" x14ac:dyDescent="0.2">
      <c r="A1233" s="249" t="s">
        <v>87</v>
      </c>
      <c r="B1233" s="250" t="s">
        <v>35</v>
      </c>
      <c r="C1233" s="250" t="s">
        <v>188</v>
      </c>
      <c r="D1233" s="250" t="s">
        <v>189</v>
      </c>
      <c r="E1233" s="251">
        <v>258449.8</v>
      </c>
      <c r="F1233" s="252" t="s">
        <v>253</v>
      </c>
      <c r="G1233" s="251"/>
      <c r="J1233" s="253"/>
    </row>
    <row r="1234" spans="1:10" hidden="1" x14ac:dyDescent="0.2">
      <c r="A1234" s="249" t="s">
        <v>86</v>
      </c>
      <c r="B1234" s="250" t="s">
        <v>35</v>
      </c>
      <c r="C1234" s="250" t="s">
        <v>188</v>
      </c>
      <c r="D1234" s="250" t="s">
        <v>189</v>
      </c>
      <c r="E1234" s="251">
        <v>267464.3</v>
      </c>
      <c r="F1234" s="252" t="s">
        <v>253</v>
      </c>
      <c r="G1234" s="251"/>
      <c r="J1234" s="253"/>
    </row>
    <row r="1235" spans="1:10" hidden="1" x14ac:dyDescent="0.2">
      <c r="A1235" s="249" t="s">
        <v>85</v>
      </c>
      <c r="B1235" s="250" t="s">
        <v>35</v>
      </c>
      <c r="C1235" s="250" t="s">
        <v>188</v>
      </c>
      <c r="D1235" s="250" t="s">
        <v>189</v>
      </c>
      <c r="E1235" s="251">
        <v>286271.8</v>
      </c>
      <c r="F1235" s="252" t="s">
        <v>253</v>
      </c>
      <c r="G1235" s="251"/>
      <c r="J1235" s="253"/>
    </row>
    <row r="1236" spans="1:10" hidden="1" x14ac:dyDescent="0.2">
      <c r="A1236" s="249" t="s">
        <v>84</v>
      </c>
      <c r="B1236" s="250" t="s">
        <v>35</v>
      </c>
      <c r="C1236" s="250" t="s">
        <v>188</v>
      </c>
      <c r="D1236" s="250" t="s">
        <v>189</v>
      </c>
      <c r="E1236" s="251">
        <v>300103.2</v>
      </c>
      <c r="F1236" s="252" t="s">
        <v>253</v>
      </c>
      <c r="G1236" s="251"/>
      <c r="J1236" s="253"/>
    </row>
    <row r="1237" spans="1:10" hidden="1" x14ac:dyDescent="0.2">
      <c r="A1237" s="249" t="s">
        <v>168</v>
      </c>
      <c r="B1237" s="250" t="s">
        <v>35</v>
      </c>
      <c r="C1237" s="250" t="s">
        <v>188</v>
      </c>
      <c r="D1237" s="250" t="s">
        <v>189</v>
      </c>
      <c r="E1237" s="251">
        <v>316527.59999999998</v>
      </c>
      <c r="F1237" s="252" t="s">
        <v>253</v>
      </c>
      <c r="G1237" s="251"/>
      <c r="J1237" s="253"/>
    </row>
    <row r="1238" spans="1:10" hidden="1" x14ac:dyDescent="0.2">
      <c r="A1238" s="249" t="s">
        <v>203</v>
      </c>
      <c r="B1238" s="250" t="s">
        <v>35</v>
      </c>
      <c r="C1238" s="250" t="s">
        <v>188</v>
      </c>
      <c r="D1238" s="250" t="s">
        <v>189</v>
      </c>
      <c r="E1238" s="251">
        <v>306403.59999999998</v>
      </c>
      <c r="F1238" s="252" t="s">
        <v>253</v>
      </c>
      <c r="G1238" s="251"/>
      <c r="J1238" s="253"/>
    </row>
    <row r="1239" spans="1:10" hidden="1" x14ac:dyDescent="0.2">
      <c r="A1239" s="249" t="s">
        <v>221</v>
      </c>
      <c r="B1239" s="250" t="s">
        <v>35</v>
      </c>
      <c r="C1239" s="250" t="s">
        <v>188</v>
      </c>
      <c r="D1239" s="250" t="s">
        <v>189</v>
      </c>
      <c r="E1239" s="251">
        <v>331204.40000000002</v>
      </c>
      <c r="F1239" s="252" t="s">
        <v>253</v>
      </c>
      <c r="G1239" s="251"/>
      <c r="J1239" s="253"/>
    </row>
    <row r="1240" spans="1:10" hidden="1" x14ac:dyDescent="0.2">
      <c r="A1240" s="249" t="s">
        <v>233</v>
      </c>
      <c r="B1240" s="250" t="s">
        <v>35</v>
      </c>
      <c r="C1240" s="250" t="s">
        <v>188</v>
      </c>
      <c r="D1240" s="250" t="s">
        <v>189</v>
      </c>
      <c r="E1240" s="251">
        <v>355687.7</v>
      </c>
      <c r="F1240" s="252" t="s">
        <v>253</v>
      </c>
      <c r="G1240" s="251"/>
      <c r="J1240" s="253"/>
    </row>
    <row r="1241" spans="1:10" hidden="1" x14ac:dyDescent="0.2">
      <c r="A1241" s="249" t="s">
        <v>251</v>
      </c>
      <c r="B1241" s="250" t="s">
        <v>35</v>
      </c>
      <c r="C1241" s="250" t="s">
        <v>188</v>
      </c>
      <c r="D1241" s="250" t="s">
        <v>189</v>
      </c>
      <c r="E1241" s="251">
        <v>379752.5</v>
      </c>
      <c r="F1241" s="252" t="s">
        <v>253</v>
      </c>
      <c r="G1241" s="251"/>
      <c r="J1241" s="253"/>
    </row>
    <row r="1242" spans="1:10" hidden="1" x14ac:dyDescent="0.2">
      <c r="A1242" s="249" t="s">
        <v>102</v>
      </c>
      <c r="B1242" s="250" t="s">
        <v>37</v>
      </c>
      <c r="C1242" s="250" t="s">
        <v>188</v>
      </c>
      <c r="D1242" s="250" t="s">
        <v>189</v>
      </c>
      <c r="E1242" s="251">
        <v>1857394.5</v>
      </c>
      <c r="F1242" s="252" t="s">
        <v>253</v>
      </c>
      <c r="G1242" s="251"/>
      <c r="J1242" s="253"/>
    </row>
    <row r="1243" spans="1:10" hidden="1" x14ac:dyDescent="0.2">
      <c r="A1243" s="249" t="s">
        <v>101</v>
      </c>
      <c r="B1243" s="250" t="s">
        <v>37</v>
      </c>
      <c r="C1243" s="250" t="s">
        <v>188</v>
      </c>
      <c r="D1243" s="250" t="s">
        <v>189</v>
      </c>
      <c r="E1243" s="251">
        <v>1933879.9</v>
      </c>
      <c r="F1243" s="252" t="s">
        <v>253</v>
      </c>
      <c r="G1243" s="251"/>
      <c r="J1243" s="253"/>
    </row>
    <row r="1244" spans="1:10" hidden="1" x14ac:dyDescent="0.2">
      <c r="A1244" s="249" t="s">
        <v>100</v>
      </c>
      <c r="B1244" s="250" t="s">
        <v>37</v>
      </c>
      <c r="C1244" s="250" t="s">
        <v>188</v>
      </c>
      <c r="D1244" s="250" t="s">
        <v>189</v>
      </c>
      <c r="E1244" s="251">
        <v>1972735</v>
      </c>
      <c r="F1244" s="252" t="s">
        <v>253</v>
      </c>
      <c r="G1244" s="251"/>
      <c r="J1244" s="253"/>
    </row>
    <row r="1245" spans="1:10" hidden="1" x14ac:dyDescent="0.2">
      <c r="A1245" s="249" t="s">
        <v>99</v>
      </c>
      <c r="B1245" s="250" t="s">
        <v>37</v>
      </c>
      <c r="C1245" s="250" t="s">
        <v>188</v>
      </c>
      <c r="D1245" s="250" t="s">
        <v>189</v>
      </c>
      <c r="E1245" s="251">
        <v>2026453.5</v>
      </c>
      <c r="F1245" s="252" t="s">
        <v>253</v>
      </c>
      <c r="G1245" s="251"/>
      <c r="J1245" s="253"/>
    </row>
    <row r="1246" spans="1:10" hidden="1" x14ac:dyDescent="0.2">
      <c r="A1246" s="249" t="s">
        <v>98</v>
      </c>
      <c r="B1246" s="250" t="s">
        <v>37</v>
      </c>
      <c r="C1246" s="250" t="s">
        <v>188</v>
      </c>
      <c r="D1246" s="250" t="s">
        <v>189</v>
      </c>
      <c r="E1246" s="251">
        <v>2112274</v>
      </c>
      <c r="F1246" s="252" t="s">
        <v>253</v>
      </c>
      <c r="G1246" s="251"/>
      <c r="J1246" s="253"/>
    </row>
    <row r="1247" spans="1:10" hidden="1" x14ac:dyDescent="0.2">
      <c r="A1247" s="249" t="s">
        <v>97</v>
      </c>
      <c r="B1247" s="250" t="s">
        <v>37</v>
      </c>
      <c r="C1247" s="250" t="s">
        <v>188</v>
      </c>
      <c r="D1247" s="250" t="s">
        <v>189</v>
      </c>
      <c r="E1247" s="251">
        <v>2147055.2000000002</v>
      </c>
      <c r="F1247" s="252" t="s">
        <v>253</v>
      </c>
      <c r="G1247" s="251"/>
      <c r="J1247" s="253"/>
    </row>
    <row r="1248" spans="1:10" hidden="1" x14ac:dyDescent="0.2">
      <c r="A1248" s="249" t="s">
        <v>96</v>
      </c>
      <c r="B1248" s="250" t="s">
        <v>37</v>
      </c>
      <c r="C1248" s="250" t="s">
        <v>188</v>
      </c>
      <c r="D1248" s="250" t="s">
        <v>189</v>
      </c>
      <c r="E1248" s="251">
        <v>2236571.6</v>
      </c>
      <c r="F1248" s="252" t="s">
        <v>253</v>
      </c>
      <c r="G1248" s="251"/>
      <c r="J1248" s="253"/>
    </row>
    <row r="1249" spans="1:10" hidden="1" x14ac:dyDescent="0.2">
      <c r="A1249" s="249" t="s">
        <v>95</v>
      </c>
      <c r="B1249" s="250" t="s">
        <v>37</v>
      </c>
      <c r="C1249" s="250" t="s">
        <v>188</v>
      </c>
      <c r="D1249" s="250" t="s">
        <v>189</v>
      </c>
      <c r="E1249" s="251">
        <v>2356843.1</v>
      </c>
      <c r="F1249" s="252" t="s">
        <v>253</v>
      </c>
      <c r="G1249" s="251"/>
      <c r="J1249" s="253"/>
    </row>
    <row r="1250" spans="1:10" hidden="1" x14ac:dyDescent="0.2">
      <c r="A1250" s="249" t="s">
        <v>94</v>
      </c>
      <c r="B1250" s="250" t="s">
        <v>37</v>
      </c>
      <c r="C1250" s="250" t="s">
        <v>188</v>
      </c>
      <c r="D1250" s="250" t="s">
        <v>189</v>
      </c>
      <c r="E1250" s="251">
        <v>2408233.2999999998</v>
      </c>
      <c r="F1250" s="252" t="s">
        <v>253</v>
      </c>
      <c r="G1250" s="251"/>
      <c r="J1250" s="253"/>
    </row>
    <row r="1251" spans="1:10" hidden="1" x14ac:dyDescent="0.2">
      <c r="A1251" s="249" t="s">
        <v>93</v>
      </c>
      <c r="B1251" s="250" t="s">
        <v>37</v>
      </c>
      <c r="C1251" s="250" t="s">
        <v>188</v>
      </c>
      <c r="D1251" s="250" t="s">
        <v>189</v>
      </c>
      <c r="E1251" s="251">
        <v>2276580.1</v>
      </c>
      <c r="F1251" s="252" t="s">
        <v>253</v>
      </c>
      <c r="G1251" s="251"/>
      <c r="J1251" s="253"/>
    </row>
    <row r="1252" spans="1:10" hidden="1" x14ac:dyDescent="0.2">
      <c r="A1252" s="249" t="s">
        <v>92</v>
      </c>
      <c r="B1252" s="250" t="s">
        <v>37</v>
      </c>
      <c r="C1252" s="250" t="s">
        <v>188</v>
      </c>
      <c r="D1252" s="250" t="s">
        <v>189</v>
      </c>
      <c r="E1252" s="251">
        <v>2410444.9</v>
      </c>
      <c r="F1252" s="252" t="s">
        <v>253</v>
      </c>
      <c r="G1252" s="251"/>
      <c r="J1252" s="253"/>
    </row>
    <row r="1253" spans="1:10" hidden="1" x14ac:dyDescent="0.2">
      <c r="A1253" s="249" t="s">
        <v>91</v>
      </c>
      <c r="B1253" s="250" t="s">
        <v>37</v>
      </c>
      <c r="C1253" s="250" t="s">
        <v>188</v>
      </c>
      <c r="D1253" s="250" t="s">
        <v>189</v>
      </c>
      <c r="E1253" s="251">
        <v>2544310.7000000002</v>
      </c>
      <c r="F1253" s="252" t="s">
        <v>253</v>
      </c>
      <c r="G1253" s="251"/>
      <c r="J1253" s="253"/>
    </row>
    <row r="1254" spans="1:10" hidden="1" x14ac:dyDescent="0.2">
      <c r="A1254" s="249" t="s">
        <v>90</v>
      </c>
      <c r="B1254" s="250" t="s">
        <v>37</v>
      </c>
      <c r="C1254" s="250" t="s">
        <v>188</v>
      </c>
      <c r="D1254" s="250" t="s">
        <v>189</v>
      </c>
      <c r="E1254" s="251">
        <v>2574709.7000000002</v>
      </c>
      <c r="F1254" s="252" t="s">
        <v>253</v>
      </c>
      <c r="G1254" s="251"/>
      <c r="J1254" s="253"/>
    </row>
    <row r="1255" spans="1:10" hidden="1" x14ac:dyDescent="0.2">
      <c r="A1255" s="249" t="s">
        <v>89</v>
      </c>
      <c r="B1255" s="250" t="s">
        <v>37</v>
      </c>
      <c r="C1255" s="250" t="s">
        <v>188</v>
      </c>
      <c r="D1255" s="250" t="s">
        <v>189</v>
      </c>
      <c r="E1255" s="251">
        <v>2618326.9</v>
      </c>
      <c r="F1255" s="252" t="s">
        <v>253</v>
      </c>
      <c r="G1255" s="251"/>
      <c r="J1255" s="253"/>
    </row>
    <row r="1256" spans="1:10" hidden="1" x14ac:dyDescent="0.2">
      <c r="A1256" s="249" t="s">
        <v>88</v>
      </c>
      <c r="B1256" s="250" t="s">
        <v>37</v>
      </c>
      <c r="C1256" s="250" t="s">
        <v>188</v>
      </c>
      <c r="D1256" s="250" t="s">
        <v>189</v>
      </c>
      <c r="E1256" s="251">
        <v>2728012.3</v>
      </c>
      <c r="F1256" s="252" t="s">
        <v>253</v>
      </c>
      <c r="G1256" s="251"/>
      <c r="J1256" s="253"/>
    </row>
    <row r="1257" spans="1:10" hidden="1" x14ac:dyDescent="0.2">
      <c r="A1257" s="249" t="s">
        <v>87</v>
      </c>
      <c r="B1257" s="250" t="s">
        <v>37</v>
      </c>
      <c r="C1257" s="250" t="s">
        <v>188</v>
      </c>
      <c r="D1257" s="250" t="s">
        <v>189</v>
      </c>
      <c r="E1257" s="251">
        <v>2795547.3</v>
      </c>
      <c r="F1257" s="252" t="s">
        <v>253</v>
      </c>
      <c r="G1257" s="251"/>
      <c r="J1257" s="253"/>
    </row>
    <row r="1258" spans="1:10" hidden="1" x14ac:dyDescent="0.2">
      <c r="A1258" s="249" t="s">
        <v>86</v>
      </c>
      <c r="B1258" s="250" t="s">
        <v>37</v>
      </c>
      <c r="C1258" s="250" t="s">
        <v>188</v>
      </c>
      <c r="D1258" s="250" t="s">
        <v>189</v>
      </c>
      <c r="E1258" s="251">
        <v>2892920.8</v>
      </c>
      <c r="F1258" s="252" t="s">
        <v>253</v>
      </c>
      <c r="G1258" s="251"/>
      <c r="J1258" s="253"/>
    </row>
    <row r="1259" spans="1:10" hidden="1" x14ac:dyDescent="0.2">
      <c r="A1259" s="249" t="s">
        <v>85</v>
      </c>
      <c r="B1259" s="250" t="s">
        <v>37</v>
      </c>
      <c r="C1259" s="250" t="s">
        <v>188</v>
      </c>
      <c r="D1259" s="250" t="s">
        <v>189</v>
      </c>
      <c r="E1259" s="251">
        <v>3012595.7</v>
      </c>
      <c r="F1259" s="252" t="s">
        <v>253</v>
      </c>
      <c r="G1259" s="251"/>
      <c r="J1259" s="253"/>
    </row>
    <row r="1260" spans="1:10" hidden="1" x14ac:dyDescent="0.2">
      <c r="A1260" s="249" t="s">
        <v>84</v>
      </c>
      <c r="B1260" s="250" t="s">
        <v>37</v>
      </c>
      <c r="C1260" s="250" t="s">
        <v>188</v>
      </c>
      <c r="D1260" s="250" t="s">
        <v>189</v>
      </c>
      <c r="E1260" s="251">
        <v>3102712.3</v>
      </c>
      <c r="F1260" s="252" t="s">
        <v>253</v>
      </c>
      <c r="G1260" s="251"/>
      <c r="J1260" s="253"/>
    </row>
    <row r="1261" spans="1:10" hidden="1" x14ac:dyDescent="0.2">
      <c r="A1261" s="249" t="s">
        <v>168</v>
      </c>
      <c r="B1261" s="250" t="s">
        <v>37</v>
      </c>
      <c r="C1261" s="250" t="s">
        <v>188</v>
      </c>
      <c r="D1261" s="250" t="s">
        <v>189</v>
      </c>
      <c r="E1261" s="251">
        <v>3147351.9</v>
      </c>
      <c r="F1261" s="252" t="s">
        <v>177</v>
      </c>
      <c r="G1261" s="251"/>
      <c r="J1261" s="253"/>
    </row>
    <row r="1262" spans="1:10" hidden="1" x14ac:dyDescent="0.2">
      <c r="A1262" s="249" t="s">
        <v>203</v>
      </c>
      <c r="B1262" s="250" t="s">
        <v>37</v>
      </c>
      <c r="C1262" s="250" t="s">
        <v>188</v>
      </c>
      <c r="D1262" s="250" t="s">
        <v>189</v>
      </c>
      <c r="E1262" s="251">
        <v>3075900.5</v>
      </c>
      <c r="F1262" s="252" t="s">
        <v>177</v>
      </c>
      <c r="G1262" s="251"/>
      <c r="J1262" s="253"/>
    </row>
    <row r="1263" spans="1:10" hidden="1" x14ac:dyDescent="0.2">
      <c r="A1263" s="249" t="s">
        <v>221</v>
      </c>
      <c r="B1263" s="250" t="s">
        <v>37</v>
      </c>
      <c r="C1263" s="250" t="s">
        <v>188</v>
      </c>
      <c r="D1263" s="250" t="s">
        <v>189</v>
      </c>
      <c r="E1263" s="251">
        <v>3249420.6</v>
      </c>
      <c r="F1263" s="252" t="s">
        <v>177</v>
      </c>
      <c r="G1263" s="251"/>
      <c r="J1263" s="253"/>
    </row>
    <row r="1264" spans="1:10" hidden="1" x14ac:dyDescent="0.2">
      <c r="A1264" s="249" t="s">
        <v>233</v>
      </c>
      <c r="B1264" s="250" t="s">
        <v>37</v>
      </c>
      <c r="C1264" s="250" t="s">
        <v>188</v>
      </c>
      <c r="D1264" s="250" t="s">
        <v>189</v>
      </c>
      <c r="E1264" s="251">
        <v>3464221.2</v>
      </c>
      <c r="F1264" s="252" t="s">
        <v>177</v>
      </c>
      <c r="G1264" s="251"/>
      <c r="J1264" s="253"/>
    </row>
    <row r="1265" spans="1:10" hidden="1" x14ac:dyDescent="0.2">
      <c r="A1265" s="249" t="s">
        <v>251</v>
      </c>
      <c r="B1265" s="250" t="s">
        <v>37</v>
      </c>
      <c r="C1265" s="250" t="s">
        <v>188</v>
      </c>
      <c r="D1265" s="250" t="s">
        <v>189</v>
      </c>
      <c r="E1265" s="251">
        <v>3665555.1</v>
      </c>
      <c r="F1265" s="252" t="s">
        <v>177</v>
      </c>
      <c r="G1265" s="251"/>
      <c r="J1265" s="253"/>
    </row>
    <row r="1266" spans="1:10" hidden="1" x14ac:dyDescent="0.2">
      <c r="A1266" s="249" t="s">
        <v>102</v>
      </c>
      <c r="B1266" s="250" t="s">
        <v>36</v>
      </c>
      <c r="C1266" s="250" t="s">
        <v>188</v>
      </c>
      <c r="D1266" s="250" t="s">
        <v>189</v>
      </c>
      <c r="E1266" s="251">
        <v>127019.6</v>
      </c>
      <c r="F1266" s="252" t="s">
        <v>253</v>
      </c>
      <c r="G1266" s="251"/>
      <c r="J1266" s="253"/>
    </row>
    <row r="1267" spans="1:10" hidden="1" x14ac:dyDescent="0.2">
      <c r="A1267" s="249" t="s">
        <v>101</v>
      </c>
      <c r="B1267" s="250" t="s">
        <v>36</v>
      </c>
      <c r="C1267" s="250" t="s">
        <v>188</v>
      </c>
      <c r="D1267" s="250" t="s">
        <v>189</v>
      </c>
      <c r="E1267" s="251">
        <v>130655.7</v>
      </c>
      <c r="F1267" s="252" t="s">
        <v>253</v>
      </c>
      <c r="G1267" s="251"/>
      <c r="J1267" s="253"/>
    </row>
    <row r="1268" spans="1:10" hidden="1" x14ac:dyDescent="0.2">
      <c r="A1268" s="249" t="s">
        <v>100</v>
      </c>
      <c r="B1268" s="250" t="s">
        <v>36</v>
      </c>
      <c r="C1268" s="250" t="s">
        <v>188</v>
      </c>
      <c r="D1268" s="250" t="s">
        <v>189</v>
      </c>
      <c r="E1268" s="251">
        <v>135124.1</v>
      </c>
      <c r="F1268" s="252" t="s">
        <v>253</v>
      </c>
      <c r="G1268" s="251"/>
      <c r="J1268" s="253"/>
    </row>
    <row r="1269" spans="1:10" hidden="1" x14ac:dyDescent="0.2">
      <c r="A1269" s="249" t="s">
        <v>99</v>
      </c>
      <c r="B1269" s="250" t="s">
        <v>36</v>
      </c>
      <c r="C1269" s="250" t="s">
        <v>188</v>
      </c>
      <c r="D1269" s="250" t="s">
        <v>189</v>
      </c>
      <c r="E1269" s="251">
        <v>136593.9</v>
      </c>
      <c r="F1269" s="252" t="s">
        <v>253</v>
      </c>
      <c r="G1269" s="251"/>
      <c r="J1269" s="253"/>
    </row>
    <row r="1270" spans="1:10" hidden="1" x14ac:dyDescent="0.2">
      <c r="A1270" s="249" t="s">
        <v>98</v>
      </c>
      <c r="B1270" s="250" t="s">
        <v>36</v>
      </c>
      <c r="C1270" s="250" t="s">
        <v>188</v>
      </c>
      <c r="D1270" s="250" t="s">
        <v>189</v>
      </c>
      <c r="E1270" s="251">
        <v>145787.6</v>
      </c>
      <c r="F1270" s="252" t="s">
        <v>253</v>
      </c>
      <c r="G1270" s="251"/>
      <c r="J1270" s="253"/>
    </row>
    <row r="1271" spans="1:10" hidden="1" x14ac:dyDescent="0.2">
      <c r="A1271" s="249" t="s">
        <v>97</v>
      </c>
      <c r="B1271" s="250" t="s">
        <v>36</v>
      </c>
      <c r="C1271" s="250" t="s">
        <v>188</v>
      </c>
      <c r="D1271" s="250" t="s">
        <v>189</v>
      </c>
      <c r="E1271" s="251">
        <v>151939.6</v>
      </c>
      <c r="F1271" s="252" t="s">
        <v>253</v>
      </c>
      <c r="G1271" s="251"/>
      <c r="J1271" s="253"/>
    </row>
    <row r="1272" spans="1:10" hidden="1" x14ac:dyDescent="0.2">
      <c r="A1272" s="249" t="s">
        <v>96</v>
      </c>
      <c r="B1272" s="250" t="s">
        <v>36</v>
      </c>
      <c r="C1272" s="250" t="s">
        <v>188</v>
      </c>
      <c r="D1272" s="250" t="s">
        <v>189</v>
      </c>
      <c r="E1272" s="251">
        <v>161629</v>
      </c>
      <c r="F1272" s="252" t="s">
        <v>253</v>
      </c>
      <c r="G1272" s="251"/>
      <c r="J1272" s="253"/>
    </row>
    <row r="1273" spans="1:10" hidden="1" x14ac:dyDescent="0.2">
      <c r="A1273" s="249" t="s">
        <v>95</v>
      </c>
      <c r="B1273" s="250" t="s">
        <v>36</v>
      </c>
      <c r="C1273" s="250" t="s">
        <v>188</v>
      </c>
      <c r="D1273" s="250" t="s">
        <v>189</v>
      </c>
      <c r="E1273" s="251">
        <v>168602.2</v>
      </c>
      <c r="F1273" s="252" t="s">
        <v>253</v>
      </c>
      <c r="G1273" s="251"/>
      <c r="J1273" s="253"/>
    </row>
    <row r="1274" spans="1:10" hidden="1" x14ac:dyDescent="0.2">
      <c r="A1274" s="249" t="s">
        <v>94</v>
      </c>
      <c r="B1274" s="250" t="s">
        <v>36</v>
      </c>
      <c r="C1274" s="250" t="s">
        <v>188</v>
      </c>
      <c r="D1274" s="250" t="s">
        <v>189</v>
      </c>
      <c r="E1274" s="251">
        <v>176746.1</v>
      </c>
      <c r="F1274" s="252" t="s">
        <v>253</v>
      </c>
      <c r="G1274" s="251"/>
      <c r="J1274" s="253"/>
    </row>
    <row r="1275" spans="1:10" hidden="1" x14ac:dyDescent="0.2">
      <c r="A1275" s="249" t="s">
        <v>93</v>
      </c>
      <c r="B1275" s="250" t="s">
        <v>36</v>
      </c>
      <c r="C1275" s="250" t="s">
        <v>188</v>
      </c>
      <c r="D1275" s="250" t="s">
        <v>189</v>
      </c>
      <c r="E1275" s="251">
        <v>168902.6</v>
      </c>
      <c r="F1275" s="252" t="s">
        <v>253</v>
      </c>
      <c r="G1275" s="251"/>
      <c r="J1275" s="253"/>
    </row>
    <row r="1276" spans="1:10" hidden="1" x14ac:dyDescent="0.2">
      <c r="A1276" s="249" t="s">
        <v>92</v>
      </c>
      <c r="B1276" s="250" t="s">
        <v>36</v>
      </c>
      <c r="C1276" s="250" t="s">
        <v>188</v>
      </c>
      <c r="D1276" s="250" t="s">
        <v>189</v>
      </c>
      <c r="E1276" s="251">
        <v>180723.9</v>
      </c>
      <c r="F1276" s="252" t="s">
        <v>253</v>
      </c>
      <c r="G1276" s="251"/>
      <c r="J1276" s="253"/>
    </row>
    <row r="1277" spans="1:10" hidden="1" x14ac:dyDescent="0.2">
      <c r="A1277" s="249" t="s">
        <v>91</v>
      </c>
      <c r="B1277" s="250" t="s">
        <v>36</v>
      </c>
      <c r="C1277" s="250" t="s">
        <v>188</v>
      </c>
      <c r="D1277" s="250" t="s">
        <v>189</v>
      </c>
      <c r="E1277" s="251">
        <v>184454.7</v>
      </c>
      <c r="F1277" s="252" t="s">
        <v>253</v>
      </c>
      <c r="G1277" s="251"/>
      <c r="J1277" s="253"/>
    </row>
    <row r="1278" spans="1:10" hidden="1" x14ac:dyDescent="0.2">
      <c r="A1278" s="249" t="s">
        <v>90</v>
      </c>
      <c r="B1278" s="250" t="s">
        <v>36</v>
      </c>
      <c r="C1278" s="250" t="s">
        <v>188</v>
      </c>
      <c r="D1278" s="250" t="s">
        <v>189</v>
      </c>
      <c r="E1278" s="251">
        <v>184767</v>
      </c>
      <c r="F1278" s="252" t="s">
        <v>253</v>
      </c>
      <c r="G1278" s="251"/>
      <c r="J1278" s="253"/>
    </row>
    <row r="1279" spans="1:10" hidden="1" x14ac:dyDescent="0.2">
      <c r="A1279" s="249" t="s">
        <v>89</v>
      </c>
      <c r="B1279" s="250" t="s">
        <v>36</v>
      </c>
      <c r="C1279" s="250" t="s">
        <v>188</v>
      </c>
      <c r="D1279" s="250" t="s">
        <v>189</v>
      </c>
      <c r="E1279" s="251">
        <v>189898.1</v>
      </c>
      <c r="F1279" s="252" t="s">
        <v>253</v>
      </c>
      <c r="G1279" s="251"/>
      <c r="J1279" s="253"/>
    </row>
    <row r="1280" spans="1:10" hidden="1" x14ac:dyDescent="0.2">
      <c r="A1280" s="249" t="s">
        <v>88</v>
      </c>
      <c r="B1280" s="250" t="s">
        <v>36</v>
      </c>
      <c r="C1280" s="250" t="s">
        <v>188</v>
      </c>
      <c r="D1280" s="250" t="s">
        <v>189</v>
      </c>
      <c r="E1280" s="251">
        <v>193617.5</v>
      </c>
      <c r="F1280" s="252" t="s">
        <v>253</v>
      </c>
      <c r="G1280" s="251"/>
      <c r="J1280" s="253"/>
    </row>
    <row r="1281" spans="1:10" hidden="1" x14ac:dyDescent="0.2">
      <c r="A1281" s="249" t="s">
        <v>87</v>
      </c>
      <c r="B1281" s="250" t="s">
        <v>36</v>
      </c>
      <c r="C1281" s="250" t="s">
        <v>188</v>
      </c>
      <c r="D1281" s="250" t="s">
        <v>189</v>
      </c>
      <c r="E1281" s="251">
        <v>199764.4</v>
      </c>
      <c r="F1281" s="252" t="s">
        <v>253</v>
      </c>
      <c r="G1281" s="251"/>
      <c r="J1281" s="253"/>
    </row>
    <row r="1282" spans="1:10" hidden="1" x14ac:dyDescent="0.2">
      <c r="A1282" s="249" t="s">
        <v>86</v>
      </c>
      <c r="B1282" s="250" t="s">
        <v>36</v>
      </c>
      <c r="C1282" s="250" t="s">
        <v>188</v>
      </c>
      <c r="D1282" s="250" t="s">
        <v>189</v>
      </c>
      <c r="E1282" s="251">
        <v>206162.8</v>
      </c>
      <c r="F1282" s="252" t="s">
        <v>253</v>
      </c>
      <c r="G1282" s="251"/>
      <c r="J1282" s="253"/>
    </row>
    <row r="1283" spans="1:10" hidden="1" x14ac:dyDescent="0.2">
      <c r="A1283" s="249" t="s">
        <v>85</v>
      </c>
      <c r="B1283" s="250" t="s">
        <v>36</v>
      </c>
      <c r="C1283" s="250" t="s">
        <v>188</v>
      </c>
      <c r="D1283" s="250" t="s">
        <v>189</v>
      </c>
      <c r="E1283" s="251">
        <v>218825.5</v>
      </c>
      <c r="F1283" s="252" t="s">
        <v>253</v>
      </c>
      <c r="G1283" s="251"/>
      <c r="J1283" s="253"/>
    </row>
    <row r="1284" spans="1:10" hidden="1" x14ac:dyDescent="0.2">
      <c r="A1284" s="249" t="s">
        <v>84</v>
      </c>
      <c r="B1284" s="250" t="s">
        <v>36</v>
      </c>
      <c r="C1284" s="250" t="s">
        <v>188</v>
      </c>
      <c r="D1284" s="250" t="s">
        <v>189</v>
      </c>
      <c r="E1284" s="251">
        <v>224828.6</v>
      </c>
      <c r="F1284" s="252" t="s">
        <v>253</v>
      </c>
      <c r="G1284" s="251"/>
      <c r="J1284" s="253"/>
    </row>
    <row r="1285" spans="1:10" hidden="1" x14ac:dyDescent="0.2">
      <c r="A1285" s="249" t="s">
        <v>168</v>
      </c>
      <c r="B1285" s="250" t="s">
        <v>36</v>
      </c>
      <c r="C1285" s="250" t="s">
        <v>188</v>
      </c>
      <c r="D1285" s="250" t="s">
        <v>189</v>
      </c>
      <c r="E1285" s="251">
        <v>229094.5</v>
      </c>
      <c r="F1285" s="252" t="s">
        <v>253</v>
      </c>
      <c r="G1285" s="251"/>
      <c r="J1285" s="253"/>
    </row>
    <row r="1286" spans="1:10" hidden="1" x14ac:dyDescent="0.2">
      <c r="A1286" s="249" t="s">
        <v>203</v>
      </c>
      <c r="B1286" s="250" t="s">
        <v>36</v>
      </c>
      <c r="C1286" s="250" t="s">
        <v>188</v>
      </c>
      <c r="D1286" s="250" t="s">
        <v>189</v>
      </c>
      <c r="E1286" s="251">
        <v>233483</v>
      </c>
      <c r="F1286" s="252" t="s">
        <v>253</v>
      </c>
      <c r="G1286" s="251"/>
      <c r="J1286" s="253"/>
    </row>
    <row r="1287" spans="1:10" hidden="1" x14ac:dyDescent="0.2">
      <c r="A1287" s="249" t="s">
        <v>221</v>
      </c>
      <c r="B1287" s="250" t="s">
        <v>36</v>
      </c>
      <c r="C1287" s="250" t="s">
        <v>188</v>
      </c>
      <c r="D1287" s="250" t="s">
        <v>189</v>
      </c>
      <c r="E1287" s="251">
        <v>259781.6</v>
      </c>
      <c r="F1287" s="252" t="s">
        <v>253</v>
      </c>
      <c r="G1287" s="251"/>
      <c r="J1287" s="253"/>
    </row>
    <row r="1288" spans="1:10" hidden="1" x14ac:dyDescent="0.2">
      <c r="A1288" s="249" t="s">
        <v>233</v>
      </c>
      <c r="B1288" s="250" t="s">
        <v>36</v>
      </c>
      <c r="C1288" s="250" t="s">
        <v>188</v>
      </c>
      <c r="D1288" s="250" t="s">
        <v>189</v>
      </c>
      <c r="E1288" s="251">
        <v>286833.3</v>
      </c>
      <c r="F1288" s="252" t="s">
        <v>253</v>
      </c>
      <c r="G1288" s="251"/>
      <c r="J1288" s="253"/>
    </row>
    <row r="1289" spans="1:10" hidden="1" x14ac:dyDescent="0.2">
      <c r="A1289" s="249" t="s">
        <v>251</v>
      </c>
      <c r="B1289" s="250" t="s">
        <v>36</v>
      </c>
      <c r="C1289" s="250" t="s">
        <v>188</v>
      </c>
      <c r="D1289" s="250" t="s">
        <v>189</v>
      </c>
      <c r="E1289" s="251">
        <v>287349.09999999998</v>
      </c>
      <c r="F1289" s="252" t="s">
        <v>253</v>
      </c>
      <c r="G1289" s="251"/>
      <c r="J1289" s="253"/>
    </row>
    <row r="1290" spans="1:10" hidden="1" x14ac:dyDescent="0.2">
      <c r="A1290" s="249" t="s">
        <v>102</v>
      </c>
      <c r="B1290" s="250" t="s">
        <v>254</v>
      </c>
      <c r="C1290" s="250" t="s">
        <v>188</v>
      </c>
      <c r="D1290" s="250" t="s">
        <v>189</v>
      </c>
      <c r="E1290" s="251">
        <v>6430986.7999999998</v>
      </c>
      <c r="F1290" s="252" t="s">
        <v>253</v>
      </c>
      <c r="G1290" s="251"/>
      <c r="J1290" s="253"/>
    </row>
    <row r="1291" spans="1:10" hidden="1" x14ac:dyDescent="0.2">
      <c r="A1291" s="249" t="s">
        <v>101</v>
      </c>
      <c r="B1291" s="250" t="s">
        <v>254</v>
      </c>
      <c r="C1291" s="250" t="s">
        <v>188</v>
      </c>
      <c r="D1291" s="250" t="s">
        <v>189</v>
      </c>
      <c r="E1291" s="251">
        <v>6909379.5999999996</v>
      </c>
      <c r="F1291" s="252" t="s">
        <v>253</v>
      </c>
      <c r="G1291" s="251"/>
      <c r="J1291" s="253"/>
    </row>
    <row r="1292" spans="1:10" hidden="1" x14ac:dyDescent="0.2">
      <c r="A1292" s="249" t="s">
        <v>100</v>
      </c>
      <c r="B1292" s="250" t="s">
        <v>254</v>
      </c>
      <c r="C1292" s="250" t="s">
        <v>188</v>
      </c>
      <c r="D1292" s="250" t="s">
        <v>189</v>
      </c>
      <c r="E1292" s="251">
        <v>7138128.2999999998</v>
      </c>
      <c r="F1292" s="252" t="s">
        <v>253</v>
      </c>
      <c r="G1292" s="251"/>
      <c r="J1292" s="253"/>
    </row>
    <row r="1293" spans="1:10" hidden="1" x14ac:dyDescent="0.2">
      <c r="A1293" s="249" t="s">
        <v>99</v>
      </c>
      <c r="B1293" s="250" t="s">
        <v>254</v>
      </c>
      <c r="C1293" s="250" t="s">
        <v>188</v>
      </c>
      <c r="D1293" s="250" t="s">
        <v>189</v>
      </c>
      <c r="E1293" s="251">
        <v>7295967.5999999996</v>
      </c>
      <c r="F1293" s="252" t="s">
        <v>253</v>
      </c>
      <c r="G1293" s="251"/>
      <c r="J1293" s="253"/>
    </row>
    <row r="1294" spans="1:10" hidden="1" x14ac:dyDescent="0.2">
      <c r="A1294" s="249" t="s">
        <v>98</v>
      </c>
      <c r="B1294" s="250" t="s">
        <v>254</v>
      </c>
      <c r="C1294" s="250" t="s">
        <v>188</v>
      </c>
      <c r="D1294" s="250" t="s">
        <v>189</v>
      </c>
      <c r="E1294" s="251">
        <v>7580061.0999999996</v>
      </c>
      <c r="F1294" s="252" t="s">
        <v>253</v>
      </c>
      <c r="G1294" s="251"/>
      <c r="J1294" s="253"/>
    </row>
    <row r="1295" spans="1:10" hidden="1" x14ac:dyDescent="0.2">
      <c r="A1295" s="249" t="s">
        <v>97</v>
      </c>
      <c r="B1295" s="250" t="s">
        <v>254</v>
      </c>
      <c r="C1295" s="250" t="s">
        <v>188</v>
      </c>
      <c r="D1295" s="250" t="s">
        <v>189</v>
      </c>
      <c r="E1295" s="251">
        <v>7889272.5999999996</v>
      </c>
      <c r="F1295" s="252" t="s">
        <v>253</v>
      </c>
      <c r="G1295" s="251"/>
      <c r="J1295" s="253"/>
    </row>
    <row r="1296" spans="1:10" hidden="1" x14ac:dyDescent="0.2">
      <c r="A1296" s="249" t="s">
        <v>96</v>
      </c>
      <c r="B1296" s="250" t="s">
        <v>254</v>
      </c>
      <c r="C1296" s="250" t="s">
        <v>188</v>
      </c>
      <c r="D1296" s="250" t="s">
        <v>189</v>
      </c>
      <c r="E1296" s="251">
        <v>8314978.0999999996</v>
      </c>
      <c r="F1296" s="252" t="s">
        <v>253</v>
      </c>
      <c r="G1296" s="251"/>
      <c r="J1296" s="253"/>
    </row>
    <row r="1297" spans="1:10" hidden="1" x14ac:dyDescent="0.2">
      <c r="A1297" s="249" t="s">
        <v>95</v>
      </c>
      <c r="B1297" s="250" t="s">
        <v>254</v>
      </c>
      <c r="C1297" s="250" t="s">
        <v>188</v>
      </c>
      <c r="D1297" s="250" t="s">
        <v>189</v>
      </c>
      <c r="E1297" s="251">
        <v>8813649.9000000004</v>
      </c>
      <c r="F1297" s="252" t="s">
        <v>253</v>
      </c>
      <c r="G1297" s="251"/>
      <c r="J1297" s="253"/>
    </row>
    <row r="1298" spans="1:10" hidden="1" x14ac:dyDescent="0.2">
      <c r="A1298" s="249" t="s">
        <v>94</v>
      </c>
      <c r="B1298" s="250" t="s">
        <v>254</v>
      </c>
      <c r="C1298" s="250" t="s">
        <v>188</v>
      </c>
      <c r="D1298" s="250" t="s">
        <v>189</v>
      </c>
      <c r="E1298" s="251">
        <v>9051401.0999999996</v>
      </c>
      <c r="F1298" s="252" t="s">
        <v>253</v>
      </c>
      <c r="G1298" s="251"/>
      <c r="J1298" s="253"/>
    </row>
    <row r="1299" spans="1:10" hidden="1" x14ac:dyDescent="0.2">
      <c r="A1299" s="249" t="s">
        <v>93</v>
      </c>
      <c r="B1299" s="250" t="s">
        <v>254</v>
      </c>
      <c r="C1299" s="250" t="s">
        <v>188</v>
      </c>
      <c r="D1299" s="250" t="s">
        <v>189</v>
      </c>
      <c r="E1299" s="251">
        <v>8714184.5999999996</v>
      </c>
      <c r="F1299" s="252" t="s">
        <v>253</v>
      </c>
      <c r="G1299" s="251"/>
      <c r="J1299" s="253"/>
    </row>
    <row r="1300" spans="1:10" hidden="1" x14ac:dyDescent="0.2">
      <c r="A1300" s="249" t="s">
        <v>92</v>
      </c>
      <c r="B1300" s="250" t="s">
        <v>254</v>
      </c>
      <c r="C1300" s="250" t="s">
        <v>188</v>
      </c>
      <c r="D1300" s="250" t="s">
        <v>189</v>
      </c>
      <c r="E1300" s="251">
        <v>9001248.6999999993</v>
      </c>
      <c r="F1300" s="252" t="s">
        <v>253</v>
      </c>
      <c r="G1300" s="251"/>
      <c r="J1300" s="253"/>
    </row>
    <row r="1301" spans="1:10" hidden="1" x14ac:dyDescent="0.2">
      <c r="A1301" s="249" t="s">
        <v>91</v>
      </c>
      <c r="B1301" s="250" t="s">
        <v>254</v>
      </c>
      <c r="C1301" s="250" t="s">
        <v>188</v>
      </c>
      <c r="D1301" s="250" t="s">
        <v>189</v>
      </c>
      <c r="E1301" s="251">
        <v>9272029.0999999996</v>
      </c>
      <c r="F1301" s="252" t="s">
        <v>253</v>
      </c>
      <c r="G1301" s="251"/>
      <c r="J1301" s="253"/>
    </row>
    <row r="1302" spans="1:10" hidden="1" x14ac:dyDescent="0.2">
      <c r="A1302" s="249" t="s">
        <v>90</v>
      </c>
      <c r="B1302" s="250" t="s">
        <v>254</v>
      </c>
      <c r="C1302" s="250" t="s">
        <v>188</v>
      </c>
      <c r="D1302" s="250" t="s">
        <v>189</v>
      </c>
      <c r="E1302" s="251">
        <v>9295271.8000000007</v>
      </c>
      <c r="F1302" s="252" t="s">
        <v>253</v>
      </c>
      <c r="G1302" s="251"/>
      <c r="J1302" s="253"/>
    </row>
    <row r="1303" spans="1:10" hidden="1" x14ac:dyDescent="0.2">
      <c r="A1303" s="249" t="s">
        <v>89</v>
      </c>
      <c r="B1303" s="250" t="s">
        <v>254</v>
      </c>
      <c r="C1303" s="250" t="s">
        <v>188</v>
      </c>
      <c r="D1303" s="250" t="s">
        <v>189</v>
      </c>
      <c r="E1303" s="251">
        <v>9399696.3000000007</v>
      </c>
      <c r="F1303" s="252" t="s">
        <v>253</v>
      </c>
      <c r="G1303" s="251"/>
      <c r="J1303" s="253"/>
    </row>
    <row r="1304" spans="1:10" hidden="1" x14ac:dyDescent="0.2">
      <c r="A1304" s="249" t="s">
        <v>88</v>
      </c>
      <c r="B1304" s="250" t="s">
        <v>254</v>
      </c>
      <c r="C1304" s="250" t="s">
        <v>188</v>
      </c>
      <c r="D1304" s="250" t="s">
        <v>189</v>
      </c>
      <c r="E1304" s="251">
        <v>9631005.5999999996</v>
      </c>
      <c r="F1304" s="252" t="s">
        <v>253</v>
      </c>
      <c r="G1304" s="251"/>
      <c r="J1304" s="253"/>
    </row>
    <row r="1305" spans="1:10" hidden="1" x14ac:dyDescent="0.2">
      <c r="A1305" s="249" t="s">
        <v>87</v>
      </c>
      <c r="B1305" s="250" t="s">
        <v>254</v>
      </c>
      <c r="C1305" s="250" t="s">
        <v>188</v>
      </c>
      <c r="D1305" s="250" t="s">
        <v>189</v>
      </c>
      <c r="E1305" s="251">
        <v>10016106.5</v>
      </c>
      <c r="F1305" s="252" t="s">
        <v>253</v>
      </c>
      <c r="G1305" s="251"/>
      <c r="J1305" s="253"/>
    </row>
    <row r="1306" spans="1:10" hidden="1" x14ac:dyDescent="0.2">
      <c r="A1306" s="249" t="s">
        <v>86</v>
      </c>
      <c r="B1306" s="250" t="s">
        <v>254</v>
      </c>
      <c r="C1306" s="250" t="s">
        <v>188</v>
      </c>
      <c r="D1306" s="250" t="s">
        <v>189</v>
      </c>
      <c r="E1306" s="251">
        <v>10295451.699999999</v>
      </c>
      <c r="F1306" s="252" t="s">
        <v>253</v>
      </c>
      <c r="G1306" s="251"/>
      <c r="J1306" s="253"/>
    </row>
    <row r="1307" spans="1:10" hidden="1" x14ac:dyDescent="0.2">
      <c r="A1307" s="249" t="s">
        <v>85</v>
      </c>
      <c r="B1307" s="250" t="s">
        <v>254</v>
      </c>
      <c r="C1307" s="250" t="s">
        <v>188</v>
      </c>
      <c r="D1307" s="250" t="s">
        <v>189</v>
      </c>
      <c r="E1307" s="251">
        <v>10690499.9</v>
      </c>
      <c r="F1307" s="252" t="s">
        <v>253</v>
      </c>
      <c r="G1307" s="251"/>
      <c r="J1307" s="253"/>
    </row>
    <row r="1308" spans="1:10" hidden="1" x14ac:dyDescent="0.2">
      <c r="A1308" s="249" t="s">
        <v>84</v>
      </c>
      <c r="B1308" s="250" t="s">
        <v>254</v>
      </c>
      <c r="C1308" s="250" t="s">
        <v>188</v>
      </c>
      <c r="D1308" s="250" t="s">
        <v>189</v>
      </c>
      <c r="E1308" s="251">
        <v>11025296.6</v>
      </c>
      <c r="F1308" s="252" t="s">
        <v>253</v>
      </c>
      <c r="G1308" s="251"/>
      <c r="J1308" s="253"/>
    </row>
    <row r="1309" spans="1:10" hidden="1" x14ac:dyDescent="0.2">
      <c r="A1309" s="249" t="s">
        <v>168</v>
      </c>
      <c r="B1309" s="250" t="s">
        <v>254</v>
      </c>
      <c r="C1309" s="250" t="s">
        <v>188</v>
      </c>
      <c r="D1309" s="250" t="s">
        <v>189</v>
      </c>
      <c r="E1309" s="251">
        <v>11372768.9</v>
      </c>
      <c r="F1309" s="252" t="s">
        <v>253</v>
      </c>
      <c r="G1309" s="251"/>
      <c r="J1309" s="253"/>
    </row>
    <row r="1310" spans="1:10" hidden="1" x14ac:dyDescent="0.2">
      <c r="A1310" s="249" t="s">
        <v>203</v>
      </c>
      <c r="B1310" s="250" t="s">
        <v>254</v>
      </c>
      <c r="C1310" s="250" t="s">
        <v>188</v>
      </c>
      <c r="D1310" s="250" t="s">
        <v>189</v>
      </c>
      <c r="E1310" s="251">
        <v>10843500.9</v>
      </c>
      <c r="F1310" s="252" t="s">
        <v>253</v>
      </c>
      <c r="G1310" s="251"/>
      <c r="J1310" s="253"/>
    </row>
    <row r="1311" spans="1:10" hidden="1" x14ac:dyDescent="0.2">
      <c r="A1311" s="249" t="s">
        <v>221</v>
      </c>
      <c r="B1311" s="250" t="s">
        <v>254</v>
      </c>
      <c r="C1311" s="250" t="s">
        <v>188</v>
      </c>
      <c r="D1311" s="250" t="s">
        <v>189</v>
      </c>
      <c r="E1311" s="251">
        <v>11768265.6</v>
      </c>
      <c r="F1311" s="252" t="s">
        <v>253</v>
      </c>
      <c r="G1311" s="251"/>
      <c r="J1311" s="253"/>
    </row>
    <row r="1312" spans="1:10" hidden="1" x14ac:dyDescent="0.2">
      <c r="A1312" s="249" t="s">
        <v>233</v>
      </c>
      <c r="B1312" s="250" t="s">
        <v>254</v>
      </c>
      <c r="C1312" s="250" t="s">
        <v>188</v>
      </c>
      <c r="D1312" s="250" t="s">
        <v>189</v>
      </c>
      <c r="E1312" s="251">
        <v>12767706.199999999</v>
      </c>
      <c r="F1312" s="252" t="s">
        <v>253</v>
      </c>
      <c r="G1312" s="251"/>
      <c r="J1312" s="253"/>
    </row>
    <row r="1313" spans="1:10" hidden="1" x14ac:dyDescent="0.2">
      <c r="A1313" s="249" t="s">
        <v>251</v>
      </c>
      <c r="B1313" s="250" t="s">
        <v>254</v>
      </c>
      <c r="C1313" s="250" t="s">
        <v>188</v>
      </c>
      <c r="D1313" s="250" t="s">
        <v>189</v>
      </c>
      <c r="E1313" s="251">
        <v>13719448</v>
      </c>
      <c r="F1313" s="252" t="s">
        <v>253</v>
      </c>
      <c r="G1313" s="251"/>
      <c r="J1313" s="253"/>
    </row>
    <row r="1314" spans="1:10" hidden="1" x14ac:dyDescent="0.2">
      <c r="A1314" s="249" t="s">
        <v>102</v>
      </c>
      <c r="B1314" s="250" t="s">
        <v>255</v>
      </c>
      <c r="C1314" s="250" t="s">
        <v>188</v>
      </c>
      <c r="D1314" s="250" t="s">
        <v>189</v>
      </c>
      <c r="E1314" s="251">
        <v>6603737.0999999996</v>
      </c>
      <c r="F1314" s="252" t="s">
        <v>253</v>
      </c>
      <c r="G1314" s="251"/>
      <c r="J1314" s="253"/>
    </row>
    <row r="1315" spans="1:10" hidden="1" x14ac:dyDescent="0.2">
      <c r="A1315" s="249" t="s">
        <v>101</v>
      </c>
      <c r="B1315" s="250" t="s">
        <v>255</v>
      </c>
      <c r="C1315" s="250" t="s">
        <v>188</v>
      </c>
      <c r="D1315" s="250" t="s">
        <v>189</v>
      </c>
      <c r="E1315" s="251">
        <v>6909379.5999999996</v>
      </c>
      <c r="F1315" s="252" t="s">
        <v>253</v>
      </c>
      <c r="G1315" s="251"/>
      <c r="J1315" s="253"/>
    </row>
    <row r="1316" spans="1:10" hidden="1" x14ac:dyDescent="0.2">
      <c r="A1316" s="249" t="s">
        <v>100</v>
      </c>
      <c r="B1316" s="250" t="s">
        <v>255</v>
      </c>
      <c r="C1316" s="250" t="s">
        <v>188</v>
      </c>
      <c r="D1316" s="250" t="s">
        <v>189</v>
      </c>
      <c r="E1316" s="251">
        <v>7138128.2999999998</v>
      </c>
      <c r="F1316" s="252" t="s">
        <v>253</v>
      </c>
      <c r="G1316" s="251"/>
      <c r="J1316" s="253"/>
    </row>
    <row r="1317" spans="1:10" hidden="1" x14ac:dyDescent="0.2">
      <c r="A1317" s="249" t="s">
        <v>99</v>
      </c>
      <c r="B1317" s="250" t="s">
        <v>255</v>
      </c>
      <c r="C1317" s="250" t="s">
        <v>188</v>
      </c>
      <c r="D1317" s="250" t="s">
        <v>189</v>
      </c>
      <c r="E1317" s="251">
        <v>7295967.5999999996</v>
      </c>
      <c r="F1317" s="252" t="s">
        <v>253</v>
      </c>
      <c r="G1317" s="251"/>
      <c r="J1317" s="253"/>
    </row>
    <row r="1318" spans="1:10" hidden="1" x14ac:dyDescent="0.2">
      <c r="A1318" s="249" t="s">
        <v>98</v>
      </c>
      <c r="B1318" s="250" t="s">
        <v>255</v>
      </c>
      <c r="C1318" s="250" t="s">
        <v>188</v>
      </c>
      <c r="D1318" s="250" t="s">
        <v>189</v>
      </c>
      <c r="E1318" s="251">
        <v>7580061.0999999996</v>
      </c>
      <c r="F1318" s="252" t="s">
        <v>253</v>
      </c>
      <c r="G1318" s="251"/>
      <c r="J1318" s="253"/>
    </row>
    <row r="1319" spans="1:10" hidden="1" x14ac:dyDescent="0.2">
      <c r="A1319" s="249" t="s">
        <v>97</v>
      </c>
      <c r="B1319" s="250" t="s">
        <v>255</v>
      </c>
      <c r="C1319" s="250" t="s">
        <v>188</v>
      </c>
      <c r="D1319" s="250" t="s">
        <v>189</v>
      </c>
      <c r="E1319" s="251">
        <v>7889272.5999999996</v>
      </c>
      <c r="F1319" s="252" t="s">
        <v>253</v>
      </c>
      <c r="G1319" s="251"/>
      <c r="J1319" s="253"/>
    </row>
    <row r="1320" spans="1:10" hidden="1" x14ac:dyDescent="0.2">
      <c r="A1320" s="249" t="s">
        <v>96</v>
      </c>
      <c r="B1320" s="250" t="s">
        <v>255</v>
      </c>
      <c r="C1320" s="250" t="s">
        <v>188</v>
      </c>
      <c r="D1320" s="250" t="s">
        <v>189</v>
      </c>
      <c r="E1320" s="251">
        <v>8314978.0999999996</v>
      </c>
      <c r="F1320" s="252" t="s">
        <v>253</v>
      </c>
      <c r="G1320" s="251"/>
      <c r="J1320" s="253"/>
    </row>
    <row r="1321" spans="1:10" hidden="1" x14ac:dyDescent="0.2">
      <c r="A1321" s="249" t="s">
        <v>95</v>
      </c>
      <c r="B1321" s="250" t="s">
        <v>255</v>
      </c>
      <c r="C1321" s="250" t="s">
        <v>188</v>
      </c>
      <c r="D1321" s="250" t="s">
        <v>189</v>
      </c>
      <c r="E1321" s="251">
        <v>8769733.3000000007</v>
      </c>
      <c r="F1321" s="252" t="s">
        <v>253</v>
      </c>
      <c r="G1321" s="251"/>
      <c r="J1321" s="253"/>
    </row>
    <row r="1322" spans="1:10" hidden="1" x14ac:dyDescent="0.2">
      <c r="A1322" s="249" t="s">
        <v>94</v>
      </c>
      <c r="B1322" s="250" t="s">
        <v>255</v>
      </c>
      <c r="C1322" s="250" t="s">
        <v>188</v>
      </c>
      <c r="D1322" s="250" t="s">
        <v>189</v>
      </c>
      <c r="E1322" s="251">
        <v>8975348.5</v>
      </c>
      <c r="F1322" s="252" t="s">
        <v>253</v>
      </c>
      <c r="G1322" s="251"/>
      <c r="J1322" s="253"/>
    </row>
    <row r="1323" spans="1:10" hidden="1" x14ac:dyDescent="0.2">
      <c r="A1323" s="249" t="s">
        <v>93</v>
      </c>
      <c r="B1323" s="250" t="s">
        <v>255</v>
      </c>
      <c r="C1323" s="250" t="s">
        <v>188</v>
      </c>
      <c r="D1323" s="250" t="s">
        <v>189</v>
      </c>
      <c r="E1323" s="251">
        <v>8549014</v>
      </c>
      <c r="F1323" s="252" t="s">
        <v>253</v>
      </c>
      <c r="G1323" s="251"/>
      <c r="J1323" s="253"/>
    </row>
    <row r="1324" spans="1:10" hidden="1" x14ac:dyDescent="0.2">
      <c r="A1324" s="249" t="s">
        <v>92</v>
      </c>
      <c r="B1324" s="250" t="s">
        <v>255</v>
      </c>
      <c r="C1324" s="250" t="s">
        <v>188</v>
      </c>
      <c r="D1324" s="250" t="s">
        <v>189</v>
      </c>
      <c r="E1324" s="251">
        <v>8824396.9000000004</v>
      </c>
      <c r="F1324" s="252" t="s">
        <v>253</v>
      </c>
      <c r="G1324" s="251"/>
      <c r="J1324" s="253"/>
    </row>
    <row r="1325" spans="1:10" hidden="1" x14ac:dyDescent="0.2">
      <c r="A1325" s="249" t="s">
        <v>91</v>
      </c>
      <c r="B1325" s="250" t="s">
        <v>255</v>
      </c>
      <c r="C1325" s="250" t="s">
        <v>188</v>
      </c>
      <c r="D1325" s="250" t="s">
        <v>189</v>
      </c>
      <c r="E1325" s="251">
        <v>9067795.0999999996</v>
      </c>
      <c r="F1325" s="252" t="s">
        <v>253</v>
      </c>
      <c r="G1325" s="251"/>
      <c r="J1325" s="253"/>
    </row>
    <row r="1326" spans="1:10" hidden="1" x14ac:dyDescent="0.2">
      <c r="A1326" s="249" t="s">
        <v>90</v>
      </c>
      <c r="B1326" s="250" t="s">
        <v>255</v>
      </c>
      <c r="C1326" s="250" t="s">
        <v>188</v>
      </c>
      <c r="D1326" s="250" t="s">
        <v>189</v>
      </c>
      <c r="E1326" s="251">
        <v>9088258.1999999993</v>
      </c>
      <c r="F1326" s="252" t="s">
        <v>253</v>
      </c>
      <c r="G1326" s="251"/>
      <c r="J1326" s="253"/>
    </row>
    <row r="1327" spans="1:10" hidden="1" x14ac:dyDescent="0.2">
      <c r="A1327" s="249" t="s">
        <v>89</v>
      </c>
      <c r="B1327" s="250" t="s">
        <v>255</v>
      </c>
      <c r="C1327" s="250" t="s">
        <v>188</v>
      </c>
      <c r="D1327" s="250" t="s">
        <v>189</v>
      </c>
      <c r="E1327" s="251">
        <v>9190707.6999999993</v>
      </c>
      <c r="F1327" s="252" t="s">
        <v>253</v>
      </c>
      <c r="G1327" s="251"/>
      <c r="J1327" s="253"/>
    </row>
    <row r="1328" spans="1:10" hidden="1" x14ac:dyDescent="0.2">
      <c r="A1328" s="249" t="s">
        <v>88</v>
      </c>
      <c r="B1328" s="250" t="s">
        <v>255</v>
      </c>
      <c r="C1328" s="250" t="s">
        <v>188</v>
      </c>
      <c r="D1328" s="250" t="s">
        <v>189</v>
      </c>
      <c r="E1328" s="251">
        <v>9382299.5999999996</v>
      </c>
      <c r="F1328" s="252" t="s">
        <v>253</v>
      </c>
      <c r="G1328" s="251"/>
      <c r="J1328" s="253"/>
    </row>
    <row r="1329" spans="1:10" hidden="1" x14ac:dyDescent="0.2">
      <c r="A1329" s="249" t="s">
        <v>87</v>
      </c>
      <c r="B1329" s="250" t="s">
        <v>255</v>
      </c>
      <c r="C1329" s="250" t="s">
        <v>188</v>
      </c>
      <c r="D1329" s="250" t="s">
        <v>189</v>
      </c>
      <c r="E1329" s="251">
        <v>9697285.8000000007</v>
      </c>
      <c r="F1329" s="252" t="s">
        <v>253</v>
      </c>
      <c r="G1329" s="251"/>
      <c r="J1329" s="253"/>
    </row>
    <row r="1330" spans="1:10" hidden="1" x14ac:dyDescent="0.2">
      <c r="A1330" s="249" t="s">
        <v>86</v>
      </c>
      <c r="B1330" s="250" t="s">
        <v>255</v>
      </c>
      <c r="C1330" s="250" t="s">
        <v>188</v>
      </c>
      <c r="D1330" s="250" t="s">
        <v>189</v>
      </c>
      <c r="E1330" s="251">
        <v>9974300.4000000004</v>
      </c>
      <c r="F1330" s="252" t="s">
        <v>253</v>
      </c>
      <c r="G1330" s="251"/>
      <c r="J1330" s="253"/>
    </row>
    <row r="1331" spans="1:10" hidden="1" x14ac:dyDescent="0.2">
      <c r="A1331" s="249" t="s">
        <v>85</v>
      </c>
      <c r="B1331" s="250" t="s">
        <v>255</v>
      </c>
      <c r="C1331" s="250" t="s">
        <v>188</v>
      </c>
      <c r="D1331" s="250" t="s">
        <v>189</v>
      </c>
      <c r="E1331" s="251">
        <v>10354945.800000001</v>
      </c>
      <c r="F1331" s="252" t="s">
        <v>253</v>
      </c>
      <c r="G1331" s="251"/>
      <c r="J1331" s="253"/>
    </row>
    <row r="1332" spans="1:10" hidden="1" x14ac:dyDescent="0.2">
      <c r="A1332" s="249" t="s">
        <v>84</v>
      </c>
      <c r="B1332" s="250" t="s">
        <v>255</v>
      </c>
      <c r="C1332" s="250" t="s">
        <v>188</v>
      </c>
      <c r="D1332" s="250" t="s">
        <v>189</v>
      </c>
      <c r="E1332" s="251">
        <v>10673517</v>
      </c>
      <c r="F1332" s="252" t="s">
        <v>253</v>
      </c>
      <c r="G1332" s="251"/>
      <c r="J1332" s="253"/>
    </row>
    <row r="1333" spans="1:10" hidden="1" x14ac:dyDescent="0.2">
      <c r="A1333" s="249" t="s">
        <v>168</v>
      </c>
      <c r="B1333" s="250" t="s">
        <v>255</v>
      </c>
      <c r="C1333" s="250" t="s">
        <v>188</v>
      </c>
      <c r="D1333" s="250" t="s">
        <v>189</v>
      </c>
      <c r="E1333" s="251">
        <v>11002683.9</v>
      </c>
      <c r="F1333" s="252" t="s">
        <v>253</v>
      </c>
      <c r="G1333" s="251"/>
      <c r="J1333" s="253"/>
    </row>
    <row r="1334" spans="1:10" hidden="1" x14ac:dyDescent="0.2">
      <c r="A1334" s="249" t="s">
        <v>203</v>
      </c>
      <c r="B1334" s="250" t="s">
        <v>255</v>
      </c>
      <c r="C1334" s="250" t="s">
        <v>188</v>
      </c>
      <c r="D1334" s="250" t="s">
        <v>189</v>
      </c>
      <c r="E1334" s="251">
        <v>10476866.4</v>
      </c>
      <c r="F1334" s="252" t="s">
        <v>253</v>
      </c>
      <c r="G1334" s="251"/>
      <c r="J1334" s="253"/>
    </row>
    <row r="1335" spans="1:10" hidden="1" x14ac:dyDescent="0.2">
      <c r="A1335" s="249" t="s">
        <v>221</v>
      </c>
      <c r="B1335" s="250" t="s">
        <v>255</v>
      </c>
      <c r="C1335" s="250" t="s">
        <v>188</v>
      </c>
      <c r="D1335" s="250" t="s">
        <v>189</v>
      </c>
      <c r="E1335" s="251">
        <v>11368494.1</v>
      </c>
      <c r="F1335" s="252" t="s">
        <v>253</v>
      </c>
      <c r="G1335" s="251"/>
      <c r="J1335" s="253"/>
    </row>
    <row r="1336" spans="1:10" hidden="1" x14ac:dyDescent="0.2">
      <c r="A1336" s="249" t="s">
        <v>233</v>
      </c>
      <c r="B1336" s="250" t="s">
        <v>255</v>
      </c>
      <c r="C1336" s="250" t="s">
        <v>188</v>
      </c>
      <c r="D1336" s="250" t="s">
        <v>189</v>
      </c>
      <c r="E1336" s="251">
        <v>12334399.800000001</v>
      </c>
      <c r="F1336" s="252" t="s">
        <v>253</v>
      </c>
      <c r="G1336" s="251"/>
      <c r="J1336" s="253"/>
    </row>
    <row r="1337" spans="1:10" hidden="1" x14ac:dyDescent="0.2">
      <c r="A1337" s="249" t="s">
        <v>251</v>
      </c>
      <c r="B1337" s="250" t="s">
        <v>255</v>
      </c>
      <c r="C1337" s="250" t="s">
        <v>188</v>
      </c>
      <c r="D1337" s="250" t="s">
        <v>189</v>
      </c>
      <c r="E1337" s="251">
        <v>13144293</v>
      </c>
      <c r="F1337" s="252" t="s">
        <v>253</v>
      </c>
      <c r="G1337" s="251"/>
      <c r="J1337" s="253"/>
    </row>
    <row r="1338" spans="1:10" hidden="1" x14ac:dyDescent="0.2">
      <c r="A1338" s="249" t="s">
        <v>102</v>
      </c>
      <c r="B1338" s="250" t="s">
        <v>256</v>
      </c>
      <c r="C1338" s="250" t="s">
        <v>188</v>
      </c>
      <c r="D1338" s="250" t="s">
        <v>189</v>
      </c>
      <c r="E1338" s="251">
        <v>6753857.0999999996</v>
      </c>
      <c r="F1338" s="252" t="s">
        <v>253</v>
      </c>
      <c r="G1338" s="251"/>
      <c r="J1338" s="253"/>
    </row>
    <row r="1339" spans="1:10" hidden="1" x14ac:dyDescent="0.2">
      <c r="A1339" s="249" t="s">
        <v>101</v>
      </c>
      <c r="B1339" s="250" t="s">
        <v>256</v>
      </c>
      <c r="C1339" s="250" t="s">
        <v>188</v>
      </c>
      <c r="D1339" s="250" t="s">
        <v>189</v>
      </c>
      <c r="E1339" s="251">
        <v>7071549.5</v>
      </c>
      <c r="F1339" s="252" t="s">
        <v>253</v>
      </c>
      <c r="G1339" s="251"/>
      <c r="J1339" s="253"/>
    </row>
    <row r="1340" spans="1:10" hidden="1" x14ac:dyDescent="0.2">
      <c r="A1340" s="249" t="s">
        <v>100</v>
      </c>
      <c r="B1340" s="250" t="s">
        <v>256</v>
      </c>
      <c r="C1340" s="250" t="s">
        <v>188</v>
      </c>
      <c r="D1340" s="250" t="s">
        <v>189</v>
      </c>
      <c r="E1340" s="251">
        <v>7311780.2999999998</v>
      </c>
      <c r="F1340" s="252" t="s">
        <v>253</v>
      </c>
      <c r="G1340" s="251"/>
      <c r="J1340" s="253"/>
    </row>
    <row r="1341" spans="1:10" hidden="1" x14ac:dyDescent="0.2">
      <c r="A1341" s="249" t="s">
        <v>99</v>
      </c>
      <c r="B1341" s="250" t="s">
        <v>256</v>
      </c>
      <c r="C1341" s="250" t="s">
        <v>188</v>
      </c>
      <c r="D1341" s="250" t="s">
        <v>189</v>
      </c>
      <c r="E1341" s="251">
        <v>7483645.0999999996</v>
      </c>
      <c r="F1341" s="252" t="s">
        <v>253</v>
      </c>
      <c r="G1341" s="251"/>
      <c r="J1341" s="253"/>
    </row>
    <row r="1342" spans="1:10" hidden="1" x14ac:dyDescent="0.2">
      <c r="A1342" s="249" t="s">
        <v>98</v>
      </c>
      <c r="B1342" s="250" t="s">
        <v>256</v>
      </c>
      <c r="C1342" s="250" t="s">
        <v>188</v>
      </c>
      <c r="D1342" s="250" t="s">
        <v>189</v>
      </c>
      <c r="E1342" s="251">
        <v>7781279.5</v>
      </c>
      <c r="F1342" s="252" t="s">
        <v>253</v>
      </c>
      <c r="G1342" s="251"/>
      <c r="J1342" s="253"/>
    </row>
    <row r="1343" spans="1:10" hidden="1" x14ac:dyDescent="0.2">
      <c r="A1343" s="249" t="s">
        <v>97</v>
      </c>
      <c r="B1343" s="250" t="s">
        <v>256</v>
      </c>
      <c r="C1343" s="250" t="s">
        <v>188</v>
      </c>
      <c r="D1343" s="250" t="s">
        <v>189</v>
      </c>
      <c r="E1343" s="251">
        <v>8109130.4000000004</v>
      </c>
      <c r="F1343" s="252" t="s">
        <v>253</v>
      </c>
      <c r="G1343" s="251"/>
      <c r="J1343" s="253"/>
    </row>
    <row r="1344" spans="1:10" hidden="1" x14ac:dyDescent="0.2">
      <c r="A1344" s="249" t="s">
        <v>96</v>
      </c>
      <c r="B1344" s="250" t="s">
        <v>256</v>
      </c>
      <c r="C1344" s="250" t="s">
        <v>188</v>
      </c>
      <c r="D1344" s="250" t="s">
        <v>189</v>
      </c>
      <c r="E1344" s="251">
        <v>8553692</v>
      </c>
      <c r="F1344" s="252" t="s">
        <v>253</v>
      </c>
      <c r="G1344" s="251"/>
      <c r="J1344" s="253"/>
    </row>
    <row r="1345" spans="1:10" hidden="1" x14ac:dyDescent="0.2">
      <c r="A1345" s="249" t="s">
        <v>95</v>
      </c>
      <c r="B1345" s="250" t="s">
        <v>256</v>
      </c>
      <c r="C1345" s="250" t="s">
        <v>188</v>
      </c>
      <c r="D1345" s="250" t="s">
        <v>189</v>
      </c>
      <c r="E1345" s="251">
        <v>9035531.6999999993</v>
      </c>
      <c r="F1345" s="252" t="s">
        <v>253</v>
      </c>
      <c r="G1345" s="251"/>
      <c r="J1345" s="253"/>
    </row>
    <row r="1346" spans="1:10" hidden="1" x14ac:dyDescent="0.2">
      <c r="A1346" s="249" t="s">
        <v>94</v>
      </c>
      <c r="B1346" s="250" t="s">
        <v>256</v>
      </c>
      <c r="C1346" s="250" t="s">
        <v>188</v>
      </c>
      <c r="D1346" s="250" t="s">
        <v>189</v>
      </c>
      <c r="E1346" s="251">
        <v>9258526.1999999993</v>
      </c>
      <c r="F1346" s="252" t="s">
        <v>253</v>
      </c>
      <c r="G1346" s="251"/>
      <c r="J1346" s="253"/>
    </row>
    <row r="1347" spans="1:10" hidden="1" x14ac:dyDescent="0.2">
      <c r="A1347" s="249" t="s">
        <v>93</v>
      </c>
      <c r="B1347" s="250" t="s">
        <v>256</v>
      </c>
      <c r="C1347" s="250" t="s">
        <v>188</v>
      </c>
      <c r="D1347" s="250" t="s">
        <v>189</v>
      </c>
      <c r="E1347" s="251">
        <v>8805627.1999999993</v>
      </c>
      <c r="F1347" s="252" t="s">
        <v>253</v>
      </c>
      <c r="G1347" s="251"/>
      <c r="J1347" s="253"/>
    </row>
    <row r="1348" spans="1:10" hidden="1" x14ac:dyDescent="0.2">
      <c r="A1348" s="249" t="s">
        <v>92</v>
      </c>
      <c r="B1348" s="250" t="s">
        <v>256</v>
      </c>
      <c r="C1348" s="250" t="s">
        <v>188</v>
      </c>
      <c r="D1348" s="250" t="s">
        <v>189</v>
      </c>
      <c r="E1348" s="251">
        <v>9098188.1999999993</v>
      </c>
      <c r="F1348" s="252" t="s">
        <v>253</v>
      </c>
      <c r="G1348" s="251"/>
      <c r="J1348" s="253"/>
    </row>
    <row r="1349" spans="1:10" hidden="1" x14ac:dyDescent="0.2">
      <c r="A1349" s="249" t="s">
        <v>91</v>
      </c>
      <c r="B1349" s="250" t="s">
        <v>256</v>
      </c>
      <c r="C1349" s="250" t="s">
        <v>188</v>
      </c>
      <c r="D1349" s="250" t="s">
        <v>189</v>
      </c>
      <c r="E1349" s="251">
        <v>9353272.6999999993</v>
      </c>
      <c r="F1349" s="252" t="s">
        <v>253</v>
      </c>
      <c r="G1349" s="251"/>
      <c r="J1349" s="253"/>
    </row>
    <row r="1350" spans="1:10" hidden="1" x14ac:dyDescent="0.2">
      <c r="A1350" s="249" t="s">
        <v>90</v>
      </c>
      <c r="B1350" s="250" t="s">
        <v>256</v>
      </c>
      <c r="C1350" s="250" t="s">
        <v>188</v>
      </c>
      <c r="D1350" s="250" t="s">
        <v>189</v>
      </c>
      <c r="E1350" s="251">
        <v>9381720.1999999993</v>
      </c>
      <c r="F1350" s="252" t="s">
        <v>253</v>
      </c>
      <c r="G1350" s="251"/>
      <c r="J1350" s="253"/>
    </row>
    <row r="1351" spans="1:10" hidden="1" x14ac:dyDescent="0.2">
      <c r="A1351" s="249" t="s">
        <v>89</v>
      </c>
      <c r="B1351" s="250" t="s">
        <v>256</v>
      </c>
      <c r="C1351" s="250" t="s">
        <v>188</v>
      </c>
      <c r="D1351" s="250" t="s">
        <v>189</v>
      </c>
      <c r="E1351" s="251">
        <v>9489581.6999999993</v>
      </c>
      <c r="F1351" s="252" t="s">
        <v>253</v>
      </c>
      <c r="G1351" s="251"/>
      <c r="J1351" s="253"/>
    </row>
    <row r="1352" spans="1:10" hidden="1" x14ac:dyDescent="0.2">
      <c r="A1352" s="249" t="s">
        <v>88</v>
      </c>
      <c r="B1352" s="250" t="s">
        <v>256</v>
      </c>
      <c r="C1352" s="250" t="s">
        <v>188</v>
      </c>
      <c r="D1352" s="250" t="s">
        <v>189</v>
      </c>
      <c r="E1352" s="251">
        <v>9690272.3000000007</v>
      </c>
      <c r="F1352" s="252" t="s">
        <v>253</v>
      </c>
      <c r="G1352" s="251"/>
      <c r="J1352" s="253"/>
    </row>
    <row r="1353" spans="1:10" hidden="1" x14ac:dyDescent="0.2">
      <c r="A1353" s="249" t="s">
        <v>87</v>
      </c>
      <c r="B1353" s="250" t="s">
        <v>256</v>
      </c>
      <c r="C1353" s="250" t="s">
        <v>188</v>
      </c>
      <c r="D1353" s="250" t="s">
        <v>189</v>
      </c>
      <c r="E1353" s="251">
        <v>10016106.5</v>
      </c>
      <c r="F1353" s="252" t="s">
        <v>253</v>
      </c>
      <c r="G1353" s="251"/>
      <c r="J1353" s="253"/>
    </row>
    <row r="1354" spans="1:10" hidden="1" x14ac:dyDescent="0.2">
      <c r="A1354" s="249" t="s">
        <v>86</v>
      </c>
      <c r="B1354" s="250" t="s">
        <v>256</v>
      </c>
      <c r="C1354" s="250" t="s">
        <v>188</v>
      </c>
      <c r="D1354" s="250" t="s">
        <v>189</v>
      </c>
      <c r="E1354" s="251">
        <v>10295451.699999999</v>
      </c>
      <c r="F1354" s="252" t="s">
        <v>253</v>
      </c>
      <c r="G1354" s="251"/>
      <c r="J1354" s="253"/>
    </row>
    <row r="1355" spans="1:10" hidden="1" x14ac:dyDescent="0.2">
      <c r="A1355" s="249" t="s">
        <v>85</v>
      </c>
      <c r="B1355" s="250" t="s">
        <v>256</v>
      </c>
      <c r="C1355" s="250" t="s">
        <v>188</v>
      </c>
      <c r="D1355" s="250" t="s">
        <v>189</v>
      </c>
      <c r="E1355" s="251">
        <v>10690499.9</v>
      </c>
      <c r="F1355" s="252" t="s">
        <v>253</v>
      </c>
      <c r="G1355" s="251"/>
      <c r="J1355" s="253"/>
    </row>
    <row r="1356" spans="1:10" hidden="1" x14ac:dyDescent="0.2">
      <c r="A1356" s="249" t="s">
        <v>84</v>
      </c>
      <c r="B1356" s="250" t="s">
        <v>256</v>
      </c>
      <c r="C1356" s="250" t="s">
        <v>188</v>
      </c>
      <c r="D1356" s="250" t="s">
        <v>189</v>
      </c>
      <c r="E1356" s="251">
        <v>11025296.6</v>
      </c>
      <c r="F1356" s="252" t="s">
        <v>253</v>
      </c>
      <c r="G1356" s="251"/>
      <c r="J1356" s="253"/>
    </row>
    <row r="1357" spans="1:10" hidden="1" x14ac:dyDescent="0.2">
      <c r="A1357" s="249" t="s">
        <v>168</v>
      </c>
      <c r="B1357" s="250" t="s">
        <v>256</v>
      </c>
      <c r="C1357" s="250" t="s">
        <v>188</v>
      </c>
      <c r="D1357" s="250" t="s">
        <v>189</v>
      </c>
      <c r="E1357" s="251">
        <v>11372768.9</v>
      </c>
      <c r="F1357" s="252" t="s">
        <v>253</v>
      </c>
      <c r="G1357" s="251"/>
      <c r="J1357" s="253"/>
    </row>
    <row r="1358" spans="1:10" hidden="1" x14ac:dyDescent="0.2">
      <c r="A1358" s="249" t="s">
        <v>203</v>
      </c>
      <c r="B1358" s="250" t="s">
        <v>256</v>
      </c>
      <c r="C1358" s="250" t="s">
        <v>188</v>
      </c>
      <c r="D1358" s="250" t="s">
        <v>189</v>
      </c>
      <c r="E1358" s="251">
        <v>10843500.9</v>
      </c>
      <c r="F1358" s="252" t="s">
        <v>253</v>
      </c>
      <c r="G1358" s="251"/>
      <c r="J1358" s="253"/>
    </row>
    <row r="1359" spans="1:10" hidden="1" x14ac:dyDescent="0.2">
      <c r="A1359" s="249" t="s">
        <v>221</v>
      </c>
      <c r="B1359" s="250" t="s">
        <v>256</v>
      </c>
      <c r="C1359" s="250" t="s">
        <v>188</v>
      </c>
      <c r="D1359" s="250" t="s">
        <v>189</v>
      </c>
      <c r="E1359" s="251">
        <v>11768265.6</v>
      </c>
      <c r="F1359" s="252" t="s">
        <v>253</v>
      </c>
      <c r="G1359" s="251"/>
      <c r="J1359" s="253"/>
    </row>
    <row r="1360" spans="1:10" hidden="1" x14ac:dyDescent="0.2">
      <c r="A1360" s="249" t="s">
        <v>233</v>
      </c>
      <c r="B1360" s="250" t="s">
        <v>256</v>
      </c>
      <c r="C1360" s="250" t="s">
        <v>188</v>
      </c>
      <c r="D1360" s="250" t="s">
        <v>189</v>
      </c>
      <c r="E1360" s="251">
        <v>12767706.199999999</v>
      </c>
      <c r="F1360" s="252" t="s">
        <v>253</v>
      </c>
      <c r="G1360" s="251"/>
      <c r="J1360" s="253"/>
    </row>
    <row r="1361" spans="1:10" hidden="1" x14ac:dyDescent="0.2">
      <c r="A1361" s="249" t="s">
        <v>251</v>
      </c>
      <c r="B1361" s="250" t="s">
        <v>256</v>
      </c>
      <c r="C1361" s="250" t="s">
        <v>188</v>
      </c>
      <c r="D1361" s="250" t="s">
        <v>189</v>
      </c>
      <c r="E1361" s="251">
        <v>13608695.5</v>
      </c>
      <c r="F1361" s="252" t="s">
        <v>253</v>
      </c>
      <c r="G1361" s="251"/>
      <c r="J1361" s="253"/>
    </row>
    <row r="1362" spans="1:10" hidden="1" x14ac:dyDescent="0.2">
      <c r="A1362" s="249" t="s">
        <v>102</v>
      </c>
      <c r="B1362" s="250" t="s">
        <v>257</v>
      </c>
      <c r="C1362" s="250" t="s">
        <v>188</v>
      </c>
      <c r="D1362" s="250" t="s">
        <v>189</v>
      </c>
      <c r="E1362" s="251">
        <v>6793434.7000000002</v>
      </c>
      <c r="F1362" s="252" t="s">
        <v>253</v>
      </c>
      <c r="G1362" s="251"/>
      <c r="J1362" s="253"/>
    </row>
    <row r="1363" spans="1:10" hidden="1" x14ac:dyDescent="0.2">
      <c r="A1363" s="249" t="s">
        <v>101</v>
      </c>
      <c r="B1363" s="250" t="s">
        <v>257</v>
      </c>
      <c r="C1363" s="250" t="s">
        <v>188</v>
      </c>
      <c r="D1363" s="250" t="s">
        <v>189</v>
      </c>
      <c r="E1363" s="251">
        <v>7112981.5</v>
      </c>
      <c r="F1363" s="252" t="s">
        <v>253</v>
      </c>
      <c r="G1363" s="251"/>
      <c r="J1363" s="253"/>
    </row>
    <row r="1364" spans="1:10" hidden="1" x14ac:dyDescent="0.2">
      <c r="A1364" s="249" t="s">
        <v>100</v>
      </c>
      <c r="B1364" s="250" t="s">
        <v>257</v>
      </c>
      <c r="C1364" s="250" t="s">
        <v>188</v>
      </c>
      <c r="D1364" s="250" t="s">
        <v>189</v>
      </c>
      <c r="E1364" s="251">
        <v>7356786.9000000004</v>
      </c>
      <c r="F1364" s="252" t="s">
        <v>253</v>
      </c>
      <c r="G1364" s="251"/>
      <c r="J1364" s="253"/>
    </row>
    <row r="1365" spans="1:10" hidden="1" x14ac:dyDescent="0.2">
      <c r="A1365" s="249" t="s">
        <v>99</v>
      </c>
      <c r="B1365" s="250" t="s">
        <v>257</v>
      </c>
      <c r="C1365" s="250" t="s">
        <v>188</v>
      </c>
      <c r="D1365" s="250" t="s">
        <v>189</v>
      </c>
      <c r="E1365" s="251">
        <v>7532003</v>
      </c>
      <c r="F1365" s="252" t="s">
        <v>253</v>
      </c>
      <c r="G1365" s="251"/>
      <c r="J1365" s="253"/>
    </row>
    <row r="1366" spans="1:10" hidden="1" x14ac:dyDescent="0.2">
      <c r="A1366" s="249" t="s">
        <v>98</v>
      </c>
      <c r="B1366" s="250" t="s">
        <v>257</v>
      </c>
      <c r="C1366" s="250" t="s">
        <v>188</v>
      </c>
      <c r="D1366" s="250" t="s">
        <v>189</v>
      </c>
      <c r="E1366" s="251">
        <v>7832990</v>
      </c>
      <c r="F1366" s="252" t="s">
        <v>253</v>
      </c>
      <c r="G1366" s="251"/>
      <c r="J1366" s="253"/>
    </row>
    <row r="1367" spans="1:10" hidden="1" x14ac:dyDescent="0.2">
      <c r="A1367" s="249" t="s">
        <v>97</v>
      </c>
      <c r="B1367" s="250" t="s">
        <v>257</v>
      </c>
      <c r="C1367" s="250" t="s">
        <v>188</v>
      </c>
      <c r="D1367" s="250" t="s">
        <v>189</v>
      </c>
      <c r="E1367" s="251">
        <v>8163640.4000000004</v>
      </c>
      <c r="F1367" s="252" t="s">
        <v>253</v>
      </c>
      <c r="G1367" s="251"/>
      <c r="J1367" s="253"/>
    </row>
    <row r="1368" spans="1:10" hidden="1" x14ac:dyDescent="0.2">
      <c r="A1368" s="249" t="s">
        <v>96</v>
      </c>
      <c r="B1368" s="250" t="s">
        <v>257</v>
      </c>
      <c r="C1368" s="250" t="s">
        <v>188</v>
      </c>
      <c r="D1368" s="250" t="s">
        <v>189</v>
      </c>
      <c r="E1368" s="251">
        <v>8614152.6999999993</v>
      </c>
      <c r="F1368" s="252" t="s">
        <v>253</v>
      </c>
      <c r="G1368" s="251"/>
      <c r="J1368" s="253"/>
    </row>
    <row r="1369" spans="1:10" hidden="1" x14ac:dyDescent="0.2">
      <c r="A1369" s="249" t="s">
        <v>95</v>
      </c>
      <c r="B1369" s="250" t="s">
        <v>257</v>
      </c>
      <c r="C1369" s="250" t="s">
        <v>188</v>
      </c>
      <c r="D1369" s="250" t="s">
        <v>189</v>
      </c>
      <c r="E1369" s="251">
        <v>9102144.6999999993</v>
      </c>
      <c r="F1369" s="252" t="s">
        <v>253</v>
      </c>
      <c r="G1369" s="251"/>
      <c r="J1369" s="253"/>
    </row>
    <row r="1370" spans="1:10" hidden="1" x14ac:dyDescent="0.2">
      <c r="A1370" s="249" t="s">
        <v>94</v>
      </c>
      <c r="B1370" s="250" t="s">
        <v>257</v>
      </c>
      <c r="C1370" s="250" t="s">
        <v>188</v>
      </c>
      <c r="D1370" s="250" t="s">
        <v>189</v>
      </c>
      <c r="E1370" s="251">
        <v>9328906.5999999996</v>
      </c>
      <c r="F1370" s="252" t="s">
        <v>253</v>
      </c>
      <c r="G1370" s="251"/>
      <c r="J1370" s="253"/>
    </row>
    <row r="1371" spans="1:10" hidden="1" x14ac:dyDescent="0.2">
      <c r="A1371" s="249" t="s">
        <v>93</v>
      </c>
      <c r="B1371" s="250" t="s">
        <v>257</v>
      </c>
      <c r="C1371" s="250" t="s">
        <v>188</v>
      </c>
      <c r="D1371" s="250" t="s">
        <v>189</v>
      </c>
      <c r="E1371" s="251">
        <v>8871519.1999999993</v>
      </c>
      <c r="F1371" s="252" t="s">
        <v>253</v>
      </c>
      <c r="G1371" s="251"/>
      <c r="J1371" s="253"/>
    </row>
    <row r="1372" spans="1:10" hidden="1" x14ac:dyDescent="0.2">
      <c r="A1372" s="249" t="s">
        <v>92</v>
      </c>
      <c r="B1372" s="250" t="s">
        <v>257</v>
      </c>
      <c r="C1372" s="250" t="s">
        <v>188</v>
      </c>
      <c r="D1372" s="250" t="s">
        <v>189</v>
      </c>
      <c r="E1372" s="251">
        <v>9163481.5999999996</v>
      </c>
      <c r="F1372" s="252" t="s">
        <v>253</v>
      </c>
      <c r="G1372" s="251"/>
      <c r="J1372" s="253"/>
    </row>
    <row r="1373" spans="1:10" hidden="1" x14ac:dyDescent="0.2">
      <c r="A1373" s="249" t="s">
        <v>91</v>
      </c>
      <c r="B1373" s="250" t="s">
        <v>257</v>
      </c>
      <c r="C1373" s="250" t="s">
        <v>188</v>
      </c>
      <c r="D1373" s="250" t="s">
        <v>189</v>
      </c>
      <c r="E1373" s="251">
        <v>9420707.1999999993</v>
      </c>
      <c r="F1373" s="252" t="s">
        <v>253</v>
      </c>
      <c r="G1373" s="251"/>
      <c r="J1373" s="253"/>
    </row>
    <row r="1374" spans="1:10" hidden="1" x14ac:dyDescent="0.2">
      <c r="A1374" s="249" t="s">
        <v>90</v>
      </c>
      <c r="B1374" s="250" t="s">
        <v>257</v>
      </c>
      <c r="C1374" s="250" t="s">
        <v>188</v>
      </c>
      <c r="D1374" s="250" t="s">
        <v>189</v>
      </c>
      <c r="E1374" s="251">
        <v>9449553.5999999996</v>
      </c>
      <c r="F1374" s="252" t="s">
        <v>253</v>
      </c>
      <c r="G1374" s="251"/>
      <c r="J1374" s="253"/>
    </row>
    <row r="1375" spans="1:10" hidden="1" x14ac:dyDescent="0.2">
      <c r="A1375" s="249" t="s">
        <v>89</v>
      </c>
      <c r="B1375" s="250" t="s">
        <v>257</v>
      </c>
      <c r="C1375" s="250" t="s">
        <v>188</v>
      </c>
      <c r="D1375" s="250" t="s">
        <v>189</v>
      </c>
      <c r="E1375" s="251">
        <v>9557835.5</v>
      </c>
      <c r="F1375" s="252" t="s">
        <v>253</v>
      </c>
      <c r="G1375" s="251"/>
      <c r="J1375" s="253"/>
    </row>
    <row r="1376" spans="1:10" hidden="1" x14ac:dyDescent="0.2">
      <c r="A1376" s="249" t="s">
        <v>88</v>
      </c>
      <c r="B1376" s="250" t="s">
        <v>257</v>
      </c>
      <c r="C1376" s="250" t="s">
        <v>188</v>
      </c>
      <c r="D1376" s="250" t="s">
        <v>189</v>
      </c>
      <c r="E1376" s="251">
        <v>9758510.0999999996</v>
      </c>
      <c r="F1376" s="252" t="s">
        <v>253</v>
      </c>
      <c r="G1376" s="251"/>
      <c r="J1376" s="253"/>
    </row>
    <row r="1377" spans="1:10" hidden="1" x14ac:dyDescent="0.2">
      <c r="A1377" s="249" t="s">
        <v>87</v>
      </c>
      <c r="B1377" s="250" t="s">
        <v>257</v>
      </c>
      <c r="C1377" s="250" t="s">
        <v>188</v>
      </c>
      <c r="D1377" s="250" t="s">
        <v>189</v>
      </c>
      <c r="E1377" s="251">
        <v>10087060.4</v>
      </c>
      <c r="F1377" s="252" t="s">
        <v>253</v>
      </c>
      <c r="G1377" s="251"/>
      <c r="J1377" s="253"/>
    </row>
    <row r="1378" spans="1:10" hidden="1" x14ac:dyDescent="0.2">
      <c r="A1378" s="249" t="s">
        <v>86</v>
      </c>
      <c r="B1378" s="250" t="s">
        <v>257</v>
      </c>
      <c r="C1378" s="250" t="s">
        <v>188</v>
      </c>
      <c r="D1378" s="250" t="s">
        <v>189</v>
      </c>
      <c r="E1378" s="251">
        <v>10369233</v>
      </c>
      <c r="F1378" s="252" t="s">
        <v>253</v>
      </c>
      <c r="G1378" s="251"/>
      <c r="J1378" s="253"/>
    </row>
    <row r="1379" spans="1:10" hidden="1" x14ac:dyDescent="0.2">
      <c r="A1379" s="249" t="s">
        <v>85</v>
      </c>
      <c r="B1379" s="250" t="s">
        <v>257</v>
      </c>
      <c r="C1379" s="250" t="s">
        <v>188</v>
      </c>
      <c r="D1379" s="250" t="s">
        <v>189</v>
      </c>
      <c r="E1379" s="251">
        <v>10768070.9</v>
      </c>
      <c r="F1379" s="252" t="s">
        <v>253</v>
      </c>
      <c r="G1379" s="251"/>
      <c r="J1379" s="253"/>
    </row>
    <row r="1380" spans="1:10" hidden="1" x14ac:dyDescent="0.2">
      <c r="A1380" s="249" t="s">
        <v>84</v>
      </c>
      <c r="B1380" s="250" t="s">
        <v>257</v>
      </c>
      <c r="C1380" s="250" t="s">
        <v>188</v>
      </c>
      <c r="D1380" s="250" t="s">
        <v>189</v>
      </c>
      <c r="E1380" s="251">
        <v>11106156.699999999</v>
      </c>
      <c r="F1380" s="252" t="s">
        <v>253</v>
      </c>
      <c r="G1380" s="251"/>
      <c r="J1380" s="253"/>
    </row>
    <row r="1381" spans="1:10" hidden="1" x14ac:dyDescent="0.2">
      <c r="A1381" s="249" t="s">
        <v>168</v>
      </c>
      <c r="B1381" s="250" t="s">
        <v>257</v>
      </c>
      <c r="C1381" s="250" t="s">
        <v>188</v>
      </c>
      <c r="D1381" s="250" t="s">
        <v>189</v>
      </c>
      <c r="E1381" s="251">
        <v>11458310.300000001</v>
      </c>
      <c r="F1381" s="252" t="s">
        <v>253</v>
      </c>
      <c r="G1381" s="251"/>
      <c r="J1381" s="253"/>
    </row>
    <row r="1382" spans="1:10" hidden="1" x14ac:dyDescent="0.2">
      <c r="A1382" s="249" t="s">
        <v>203</v>
      </c>
      <c r="B1382" s="250" t="s">
        <v>257</v>
      </c>
      <c r="C1382" s="250" t="s">
        <v>188</v>
      </c>
      <c r="D1382" s="250" t="s">
        <v>189</v>
      </c>
      <c r="E1382" s="251">
        <v>10922874.5</v>
      </c>
      <c r="F1382" s="252" t="s">
        <v>253</v>
      </c>
      <c r="G1382" s="251"/>
      <c r="J1382" s="253"/>
    </row>
    <row r="1383" spans="1:10" hidden="1" x14ac:dyDescent="0.2">
      <c r="A1383" s="249" t="s">
        <v>221</v>
      </c>
      <c r="B1383" s="250" t="s">
        <v>257</v>
      </c>
      <c r="C1383" s="250" t="s">
        <v>188</v>
      </c>
      <c r="D1383" s="250" t="s">
        <v>189</v>
      </c>
      <c r="E1383" s="251">
        <v>11859273</v>
      </c>
      <c r="F1383" s="252" t="s">
        <v>253</v>
      </c>
      <c r="G1383" s="251"/>
      <c r="J1383" s="253"/>
    </row>
    <row r="1384" spans="1:10" hidden="1" x14ac:dyDescent="0.2">
      <c r="A1384" s="249" t="s">
        <v>233</v>
      </c>
      <c r="B1384" s="250" t="s">
        <v>257</v>
      </c>
      <c r="C1384" s="250" t="s">
        <v>188</v>
      </c>
      <c r="D1384" s="250" t="s">
        <v>189</v>
      </c>
      <c r="E1384" s="251">
        <v>12869214.5</v>
      </c>
      <c r="F1384" s="252" t="s">
        <v>253</v>
      </c>
      <c r="G1384" s="251"/>
      <c r="J1384" s="253"/>
    </row>
    <row r="1385" spans="1:10" hidden="1" x14ac:dyDescent="0.2">
      <c r="A1385" s="249" t="s">
        <v>251</v>
      </c>
      <c r="B1385" s="250" t="s">
        <v>257</v>
      </c>
      <c r="C1385" s="250" t="s">
        <v>188</v>
      </c>
      <c r="D1385" s="250" t="s">
        <v>189</v>
      </c>
      <c r="E1385" s="251">
        <v>13719448</v>
      </c>
      <c r="F1385" s="252" t="s">
        <v>253</v>
      </c>
      <c r="G1385" s="251"/>
      <c r="J1385" s="253"/>
    </row>
    <row r="1386" spans="1:10" hidden="1" x14ac:dyDescent="0.2">
      <c r="A1386" s="249" t="s">
        <v>102</v>
      </c>
      <c r="B1386" s="250" t="s">
        <v>38</v>
      </c>
      <c r="C1386" s="250" t="s">
        <v>188</v>
      </c>
      <c r="D1386" s="250" t="s">
        <v>189</v>
      </c>
      <c r="E1386" s="251">
        <v>10932.5</v>
      </c>
      <c r="F1386" s="252" t="s">
        <v>253</v>
      </c>
      <c r="G1386" s="251"/>
      <c r="J1386" s="253"/>
    </row>
    <row r="1387" spans="1:10" hidden="1" x14ac:dyDescent="0.2">
      <c r="A1387" s="249" t="s">
        <v>101</v>
      </c>
      <c r="B1387" s="250" t="s">
        <v>38</v>
      </c>
      <c r="C1387" s="250" t="s">
        <v>188</v>
      </c>
      <c r="D1387" s="250" t="s">
        <v>189</v>
      </c>
      <c r="E1387" s="251">
        <v>11852</v>
      </c>
      <c r="F1387" s="252" t="s">
        <v>253</v>
      </c>
      <c r="G1387" s="251"/>
      <c r="J1387" s="253"/>
    </row>
    <row r="1388" spans="1:10" hidden="1" x14ac:dyDescent="0.2">
      <c r="A1388" s="249" t="s">
        <v>100</v>
      </c>
      <c r="B1388" s="250" t="s">
        <v>38</v>
      </c>
      <c r="C1388" s="250" t="s">
        <v>188</v>
      </c>
      <c r="D1388" s="250" t="s">
        <v>189</v>
      </c>
      <c r="E1388" s="251">
        <v>13185.8</v>
      </c>
      <c r="F1388" s="252" t="s">
        <v>253</v>
      </c>
      <c r="G1388" s="251"/>
      <c r="J1388" s="253"/>
    </row>
    <row r="1389" spans="1:10" hidden="1" x14ac:dyDescent="0.2">
      <c r="A1389" s="249" t="s">
        <v>99</v>
      </c>
      <c r="B1389" s="250" t="s">
        <v>38</v>
      </c>
      <c r="C1389" s="250" t="s">
        <v>188</v>
      </c>
      <c r="D1389" s="250" t="s">
        <v>189</v>
      </c>
      <c r="E1389" s="251">
        <v>14777.9</v>
      </c>
      <c r="F1389" s="252" t="s">
        <v>253</v>
      </c>
      <c r="G1389" s="251"/>
      <c r="J1389" s="253"/>
    </row>
    <row r="1390" spans="1:10" hidden="1" x14ac:dyDescent="0.2">
      <c r="A1390" s="249" t="s">
        <v>98</v>
      </c>
      <c r="B1390" s="250" t="s">
        <v>38</v>
      </c>
      <c r="C1390" s="250" t="s">
        <v>188</v>
      </c>
      <c r="D1390" s="250" t="s">
        <v>189</v>
      </c>
      <c r="E1390" s="251">
        <v>16181</v>
      </c>
      <c r="F1390" s="252" t="s">
        <v>253</v>
      </c>
      <c r="G1390" s="251"/>
      <c r="J1390" s="253"/>
    </row>
    <row r="1391" spans="1:10" hidden="1" x14ac:dyDescent="0.2">
      <c r="A1391" s="249" t="s">
        <v>97</v>
      </c>
      <c r="B1391" s="250" t="s">
        <v>38</v>
      </c>
      <c r="C1391" s="250" t="s">
        <v>188</v>
      </c>
      <c r="D1391" s="250" t="s">
        <v>189</v>
      </c>
      <c r="E1391" s="251">
        <v>18454.099999999999</v>
      </c>
      <c r="F1391" s="252" t="s">
        <v>253</v>
      </c>
      <c r="G1391" s="251"/>
      <c r="J1391" s="253"/>
    </row>
    <row r="1392" spans="1:10" hidden="1" x14ac:dyDescent="0.2">
      <c r="A1392" s="249" t="s">
        <v>96</v>
      </c>
      <c r="B1392" s="250" t="s">
        <v>38</v>
      </c>
      <c r="C1392" s="250" t="s">
        <v>188</v>
      </c>
      <c r="D1392" s="250" t="s">
        <v>189</v>
      </c>
      <c r="E1392" s="251">
        <v>20708.099999999999</v>
      </c>
      <c r="F1392" s="252" t="s">
        <v>253</v>
      </c>
      <c r="G1392" s="251"/>
      <c r="J1392" s="253"/>
    </row>
    <row r="1393" spans="1:10" hidden="1" x14ac:dyDescent="0.2">
      <c r="A1393" s="249" t="s">
        <v>95</v>
      </c>
      <c r="B1393" s="250" t="s">
        <v>38</v>
      </c>
      <c r="C1393" s="250" t="s">
        <v>188</v>
      </c>
      <c r="D1393" s="250" t="s">
        <v>189</v>
      </c>
      <c r="E1393" s="251">
        <v>23492.9</v>
      </c>
      <c r="F1393" s="252" t="s">
        <v>253</v>
      </c>
      <c r="G1393" s="251"/>
      <c r="J1393" s="253"/>
    </row>
    <row r="1394" spans="1:10" hidden="1" x14ac:dyDescent="0.2">
      <c r="A1394" s="249" t="s">
        <v>94</v>
      </c>
      <c r="B1394" s="250" t="s">
        <v>38</v>
      </c>
      <c r="C1394" s="250" t="s">
        <v>188</v>
      </c>
      <c r="D1394" s="250" t="s">
        <v>189</v>
      </c>
      <c r="E1394" s="251">
        <v>23655</v>
      </c>
      <c r="F1394" s="252" t="s">
        <v>253</v>
      </c>
      <c r="G1394" s="251"/>
      <c r="J1394" s="253"/>
    </row>
    <row r="1395" spans="1:10" hidden="1" x14ac:dyDescent="0.2">
      <c r="A1395" s="249" t="s">
        <v>93</v>
      </c>
      <c r="B1395" s="250" t="s">
        <v>38</v>
      </c>
      <c r="C1395" s="250" t="s">
        <v>188</v>
      </c>
      <c r="D1395" s="250" t="s">
        <v>189</v>
      </c>
      <c r="E1395" s="251">
        <v>20632.900000000001</v>
      </c>
      <c r="F1395" s="252" t="s">
        <v>253</v>
      </c>
      <c r="G1395" s="251"/>
      <c r="J1395" s="253"/>
    </row>
    <row r="1396" spans="1:10" hidden="1" x14ac:dyDescent="0.2">
      <c r="A1396" s="249" t="s">
        <v>92</v>
      </c>
      <c r="B1396" s="250" t="s">
        <v>38</v>
      </c>
      <c r="C1396" s="250" t="s">
        <v>188</v>
      </c>
      <c r="D1396" s="250" t="s">
        <v>189</v>
      </c>
      <c r="E1396" s="251">
        <v>21782.6</v>
      </c>
      <c r="F1396" s="252" t="s">
        <v>253</v>
      </c>
      <c r="G1396" s="251"/>
      <c r="J1396" s="253"/>
    </row>
    <row r="1397" spans="1:10" hidden="1" x14ac:dyDescent="0.2">
      <c r="A1397" s="249" t="s">
        <v>91</v>
      </c>
      <c r="B1397" s="250" t="s">
        <v>38</v>
      </c>
      <c r="C1397" s="250" t="s">
        <v>188</v>
      </c>
      <c r="D1397" s="250" t="s">
        <v>189</v>
      </c>
      <c r="E1397" s="251">
        <v>24286.9</v>
      </c>
      <c r="F1397" s="252" t="s">
        <v>253</v>
      </c>
      <c r="G1397" s="251"/>
      <c r="J1397" s="253"/>
    </row>
    <row r="1398" spans="1:10" hidden="1" x14ac:dyDescent="0.2">
      <c r="A1398" s="249" t="s">
        <v>90</v>
      </c>
      <c r="B1398" s="250" t="s">
        <v>38</v>
      </c>
      <c r="C1398" s="250" t="s">
        <v>188</v>
      </c>
      <c r="D1398" s="250" t="s">
        <v>189</v>
      </c>
      <c r="E1398" s="251">
        <v>25387.200000000001</v>
      </c>
      <c r="F1398" s="252" t="s">
        <v>253</v>
      </c>
      <c r="G1398" s="251"/>
      <c r="J1398" s="253"/>
    </row>
    <row r="1399" spans="1:10" hidden="1" x14ac:dyDescent="0.2">
      <c r="A1399" s="249" t="s">
        <v>89</v>
      </c>
      <c r="B1399" s="250" t="s">
        <v>38</v>
      </c>
      <c r="C1399" s="250" t="s">
        <v>188</v>
      </c>
      <c r="D1399" s="250" t="s">
        <v>189</v>
      </c>
      <c r="E1399" s="251">
        <v>26120.1</v>
      </c>
      <c r="F1399" s="252" t="s">
        <v>253</v>
      </c>
      <c r="G1399" s="251"/>
      <c r="J1399" s="253"/>
    </row>
    <row r="1400" spans="1:10" hidden="1" x14ac:dyDescent="0.2">
      <c r="A1400" s="249" t="s">
        <v>88</v>
      </c>
      <c r="B1400" s="250" t="s">
        <v>38</v>
      </c>
      <c r="C1400" s="250" t="s">
        <v>188</v>
      </c>
      <c r="D1400" s="250" t="s">
        <v>189</v>
      </c>
      <c r="E1400" s="251">
        <v>27264.9</v>
      </c>
      <c r="F1400" s="252" t="s">
        <v>253</v>
      </c>
      <c r="G1400" s="251"/>
      <c r="J1400" s="253"/>
    </row>
    <row r="1401" spans="1:10" hidden="1" x14ac:dyDescent="0.2">
      <c r="A1401" s="249" t="s">
        <v>87</v>
      </c>
      <c r="B1401" s="250" t="s">
        <v>38</v>
      </c>
      <c r="C1401" s="250" t="s">
        <v>188</v>
      </c>
      <c r="D1401" s="250" t="s">
        <v>189</v>
      </c>
      <c r="E1401" s="251">
        <v>27587.1</v>
      </c>
      <c r="F1401" s="252" t="s">
        <v>253</v>
      </c>
      <c r="G1401" s="251"/>
      <c r="J1401" s="253"/>
    </row>
    <row r="1402" spans="1:10" hidden="1" x14ac:dyDescent="0.2">
      <c r="A1402" s="249" t="s">
        <v>86</v>
      </c>
      <c r="B1402" s="250" t="s">
        <v>38</v>
      </c>
      <c r="C1402" s="250" t="s">
        <v>188</v>
      </c>
      <c r="D1402" s="250" t="s">
        <v>189</v>
      </c>
      <c r="E1402" s="251">
        <v>28616.1</v>
      </c>
      <c r="F1402" s="252" t="s">
        <v>253</v>
      </c>
      <c r="G1402" s="251"/>
      <c r="J1402" s="253"/>
    </row>
    <row r="1403" spans="1:10" hidden="1" x14ac:dyDescent="0.2">
      <c r="A1403" s="249" t="s">
        <v>85</v>
      </c>
      <c r="B1403" s="250" t="s">
        <v>38</v>
      </c>
      <c r="C1403" s="250" t="s">
        <v>188</v>
      </c>
      <c r="D1403" s="250" t="s">
        <v>189</v>
      </c>
      <c r="E1403" s="251">
        <v>30599.3</v>
      </c>
      <c r="F1403" s="252" t="s">
        <v>253</v>
      </c>
      <c r="G1403" s="251"/>
      <c r="J1403" s="253"/>
    </row>
    <row r="1404" spans="1:10" hidden="1" x14ac:dyDescent="0.2">
      <c r="A1404" s="249" t="s">
        <v>84</v>
      </c>
      <c r="B1404" s="250" t="s">
        <v>38</v>
      </c>
      <c r="C1404" s="250" t="s">
        <v>188</v>
      </c>
      <c r="D1404" s="250" t="s">
        <v>189</v>
      </c>
      <c r="E1404" s="251">
        <v>32635.9</v>
      </c>
      <c r="F1404" s="252" t="s">
        <v>253</v>
      </c>
      <c r="G1404" s="251"/>
      <c r="J1404" s="253"/>
    </row>
    <row r="1405" spans="1:10" hidden="1" x14ac:dyDescent="0.2">
      <c r="A1405" s="249" t="s">
        <v>168</v>
      </c>
      <c r="B1405" s="250" t="s">
        <v>38</v>
      </c>
      <c r="C1405" s="250" t="s">
        <v>188</v>
      </c>
      <c r="D1405" s="250" t="s">
        <v>189</v>
      </c>
      <c r="E1405" s="251">
        <v>34377.1</v>
      </c>
      <c r="F1405" s="252" t="s">
        <v>253</v>
      </c>
      <c r="G1405" s="251"/>
      <c r="J1405" s="253"/>
    </row>
    <row r="1406" spans="1:10" hidden="1" x14ac:dyDescent="0.2">
      <c r="A1406" s="249" t="s">
        <v>203</v>
      </c>
      <c r="B1406" s="250" t="s">
        <v>38</v>
      </c>
      <c r="C1406" s="250" t="s">
        <v>188</v>
      </c>
      <c r="D1406" s="250" t="s">
        <v>189</v>
      </c>
      <c r="E1406" s="251">
        <v>34008.300000000003</v>
      </c>
      <c r="F1406" s="252" t="s">
        <v>253</v>
      </c>
      <c r="G1406" s="251"/>
      <c r="J1406" s="253"/>
    </row>
    <row r="1407" spans="1:10" hidden="1" x14ac:dyDescent="0.2">
      <c r="A1407" s="249" t="s">
        <v>221</v>
      </c>
      <c r="B1407" s="250" t="s">
        <v>38</v>
      </c>
      <c r="C1407" s="250" t="s">
        <v>188</v>
      </c>
      <c r="D1407" s="250" t="s">
        <v>189</v>
      </c>
      <c r="E1407" s="251">
        <v>37474.199999999997</v>
      </c>
      <c r="F1407" s="252" t="s">
        <v>253</v>
      </c>
      <c r="G1407" s="251"/>
      <c r="J1407" s="253"/>
    </row>
    <row r="1408" spans="1:10" hidden="1" x14ac:dyDescent="0.2">
      <c r="A1408" s="249" t="s">
        <v>233</v>
      </c>
      <c r="B1408" s="250" t="s">
        <v>38</v>
      </c>
      <c r="C1408" s="250" t="s">
        <v>188</v>
      </c>
      <c r="D1408" s="250" t="s">
        <v>189</v>
      </c>
      <c r="E1408" s="251">
        <v>40129.599999999999</v>
      </c>
      <c r="F1408" s="252" t="s">
        <v>253</v>
      </c>
      <c r="G1408" s="251"/>
      <c r="J1408" s="253"/>
    </row>
    <row r="1409" spans="1:10" hidden="1" x14ac:dyDescent="0.2">
      <c r="A1409" s="249" t="s">
        <v>251</v>
      </c>
      <c r="B1409" s="250" t="s">
        <v>38</v>
      </c>
      <c r="C1409" s="250" t="s">
        <v>188</v>
      </c>
      <c r="D1409" s="250" t="s">
        <v>189</v>
      </c>
      <c r="E1409" s="251">
        <v>41872.400000000001</v>
      </c>
      <c r="F1409" s="252" t="s">
        <v>253</v>
      </c>
      <c r="G1409" s="251"/>
      <c r="J1409" s="253"/>
    </row>
    <row r="1410" spans="1:10" hidden="1" x14ac:dyDescent="0.2">
      <c r="A1410" s="249" t="s">
        <v>102</v>
      </c>
      <c r="B1410" s="250" t="s">
        <v>40</v>
      </c>
      <c r="C1410" s="250" t="s">
        <v>188</v>
      </c>
      <c r="D1410" s="250" t="s">
        <v>189</v>
      </c>
      <c r="E1410" s="251">
        <v>175174.3</v>
      </c>
      <c r="F1410" s="252" t="s">
        <v>253</v>
      </c>
      <c r="G1410" s="251"/>
      <c r="J1410" s="253"/>
    </row>
    <row r="1411" spans="1:10" hidden="1" x14ac:dyDescent="0.2">
      <c r="A1411" s="249" t="s">
        <v>101</v>
      </c>
      <c r="B1411" s="250" t="s">
        <v>40</v>
      </c>
      <c r="C1411" s="250" t="s">
        <v>188</v>
      </c>
      <c r="D1411" s="250" t="s">
        <v>189</v>
      </c>
      <c r="E1411" s="251">
        <v>188419.6</v>
      </c>
      <c r="F1411" s="252" t="s">
        <v>253</v>
      </c>
      <c r="G1411" s="251"/>
      <c r="J1411" s="253"/>
    </row>
    <row r="1412" spans="1:10" hidden="1" x14ac:dyDescent="0.2">
      <c r="A1412" s="249" t="s">
        <v>100</v>
      </c>
      <c r="B1412" s="250" t="s">
        <v>40</v>
      </c>
      <c r="C1412" s="250" t="s">
        <v>188</v>
      </c>
      <c r="D1412" s="250" t="s">
        <v>189</v>
      </c>
      <c r="E1412" s="251">
        <v>202084.3</v>
      </c>
      <c r="F1412" s="252" t="s">
        <v>253</v>
      </c>
      <c r="G1412" s="251"/>
      <c r="J1412" s="253"/>
    </row>
    <row r="1413" spans="1:10" hidden="1" x14ac:dyDescent="0.2">
      <c r="A1413" s="249" t="s">
        <v>99</v>
      </c>
      <c r="B1413" s="250" t="s">
        <v>40</v>
      </c>
      <c r="C1413" s="250" t="s">
        <v>188</v>
      </c>
      <c r="D1413" s="250" t="s">
        <v>189</v>
      </c>
      <c r="E1413" s="251">
        <v>214384.2</v>
      </c>
      <c r="F1413" s="252" t="s">
        <v>253</v>
      </c>
      <c r="G1413" s="251"/>
      <c r="J1413" s="253"/>
    </row>
    <row r="1414" spans="1:10" hidden="1" x14ac:dyDescent="0.2">
      <c r="A1414" s="249" t="s">
        <v>98</v>
      </c>
      <c r="B1414" s="250" t="s">
        <v>40</v>
      </c>
      <c r="C1414" s="250" t="s">
        <v>188</v>
      </c>
      <c r="D1414" s="250" t="s">
        <v>189</v>
      </c>
      <c r="E1414" s="251">
        <v>227866.9</v>
      </c>
      <c r="F1414" s="252" t="s">
        <v>253</v>
      </c>
      <c r="G1414" s="251"/>
      <c r="J1414" s="253"/>
    </row>
    <row r="1415" spans="1:10" hidden="1" x14ac:dyDescent="0.2">
      <c r="A1415" s="249" t="s">
        <v>97</v>
      </c>
      <c r="B1415" s="250" t="s">
        <v>40</v>
      </c>
      <c r="C1415" s="250" t="s">
        <v>188</v>
      </c>
      <c r="D1415" s="250" t="s">
        <v>189</v>
      </c>
      <c r="E1415" s="251">
        <v>230120.3</v>
      </c>
      <c r="F1415" s="252" t="s">
        <v>253</v>
      </c>
      <c r="G1415" s="251"/>
      <c r="J1415" s="253"/>
    </row>
    <row r="1416" spans="1:10" hidden="1" x14ac:dyDescent="0.2">
      <c r="A1416" s="249" t="s">
        <v>96</v>
      </c>
      <c r="B1416" s="250" t="s">
        <v>40</v>
      </c>
      <c r="C1416" s="250" t="s">
        <v>188</v>
      </c>
      <c r="D1416" s="250" t="s">
        <v>189</v>
      </c>
      <c r="E1416" s="251">
        <v>250062.1</v>
      </c>
      <c r="F1416" s="252" t="s">
        <v>253</v>
      </c>
      <c r="G1416" s="251"/>
      <c r="J1416" s="253"/>
    </row>
    <row r="1417" spans="1:10" hidden="1" x14ac:dyDescent="0.2">
      <c r="A1417" s="249" t="s">
        <v>95</v>
      </c>
      <c r="B1417" s="250" t="s">
        <v>40</v>
      </c>
      <c r="C1417" s="250" t="s">
        <v>188</v>
      </c>
      <c r="D1417" s="250" t="s">
        <v>189</v>
      </c>
      <c r="E1417" s="251">
        <v>255753.9</v>
      </c>
      <c r="F1417" s="252" t="s">
        <v>253</v>
      </c>
      <c r="G1417" s="251"/>
      <c r="J1417" s="253"/>
    </row>
    <row r="1418" spans="1:10" hidden="1" x14ac:dyDescent="0.2">
      <c r="A1418" s="249" t="s">
        <v>94</v>
      </c>
      <c r="B1418" s="250" t="s">
        <v>40</v>
      </c>
      <c r="C1418" s="250" t="s">
        <v>188</v>
      </c>
      <c r="D1418" s="250" t="s">
        <v>189</v>
      </c>
      <c r="E1418" s="251">
        <v>265202.8</v>
      </c>
      <c r="F1418" s="252" t="s">
        <v>253</v>
      </c>
      <c r="G1418" s="251"/>
      <c r="J1418" s="253"/>
    </row>
    <row r="1419" spans="1:10" hidden="1" x14ac:dyDescent="0.2">
      <c r="A1419" s="249" t="s">
        <v>93</v>
      </c>
      <c r="B1419" s="250" t="s">
        <v>40</v>
      </c>
      <c r="C1419" s="250" t="s">
        <v>188</v>
      </c>
      <c r="D1419" s="250" t="s">
        <v>189</v>
      </c>
      <c r="E1419" s="251">
        <v>254588</v>
      </c>
      <c r="F1419" s="252" t="s">
        <v>253</v>
      </c>
      <c r="G1419" s="251"/>
      <c r="J1419" s="253"/>
    </row>
    <row r="1420" spans="1:10" hidden="1" x14ac:dyDescent="0.2">
      <c r="A1420" s="249" t="s">
        <v>92</v>
      </c>
      <c r="B1420" s="250" t="s">
        <v>40</v>
      </c>
      <c r="C1420" s="250" t="s">
        <v>188</v>
      </c>
      <c r="D1420" s="250" t="s">
        <v>189</v>
      </c>
      <c r="E1420" s="251">
        <v>234907</v>
      </c>
      <c r="F1420" s="252" t="s">
        <v>174</v>
      </c>
      <c r="G1420" s="251"/>
      <c r="J1420" s="253"/>
    </row>
    <row r="1421" spans="1:10" hidden="1" x14ac:dyDescent="0.2">
      <c r="A1421" s="249" t="s">
        <v>91</v>
      </c>
      <c r="B1421" s="250" t="s">
        <v>40</v>
      </c>
      <c r="C1421" s="250" t="s">
        <v>188</v>
      </c>
      <c r="D1421" s="250" t="s">
        <v>189</v>
      </c>
      <c r="E1421" s="251">
        <v>212394.7</v>
      </c>
      <c r="F1421" s="252" t="s">
        <v>253</v>
      </c>
      <c r="G1421" s="251"/>
      <c r="J1421" s="253"/>
    </row>
    <row r="1422" spans="1:10" hidden="1" x14ac:dyDescent="0.2">
      <c r="A1422" s="249" t="s">
        <v>90</v>
      </c>
      <c r="B1422" s="250" t="s">
        <v>40</v>
      </c>
      <c r="C1422" s="250" t="s">
        <v>188</v>
      </c>
      <c r="D1422" s="250" t="s">
        <v>189</v>
      </c>
      <c r="E1422" s="251">
        <v>203144.8</v>
      </c>
      <c r="F1422" s="252" t="s">
        <v>253</v>
      </c>
      <c r="G1422" s="251"/>
      <c r="J1422" s="253"/>
    </row>
    <row r="1423" spans="1:10" hidden="1" x14ac:dyDescent="0.2">
      <c r="A1423" s="249" t="s">
        <v>89</v>
      </c>
      <c r="B1423" s="250" t="s">
        <v>40</v>
      </c>
      <c r="C1423" s="250" t="s">
        <v>188</v>
      </c>
      <c r="D1423" s="250" t="s">
        <v>189</v>
      </c>
      <c r="E1423" s="251">
        <v>205615.5</v>
      </c>
      <c r="F1423" s="252" t="s">
        <v>253</v>
      </c>
      <c r="G1423" s="251"/>
      <c r="J1423" s="253"/>
    </row>
    <row r="1424" spans="1:10" hidden="1" x14ac:dyDescent="0.2">
      <c r="A1424" s="249" t="s">
        <v>88</v>
      </c>
      <c r="B1424" s="250" t="s">
        <v>40</v>
      </c>
      <c r="C1424" s="250" t="s">
        <v>188</v>
      </c>
      <c r="D1424" s="250" t="s">
        <v>189</v>
      </c>
      <c r="E1424" s="251">
        <v>207808.8</v>
      </c>
      <c r="F1424" s="252" t="s">
        <v>253</v>
      </c>
      <c r="G1424" s="251"/>
      <c r="J1424" s="253"/>
    </row>
    <row r="1425" spans="1:10" hidden="1" x14ac:dyDescent="0.2">
      <c r="A1425" s="249" t="s">
        <v>87</v>
      </c>
      <c r="B1425" s="250" t="s">
        <v>40</v>
      </c>
      <c r="C1425" s="250" t="s">
        <v>188</v>
      </c>
      <c r="D1425" s="250" t="s">
        <v>189</v>
      </c>
      <c r="E1425" s="251">
        <v>208149.3</v>
      </c>
      <c r="F1425" s="252" t="s">
        <v>253</v>
      </c>
      <c r="G1425" s="251"/>
      <c r="J1425" s="253"/>
    </row>
    <row r="1426" spans="1:10" hidden="1" x14ac:dyDescent="0.2">
      <c r="A1426" s="249" t="s">
        <v>86</v>
      </c>
      <c r="B1426" s="250" t="s">
        <v>40</v>
      </c>
      <c r="C1426" s="250" t="s">
        <v>188</v>
      </c>
      <c r="D1426" s="250" t="s">
        <v>189</v>
      </c>
      <c r="E1426" s="251">
        <v>205910.3</v>
      </c>
      <c r="F1426" s="252" t="s">
        <v>253</v>
      </c>
      <c r="G1426" s="251"/>
      <c r="J1426" s="253"/>
    </row>
    <row r="1427" spans="1:10" hidden="1" x14ac:dyDescent="0.2">
      <c r="A1427" s="249" t="s">
        <v>85</v>
      </c>
      <c r="B1427" s="250" t="s">
        <v>40</v>
      </c>
      <c r="C1427" s="250" t="s">
        <v>188</v>
      </c>
      <c r="D1427" s="250" t="s">
        <v>189</v>
      </c>
      <c r="E1427" s="251">
        <v>211269.5</v>
      </c>
      <c r="F1427" s="252" t="s">
        <v>253</v>
      </c>
      <c r="G1427" s="251"/>
      <c r="J1427" s="253"/>
    </row>
    <row r="1428" spans="1:10" hidden="1" x14ac:dyDescent="0.2">
      <c r="A1428" s="249" t="s">
        <v>84</v>
      </c>
      <c r="B1428" s="250" t="s">
        <v>40</v>
      </c>
      <c r="C1428" s="250" t="s">
        <v>188</v>
      </c>
      <c r="D1428" s="250" t="s">
        <v>189</v>
      </c>
      <c r="E1428" s="251">
        <v>215533.4</v>
      </c>
      <c r="F1428" s="252" t="s">
        <v>253</v>
      </c>
      <c r="G1428" s="251"/>
      <c r="J1428" s="253"/>
    </row>
    <row r="1429" spans="1:10" hidden="1" x14ac:dyDescent="0.2">
      <c r="A1429" s="249" t="s">
        <v>168</v>
      </c>
      <c r="B1429" s="250" t="s">
        <v>40</v>
      </c>
      <c r="C1429" s="250" t="s">
        <v>188</v>
      </c>
      <c r="D1429" s="250" t="s">
        <v>189</v>
      </c>
      <c r="E1429" s="251">
        <v>220380.6</v>
      </c>
      <c r="F1429" s="252" t="s">
        <v>253</v>
      </c>
      <c r="G1429" s="251"/>
      <c r="J1429" s="253"/>
    </row>
    <row r="1430" spans="1:10" hidden="1" x14ac:dyDescent="0.2">
      <c r="A1430" s="249" t="s">
        <v>203</v>
      </c>
      <c r="B1430" s="250" t="s">
        <v>40</v>
      </c>
      <c r="C1430" s="250" t="s">
        <v>188</v>
      </c>
      <c r="D1430" s="250" t="s">
        <v>189</v>
      </c>
      <c r="E1430" s="251">
        <v>198784</v>
      </c>
      <c r="F1430" s="252" t="s">
        <v>253</v>
      </c>
      <c r="G1430" s="251"/>
      <c r="J1430" s="253"/>
    </row>
    <row r="1431" spans="1:10" hidden="1" x14ac:dyDescent="0.2">
      <c r="A1431" s="249" t="s">
        <v>221</v>
      </c>
      <c r="B1431" s="250" t="s">
        <v>40</v>
      </c>
      <c r="C1431" s="250" t="s">
        <v>188</v>
      </c>
      <c r="D1431" s="250" t="s">
        <v>189</v>
      </c>
      <c r="E1431" s="251">
        <v>220055.4</v>
      </c>
      <c r="F1431" s="252" t="s">
        <v>177</v>
      </c>
      <c r="G1431" s="251"/>
      <c r="J1431" s="253"/>
    </row>
    <row r="1432" spans="1:10" hidden="1" x14ac:dyDescent="0.2">
      <c r="A1432" s="249" t="s">
        <v>233</v>
      </c>
      <c r="B1432" s="250" t="s">
        <v>40</v>
      </c>
      <c r="C1432" s="250" t="s">
        <v>188</v>
      </c>
      <c r="D1432" s="250" t="s">
        <v>189</v>
      </c>
      <c r="E1432" s="251">
        <v>251853.8</v>
      </c>
      <c r="F1432" s="252" t="s">
        <v>177</v>
      </c>
      <c r="G1432" s="251"/>
      <c r="J1432" s="253"/>
    </row>
    <row r="1433" spans="1:10" hidden="1" x14ac:dyDescent="0.2">
      <c r="A1433" s="249" t="s">
        <v>251</v>
      </c>
      <c r="B1433" s="250" t="s">
        <v>40</v>
      </c>
      <c r="C1433" s="250" t="s">
        <v>188</v>
      </c>
      <c r="D1433" s="250" t="s">
        <v>189</v>
      </c>
      <c r="E1433" s="251">
        <v>266970.40000000002</v>
      </c>
      <c r="F1433" s="252" t="s">
        <v>177</v>
      </c>
      <c r="G1433" s="251"/>
      <c r="J1433" s="253"/>
    </row>
    <row r="1434" spans="1:10" hidden="1" x14ac:dyDescent="0.2">
      <c r="A1434" s="249" t="s">
        <v>102</v>
      </c>
      <c r="B1434" s="250" t="s">
        <v>41</v>
      </c>
      <c r="C1434" s="250" t="s">
        <v>188</v>
      </c>
      <c r="D1434" s="250" t="s">
        <v>189</v>
      </c>
      <c r="E1434" s="251">
        <v>727339.8</v>
      </c>
      <c r="F1434" s="252" t="s">
        <v>253</v>
      </c>
      <c r="G1434" s="251"/>
      <c r="J1434" s="253"/>
    </row>
    <row r="1435" spans="1:10" hidden="1" x14ac:dyDescent="0.2">
      <c r="A1435" s="249" t="s">
        <v>101</v>
      </c>
      <c r="B1435" s="250" t="s">
        <v>41</v>
      </c>
      <c r="C1435" s="250" t="s">
        <v>188</v>
      </c>
      <c r="D1435" s="250" t="s">
        <v>189</v>
      </c>
      <c r="E1435" s="251">
        <v>776052</v>
      </c>
      <c r="F1435" s="252" t="s">
        <v>253</v>
      </c>
      <c r="G1435" s="251"/>
      <c r="J1435" s="253"/>
    </row>
    <row r="1436" spans="1:10" hidden="1" x14ac:dyDescent="0.2">
      <c r="A1436" s="249" t="s">
        <v>100</v>
      </c>
      <c r="B1436" s="250" t="s">
        <v>41</v>
      </c>
      <c r="C1436" s="250" t="s">
        <v>188</v>
      </c>
      <c r="D1436" s="250" t="s">
        <v>189</v>
      </c>
      <c r="E1436" s="251">
        <v>827612.4</v>
      </c>
      <c r="F1436" s="252" t="s">
        <v>253</v>
      </c>
      <c r="G1436" s="251"/>
      <c r="J1436" s="253"/>
    </row>
    <row r="1437" spans="1:10" hidden="1" x14ac:dyDescent="0.2">
      <c r="A1437" s="249" t="s">
        <v>99</v>
      </c>
      <c r="B1437" s="250" t="s">
        <v>41</v>
      </c>
      <c r="C1437" s="250" t="s">
        <v>188</v>
      </c>
      <c r="D1437" s="250" t="s">
        <v>189</v>
      </c>
      <c r="E1437" s="251">
        <v>867438.4</v>
      </c>
      <c r="F1437" s="252" t="s">
        <v>253</v>
      </c>
      <c r="G1437" s="251"/>
      <c r="J1437" s="253"/>
    </row>
    <row r="1438" spans="1:10" hidden="1" x14ac:dyDescent="0.2">
      <c r="A1438" s="249" t="s">
        <v>98</v>
      </c>
      <c r="B1438" s="250" t="s">
        <v>41</v>
      </c>
      <c r="C1438" s="250" t="s">
        <v>188</v>
      </c>
      <c r="D1438" s="250" t="s">
        <v>189</v>
      </c>
      <c r="E1438" s="251">
        <v>916730.8</v>
      </c>
      <c r="F1438" s="252" t="s">
        <v>253</v>
      </c>
      <c r="G1438" s="251"/>
      <c r="J1438" s="253"/>
    </row>
    <row r="1439" spans="1:10" hidden="1" x14ac:dyDescent="0.2">
      <c r="A1439" s="249" t="s">
        <v>97</v>
      </c>
      <c r="B1439" s="250" t="s">
        <v>41</v>
      </c>
      <c r="C1439" s="250" t="s">
        <v>188</v>
      </c>
      <c r="D1439" s="250" t="s">
        <v>189</v>
      </c>
      <c r="E1439" s="251">
        <v>986820.9</v>
      </c>
      <c r="F1439" s="252" t="s">
        <v>253</v>
      </c>
      <c r="G1439" s="251"/>
      <c r="J1439" s="253"/>
    </row>
    <row r="1440" spans="1:10" hidden="1" x14ac:dyDescent="0.2">
      <c r="A1440" s="249" t="s">
        <v>96</v>
      </c>
      <c r="B1440" s="250" t="s">
        <v>41</v>
      </c>
      <c r="C1440" s="250" t="s">
        <v>188</v>
      </c>
      <c r="D1440" s="250" t="s">
        <v>189</v>
      </c>
      <c r="E1440" s="251">
        <v>1084026.8999999999</v>
      </c>
      <c r="F1440" s="252" t="s">
        <v>253</v>
      </c>
      <c r="G1440" s="251"/>
      <c r="J1440" s="253"/>
    </row>
    <row r="1441" spans="1:10" hidden="1" x14ac:dyDescent="0.2">
      <c r="A1441" s="249" t="s">
        <v>95</v>
      </c>
      <c r="B1441" s="250" t="s">
        <v>41</v>
      </c>
      <c r="C1441" s="250" t="s">
        <v>188</v>
      </c>
      <c r="D1441" s="250" t="s">
        <v>189</v>
      </c>
      <c r="E1441" s="251">
        <v>1159374.5</v>
      </c>
      <c r="F1441" s="252" t="s">
        <v>253</v>
      </c>
      <c r="G1441" s="251"/>
      <c r="J1441" s="253"/>
    </row>
    <row r="1442" spans="1:10" hidden="1" x14ac:dyDescent="0.2">
      <c r="A1442" s="249" t="s">
        <v>94</v>
      </c>
      <c r="B1442" s="250" t="s">
        <v>41</v>
      </c>
      <c r="C1442" s="250" t="s">
        <v>188</v>
      </c>
      <c r="D1442" s="250" t="s">
        <v>189</v>
      </c>
      <c r="E1442" s="251">
        <v>1185967.1000000001</v>
      </c>
      <c r="F1442" s="252" t="s">
        <v>253</v>
      </c>
      <c r="G1442" s="251"/>
      <c r="J1442" s="253"/>
    </row>
    <row r="1443" spans="1:10" hidden="1" x14ac:dyDescent="0.2">
      <c r="A1443" s="249" t="s">
        <v>93</v>
      </c>
      <c r="B1443" s="250" t="s">
        <v>41</v>
      </c>
      <c r="C1443" s="250" t="s">
        <v>188</v>
      </c>
      <c r="D1443" s="250" t="s">
        <v>189</v>
      </c>
      <c r="E1443" s="251">
        <v>1123373</v>
      </c>
      <c r="F1443" s="252" t="s">
        <v>253</v>
      </c>
      <c r="G1443" s="251"/>
      <c r="J1443" s="253"/>
    </row>
    <row r="1444" spans="1:10" hidden="1" x14ac:dyDescent="0.2">
      <c r="A1444" s="249" t="s">
        <v>92</v>
      </c>
      <c r="B1444" s="250" t="s">
        <v>41</v>
      </c>
      <c r="C1444" s="250" t="s">
        <v>188</v>
      </c>
      <c r="D1444" s="250" t="s">
        <v>189</v>
      </c>
      <c r="E1444" s="251">
        <v>1116666.6000000001</v>
      </c>
      <c r="F1444" s="252" t="s">
        <v>253</v>
      </c>
      <c r="G1444" s="251"/>
      <c r="J1444" s="253"/>
    </row>
    <row r="1445" spans="1:10" hidden="1" x14ac:dyDescent="0.2">
      <c r="A1445" s="249" t="s">
        <v>91</v>
      </c>
      <c r="B1445" s="250" t="s">
        <v>41</v>
      </c>
      <c r="C1445" s="250" t="s">
        <v>188</v>
      </c>
      <c r="D1445" s="250" t="s">
        <v>189</v>
      </c>
      <c r="E1445" s="251">
        <v>1109803.2</v>
      </c>
      <c r="F1445" s="252" t="s">
        <v>253</v>
      </c>
      <c r="G1445" s="251"/>
      <c r="J1445" s="253"/>
    </row>
    <row r="1446" spans="1:10" hidden="1" x14ac:dyDescent="0.2">
      <c r="A1446" s="249" t="s">
        <v>90</v>
      </c>
      <c r="B1446" s="250" t="s">
        <v>41</v>
      </c>
      <c r="C1446" s="250" t="s">
        <v>188</v>
      </c>
      <c r="D1446" s="250" t="s">
        <v>189</v>
      </c>
      <c r="E1446" s="251">
        <v>1095415.8999999999</v>
      </c>
      <c r="F1446" s="252" t="s">
        <v>253</v>
      </c>
      <c r="G1446" s="251"/>
      <c r="J1446" s="253"/>
    </row>
    <row r="1447" spans="1:10" hidden="1" x14ac:dyDescent="0.2">
      <c r="A1447" s="249" t="s">
        <v>89</v>
      </c>
      <c r="B1447" s="250" t="s">
        <v>41</v>
      </c>
      <c r="C1447" s="250" t="s">
        <v>188</v>
      </c>
      <c r="D1447" s="250" t="s">
        <v>189</v>
      </c>
      <c r="E1447" s="251">
        <v>1091445.2</v>
      </c>
      <c r="F1447" s="252" t="s">
        <v>253</v>
      </c>
      <c r="G1447" s="251"/>
      <c r="J1447" s="253"/>
    </row>
    <row r="1448" spans="1:10" hidden="1" x14ac:dyDescent="0.2">
      <c r="A1448" s="249" t="s">
        <v>88</v>
      </c>
      <c r="B1448" s="250" t="s">
        <v>41</v>
      </c>
      <c r="C1448" s="250" t="s">
        <v>188</v>
      </c>
      <c r="D1448" s="250" t="s">
        <v>189</v>
      </c>
      <c r="E1448" s="251">
        <v>1117097.3999999999</v>
      </c>
      <c r="F1448" s="252" t="s">
        <v>253</v>
      </c>
      <c r="G1448" s="251"/>
      <c r="J1448" s="253"/>
    </row>
    <row r="1449" spans="1:10" hidden="1" x14ac:dyDescent="0.2">
      <c r="A1449" s="249" t="s">
        <v>87</v>
      </c>
      <c r="B1449" s="250" t="s">
        <v>41</v>
      </c>
      <c r="C1449" s="250" t="s">
        <v>188</v>
      </c>
      <c r="D1449" s="250" t="s">
        <v>189</v>
      </c>
      <c r="E1449" s="251">
        <v>1165801</v>
      </c>
      <c r="F1449" s="252" t="s">
        <v>253</v>
      </c>
      <c r="G1449" s="251"/>
      <c r="J1449" s="253"/>
    </row>
    <row r="1450" spans="1:10" hidden="1" x14ac:dyDescent="0.2">
      <c r="A1450" s="249" t="s">
        <v>86</v>
      </c>
      <c r="B1450" s="250" t="s">
        <v>41</v>
      </c>
      <c r="C1450" s="250" t="s">
        <v>188</v>
      </c>
      <c r="D1450" s="250" t="s">
        <v>189</v>
      </c>
      <c r="E1450" s="251">
        <v>1204426.8</v>
      </c>
      <c r="F1450" s="252" t="s">
        <v>253</v>
      </c>
      <c r="G1450" s="251"/>
      <c r="J1450" s="253"/>
    </row>
    <row r="1451" spans="1:10" hidden="1" x14ac:dyDescent="0.2">
      <c r="A1451" s="249" t="s">
        <v>85</v>
      </c>
      <c r="B1451" s="250" t="s">
        <v>41</v>
      </c>
      <c r="C1451" s="250" t="s">
        <v>188</v>
      </c>
      <c r="D1451" s="250" t="s">
        <v>189</v>
      </c>
      <c r="E1451" s="251">
        <v>1265526.1000000001</v>
      </c>
      <c r="F1451" s="252" t="s">
        <v>253</v>
      </c>
      <c r="G1451" s="251"/>
      <c r="J1451" s="253"/>
    </row>
    <row r="1452" spans="1:10" hidden="1" x14ac:dyDescent="0.2">
      <c r="A1452" s="249" t="s">
        <v>84</v>
      </c>
      <c r="B1452" s="250" t="s">
        <v>41</v>
      </c>
      <c r="C1452" s="250" t="s">
        <v>188</v>
      </c>
      <c r="D1452" s="250" t="s">
        <v>189</v>
      </c>
      <c r="E1452" s="251">
        <v>1291953.3999999999</v>
      </c>
      <c r="F1452" s="252" t="s">
        <v>253</v>
      </c>
      <c r="G1452" s="251"/>
      <c r="J1452" s="253"/>
    </row>
    <row r="1453" spans="1:10" hidden="1" x14ac:dyDescent="0.2">
      <c r="A1453" s="249" t="s">
        <v>168</v>
      </c>
      <c r="B1453" s="250" t="s">
        <v>41</v>
      </c>
      <c r="C1453" s="250" t="s">
        <v>188</v>
      </c>
      <c r="D1453" s="250" t="s">
        <v>189</v>
      </c>
      <c r="E1453" s="251">
        <v>1340574.5</v>
      </c>
      <c r="F1453" s="252" t="s">
        <v>253</v>
      </c>
      <c r="G1453" s="251"/>
      <c r="J1453" s="253"/>
    </row>
    <row r="1454" spans="1:10" hidden="1" x14ac:dyDescent="0.2">
      <c r="A1454" s="249" t="s">
        <v>203</v>
      </c>
      <c r="B1454" s="250" t="s">
        <v>41</v>
      </c>
      <c r="C1454" s="250" t="s">
        <v>188</v>
      </c>
      <c r="D1454" s="250" t="s">
        <v>189</v>
      </c>
      <c r="E1454" s="251">
        <v>1178966.3</v>
      </c>
      <c r="F1454" s="252" t="s">
        <v>253</v>
      </c>
      <c r="G1454" s="251"/>
      <c r="J1454" s="253"/>
    </row>
    <row r="1455" spans="1:10" hidden="1" x14ac:dyDescent="0.2">
      <c r="A1455" s="249" t="s">
        <v>221</v>
      </c>
      <c r="B1455" s="250" t="s">
        <v>41</v>
      </c>
      <c r="C1455" s="250" t="s">
        <v>188</v>
      </c>
      <c r="D1455" s="250" t="s">
        <v>189</v>
      </c>
      <c r="E1455" s="251">
        <v>1304219.8</v>
      </c>
      <c r="F1455" s="252" t="s">
        <v>177</v>
      </c>
      <c r="G1455" s="251"/>
      <c r="J1455" s="253"/>
    </row>
    <row r="1456" spans="1:10" hidden="1" x14ac:dyDescent="0.2">
      <c r="A1456" s="249" t="s">
        <v>233</v>
      </c>
      <c r="B1456" s="250" t="s">
        <v>41</v>
      </c>
      <c r="C1456" s="250" t="s">
        <v>188</v>
      </c>
      <c r="D1456" s="250" t="s">
        <v>189</v>
      </c>
      <c r="E1456" s="251">
        <v>1443517</v>
      </c>
      <c r="F1456" s="252" t="s">
        <v>177</v>
      </c>
      <c r="G1456" s="251"/>
      <c r="J1456" s="253"/>
    </row>
    <row r="1457" spans="1:10" hidden="1" x14ac:dyDescent="0.2">
      <c r="A1457" s="249" t="s">
        <v>251</v>
      </c>
      <c r="B1457" s="250" t="s">
        <v>41</v>
      </c>
      <c r="C1457" s="250" t="s">
        <v>188</v>
      </c>
      <c r="D1457" s="250" t="s">
        <v>189</v>
      </c>
      <c r="E1457" s="251">
        <v>1597204.1</v>
      </c>
      <c r="F1457" s="252" t="s">
        <v>177</v>
      </c>
      <c r="G1457" s="251"/>
      <c r="J1457" s="253"/>
    </row>
    <row r="1458" spans="1:10" hidden="1" x14ac:dyDescent="0.2">
      <c r="A1458" s="249" t="s">
        <v>102</v>
      </c>
      <c r="B1458" s="250" t="s">
        <v>258</v>
      </c>
      <c r="C1458" s="250" t="s">
        <v>188</v>
      </c>
      <c r="D1458" s="250" t="s">
        <v>189</v>
      </c>
      <c r="E1458" s="251">
        <v>8239806.5</v>
      </c>
      <c r="F1458" s="252" t="s">
        <v>253</v>
      </c>
      <c r="G1458" s="251"/>
      <c r="J1458" s="253"/>
    </row>
    <row r="1459" spans="1:10" hidden="1" x14ac:dyDescent="0.2">
      <c r="A1459" s="249" t="s">
        <v>101</v>
      </c>
      <c r="B1459" s="250" t="s">
        <v>258</v>
      </c>
      <c r="C1459" s="250" t="s">
        <v>188</v>
      </c>
      <c r="D1459" s="250" t="s">
        <v>189</v>
      </c>
      <c r="E1459" s="251">
        <v>8615153.1999999993</v>
      </c>
      <c r="F1459" s="252" t="s">
        <v>253</v>
      </c>
      <c r="G1459" s="251"/>
      <c r="J1459" s="253"/>
    </row>
    <row r="1460" spans="1:10" hidden="1" x14ac:dyDescent="0.2">
      <c r="A1460" s="249" t="s">
        <v>100</v>
      </c>
      <c r="B1460" s="250" t="s">
        <v>258</v>
      </c>
      <c r="C1460" s="250" t="s">
        <v>188</v>
      </c>
      <c r="D1460" s="250" t="s">
        <v>189</v>
      </c>
      <c r="E1460" s="251">
        <v>8910015</v>
      </c>
      <c r="F1460" s="252" t="s">
        <v>253</v>
      </c>
      <c r="G1460" s="251"/>
      <c r="J1460" s="253"/>
    </row>
    <row r="1461" spans="1:10" hidden="1" x14ac:dyDescent="0.2">
      <c r="A1461" s="249" t="s">
        <v>99</v>
      </c>
      <c r="B1461" s="250" t="s">
        <v>258</v>
      </c>
      <c r="C1461" s="250" t="s">
        <v>188</v>
      </c>
      <c r="D1461" s="250" t="s">
        <v>189</v>
      </c>
      <c r="E1461" s="251">
        <v>9147909.3000000007</v>
      </c>
      <c r="F1461" s="252" t="s">
        <v>253</v>
      </c>
      <c r="G1461" s="251"/>
      <c r="J1461" s="253"/>
    </row>
    <row r="1462" spans="1:10" hidden="1" x14ac:dyDescent="0.2">
      <c r="A1462" s="249" t="s">
        <v>98</v>
      </c>
      <c r="B1462" s="250" t="s">
        <v>258</v>
      </c>
      <c r="C1462" s="250" t="s">
        <v>188</v>
      </c>
      <c r="D1462" s="250" t="s">
        <v>189</v>
      </c>
      <c r="E1462" s="251">
        <v>9537965.6999999993</v>
      </c>
      <c r="F1462" s="252" t="s">
        <v>253</v>
      </c>
      <c r="G1462" s="251"/>
      <c r="J1462" s="253"/>
    </row>
    <row r="1463" spans="1:10" hidden="1" x14ac:dyDescent="0.2">
      <c r="A1463" s="249" t="s">
        <v>97</v>
      </c>
      <c r="B1463" s="250" t="s">
        <v>258</v>
      </c>
      <c r="C1463" s="250" t="s">
        <v>188</v>
      </c>
      <c r="D1463" s="250" t="s">
        <v>189</v>
      </c>
      <c r="E1463" s="251">
        <v>9904800.9000000004</v>
      </c>
      <c r="F1463" s="252" t="s">
        <v>253</v>
      </c>
      <c r="G1463" s="251"/>
      <c r="J1463" s="253"/>
    </row>
    <row r="1464" spans="1:10" hidden="1" x14ac:dyDescent="0.2">
      <c r="A1464" s="249" t="s">
        <v>96</v>
      </c>
      <c r="B1464" s="250" t="s">
        <v>258</v>
      </c>
      <c r="C1464" s="250" t="s">
        <v>188</v>
      </c>
      <c r="D1464" s="250" t="s">
        <v>189</v>
      </c>
      <c r="E1464" s="251">
        <v>10426545.800000001</v>
      </c>
      <c r="F1464" s="252" t="s">
        <v>253</v>
      </c>
      <c r="G1464" s="251"/>
      <c r="J1464" s="253"/>
    </row>
    <row r="1465" spans="1:10" hidden="1" x14ac:dyDescent="0.2">
      <c r="A1465" s="249" t="s">
        <v>95</v>
      </c>
      <c r="B1465" s="250" t="s">
        <v>258</v>
      </c>
      <c r="C1465" s="250" t="s">
        <v>188</v>
      </c>
      <c r="D1465" s="250" t="s">
        <v>189</v>
      </c>
      <c r="E1465" s="251">
        <v>10954173.300000001</v>
      </c>
      <c r="F1465" s="252" t="s">
        <v>253</v>
      </c>
      <c r="G1465" s="251"/>
      <c r="J1465" s="253"/>
    </row>
    <row r="1466" spans="1:10" hidden="1" x14ac:dyDescent="0.2">
      <c r="A1466" s="249" t="s">
        <v>94</v>
      </c>
      <c r="B1466" s="250" t="s">
        <v>258</v>
      </c>
      <c r="C1466" s="250" t="s">
        <v>188</v>
      </c>
      <c r="D1466" s="250" t="s">
        <v>189</v>
      </c>
      <c r="E1466" s="251">
        <v>11208096.9</v>
      </c>
      <c r="F1466" s="252" t="s">
        <v>253</v>
      </c>
      <c r="G1466" s="251"/>
      <c r="J1466" s="253"/>
    </row>
    <row r="1467" spans="1:10" hidden="1" x14ac:dyDescent="0.2">
      <c r="A1467" s="249" t="s">
        <v>93</v>
      </c>
      <c r="B1467" s="250" t="s">
        <v>258</v>
      </c>
      <c r="C1467" s="250" t="s">
        <v>188</v>
      </c>
      <c r="D1467" s="250" t="s">
        <v>189</v>
      </c>
      <c r="E1467" s="251">
        <v>10645071.5</v>
      </c>
      <c r="F1467" s="252" t="s">
        <v>253</v>
      </c>
      <c r="G1467" s="251"/>
      <c r="J1467" s="253"/>
    </row>
    <row r="1468" spans="1:10" hidden="1" x14ac:dyDescent="0.2">
      <c r="A1468" s="249" t="s">
        <v>92</v>
      </c>
      <c r="B1468" s="250" t="s">
        <v>258</v>
      </c>
      <c r="C1468" s="250" t="s">
        <v>188</v>
      </c>
      <c r="D1468" s="250" t="s">
        <v>189</v>
      </c>
      <c r="E1468" s="251">
        <v>11033309.800000001</v>
      </c>
      <c r="F1468" s="252" t="s">
        <v>253</v>
      </c>
      <c r="G1468" s="251"/>
      <c r="J1468" s="253"/>
    </row>
    <row r="1469" spans="1:10" hidden="1" x14ac:dyDescent="0.2">
      <c r="A1469" s="249" t="s">
        <v>91</v>
      </c>
      <c r="B1469" s="250" t="s">
        <v>258</v>
      </c>
      <c r="C1469" s="250" t="s">
        <v>188</v>
      </c>
      <c r="D1469" s="250" t="s">
        <v>189</v>
      </c>
      <c r="E1469" s="251">
        <v>11315894.199999999</v>
      </c>
      <c r="F1469" s="252" t="s">
        <v>253</v>
      </c>
      <c r="G1469" s="251"/>
      <c r="J1469" s="253"/>
    </row>
    <row r="1470" spans="1:10" hidden="1" x14ac:dyDescent="0.2">
      <c r="A1470" s="249" t="s">
        <v>90</v>
      </c>
      <c r="B1470" s="250" t="s">
        <v>258</v>
      </c>
      <c r="C1470" s="250" t="s">
        <v>188</v>
      </c>
      <c r="D1470" s="250" t="s">
        <v>189</v>
      </c>
      <c r="E1470" s="251">
        <v>11392088.5</v>
      </c>
      <c r="F1470" s="252" t="s">
        <v>253</v>
      </c>
      <c r="G1470" s="251"/>
      <c r="J1470" s="253"/>
    </row>
    <row r="1471" spans="1:10" hidden="1" x14ac:dyDescent="0.2">
      <c r="A1471" s="249" t="s">
        <v>89</v>
      </c>
      <c r="B1471" s="250" t="s">
        <v>258</v>
      </c>
      <c r="C1471" s="250" t="s">
        <v>188</v>
      </c>
      <c r="D1471" s="250" t="s">
        <v>189</v>
      </c>
      <c r="E1471" s="251">
        <v>11547113.4</v>
      </c>
      <c r="F1471" s="252" t="s">
        <v>253</v>
      </c>
      <c r="G1471" s="251"/>
      <c r="J1471" s="253"/>
    </row>
    <row r="1472" spans="1:10" hidden="1" x14ac:dyDescent="0.2">
      <c r="A1472" s="249" t="s">
        <v>88</v>
      </c>
      <c r="B1472" s="250" t="s">
        <v>258</v>
      </c>
      <c r="C1472" s="250" t="s">
        <v>188</v>
      </c>
      <c r="D1472" s="250" t="s">
        <v>189</v>
      </c>
      <c r="E1472" s="251">
        <v>11812812.199999999</v>
      </c>
      <c r="F1472" s="252" t="s">
        <v>253</v>
      </c>
      <c r="G1472" s="251"/>
      <c r="J1472" s="253"/>
    </row>
    <row r="1473" spans="1:10" hidden="1" x14ac:dyDescent="0.2">
      <c r="A1473" s="249" t="s">
        <v>87</v>
      </c>
      <c r="B1473" s="250" t="s">
        <v>258</v>
      </c>
      <c r="C1473" s="250" t="s">
        <v>188</v>
      </c>
      <c r="D1473" s="250" t="s">
        <v>189</v>
      </c>
      <c r="E1473" s="251">
        <v>12234359.6</v>
      </c>
      <c r="F1473" s="252" t="s">
        <v>253</v>
      </c>
      <c r="G1473" s="251"/>
      <c r="J1473" s="253"/>
    </row>
    <row r="1474" spans="1:10" hidden="1" x14ac:dyDescent="0.2">
      <c r="A1474" s="249" t="s">
        <v>86</v>
      </c>
      <c r="B1474" s="250" t="s">
        <v>258</v>
      </c>
      <c r="C1474" s="250" t="s">
        <v>188</v>
      </c>
      <c r="D1474" s="250" t="s">
        <v>189</v>
      </c>
      <c r="E1474" s="251">
        <v>12539968.300000001</v>
      </c>
      <c r="F1474" s="252" t="s">
        <v>253</v>
      </c>
      <c r="G1474" s="251"/>
      <c r="J1474" s="253"/>
    </row>
    <row r="1475" spans="1:10" hidden="1" x14ac:dyDescent="0.2">
      <c r="A1475" s="249" t="s">
        <v>85</v>
      </c>
      <c r="B1475" s="250" t="s">
        <v>258</v>
      </c>
      <c r="C1475" s="250" t="s">
        <v>188</v>
      </c>
      <c r="D1475" s="250" t="s">
        <v>189</v>
      </c>
      <c r="E1475" s="251">
        <v>13004314.300000001</v>
      </c>
      <c r="F1475" s="252" t="s">
        <v>253</v>
      </c>
      <c r="G1475" s="251"/>
      <c r="J1475" s="253"/>
    </row>
    <row r="1476" spans="1:10" hidden="1" x14ac:dyDescent="0.2">
      <c r="A1476" s="249" t="s">
        <v>84</v>
      </c>
      <c r="B1476" s="250" t="s">
        <v>258</v>
      </c>
      <c r="C1476" s="250" t="s">
        <v>188</v>
      </c>
      <c r="D1476" s="250" t="s">
        <v>189</v>
      </c>
      <c r="E1476" s="251">
        <v>13376947.800000001</v>
      </c>
      <c r="F1476" s="252" t="s">
        <v>253</v>
      </c>
      <c r="G1476" s="251"/>
      <c r="J1476" s="253"/>
    </row>
    <row r="1477" spans="1:10" hidden="1" x14ac:dyDescent="0.2">
      <c r="A1477" s="249" t="s">
        <v>168</v>
      </c>
      <c r="B1477" s="250" t="s">
        <v>258</v>
      </c>
      <c r="C1477" s="250" t="s">
        <v>188</v>
      </c>
      <c r="D1477" s="250" t="s">
        <v>189</v>
      </c>
      <c r="E1477" s="251">
        <v>13766048.800000001</v>
      </c>
      <c r="F1477" s="252" t="s">
        <v>253</v>
      </c>
      <c r="G1477" s="251"/>
      <c r="J1477" s="253"/>
    </row>
    <row r="1478" spans="1:10" hidden="1" x14ac:dyDescent="0.2">
      <c r="A1478" s="249" t="s">
        <v>102</v>
      </c>
      <c r="B1478" s="250" t="s">
        <v>135</v>
      </c>
      <c r="C1478" s="250" t="s">
        <v>188</v>
      </c>
      <c r="D1478" s="250" t="s">
        <v>189</v>
      </c>
      <c r="E1478" s="251">
        <v>7869438.4000000004</v>
      </c>
      <c r="F1478" s="252" t="s">
        <v>253</v>
      </c>
      <c r="G1478" s="251"/>
      <c r="J1478" s="253"/>
    </row>
    <row r="1479" spans="1:10" hidden="1" x14ac:dyDescent="0.2">
      <c r="A1479" s="249" t="s">
        <v>101</v>
      </c>
      <c r="B1479" s="250" t="s">
        <v>135</v>
      </c>
      <c r="C1479" s="250" t="s">
        <v>188</v>
      </c>
      <c r="D1479" s="250" t="s">
        <v>189</v>
      </c>
      <c r="E1479" s="251">
        <v>8242013.2000000002</v>
      </c>
      <c r="F1479" s="252" t="s">
        <v>253</v>
      </c>
      <c r="G1479" s="251"/>
      <c r="J1479" s="253"/>
    </row>
    <row r="1480" spans="1:10" hidden="1" x14ac:dyDescent="0.2">
      <c r="A1480" s="249" t="s">
        <v>100</v>
      </c>
      <c r="B1480" s="250" t="s">
        <v>135</v>
      </c>
      <c r="C1480" s="250" t="s">
        <v>188</v>
      </c>
      <c r="D1480" s="250" t="s">
        <v>189</v>
      </c>
      <c r="E1480" s="251">
        <v>8539330.5</v>
      </c>
      <c r="F1480" s="252" t="s">
        <v>253</v>
      </c>
      <c r="G1480" s="251"/>
      <c r="J1480" s="253"/>
    </row>
    <row r="1481" spans="1:10" hidden="1" x14ac:dyDescent="0.2">
      <c r="A1481" s="249" t="s">
        <v>99</v>
      </c>
      <c r="B1481" s="250" t="s">
        <v>135</v>
      </c>
      <c r="C1481" s="250" t="s">
        <v>188</v>
      </c>
      <c r="D1481" s="250" t="s">
        <v>189</v>
      </c>
      <c r="E1481" s="251">
        <v>8767332</v>
      </c>
      <c r="F1481" s="252" t="s">
        <v>253</v>
      </c>
      <c r="G1481" s="251"/>
      <c r="J1481" s="253"/>
    </row>
    <row r="1482" spans="1:10" hidden="1" x14ac:dyDescent="0.2">
      <c r="A1482" s="249" t="s">
        <v>98</v>
      </c>
      <c r="B1482" s="250" t="s">
        <v>135</v>
      </c>
      <c r="C1482" s="250" t="s">
        <v>188</v>
      </c>
      <c r="D1482" s="250" t="s">
        <v>189</v>
      </c>
      <c r="E1482" s="251">
        <v>9167479</v>
      </c>
      <c r="F1482" s="252" t="s">
        <v>253</v>
      </c>
      <c r="G1482" s="251"/>
      <c r="J1482" s="253"/>
    </row>
    <row r="1483" spans="1:10" hidden="1" x14ac:dyDescent="0.2">
      <c r="A1483" s="249" t="s">
        <v>97</v>
      </c>
      <c r="B1483" s="250" t="s">
        <v>135</v>
      </c>
      <c r="C1483" s="250" t="s">
        <v>188</v>
      </c>
      <c r="D1483" s="250" t="s">
        <v>189</v>
      </c>
      <c r="E1483" s="251">
        <v>9560444.1999999993</v>
      </c>
      <c r="F1483" s="252" t="s">
        <v>253</v>
      </c>
      <c r="G1483" s="251"/>
      <c r="J1483" s="253"/>
    </row>
    <row r="1484" spans="1:10" hidden="1" x14ac:dyDescent="0.2">
      <c r="A1484" s="249" t="s">
        <v>96</v>
      </c>
      <c r="B1484" s="250" t="s">
        <v>135</v>
      </c>
      <c r="C1484" s="250" t="s">
        <v>188</v>
      </c>
      <c r="D1484" s="250" t="s">
        <v>189</v>
      </c>
      <c r="E1484" s="251">
        <v>10112058.6</v>
      </c>
      <c r="F1484" s="252" t="s">
        <v>253</v>
      </c>
      <c r="G1484" s="251"/>
      <c r="J1484" s="253"/>
    </row>
    <row r="1485" spans="1:10" hidden="1" x14ac:dyDescent="0.2">
      <c r="A1485" s="249" t="s">
        <v>95</v>
      </c>
      <c r="B1485" s="250" t="s">
        <v>135</v>
      </c>
      <c r="C1485" s="250" t="s">
        <v>188</v>
      </c>
      <c r="D1485" s="250" t="s">
        <v>189</v>
      </c>
      <c r="E1485" s="251">
        <v>10738089.800000001</v>
      </c>
      <c r="F1485" s="252" t="s">
        <v>253</v>
      </c>
      <c r="G1485" s="251"/>
      <c r="J1485" s="253"/>
    </row>
    <row r="1486" spans="1:10" hidden="1" x14ac:dyDescent="0.2">
      <c r="A1486" s="249" t="s">
        <v>94</v>
      </c>
      <c r="B1486" s="250" t="s">
        <v>135</v>
      </c>
      <c r="C1486" s="250" t="s">
        <v>188</v>
      </c>
      <c r="D1486" s="250" t="s">
        <v>189</v>
      </c>
      <c r="E1486" s="251">
        <v>11083423</v>
      </c>
      <c r="F1486" s="252" t="s">
        <v>253</v>
      </c>
      <c r="G1486" s="251"/>
      <c r="J1486" s="253"/>
    </row>
    <row r="1487" spans="1:10" hidden="1" x14ac:dyDescent="0.2">
      <c r="A1487" s="249" t="s">
        <v>93</v>
      </c>
      <c r="B1487" s="250" t="s">
        <v>135</v>
      </c>
      <c r="C1487" s="250" t="s">
        <v>188</v>
      </c>
      <c r="D1487" s="250" t="s">
        <v>189</v>
      </c>
      <c r="E1487" s="251">
        <v>10586200.199999999</v>
      </c>
      <c r="F1487" s="252" t="s">
        <v>253</v>
      </c>
      <c r="G1487" s="251"/>
      <c r="J1487" s="253"/>
    </row>
    <row r="1488" spans="1:10" hidden="1" x14ac:dyDescent="0.2">
      <c r="A1488" s="249" t="s">
        <v>92</v>
      </c>
      <c r="B1488" s="250" t="s">
        <v>135</v>
      </c>
      <c r="C1488" s="250" t="s">
        <v>188</v>
      </c>
      <c r="D1488" s="250" t="s">
        <v>189</v>
      </c>
      <c r="E1488" s="251">
        <v>10978289.800000001</v>
      </c>
      <c r="F1488" s="252" t="s">
        <v>253</v>
      </c>
      <c r="G1488" s="251"/>
      <c r="J1488" s="253"/>
    </row>
    <row r="1489" spans="1:10" hidden="1" x14ac:dyDescent="0.2">
      <c r="A1489" s="249" t="s">
        <v>91</v>
      </c>
      <c r="B1489" s="250" t="s">
        <v>135</v>
      </c>
      <c r="C1489" s="250" t="s">
        <v>188</v>
      </c>
      <c r="D1489" s="250" t="s">
        <v>189</v>
      </c>
      <c r="E1489" s="251">
        <v>11325981.300000001</v>
      </c>
      <c r="F1489" s="252" t="s">
        <v>253</v>
      </c>
      <c r="G1489" s="251"/>
      <c r="J1489" s="253"/>
    </row>
    <row r="1490" spans="1:10" hidden="1" x14ac:dyDescent="0.2">
      <c r="A1490" s="249" t="s">
        <v>90</v>
      </c>
      <c r="B1490" s="250" t="s">
        <v>135</v>
      </c>
      <c r="C1490" s="250" t="s">
        <v>188</v>
      </c>
      <c r="D1490" s="250" t="s">
        <v>189</v>
      </c>
      <c r="E1490" s="251">
        <v>11394056.9</v>
      </c>
      <c r="F1490" s="252" t="s">
        <v>253</v>
      </c>
      <c r="G1490" s="251"/>
      <c r="J1490" s="253"/>
    </row>
    <row r="1491" spans="1:10" hidden="1" x14ac:dyDescent="0.2">
      <c r="A1491" s="249" t="s">
        <v>89</v>
      </c>
      <c r="B1491" s="250" t="s">
        <v>135</v>
      </c>
      <c r="C1491" s="250" t="s">
        <v>188</v>
      </c>
      <c r="D1491" s="250" t="s">
        <v>189</v>
      </c>
      <c r="E1491" s="251">
        <v>11514171.4</v>
      </c>
      <c r="F1491" s="252" t="s">
        <v>253</v>
      </c>
      <c r="G1491" s="251"/>
      <c r="J1491" s="253"/>
    </row>
    <row r="1492" spans="1:10" hidden="1" x14ac:dyDescent="0.2">
      <c r="A1492" s="249" t="s">
        <v>88</v>
      </c>
      <c r="B1492" s="250" t="s">
        <v>135</v>
      </c>
      <c r="C1492" s="250" t="s">
        <v>188</v>
      </c>
      <c r="D1492" s="250" t="s">
        <v>189</v>
      </c>
      <c r="E1492" s="251">
        <v>11779480.4</v>
      </c>
      <c r="F1492" s="252" t="s">
        <v>253</v>
      </c>
      <c r="G1492" s="251"/>
      <c r="J1492" s="253"/>
    </row>
    <row r="1493" spans="1:10" hidden="1" x14ac:dyDescent="0.2">
      <c r="A1493" s="249" t="s">
        <v>87</v>
      </c>
      <c r="B1493" s="250" t="s">
        <v>135</v>
      </c>
      <c r="C1493" s="250" t="s">
        <v>188</v>
      </c>
      <c r="D1493" s="250" t="s">
        <v>189</v>
      </c>
      <c r="E1493" s="251">
        <v>12212831.800000001</v>
      </c>
      <c r="F1493" s="252" t="s">
        <v>253</v>
      </c>
      <c r="G1493" s="251"/>
      <c r="J1493" s="253"/>
    </row>
    <row r="1494" spans="1:10" hidden="1" x14ac:dyDescent="0.2">
      <c r="A1494" s="249" t="s">
        <v>86</v>
      </c>
      <c r="B1494" s="250" t="s">
        <v>135</v>
      </c>
      <c r="C1494" s="250" t="s">
        <v>188</v>
      </c>
      <c r="D1494" s="250" t="s">
        <v>189</v>
      </c>
      <c r="E1494" s="251">
        <v>12547220.800000001</v>
      </c>
      <c r="F1494" s="252" t="s">
        <v>253</v>
      </c>
      <c r="G1494" s="251"/>
      <c r="J1494" s="253"/>
    </row>
    <row r="1495" spans="1:10" hidden="1" x14ac:dyDescent="0.2">
      <c r="A1495" s="249" t="s">
        <v>85</v>
      </c>
      <c r="B1495" s="250" t="s">
        <v>135</v>
      </c>
      <c r="C1495" s="250" t="s">
        <v>188</v>
      </c>
      <c r="D1495" s="250" t="s">
        <v>189</v>
      </c>
      <c r="E1495" s="251">
        <v>13071533.199999999</v>
      </c>
      <c r="F1495" s="252" t="s">
        <v>253</v>
      </c>
      <c r="G1495" s="251"/>
      <c r="J1495" s="253"/>
    </row>
    <row r="1496" spans="1:10" hidden="1" x14ac:dyDescent="0.2">
      <c r="A1496" s="249" t="s">
        <v>84</v>
      </c>
      <c r="B1496" s="250" t="s">
        <v>135</v>
      </c>
      <c r="C1496" s="250" t="s">
        <v>188</v>
      </c>
      <c r="D1496" s="250" t="s">
        <v>189</v>
      </c>
      <c r="E1496" s="251">
        <v>13531150.1</v>
      </c>
      <c r="F1496" s="252" t="s">
        <v>253</v>
      </c>
      <c r="G1496" s="251"/>
      <c r="J1496" s="253"/>
    </row>
    <row r="1497" spans="1:10" hidden="1" x14ac:dyDescent="0.2">
      <c r="A1497" s="249" t="s">
        <v>168</v>
      </c>
      <c r="B1497" s="250" t="s">
        <v>135</v>
      </c>
      <c r="C1497" s="250" t="s">
        <v>188</v>
      </c>
      <c r="D1497" s="250" t="s">
        <v>189</v>
      </c>
      <c r="E1497" s="251">
        <v>14018507.4</v>
      </c>
      <c r="F1497" s="252" t="s">
        <v>253</v>
      </c>
      <c r="G1497" s="251"/>
      <c r="J1497" s="253"/>
    </row>
    <row r="1498" spans="1:10" hidden="1" x14ac:dyDescent="0.2">
      <c r="A1498" s="249" t="s">
        <v>203</v>
      </c>
      <c r="B1498" s="250" t="s">
        <v>135</v>
      </c>
      <c r="C1498" s="250" t="s">
        <v>188</v>
      </c>
      <c r="D1498" s="250" t="s">
        <v>189</v>
      </c>
      <c r="E1498" s="251">
        <v>13469611.6</v>
      </c>
      <c r="F1498" s="252" t="s">
        <v>253</v>
      </c>
      <c r="G1498" s="251"/>
      <c r="J1498" s="253"/>
    </row>
    <row r="1499" spans="1:10" hidden="1" x14ac:dyDescent="0.2">
      <c r="A1499" s="249" t="s">
        <v>221</v>
      </c>
      <c r="B1499" s="250" t="s">
        <v>135</v>
      </c>
      <c r="C1499" s="250" t="s">
        <v>188</v>
      </c>
      <c r="D1499" s="250" t="s">
        <v>189</v>
      </c>
      <c r="E1499" s="251">
        <v>14637849.1</v>
      </c>
      <c r="F1499" s="252" t="s">
        <v>253</v>
      </c>
      <c r="G1499" s="251"/>
      <c r="J1499" s="253"/>
    </row>
    <row r="1500" spans="1:10" hidden="1" x14ac:dyDescent="0.2">
      <c r="A1500" s="249" t="s">
        <v>233</v>
      </c>
      <c r="B1500" s="250" t="s">
        <v>135</v>
      </c>
      <c r="C1500" s="250" t="s">
        <v>188</v>
      </c>
      <c r="D1500" s="250" t="s">
        <v>189</v>
      </c>
      <c r="E1500" s="251">
        <v>15911126</v>
      </c>
      <c r="F1500" s="252" t="s">
        <v>253</v>
      </c>
      <c r="G1500" s="251"/>
      <c r="J1500" s="253"/>
    </row>
    <row r="1501" spans="1:10" hidden="1" x14ac:dyDescent="0.2">
      <c r="A1501" s="249" t="s">
        <v>251</v>
      </c>
      <c r="B1501" s="250" t="s">
        <v>135</v>
      </c>
      <c r="C1501" s="250" t="s">
        <v>188</v>
      </c>
      <c r="D1501" s="250" t="s">
        <v>189</v>
      </c>
      <c r="E1501" s="251">
        <v>16964621.699999999</v>
      </c>
      <c r="F1501" s="252" t="s">
        <v>253</v>
      </c>
      <c r="G1501" s="251"/>
      <c r="J1501" s="253"/>
    </row>
    <row r="1502" spans="1:10" hidden="1" x14ac:dyDescent="0.2">
      <c r="A1502" s="249" t="s">
        <v>102</v>
      </c>
      <c r="B1502" s="250" t="s">
        <v>60</v>
      </c>
      <c r="C1502" s="250" t="s">
        <v>188</v>
      </c>
      <c r="D1502" s="250" t="s">
        <v>189</v>
      </c>
      <c r="E1502" s="251">
        <v>9159714</v>
      </c>
      <c r="F1502" s="252" t="s">
        <v>253</v>
      </c>
      <c r="G1502" s="251"/>
      <c r="J1502" s="253"/>
    </row>
    <row r="1503" spans="1:10" hidden="1" x14ac:dyDescent="0.2">
      <c r="A1503" s="249" t="s">
        <v>101</v>
      </c>
      <c r="B1503" s="250" t="s">
        <v>60</v>
      </c>
      <c r="C1503" s="250" t="s">
        <v>188</v>
      </c>
      <c r="D1503" s="250" t="s">
        <v>189</v>
      </c>
      <c r="E1503" s="251">
        <v>9596041.1999999993</v>
      </c>
      <c r="F1503" s="252" t="s">
        <v>253</v>
      </c>
      <c r="G1503" s="251"/>
      <c r="J1503" s="253"/>
    </row>
    <row r="1504" spans="1:10" hidden="1" x14ac:dyDescent="0.2">
      <c r="A1504" s="249" t="s">
        <v>100</v>
      </c>
      <c r="B1504" s="250" t="s">
        <v>60</v>
      </c>
      <c r="C1504" s="250" t="s">
        <v>188</v>
      </c>
      <c r="D1504" s="250" t="s">
        <v>189</v>
      </c>
      <c r="E1504" s="251">
        <v>9949271.1999999993</v>
      </c>
      <c r="F1504" s="252" t="s">
        <v>253</v>
      </c>
      <c r="G1504" s="251"/>
      <c r="J1504" s="253"/>
    </row>
    <row r="1505" spans="1:10" hidden="1" x14ac:dyDescent="0.2">
      <c r="A1505" s="249" t="s">
        <v>99</v>
      </c>
      <c r="B1505" s="250" t="s">
        <v>60</v>
      </c>
      <c r="C1505" s="250" t="s">
        <v>188</v>
      </c>
      <c r="D1505" s="250" t="s">
        <v>189</v>
      </c>
      <c r="E1505" s="251">
        <v>10248952.9</v>
      </c>
      <c r="F1505" s="252" t="s">
        <v>253</v>
      </c>
      <c r="G1505" s="251"/>
      <c r="J1505" s="253"/>
    </row>
    <row r="1506" spans="1:10" hidden="1" x14ac:dyDescent="0.2">
      <c r="A1506" s="249" t="s">
        <v>98</v>
      </c>
      <c r="B1506" s="250" t="s">
        <v>60</v>
      </c>
      <c r="C1506" s="250" t="s">
        <v>188</v>
      </c>
      <c r="D1506" s="250" t="s">
        <v>189</v>
      </c>
      <c r="E1506" s="251">
        <v>10731116.199999999</v>
      </c>
      <c r="F1506" s="252" t="s">
        <v>253</v>
      </c>
      <c r="G1506" s="251"/>
      <c r="J1506" s="253"/>
    </row>
    <row r="1507" spans="1:10" hidden="1" x14ac:dyDescent="0.2">
      <c r="A1507" s="249" t="s">
        <v>97</v>
      </c>
      <c r="B1507" s="250" t="s">
        <v>60</v>
      </c>
      <c r="C1507" s="250" t="s">
        <v>188</v>
      </c>
      <c r="D1507" s="250" t="s">
        <v>189</v>
      </c>
      <c r="E1507" s="251">
        <v>11171131.300000001</v>
      </c>
      <c r="F1507" s="252" t="s">
        <v>253</v>
      </c>
      <c r="G1507" s="251"/>
      <c r="J1507" s="253"/>
    </row>
    <row r="1508" spans="1:10" hidden="1" x14ac:dyDescent="0.2">
      <c r="A1508" s="249" t="s">
        <v>96</v>
      </c>
      <c r="B1508" s="250" t="s">
        <v>60</v>
      </c>
      <c r="C1508" s="250" t="s">
        <v>188</v>
      </c>
      <c r="D1508" s="250" t="s">
        <v>189</v>
      </c>
      <c r="E1508" s="251">
        <v>11790123.6</v>
      </c>
      <c r="F1508" s="252" t="s">
        <v>253</v>
      </c>
      <c r="G1508" s="251"/>
      <c r="J1508" s="253"/>
    </row>
    <row r="1509" spans="1:10" hidden="1" x14ac:dyDescent="0.2">
      <c r="A1509" s="249" t="s">
        <v>95</v>
      </c>
      <c r="B1509" s="250" t="s">
        <v>60</v>
      </c>
      <c r="C1509" s="250" t="s">
        <v>188</v>
      </c>
      <c r="D1509" s="250" t="s">
        <v>189</v>
      </c>
      <c r="E1509" s="251">
        <v>12459689.4</v>
      </c>
      <c r="F1509" s="252" t="s">
        <v>253</v>
      </c>
      <c r="G1509" s="251"/>
      <c r="J1509" s="253"/>
    </row>
    <row r="1510" spans="1:10" hidden="1" x14ac:dyDescent="0.2">
      <c r="A1510" s="249" t="s">
        <v>94</v>
      </c>
      <c r="B1510" s="250" t="s">
        <v>60</v>
      </c>
      <c r="C1510" s="250" t="s">
        <v>188</v>
      </c>
      <c r="D1510" s="250" t="s">
        <v>189</v>
      </c>
      <c r="E1510" s="251">
        <v>12840193.1</v>
      </c>
      <c r="F1510" s="252" t="s">
        <v>253</v>
      </c>
      <c r="G1510" s="251"/>
      <c r="J1510" s="253"/>
    </row>
    <row r="1511" spans="1:10" hidden="1" x14ac:dyDescent="0.2">
      <c r="A1511" s="249" t="s">
        <v>93</v>
      </c>
      <c r="B1511" s="250" t="s">
        <v>60</v>
      </c>
      <c r="C1511" s="250" t="s">
        <v>188</v>
      </c>
      <c r="D1511" s="250" t="s">
        <v>189</v>
      </c>
      <c r="E1511" s="251">
        <v>12232765.6</v>
      </c>
      <c r="F1511" s="252" t="s">
        <v>253</v>
      </c>
      <c r="G1511" s="251"/>
      <c r="J1511" s="253"/>
    </row>
    <row r="1512" spans="1:10" hidden="1" x14ac:dyDescent="0.2">
      <c r="A1512" s="249" t="s">
        <v>92</v>
      </c>
      <c r="B1512" s="250" t="s">
        <v>60</v>
      </c>
      <c r="C1512" s="250" t="s">
        <v>188</v>
      </c>
      <c r="D1512" s="250" t="s">
        <v>189</v>
      </c>
      <c r="E1512" s="251">
        <v>12708762.6</v>
      </c>
      <c r="F1512" s="252" t="s">
        <v>253</v>
      </c>
      <c r="G1512" s="251"/>
      <c r="J1512" s="253"/>
    </row>
    <row r="1513" spans="1:10" hidden="1" x14ac:dyDescent="0.2">
      <c r="A1513" s="249" t="s">
        <v>91</v>
      </c>
      <c r="B1513" s="250" t="s">
        <v>60</v>
      </c>
      <c r="C1513" s="250" t="s">
        <v>188</v>
      </c>
      <c r="D1513" s="250" t="s">
        <v>189</v>
      </c>
      <c r="E1513" s="251">
        <v>13077603.699999999</v>
      </c>
      <c r="F1513" s="252" t="s">
        <v>253</v>
      </c>
      <c r="G1513" s="251"/>
      <c r="J1513" s="253"/>
    </row>
    <row r="1514" spans="1:10" hidden="1" x14ac:dyDescent="0.2">
      <c r="A1514" s="249" t="s">
        <v>90</v>
      </c>
      <c r="B1514" s="250" t="s">
        <v>60</v>
      </c>
      <c r="C1514" s="250" t="s">
        <v>188</v>
      </c>
      <c r="D1514" s="250" t="s">
        <v>189</v>
      </c>
      <c r="E1514" s="251">
        <v>13195003.199999999</v>
      </c>
      <c r="F1514" s="252" t="s">
        <v>253</v>
      </c>
      <c r="G1514" s="251"/>
      <c r="J1514" s="253"/>
    </row>
    <row r="1515" spans="1:10" hidden="1" x14ac:dyDescent="0.2">
      <c r="A1515" s="249" t="s">
        <v>89</v>
      </c>
      <c r="B1515" s="250" t="s">
        <v>60</v>
      </c>
      <c r="C1515" s="250" t="s">
        <v>188</v>
      </c>
      <c r="D1515" s="250" t="s">
        <v>189</v>
      </c>
      <c r="E1515" s="251">
        <v>13361845.4</v>
      </c>
      <c r="F1515" s="252" t="s">
        <v>253</v>
      </c>
      <c r="G1515" s="251"/>
      <c r="J1515" s="253"/>
    </row>
    <row r="1516" spans="1:10" hidden="1" x14ac:dyDescent="0.2">
      <c r="A1516" s="249" t="s">
        <v>88</v>
      </c>
      <c r="B1516" s="250" t="s">
        <v>60</v>
      </c>
      <c r="C1516" s="250" t="s">
        <v>188</v>
      </c>
      <c r="D1516" s="250" t="s">
        <v>189</v>
      </c>
      <c r="E1516" s="251">
        <v>13690922.6</v>
      </c>
      <c r="F1516" s="252" t="s">
        <v>253</v>
      </c>
      <c r="G1516" s="251"/>
      <c r="J1516" s="253"/>
    </row>
    <row r="1517" spans="1:10" hidden="1" x14ac:dyDescent="0.2">
      <c r="A1517" s="249" t="s">
        <v>87</v>
      </c>
      <c r="B1517" s="250" t="s">
        <v>60</v>
      </c>
      <c r="C1517" s="250" t="s">
        <v>188</v>
      </c>
      <c r="D1517" s="250" t="s">
        <v>189</v>
      </c>
      <c r="E1517" s="251">
        <v>14206194.300000001</v>
      </c>
      <c r="F1517" s="252" t="s">
        <v>253</v>
      </c>
      <c r="G1517" s="251"/>
      <c r="J1517" s="253"/>
    </row>
    <row r="1518" spans="1:10" hidden="1" x14ac:dyDescent="0.2">
      <c r="A1518" s="249" t="s">
        <v>86</v>
      </c>
      <c r="B1518" s="250" t="s">
        <v>60</v>
      </c>
      <c r="C1518" s="250" t="s">
        <v>188</v>
      </c>
      <c r="D1518" s="250" t="s">
        <v>189</v>
      </c>
      <c r="E1518" s="251">
        <v>14559691.4</v>
      </c>
      <c r="F1518" s="252" t="s">
        <v>253</v>
      </c>
      <c r="G1518" s="251"/>
      <c r="J1518" s="253"/>
    </row>
    <row r="1519" spans="1:10" hidden="1" x14ac:dyDescent="0.2">
      <c r="A1519" s="249" t="s">
        <v>85</v>
      </c>
      <c r="B1519" s="250" t="s">
        <v>60</v>
      </c>
      <c r="C1519" s="250" t="s">
        <v>188</v>
      </c>
      <c r="D1519" s="250" t="s">
        <v>189</v>
      </c>
      <c r="E1519" s="251">
        <v>15145229.699999999</v>
      </c>
      <c r="F1519" s="252" t="s">
        <v>253</v>
      </c>
      <c r="G1519" s="251"/>
      <c r="J1519" s="253"/>
    </row>
    <row r="1520" spans="1:10" hidden="1" x14ac:dyDescent="0.2">
      <c r="A1520" s="249" t="s">
        <v>84</v>
      </c>
      <c r="B1520" s="250" t="s">
        <v>60</v>
      </c>
      <c r="C1520" s="250" t="s">
        <v>188</v>
      </c>
      <c r="D1520" s="250" t="s">
        <v>189</v>
      </c>
      <c r="E1520" s="251">
        <v>15641562.300000001</v>
      </c>
      <c r="F1520" s="252" t="s">
        <v>253</v>
      </c>
      <c r="G1520" s="251"/>
      <c r="J1520" s="253"/>
    </row>
    <row r="1521" spans="1:10" hidden="1" x14ac:dyDescent="0.2">
      <c r="A1521" s="249" t="s">
        <v>168</v>
      </c>
      <c r="B1521" s="250" t="s">
        <v>60</v>
      </c>
      <c r="C1521" s="250" t="s">
        <v>188</v>
      </c>
      <c r="D1521" s="250" t="s">
        <v>189</v>
      </c>
      <c r="E1521" s="251">
        <v>16169663</v>
      </c>
      <c r="F1521" s="252" t="s">
        <v>253</v>
      </c>
      <c r="G1521" s="251"/>
      <c r="J1521" s="253"/>
    </row>
    <row r="1522" spans="1:10" hidden="1" x14ac:dyDescent="0.2">
      <c r="A1522" s="249" t="s">
        <v>102</v>
      </c>
      <c r="B1522" s="250" t="s">
        <v>56</v>
      </c>
      <c r="C1522" s="250" t="s">
        <v>188</v>
      </c>
      <c r="D1522" s="250" t="s">
        <v>189</v>
      </c>
      <c r="E1522" s="251">
        <v>115164.3</v>
      </c>
      <c r="F1522" s="252" t="s">
        <v>253</v>
      </c>
      <c r="G1522" s="251"/>
      <c r="J1522" s="253"/>
    </row>
    <row r="1523" spans="1:10" hidden="1" x14ac:dyDescent="0.2">
      <c r="A1523" s="249" t="s">
        <v>101</v>
      </c>
      <c r="B1523" s="250" t="s">
        <v>56</v>
      </c>
      <c r="C1523" s="250" t="s">
        <v>188</v>
      </c>
      <c r="D1523" s="250" t="s">
        <v>189</v>
      </c>
      <c r="E1523" s="251">
        <v>119372.4</v>
      </c>
      <c r="F1523" s="252" t="s">
        <v>253</v>
      </c>
      <c r="G1523" s="251"/>
      <c r="J1523" s="253"/>
    </row>
    <row r="1524" spans="1:10" hidden="1" x14ac:dyDescent="0.2">
      <c r="A1524" s="249" t="s">
        <v>100</v>
      </c>
      <c r="B1524" s="250" t="s">
        <v>56</v>
      </c>
      <c r="C1524" s="250" t="s">
        <v>188</v>
      </c>
      <c r="D1524" s="250" t="s">
        <v>189</v>
      </c>
      <c r="E1524" s="251">
        <v>121929.7</v>
      </c>
      <c r="F1524" s="252" t="s">
        <v>253</v>
      </c>
      <c r="G1524" s="251"/>
      <c r="J1524" s="253"/>
    </row>
    <row r="1525" spans="1:10" hidden="1" x14ac:dyDescent="0.2">
      <c r="A1525" s="249" t="s">
        <v>99</v>
      </c>
      <c r="B1525" s="250" t="s">
        <v>56</v>
      </c>
      <c r="C1525" s="250" t="s">
        <v>188</v>
      </c>
      <c r="D1525" s="250" t="s">
        <v>189</v>
      </c>
      <c r="E1525" s="251">
        <v>124328.4</v>
      </c>
      <c r="F1525" s="252" t="s">
        <v>253</v>
      </c>
      <c r="G1525" s="251"/>
      <c r="J1525" s="253"/>
    </row>
    <row r="1526" spans="1:10" hidden="1" x14ac:dyDescent="0.2">
      <c r="A1526" s="249" t="s">
        <v>98</v>
      </c>
      <c r="B1526" s="250" t="s">
        <v>56</v>
      </c>
      <c r="C1526" s="250" t="s">
        <v>188</v>
      </c>
      <c r="D1526" s="250" t="s">
        <v>189</v>
      </c>
      <c r="E1526" s="251">
        <v>133267.9</v>
      </c>
      <c r="F1526" s="252" t="s">
        <v>253</v>
      </c>
      <c r="G1526" s="251"/>
      <c r="J1526" s="253"/>
    </row>
    <row r="1527" spans="1:10" hidden="1" x14ac:dyDescent="0.2">
      <c r="A1527" s="249" t="s">
        <v>97</v>
      </c>
      <c r="B1527" s="250" t="s">
        <v>56</v>
      </c>
      <c r="C1527" s="250" t="s">
        <v>188</v>
      </c>
      <c r="D1527" s="250" t="s">
        <v>189</v>
      </c>
      <c r="E1527" s="251">
        <v>137686.6</v>
      </c>
      <c r="F1527" s="252" t="s">
        <v>253</v>
      </c>
      <c r="G1527" s="251"/>
      <c r="J1527" s="253"/>
    </row>
    <row r="1528" spans="1:10" hidden="1" x14ac:dyDescent="0.2">
      <c r="A1528" s="249" t="s">
        <v>96</v>
      </c>
      <c r="B1528" s="250" t="s">
        <v>56</v>
      </c>
      <c r="C1528" s="250" t="s">
        <v>188</v>
      </c>
      <c r="D1528" s="250" t="s">
        <v>189</v>
      </c>
      <c r="E1528" s="251">
        <v>144216.6</v>
      </c>
      <c r="F1528" s="252" t="s">
        <v>253</v>
      </c>
      <c r="G1528" s="251"/>
      <c r="J1528" s="253"/>
    </row>
    <row r="1529" spans="1:10" hidden="1" x14ac:dyDescent="0.2">
      <c r="A1529" s="249" t="s">
        <v>95</v>
      </c>
      <c r="B1529" s="250" t="s">
        <v>56</v>
      </c>
      <c r="C1529" s="250" t="s">
        <v>188</v>
      </c>
      <c r="D1529" s="250" t="s">
        <v>189</v>
      </c>
      <c r="E1529" s="251">
        <v>157992</v>
      </c>
      <c r="F1529" s="252" t="s">
        <v>253</v>
      </c>
      <c r="G1529" s="251"/>
      <c r="J1529" s="253"/>
    </row>
    <row r="1530" spans="1:10" hidden="1" x14ac:dyDescent="0.2">
      <c r="A1530" s="249" t="s">
        <v>94</v>
      </c>
      <c r="B1530" s="250" t="s">
        <v>56</v>
      </c>
      <c r="C1530" s="250" t="s">
        <v>188</v>
      </c>
      <c r="D1530" s="250" t="s">
        <v>189</v>
      </c>
      <c r="E1530" s="251">
        <v>165243.29999999999</v>
      </c>
      <c r="F1530" s="252" t="s">
        <v>253</v>
      </c>
      <c r="G1530" s="251"/>
      <c r="J1530" s="253"/>
    </row>
    <row r="1531" spans="1:10" hidden="1" x14ac:dyDescent="0.2">
      <c r="A1531" s="249" t="s">
        <v>93</v>
      </c>
      <c r="B1531" s="250" t="s">
        <v>56</v>
      </c>
      <c r="C1531" s="250" t="s">
        <v>188</v>
      </c>
      <c r="D1531" s="250" t="s">
        <v>189</v>
      </c>
      <c r="E1531" s="251">
        <v>153061.70000000001</v>
      </c>
      <c r="F1531" s="252" t="s">
        <v>253</v>
      </c>
      <c r="G1531" s="251"/>
      <c r="J1531" s="253"/>
    </row>
    <row r="1532" spans="1:10" hidden="1" x14ac:dyDescent="0.2">
      <c r="A1532" s="249" t="s">
        <v>92</v>
      </c>
      <c r="B1532" s="250" t="s">
        <v>56</v>
      </c>
      <c r="C1532" s="250" t="s">
        <v>188</v>
      </c>
      <c r="D1532" s="250" t="s">
        <v>189</v>
      </c>
      <c r="E1532" s="251">
        <v>158106</v>
      </c>
      <c r="F1532" s="252" t="s">
        <v>253</v>
      </c>
      <c r="G1532" s="251"/>
      <c r="J1532" s="253"/>
    </row>
    <row r="1533" spans="1:10" hidden="1" x14ac:dyDescent="0.2">
      <c r="A1533" s="249" t="s">
        <v>91</v>
      </c>
      <c r="B1533" s="250" t="s">
        <v>56</v>
      </c>
      <c r="C1533" s="250" t="s">
        <v>188</v>
      </c>
      <c r="D1533" s="250" t="s">
        <v>189</v>
      </c>
      <c r="E1533" s="251">
        <v>164259.20000000001</v>
      </c>
      <c r="F1533" s="252" t="s">
        <v>253</v>
      </c>
      <c r="G1533" s="251"/>
      <c r="J1533" s="253"/>
    </row>
    <row r="1534" spans="1:10" hidden="1" x14ac:dyDescent="0.2">
      <c r="A1534" s="249" t="s">
        <v>90</v>
      </c>
      <c r="B1534" s="250" t="s">
        <v>56</v>
      </c>
      <c r="C1534" s="250" t="s">
        <v>188</v>
      </c>
      <c r="D1534" s="250" t="s">
        <v>189</v>
      </c>
      <c r="E1534" s="251">
        <v>163379.6</v>
      </c>
      <c r="F1534" s="252" t="s">
        <v>253</v>
      </c>
      <c r="G1534" s="251"/>
      <c r="J1534" s="253"/>
    </row>
    <row r="1535" spans="1:10" hidden="1" x14ac:dyDescent="0.2">
      <c r="A1535" s="249" t="s">
        <v>89</v>
      </c>
      <c r="B1535" s="250" t="s">
        <v>56</v>
      </c>
      <c r="C1535" s="250" t="s">
        <v>188</v>
      </c>
      <c r="D1535" s="250" t="s">
        <v>189</v>
      </c>
      <c r="E1535" s="251">
        <v>162848.4</v>
      </c>
      <c r="F1535" s="252" t="s">
        <v>253</v>
      </c>
      <c r="G1535" s="251"/>
      <c r="J1535" s="253"/>
    </row>
    <row r="1536" spans="1:10" hidden="1" x14ac:dyDescent="0.2">
      <c r="A1536" s="249" t="s">
        <v>88</v>
      </c>
      <c r="B1536" s="250" t="s">
        <v>56</v>
      </c>
      <c r="C1536" s="250" t="s">
        <v>188</v>
      </c>
      <c r="D1536" s="250" t="s">
        <v>189</v>
      </c>
      <c r="E1536" s="251">
        <v>163416.70000000001</v>
      </c>
      <c r="F1536" s="252" t="s">
        <v>253</v>
      </c>
      <c r="G1536" s="251"/>
      <c r="J1536" s="253"/>
    </row>
    <row r="1537" spans="1:10" hidden="1" x14ac:dyDescent="0.2">
      <c r="A1537" s="249" t="s">
        <v>87</v>
      </c>
      <c r="B1537" s="250" t="s">
        <v>56</v>
      </c>
      <c r="C1537" s="250" t="s">
        <v>188</v>
      </c>
      <c r="D1537" s="250" t="s">
        <v>189</v>
      </c>
      <c r="E1537" s="251">
        <v>167389.9</v>
      </c>
      <c r="F1537" s="252" t="s">
        <v>253</v>
      </c>
      <c r="G1537" s="251"/>
      <c r="J1537" s="253"/>
    </row>
    <row r="1538" spans="1:10" hidden="1" x14ac:dyDescent="0.2">
      <c r="A1538" s="249" t="s">
        <v>86</v>
      </c>
      <c r="B1538" s="250" t="s">
        <v>56</v>
      </c>
      <c r="C1538" s="250" t="s">
        <v>188</v>
      </c>
      <c r="D1538" s="250" t="s">
        <v>189</v>
      </c>
      <c r="E1538" s="251">
        <v>171503.6</v>
      </c>
      <c r="F1538" s="252" t="s">
        <v>253</v>
      </c>
      <c r="G1538" s="251"/>
      <c r="J1538" s="253"/>
    </row>
    <row r="1539" spans="1:10" hidden="1" x14ac:dyDescent="0.2">
      <c r="A1539" s="249" t="s">
        <v>85</v>
      </c>
      <c r="B1539" s="250" t="s">
        <v>56</v>
      </c>
      <c r="C1539" s="250" t="s">
        <v>188</v>
      </c>
      <c r="D1539" s="250" t="s">
        <v>189</v>
      </c>
      <c r="E1539" s="251">
        <v>179946.7</v>
      </c>
      <c r="F1539" s="252" t="s">
        <v>253</v>
      </c>
      <c r="G1539" s="251"/>
      <c r="J1539" s="253"/>
    </row>
    <row r="1540" spans="1:10" hidden="1" x14ac:dyDescent="0.2">
      <c r="A1540" s="249" t="s">
        <v>84</v>
      </c>
      <c r="B1540" s="250" t="s">
        <v>56</v>
      </c>
      <c r="C1540" s="250" t="s">
        <v>188</v>
      </c>
      <c r="D1540" s="250" t="s">
        <v>189</v>
      </c>
      <c r="E1540" s="251">
        <v>185410.9</v>
      </c>
      <c r="F1540" s="252" t="s">
        <v>253</v>
      </c>
      <c r="G1540" s="251"/>
      <c r="J1540" s="253"/>
    </row>
    <row r="1541" spans="1:10" hidden="1" x14ac:dyDescent="0.2">
      <c r="A1541" s="249" t="s">
        <v>168</v>
      </c>
      <c r="B1541" s="250" t="s">
        <v>56</v>
      </c>
      <c r="C1541" s="250" t="s">
        <v>188</v>
      </c>
      <c r="D1541" s="250" t="s">
        <v>189</v>
      </c>
      <c r="E1541" s="251">
        <v>188744.2</v>
      </c>
      <c r="F1541" s="252" t="s">
        <v>253</v>
      </c>
      <c r="G1541" s="251"/>
      <c r="J1541" s="253"/>
    </row>
    <row r="1542" spans="1:10" hidden="1" x14ac:dyDescent="0.2">
      <c r="A1542" s="249" t="s">
        <v>203</v>
      </c>
      <c r="B1542" s="250" t="s">
        <v>56</v>
      </c>
      <c r="C1542" s="250" t="s">
        <v>188</v>
      </c>
      <c r="D1542" s="250" t="s">
        <v>189</v>
      </c>
      <c r="E1542" s="251">
        <v>189559.9</v>
      </c>
      <c r="F1542" s="252" t="s">
        <v>253</v>
      </c>
      <c r="G1542" s="251"/>
      <c r="J1542" s="253"/>
    </row>
    <row r="1543" spans="1:10" hidden="1" x14ac:dyDescent="0.2">
      <c r="A1543" s="249" t="s">
        <v>221</v>
      </c>
      <c r="B1543" s="250" t="s">
        <v>56</v>
      </c>
      <c r="C1543" s="250" t="s">
        <v>188</v>
      </c>
      <c r="D1543" s="250" t="s">
        <v>189</v>
      </c>
      <c r="E1543" s="251">
        <v>201915.5</v>
      </c>
      <c r="F1543" s="252" t="s">
        <v>253</v>
      </c>
      <c r="G1543" s="251"/>
      <c r="J1543" s="253"/>
    </row>
    <row r="1544" spans="1:10" hidden="1" x14ac:dyDescent="0.2">
      <c r="A1544" s="249" t="s">
        <v>233</v>
      </c>
      <c r="B1544" s="250" t="s">
        <v>56</v>
      </c>
      <c r="C1544" s="250" t="s">
        <v>188</v>
      </c>
      <c r="D1544" s="250" t="s">
        <v>189</v>
      </c>
      <c r="E1544" s="251">
        <v>215838.3</v>
      </c>
      <c r="F1544" s="252" t="s">
        <v>253</v>
      </c>
      <c r="G1544" s="251"/>
      <c r="J1544" s="253"/>
    </row>
    <row r="1545" spans="1:10" hidden="1" x14ac:dyDescent="0.2">
      <c r="A1545" s="249" t="s">
        <v>251</v>
      </c>
      <c r="B1545" s="250" t="s">
        <v>56</v>
      </c>
      <c r="C1545" s="250" t="s">
        <v>188</v>
      </c>
      <c r="D1545" s="250" t="s">
        <v>189</v>
      </c>
      <c r="E1545" s="251">
        <v>225040.3</v>
      </c>
      <c r="F1545" s="252" t="s">
        <v>253</v>
      </c>
      <c r="G1545" s="251"/>
      <c r="J1545" s="253"/>
    </row>
    <row r="1546" spans="1:10" hidden="1" x14ac:dyDescent="0.2">
      <c r="A1546" s="249" t="s">
        <v>102</v>
      </c>
      <c r="B1546" s="250" t="s">
        <v>42</v>
      </c>
      <c r="C1546" s="250" t="s">
        <v>188</v>
      </c>
      <c r="D1546" s="250" t="s">
        <v>189</v>
      </c>
      <c r="E1546" s="251">
        <v>1315581.3999999999</v>
      </c>
      <c r="F1546" s="252" t="s">
        <v>253</v>
      </c>
      <c r="G1546" s="251"/>
      <c r="J1546" s="253"/>
    </row>
    <row r="1547" spans="1:10" hidden="1" x14ac:dyDescent="0.2">
      <c r="A1547" s="249" t="s">
        <v>101</v>
      </c>
      <c r="B1547" s="250" t="s">
        <v>42</v>
      </c>
      <c r="C1547" s="250" t="s">
        <v>188</v>
      </c>
      <c r="D1547" s="250" t="s">
        <v>189</v>
      </c>
      <c r="E1547" s="251">
        <v>1388890.3</v>
      </c>
      <c r="F1547" s="252" t="s">
        <v>253</v>
      </c>
      <c r="G1547" s="251"/>
      <c r="J1547" s="253"/>
    </row>
    <row r="1548" spans="1:10" hidden="1" x14ac:dyDescent="0.2">
      <c r="A1548" s="249" t="s">
        <v>100</v>
      </c>
      <c r="B1548" s="250" t="s">
        <v>42</v>
      </c>
      <c r="C1548" s="250" t="s">
        <v>188</v>
      </c>
      <c r="D1548" s="250" t="s">
        <v>189</v>
      </c>
      <c r="E1548" s="251">
        <v>1436281.7</v>
      </c>
      <c r="F1548" s="252" t="s">
        <v>253</v>
      </c>
      <c r="G1548" s="251"/>
      <c r="J1548" s="253"/>
    </row>
    <row r="1549" spans="1:10" hidden="1" x14ac:dyDescent="0.2">
      <c r="A1549" s="249" t="s">
        <v>99</v>
      </c>
      <c r="B1549" s="250" t="s">
        <v>42</v>
      </c>
      <c r="C1549" s="250" t="s">
        <v>188</v>
      </c>
      <c r="D1549" s="250" t="s">
        <v>189</v>
      </c>
      <c r="E1549" s="251">
        <v>1432240.4</v>
      </c>
      <c r="F1549" s="252" t="s">
        <v>253</v>
      </c>
      <c r="G1549" s="251"/>
      <c r="J1549" s="253"/>
    </row>
    <row r="1550" spans="1:10" hidden="1" x14ac:dyDescent="0.2">
      <c r="A1550" s="249" t="s">
        <v>98</v>
      </c>
      <c r="B1550" s="250" t="s">
        <v>42</v>
      </c>
      <c r="C1550" s="250" t="s">
        <v>188</v>
      </c>
      <c r="D1550" s="250" t="s">
        <v>189</v>
      </c>
      <c r="E1550" s="251">
        <v>1481770</v>
      </c>
      <c r="F1550" s="252" t="s">
        <v>253</v>
      </c>
      <c r="G1550" s="251"/>
      <c r="J1550" s="253"/>
    </row>
    <row r="1551" spans="1:10" hidden="1" x14ac:dyDescent="0.2">
      <c r="A1551" s="249" t="s">
        <v>97</v>
      </c>
      <c r="B1551" s="250" t="s">
        <v>42</v>
      </c>
      <c r="C1551" s="250" t="s">
        <v>188</v>
      </c>
      <c r="D1551" s="250" t="s">
        <v>189</v>
      </c>
      <c r="E1551" s="251">
        <v>1574381.7</v>
      </c>
      <c r="F1551" s="252" t="s">
        <v>253</v>
      </c>
      <c r="G1551" s="251"/>
      <c r="J1551" s="253"/>
    </row>
    <row r="1552" spans="1:10" hidden="1" x14ac:dyDescent="0.2">
      <c r="A1552" s="249" t="s">
        <v>96</v>
      </c>
      <c r="B1552" s="250" t="s">
        <v>42</v>
      </c>
      <c r="C1552" s="250" t="s">
        <v>188</v>
      </c>
      <c r="D1552" s="250" t="s">
        <v>189</v>
      </c>
      <c r="E1552" s="251">
        <v>1639930.9</v>
      </c>
      <c r="F1552" s="252" t="s">
        <v>253</v>
      </c>
      <c r="G1552" s="251"/>
      <c r="J1552" s="253"/>
    </row>
    <row r="1553" spans="1:10" hidden="1" x14ac:dyDescent="0.2">
      <c r="A1553" s="249" t="s">
        <v>95</v>
      </c>
      <c r="B1553" s="250" t="s">
        <v>42</v>
      </c>
      <c r="C1553" s="250" t="s">
        <v>188</v>
      </c>
      <c r="D1553" s="250" t="s">
        <v>189</v>
      </c>
      <c r="E1553" s="251">
        <v>1721424.1</v>
      </c>
      <c r="F1553" s="252" t="s">
        <v>253</v>
      </c>
      <c r="G1553" s="251"/>
      <c r="J1553" s="253"/>
    </row>
    <row r="1554" spans="1:10" hidden="1" x14ac:dyDescent="0.2">
      <c r="A1554" s="249" t="s">
        <v>94</v>
      </c>
      <c r="B1554" s="250" t="s">
        <v>42</v>
      </c>
      <c r="C1554" s="250" t="s">
        <v>188</v>
      </c>
      <c r="D1554" s="250" t="s">
        <v>189</v>
      </c>
      <c r="E1554" s="251">
        <v>1750774.2</v>
      </c>
      <c r="F1554" s="252" t="s">
        <v>253</v>
      </c>
      <c r="G1554" s="251"/>
      <c r="J1554" s="253"/>
    </row>
    <row r="1555" spans="1:10" hidden="1" x14ac:dyDescent="0.2">
      <c r="A1555" s="249" t="s">
        <v>93</v>
      </c>
      <c r="B1555" s="250" t="s">
        <v>42</v>
      </c>
      <c r="C1555" s="250" t="s">
        <v>188</v>
      </c>
      <c r="D1555" s="250" t="s">
        <v>189</v>
      </c>
      <c r="E1555" s="251">
        <v>1693663.1</v>
      </c>
      <c r="F1555" s="252" t="s">
        <v>253</v>
      </c>
      <c r="G1555" s="251"/>
      <c r="J1555" s="253"/>
    </row>
    <row r="1556" spans="1:10" hidden="1" x14ac:dyDescent="0.2">
      <c r="A1556" s="249" t="s">
        <v>92</v>
      </c>
      <c r="B1556" s="250" t="s">
        <v>42</v>
      </c>
      <c r="C1556" s="250" t="s">
        <v>188</v>
      </c>
      <c r="D1556" s="250" t="s">
        <v>189</v>
      </c>
      <c r="E1556" s="251">
        <v>1767376.5</v>
      </c>
      <c r="F1556" s="252" t="s">
        <v>253</v>
      </c>
      <c r="G1556" s="251"/>
    </row>
    <row r="1557" spans="1:10" hidden="1" x14ac:dyDescent="0.2">
      <c r="A1557" s="249" t="s">
        <v>91</v>
      </c>
      <c r="B1557" s="250" t="s">
        <v>42</v>
      </c>
      <c r="C1557" s="250" t="s">
        <v>188</v>
      </c>
      <c r="D1557" s="250" t="s">
        <v>189</v>
      </c>
      <c r="E1557" s="251">
        <v>1826050.9</v>
      </c>
      <c r="F1557" s="252" t="s">
        <v>253</v>
      </c>
      <c r="G1557" s="251"/>
    </row>
    <row r="1558" spans="1:10" hidden="1" x14ac:dyDescent="0.2">
      <c r="A1558" s="249" t="s">
        <v>90</v>
      </c>
      <c r="B1558" s="250" t="s">
        <v>42</v>
      </c>
      <c r="C1558" s="250" t="s">
        <v>188</v>
      </c>
      <c r="D1558" s="250" t="s">
        <v>189</v>
      </c>
      <c r="E1558" s="251">
        <v>1826160</v>
      </c>
      <c r="F1558" s="252" t="s">
        <v>253</v>
      </c>
      <c r="G1558" s="251"/>
    </row>
    <row r="1559" spans="1:10" hidden="1" x14ac:dyDescent="0.2">
      <c r="A1559" s="249" t="s">
        <v>89</v>
      </c>
      <c r="B1559" s="250" t="s">
        <v>42</v>
      </c>
      <c r="C1559" s="250" t="s">
        <v>188</v>
      </c>
      <c r="D1559" s="250" t="s">
        <v>189</v>
      </c>
      <c r="E1559" s="251">
        <v>1885092.5</v>
      </c>
      <c r="F1559" s="252" t="s">
        <v>253</v>
      </c>
      <c r="G1559" s="251"/>
    </row>
    <row r="1560" spans="1:10" hidden="1" x14ac:dyDescent="0.2">
      <c r="A1560" s="249" t="s">
        <v>88</v>
      </c>
      <c r="B1560" s="250" t="s">
        <v>42</v>
      </c>
      <c r="C1560" s="250" t="s">
        <v>188</v>
      </c>
      <c r="D1560" s="250" t="s">
        <v>189</v>
      </c>
      <c r="E1560" s="251">
        <v>1911015</v>
      </c>
      <c r="F1560" s="252" t="s">
        <v>253</v>
      </c>
      <c r="G1560" s="251"/>
    </row>
    <row r="1561" spans="1:10" hidden="1" x14ac:dyDescent="0.2">
      <c r="A1561" s="249" t="s">
        <v>87</v>
      </c>
      <c r="B1561" s="250" t="s">
        <v>42</v>
      </c>
      <c r="C1561" s="250" t="s">
        <v>188</v>
      </c>
      <c r="D1561" s="250" t="s">
        <v>189</v>
      </c>
      <c r="E1561" s="251">
        <v>1956749.6</v>
      </c>
      <c r="F1561" s="252" t="s">
        <v>253</v>
      </c>
      <c r="G1561" s="251"/>
    </row>
    <row r="1562" spans="1:10" hidden="1" x14ac:dyDescent="0.2">
      <c r="A1562" s="249" t="s">
        <v>86</v>
      </c>
      <c r="B1562" s="250" t="s">
        <v>42</v>
      </c>
      <c r="C1562" s="250" t="s">
        <v>188</v>
      </c>
      <c r="D1562" s="250" t="s">
        <v>189</v>
      </c>
      <c r="E1562" s="251">
        <v>1987195.3</v>
      </c>
      <c r="F1562" s="252" t="s">
        <v>253</v>
      </c>
      <c r="G1562" s="251"/>
    </row>
    <row r="1563" spans="1:10" hidden="1" x14ac:dyDescent="0.2">
      <c r="A1563" s="249" t="s">
        <v>85</v>
      </c>
      <c r="B1563" s="250" t="s">
        <v>42</v>
      </c>
      <c r="C1563" s="250" t="s">
        <v>188</v>
      </c>
      <c r="D1563" s="250" t="s">
        <v>189</v>
      </c>
      <c r="E1563" s="251">
        <v>2043625.7</v>
      </c>
      <c r="F1563" s="252" t="s">
        <v>253</v>
      </c>
      <c r="G1563" s="251"/>
    </row>
    <row r="1564" spans="1:10" hidden="1" x14ac:dyDescent="0.2">
      <c r="A1564" s="249" t="s">
        <v>84</v>
      </c>
      <c r="B1564" s="250" t="s">
        <v>42</v>
      </c>
      <c r="C1564" s="250" t="s">
        <v>188</v>
      </c>
      <c r="D1564" s="250" t="s">
        <v>189</v>
      </c>
      <c r="E1564" s="251">
        <v>2111978.6</v>
      </c>
      <c r="F1564" s="252" t="s">
        <v>253</v>
      </c>
      <c r="G1564" s="251"/>
    </row>
    <row r="1565" spans="1:10" hidden="1" x14ac:dyDescent="0.2">
      <c r="A1565" s="249" t="s">
        <v>168</v>
      </c>
      <c r="B1565" s="250" t="s">
        <v>42</v>
      </c>
      <c r="C1565" s="250" t="s">
        <v>188</v>
      </c>
      <c r="D1565" s="250" t="s">
        <v>189</v>
      </c>
      <c r="E1565" s="251">
        <v>2240261.4</v>
      </c>
      <c r="F1565" s="252" t="s">
        <v>253</v>
      </c>
      <c r="G1565" s="251"/>
    </row>
    <row r="1566" spans="1:10" hidden="1" x14ac:dyDescent="0.2">
      <c r="A1566" s="249" t="s">
        <v>203</v>
      </c>
      <c r="B1566" s="250" t="s">
        <v>42</v>
      </c>
      <c r="C1566" s="250" t="s">
        <v>188</v>
      </c>
      <c r="D1566" s="250" t="s">
        <v>189</v>
      </c>
      <c r="E1566" s="251">
        <v>2136659.9</v>
      </c>
      <c r="F1566" s="252" t="s">
        <v>253</v>
      </c>
      <c r="G1566" s="251"/>
    </row>
    <row r="1567" spans="1:10" hidden="1" x14ac:dyDescent="0.2">
      <c r="A1567" s="249" t="s">
        <v>221</v>
      </c>
      <c r="B1567" s="250" t="s">
        <v>42</v>
      </c>
      <c r="C1567" s="250" t="s">
        <v>188</v>
      </c>
      <c r="D1567" s="250" t="s">
        <v>189</v>
      </c>
      <c r="E1567" s="251">
        <v>2305876.6</v>
      </c>
      <c r="F1567" s="252" t="s">
        <v>253</v>
      </c>
      <c r="G1567" s="251"/>
    </row>
    <row r="1568" spans="1:10" hidden="1" x14ac:dyDescent="0.2">
      <c r="A1568" s="249" t="s">
        <v>233</v>
      </c>
      <c r="B1568" s="250" t="s">
        <v>42</v>
      </c>
      <c r="C1568" s="250" t="s">
        <v>188</v>
      </c>
      <c r="D1568" s="250" t="s">
        <v>189</v>
      </c>
      <c r="E1568" s="251">
        <v>2444431.7000000002</v>
      </c>
      <c r="F1568" s="252" t="s">
        <v>177</v>
      </c>
      <c r="G1568" s="251"/>
    </row>
    <row r="1569" spans="1:7" hidden="1" x14ac:dyDescent="0.2">
      <c r="A1569" s="249" t="s">
        <v>251</v>
      </c>
      <c r="B1569" s="250" t="s">
        <v>42</v>
      </c>
      <c r="C1569" s="250" t="s">
        <v>188</v>
      </c>
      <c r="D1569" s="250" t="s">
        <v>189</v>
      </c>
      <c r="E1569" s="251">
        <v>2626150.2999999998</v>
      </c>
      <c r="F1569" s="252" t="s">
        <v>177</v>
      </c>
      <c r="G1569" s="251"/>
    </row>
    <row r="1570" spans="1:7" hidden="1" x14ac:dyDescent="0.2">
      <c r="A1570" s="249" t="s">
        <v>102</v>
      </c>
      <c r="B1570" s="250" t="s">
        <v>43</v>
      </c>
      <c r="C1570" s="250" t="s">
        <v>188</v>
      </c>
      <c r="D1570" s="250" t="s">
        <v>189</v>
      </c>
      <c r="E1570" s="251">
        <v>39595.4</v>
      </c>
      <c r="F1570" s="252" t="s">
        <v>253</v>
      </c>
      <c r="G1570" s="251"/>
    </row>
    <row r="1571" spans="1:7" hidden="1" x14ac:dyDescent="0.2">
      <c r="A1571" s="249" t="s">
        <v>101</v>
      </c>
      <c r="B1571" s="250" t="s">
        <v>43</v>
      </c>
      <c r="C1571" s="250" t="s">
        <v>188</v>
      </c>
      <c r="D1571" s="250" t="s">
        <v>189</v>
      </c>
      <c r="E1571" s="251">
        <v>41460.400000000001</v>
      </c>
      <c r="F1571" s="252" t="s">
        <v>253</v>
      </c>
      <c r="G1571" s="251"/>
    </row>
    <row r="1572" spans="1:7" hidden="1" x14ac:dyDescent="0.2">
      <c r="A1572" s="249" t="s">
        <v>100</v>
      </c>
      <c r="B1572" s="250" t="s">
        <v>43</v>
      </c>
      <c r="C1572" s="250" t="s">
        <v>188</v>
      </c>
      <c r="D1572" s="250" t="s">
        <v>189</v>
      </c>
      <c r="E1572" s="251">
        <v>45045.7</v>
      </c>
      <c r="F1572" s="252" t="s">
        <v>253</v>
      </c>
      <c r="G1572" s="251"/>
    </row>
    <row r="1573" spans="1:7" hidden="1" x14ac:dyDescent="0.2">
      <c r="A1573" s="249" t="s">
        <v>99</v>
      </c>
      <c r="B1573" s="250" t="s">
        <v>43</v>
      </c>
      <c r="C1573" s="250" t="s">
        <v>188</v>
      </c>
      <c r="D1573" s="250" t="s">
        <v>189</v>
      </c>
      <c r="E1573" s="251">
        <v>48388.3</v>
      </c>
      <c r="F1573" s="252" t="s">
        <v>253</v>
      </c>
      <c r="G1573" s="251"/>
    </row>
    <row r="1574" spans="1:7" hidden="1" x14ac:dyDescent="0.2">
      <c r="A1574" s="249" t="s">
        <v>98</v>
      </c>
      <c r="B1574" s="250" t="s">
        <v>43</v>
      </c>
      <c r="C1574" s="250" t="s">
        <v>188</v>
      </c>
      <c r="D1574" s="250" t="s">
        <v>189</v>
      </c>
      <c r="E1574" s="251">
        <v>51674.9</v>
      </c>
      <c r="F1574" s="252" t="s">
        <v>253</v>
      </c>
      <c r="G1574" s="251"/>
    </row>
    <row r="1575" spans="1:7" hidden="1" x14ac:dyDescent="0.2">
      <c r="A1575" s="249" t="s">
        <v>97</v>
      </c>
      <c r="B1575" s="250" t="s">
        <v>43</v>
      </c>
      <c r="C1575" s="250" t="s">
        <v>188</v>
      </c>
      <c r="D1575" s="250" t="s">
        <v>189</v>
      </c>
      <c r="E1575" s="251">
        <v>54546.9</v>
      </c>
      <c r="F1575" s="252" t="s">
        <v>253</v>
      </c>
      <c r="G1575" s="251"/>
    </row>
    <row r="1576" spans="1:7" hidden="1" x14ac:dyDescent="0.2">
      <c r="A1576" s="249" t="s">
        <v>96</v>
      </c>
      <c r="B1576" s="250" t="s">
        <v>43</v>
      </c>
      <c r="C1576" s="250" t="s">
        <v>188</v>
      </c>
      <c r="D1576" s="250" t="s">
        <v>189</v>
      </c>
      <c r="E1576" s="251">
        <v>60440.5</v>
      </c>
      <c r="F1576" s="252" t="s">
        <v>253</v>
      </c>
      <c r="G1576" s="251"/>
    </row>
    <row r="1577" spans="1:7" hidden="1" x14ac:dyDescent="0.2">
      <c r="A1577" s="249" t="s">
        <v>95</v>
      </c>
      <c r="B1577" s="250" t="s">
        <v>43</v>
      </c>
      <c r="C1577" s="250" t="s">
        <v>188</v>
      </c>
      <c r="D1577" s="250" t="s">
        <v>189</v>
      </c>
      <c r="E1577" s="251">
        <v>66607.100000000006</v>
      </c>
      <c r="F1577" s="252" t="s">
        <v>253</v>
      </c>
      <c r="G1577" s="251"/>
    </row>
    <row r="1578" spans="1:7" hidden="1" x14ac:dyDescent="0.2">
      <c r="A1578" s="249" t="s">
        <v>94</v>
      </c>
      <c r="B1578" s="250" t="s">
        <v>43</v>
      </c>
      <c r="C1578" s="250" t="s">
        <v>188</v>
      </c>
      <c r="D1578" s="250" t="s">
        <v>189</v>
      </c>
      <c r="E1578" s="251">
        <v>70333.3</v>
      </c>
      <c r="F1578" s="252" t="s">
        <v>253</v>
      </c>
      <c r="G1578" s="251"/>
    </row>
    <row r="1579" spans="1:7" hidden="1" x14ac:dyDescent="0.2">
      <c r="A1579" s="249" t="s">
        <v>93</v>
      </c>
      <c r="B1579" s="250" t="s">
        <v>43</v>
      </c>
      <c r="C1579" s="250" t="s">
        <v>188</v>
      </c>
      <c r="D1579" s="250" t="s">
        <v>189</v>
      </c>
      <c r="E1579" s="251">
        <v>65904.600000000006</v>
      </c>
      <c r="F1579" s="252" t="s">
        <v>253</v>
      </c>
      <c r="G1579" s="251"/>
    </row>
    <row r="1580" spans="1:7" hidden="1" x14ac:dyDescent="0.2">
      <c r="A1580" s="249" t="s">
        <v>92</v>
      </c>
      <c r="B1580" s="250" t="s">
        <v>43</v>
      </c>
      <c r="C1580" s="250" t="s">
        <v>188</v>
      </c>
      <c r="D1580" s="250" t="s">
        <v>189</v>
      </c>
      <c r="E1580" s="251">
        <v>65325.2</v>
      </c>
      <c r="F1580" s="252" t="s">
        <v>253</v>
      </c>
      <c r="G1580" s="251"/>
    </row>
    <row r="1581" spans="1:7" hidden="1" x14ac:dyDescent="0.2">
      <c r="A1581" s="249" t="s">
        <v>91</v>
      </c>
      <c r="B1581" s="250" t="s">
        <v>43</v>
      </c>
      <c r="C1581" s="250" t="s">
        <v>188</v>
      </c>
      <c r="D1581" s="250" t="s">
        <v>189</v>
      </c>
      <c r="E1581" s="251">
        <v>67457</v>
      </c>
      <c r="F1581" s="252" t="s">
        <v>253</v>
      </c>
      <c r="G1581" s="251"/>
    </row>
    <row r="1582" spans="1:7" hidden="1" x14ac:dyDescent="0.2">
      <c r="A1582" s="249" t="s">
        <v>90</v>
      </c>
      <c r="B1582" s="250" t="s">
        <v>43</v>
      </c>
      <c r="C1582" s="250" t="s">
        <v>188</v>
      </c>
      <c r="D1582" s="250" t="s">
        <v>189</v>
      </c>
      <c r="E1582" s="251">
        <v>67840.800000000003</v>
      </c>
      <c r="F1582" s="252" t="s">
        <v>253</v>
      </c>
      <c r="G1582" s="251"/>
    </row>
    <row r="1583" spans="1:7" hidden="1" x14ac:dyDescent="0.2">
      <c r="A1583" s="249" t="s">
        <v>89</v>
      </c>
      <c r="B1583" s="250" t="s">
        <v>43</v>
      </c>
      <c r="C1583" s="250" t="s">
        <v>188</v>
      </c>
      <c r="D1583" s="250" t="s">
        <v>189</v>
      </c>
      <c r="E1583" s="251">
        <v>68232.3</v>
      </c>
      <c r="F1583" s="252" t="s">
        <v>253</v>
      </c>
      <c r="G1583" s="251"/>
    </row>
    <row r="1584" spans="1:7" hidden="1" x14ac:dyDescent="0.2">
      <c r="A1584" s="249" t="s">
        <v>88</v>
      </c>
      <c r="B1584" s="250" t="s">
        <v>43</v>
      </c>
      <c r="C1584" s="250" t="s">
        <v>188</v>
      </c>
      <c r="D1584" s="250" t="s">
        <v>189</v>
      </c>
      <c r="E1584" s="251">
        <v>68226.3</v>
      </c>
      <c r="F1584" s="252" t="s">
        <v>253</v>
      </c>
      <c r="G1584" s="251"/>
    </row>
    <row r="1585" spans="1:7" hidden="1" x14ac:dyDescent="0.2">
      <c r="A1585" s="249" t="s">
        <v>87</v>
      </c>
      <c r="B1585" s="250" t="s">
        <v>43</v>
      </c>
      <c r="C1585" s="250" t="s">
        <v>188</v>
      </c>
      <c r="D1585" s="250" t="s">
        <v>189</v>
      </c>
      <c r="E1585" s="251">
        <v>70894.3</v>
      </c>
      <c r="F1585" s="252" t="s">
        <v>253</v>
      </c>
      <c r="G1585" s="251"/>
    </row>
    <row r="1586" spans="1:7" hidden="1" x14ac:dyDescent="0.2">
      <c r="A1586" s="249" t="s">
        <v>86</v>
      </c>
      <c r="B1586" s="250" t="s">
        <v>43</v>
      </c>
      <c r="C1586" s="250" t="s">
        <v>188</v>
      </c>
      <c r="D1586" s="250" t="s">
        <v>189</v>
      </c>
      <c r="E1586" s="251">
        <v>73724.800000000003</v>
      </c>
      <c r="F1586" s="252" t="s">
        <v>253</v>
      </c>
      <c r="G1586" s="251"/>
    </row>
    <row r="1587" spans="1:7" hidden="1" x14ac:dyDescent="0.2">
      <c r="A1587" s="249" t="s">
        <v>85</v>
      </c>
      <c r="B1587" s="250" t="s">
        <v>43</v>
      </c>
      <c r="C1587" s="250" t="s">
        <v>188</v>
      </c>
      <c r="D1587" s="250" t="s">
        <v>189</v>
      </c>
      <c r="E1587" s="251">
        <v>77593.600000000006</v>
      </c>
      <c r="F1587" s="252" t="s">
        <v>253</v>
      </c>
      <c r="G1587" s="251"/>
    </row>
    <row r="1588" spans="1:7" hidden="1" x14ac:dyDescent="0.2">
      <c r="A1588" s="249" t="s">
        <v>84</v>
      </c>
      <c r="B1588" s="250" t="s">
        <v>43</v>
      </c>
      <c r="C1588" s="250" t="s">
        <v>188</v>
      </c>
      <c r="D1588" s="250" t="s">
        <v>189</v>
      </c>
      <c r="E1588" s="251">
        <v>80817.600000000006</v>
      </c>
      <c r="F1588" s="252" t="s">
        <v>253</v>
      </c>
      <c r="G1588" s="251"/>
    </row>
    <row r="1589" spans="1:7" hidden="1" x14ac:dyDescent="0.2">
      <c r="A1589" s="249" t="s">
        <v>168</v>
      </c>
      <c r="B1589" s="250" t="s">
        <v>43</v>
      </c>
      <c r="C1589" s="250" t="s">
        <v>188</v>
      </c>
      <c r="D1589" s="250" t="s">
        <v>189</v>
      </c>
      <c r="E1589" s="251">
        <v>85462.6</v>
      </c>
      <c r="F1589" s="252" t="s">
        <v>253</v>
      </c>
      <c r="G1589" s="251"/>
    </row>
    <row r="1590" spans="1:7" hidden="1" x14ac:dyDescent="0.2">
      <c r="A1590" s="249" t="s">
        <v>203</v>
      </c>
      <c r="B1590" s="250" t="s">
        <v>43</v>
      </c>
      <c r="C1590" s="250" t="s">
        <v>188</v>
      </c>
      <c r="D1590" s="250" t="s">
        <v>189</v>
      </c>
      <c r="E1590" s="251">
        <v>79349</v>
      </c>
      <c r="F1590" s="252" t="s">
        <v>253</v>
      </c>
      <c r="G1590" s="251"/>
    </row>
    <row r="1591" spans="1:7" hidden="1" x14ac:dyDescent="0.2">
      <c r="A1591" s="249" t="s">
        <v>221</v>
      </c>
      <c r="B1591" s="250" t="s">
        <v>43</v>
      </c>
      <c r="C1591" s="250" t="s">
        <v>188</v>
      </c>
      <c r="D1591" s="250" t="s">
        <v>189</v>
      </c>
      <c r="E1591" s="251">
        <v>91074.8</v>
      </c>
      <c r="F1591" s="252" t="s">
        <v>253</v>
      </c>
      <c r="G1591" s="251"/>
    </row>
    <row r="1592" spans="1:7" hidden="1" x14ac:dyDescent="0.2">
      <c r="A1592" s="249" t="s">
        <v>233</v>
      </c>
      <c r="B1592" s="250" t="s">
        <v>43</v>
      </c>
      <c r="C1592" s="250" t="s">
        <v>188</v>
      </c>
      <c r="D1592" s="250" t="s">
        <v>189</v>
      </c>
      <c r="E1592" s="251">
        <v>101465.9</v>
      </c>
      <c r="F1592" s="252" t="s">
        <v>177</v>
      </c>
      <c r="G1592" s="251"/>
    </row>
    <row r="1593" spans="1:7" hidden="1" x14ac:dyDescent="0.2">
      <c r="A1593" s="249" t="s">
        <v>251</v>
      </c>
      <c r="B1593" s="250" t="s">
        <v>43</v>
      </c>
      <c r="C1593" s="250" t="s">
        <v>188</v>
      </c>
      <c r="D1593" s="250" t="s">
        <v>189</v>
      </c>
      <c r="E1593" s="251">
        <v>110666.4</v>
      </c>
      <c r="F1593" s="252" t="s">
        <v>177</v>
      </c>
      <c r="G1593" s="251"/>
    </row>
    <row r="1594" spans="1:7" hidden="1" x14ac:dyDescent="0.2">
      <c r="A1594" s="249" t="s">
        <v>102</v>
      </c>
      <c r="B1594" s="250" t="s">
        <v>49</v>
      </c>
      <c r="C1594" s="250" t="s">
        <v>188</v>
      </c>
      <c r="D1594" s="250" t="s">
        <v>189</v>
      </c>
      <c r="E1594" s="251">
        <v>100535.4</v>
      </c>
      <c r="F1594" s="252" t="s">
        <v>253</v>
      </c>
      <c r="G1594" s="251"/>
    </row>
    <row r="1595" spans="1:7" hidden="1" x14ac:dyDescent="0.2">
      <c r="A1595" s="249" t="s">
        <v>101</v>
      </c>
      <c r="B1595" s="250" t="s">
        <v>49</v>
      </c>
      <c r="C1595" s="250" t="s">
        <v>188</v>
      </c>
      <c r="D1595" s="250" t="s">
        <v>189</v>
      </c>
      <c r="E1595" s="251">
        <v>111386.2</v>
      </c>
      <c r="F1595" s="252" t="s">
        <v>253</v>
      </c>
      <c r="G1595" s="251"/>
    </row>
    <row r="1596" spans="1:7" hidden="1" x14ac:dyDescent="0.2">
      <c r="A1596" s="249" t="s">
        <v>100</v>
      </c>
      <c r="B1596" s="250" t="s">
        <v>49</v>
      </c>
      <c r="C1596" s="250" t="s">
        <v>188</v>
      </c>
      <c r="D1596" s="250" t="s">
        <v>189</v>
      </c>
      <c r="E1596" s="251">
        <v>120949.2</v>
      </c>
      <c r="F1596" s="252" t="s">
        <v>253</v>
      </c>
      <c r="G1596" s="251"/>
    </row>
    <row r="1597" spans="1:7" hidden="1" x14ac:dyDescent="0.2">
      <c r="A1597" s="249" t="s">
        <v>99</v>
      </c>
      <c r="B1597" s="250" t="s">
        <v>49</v>
      </c>
      <c r="C1597" s="250" t="s">
        <v>188</v>
      </c>
      <c r="D1597" s="250" t="s">
        <v>189</v>
      </c>
      <c r="E1597" s="251">
        <v>128713.3</v>
      </c>
      <c r="F1597" s="252" t="s">
        <v>253</v>
      </c>
      <c r="G1597" s="251"/>
    </row>
    <row r="1598" spans="1:7" hidden="1" x14ac:dyDescent="0.2">
      <c r="A1598" s="249" t="s">
        <v>98</v>
      </c>
      <c r="B1598" s="250" t="s">
        <v>49</v>
      </c>
      <c r="C1598" s="250" t="s">
        <v>188</v>
      </c>
      <c r="D1598" s="250" t="s">
        <v>189</v>
      </c>
      <c r="E1598" s="251">
        <v>134333.20000000001</v>
      </c>
      <c r="F1598" s="252" t="s">
        <v>253</v>
      </c>
      <c r="G1598" s="251"/>
    </row>
    <row r="1599" spans="1:7" hidden="1" x14ac:dyDescent="0.2">
      <c r="A1599" s="249" t="s">
        <v>97</v>
      </c>
      <c r="B1599" s="250" t="s">
        <v>49</v>
      </c>
      <c r="C1599" s="250" t="s">
        <v>188</v>
      </c>
      <c r="D1599" s="250" t="s">
        <v>189</v>
      </c>
      <c r="E1599" s="251">
        <v>141311.29999999999</v>
      </c>
      <c r="F1599" s="252" t="s">
        <v>253</v>
      </c>
      <c r="G1599" s="251"/>
    </row>
    <row r="1600" spans="1:7" hidden="1" x14ac:dyDescent="0.2">
      <c r="A1600" s="249" t="s">
        <v>96</v>
      </c>
      <c r="B1600" s="250" t="s">
        <v>49</v>
      </c>
      <c r="C1600" s="250" t="s">
        <v>188</v>
      </c>
      <c r="D1600" s="250" t="s">
        <v>189</v>
      </c>
      <c r="E1600" s="251">
        <v>147157.29999999999</v>
      </c>
      <c r="F1600" s="252" t="s">
        <v>253</v>
      </c>
      <c r="G1600" s="251"/>
    </row>
    <row r="1601" spans="1:7" hidden="1" x14ac:dyDescent="0.2">
      <c r="A1601" s="249" t="s">
        <v>95</v>
      </c>
      <c r="B1601" s="250" t="s">
        <v>49</v>
      </c>
      <c r="C1601" s="250" t="s">
        <v>188</v>
      </c>
      <c r="D1601" s="250" t="s">
        <v>189</v>
      </c>
      <c r="E1601" s="251">
        <v>151590.6</v>
      </c>
      <c r="F1601" s="252" t="s">
        <v>253</v>
      </c>
      <c r="G1601" s="251"/>
    </row>
    <row r="1602" spans="1:7" hidden="1" x14ac:dyDescent="0.2">
      <c r="A1602" s="249" t="s">
        <v>94</v>
      </c>
      <c r="B1602" s="250" t="s">
        <v>49</v>
      </c>
      <c r="C1602" s="250" t="s">
        <v>188</v>
      </c>
      <c r="D1602" s="250" t="s">
        <v>189</v>
      </c>
      <c r="E1602" s="251">
        <v>161383.6</v>
      </c>
      <c r="F1602" s="252" t="s">
        <v>253</v>
      </c>
      <c r="G1602" s="251"/>
    </row>
    <row r="1603" spans="1:7" hidden="1" x14ac:dyDescent="0.2">
      <c r="A1603" s="249" t="s">
        <v>93</v>
      </c>
      <c r="B1603" s="250" t="s">
        <v>49</v>
      </c>
      <c r="C1603" s="250" t="s">
        <v>188</v>
      </c>
      <c r="D1603" s="250" t="s">
        <v>189</v>
      </c>
      <c r="E1603" s="251">
        <v>156811.70000000001</v>
      </c>
      <c r="F1603" s="252" t="s">
        <v>253</v>
      </c>
      <c r="G1603" s="251"/>
    </row>
    <row r="1604" spans="1:7" hidden="1" x14ac:dyDescent="0.2">
      <c r="A1604" s="249" t="s">
        <v>92</v>
      </c>
      <c r="B1604" s="250" t="s">
        <v>49</v>
      </c>
      <c r="C1604" s="250" t="s">
        <v>188</v>
      </c>
      <c r="D1604" s="250" t="s">
        <v>189</v>
      </c>
      <c r="E1604" s="251">
        <v>164530.20000000001</v>
      </c>
      <c r="F1604" s="252" t="s">
        <v>253</v>
      </c>
      <c r="G1604" s="251"/>
    </row>
    <row r="1605" spans="1:7" hidden="1" x14ac:dyDescent="0.2">
      <c r="A1605" s="249" t="s">
        <v>91</v>
      </c>
      <c r="B1605" s="250" t="s">
        <v>49</v>
      </c>
      <c r="C1605" s="250" t="s">
        <v>188</v>
      </c>
      <c r="D1605" s="250" t="s">
        <v>189</v>
      </c>
      <c r="E1605" s="251">
        <v>171092.3</v>
      </c>
      <c r="F1605" s="252" t="s">
        <v>253</v>
      </c>
      <c r="G1605" s="251"/>
    </row>
    <row r="1606" spans="1:7" hidden="1" x14ac:dyDescent="0.2">
      <c r="A1606" s="249" t="s">
        <v>90</v>
      </c>
      <c r="B1606" s="250" t="s">
        <v>49</v>
      </c>
      <c r="C1606" s="250" t="s">
        <v>188</v>
      </c>
      <c r="D1606" s="250" t="s">
        <v>189</v>
      </c>
      <c r="E1606" s="251">
        <v>170421.1</v>
      </c>
      <c r="F1606" s="252" t="s">
        <v>253</v>
      </c>
      <c r="G1606" s="251"/>
    </row>
    <row r="1607" spans="1:7" hidden="1" x14ac:dyDescent="0.2">
      <c r="A1607" s="249" t="s">
        <v>89</v>
      </c>
      <c r="B1607" s="250" t="s">
        <v>49</v>
      </c>
      <c r="C1607" s="250" t="s">
        <v>188</v>
      </c>
      <c r="D1607" s="250" t="s">
        <v>189</v>
      </c>
      <c r="E1607" s="251">
        <v>175240.9</v>
      </c>
      <c r="F1607" s="252" t="s">
        <v>253</v>
      </c>
      <c r="G1607" s="251"/>
    </row>
    <row r="1608" spans="1:7" hidden="1" x14ac:dyDescent="0.2">
      <c r="A1608" s="249" t="s">
        <v>88</v>
      </c>
      <c r="B1608" s="250" t="s">
        <v>49</v>
      </c>
      <c r="C1608" s="250" t="s">
        <v>188</v>
      </c>
      <c r="D1608" s="250" t="s">
        <v>189</v>
      </c>
      <c r="E1608" s="251">
        <v>181635.9</v>
      </c>
      <c r="F1608" s="252" t="s">
        <v>253</v>
      </c>
      <c r="G1608" s="251"/>
    </row>
    <row r="1609" spans="1:7" hidden="1" x14ac:dyDescent="0.2">
      <c r="A1609" s="249" t="s">
        <v>87</v>
      </c>
      <c r="B1609" s="250" t="s">
        <v>49</v>
      </c>
      <c r="C1609" s="250" t="s">
        <v>188</v>
      </c>
      <c r="D1609" s="250" t="s">
        <v>189</v>
      </c>
      <c r="E1609" s="251">
        <v>189612</v>
      </c>
      <c r="F1609" s="252" t="s">
        <v>253</v>
      </c>
      <c r="G1609" s="251"/>
    </row>
    <row r="1610" spans="1:7" hidden="1" x14ac:dyDescent="0.2">
      <c r="A1610" s="249" t="s">
        <v>86</v>
      </c>
      <c r="B1610" s="250" t="s">
        <v>49</v>
      </c>
      <c r="C1610" s="250" t="s">
        <v>188</v>
      </c>
      <c r="D1610" s="250" t="s">
        <v>189</v>
      </c>
      <c r="E1610" s="251">
        <v>190461.2</v>
      </c>
      <c r="F1610" s="252" t="s">
        <v>253</v>
      </c>
      <c r="G1610" s="251"/>
    </row>
    <row r="1611" spans="1:7" hidden="1" x14ac:dyDescent="0.2">
      <c r="A1611" s="249" t="s">
        <v>85</v>
      </c>
      <c r="B1611" s="250" t="s">
        <v>49</v>
      </c>
      <c r="C1611" s="250" t="s">
        <v>188</v>
      </c>
      <c r="D1611" s="250" t="s">
        <v>189</v>
      </c>
      <c r="E1611" s="251">
        <v>198270.2</v>
      </c>
      <c r="F1611" s="252" t="s">
        <v>253</v>
      </c>
      <c r="G1611" s="251"/>
    </row>
    <row r="1612" spans="1:7" hidden="1" x14ac:dyDescent="0.2">
      <c r="A1612" s="249" t="s">
        <v>84</v>
      </c>
      <c r="B1612" s="250" t="s">
        <v>49</v>
      </c>
      <c r="C1612" s="250" t="s">
        <v>188</v>
      </c>
      <c r="D1612" s="250" t="s">
        <v>189</v>
      </c>
      <c r="E1612" s="251">
        <v>211496</v>
      </c>
      <c r="F1612" s="252" t="s">
        <v>253</v>
      </c>
      <c r="G1612" s="251"/>
    </row>
    <row r="1613" spans="1:7" hidden="1" x14ac:dyDescent="0.2">
      <c r="A1613" s="249" t="s">
        <v>168</v>
      </c>
      <c r="B1613" s="250" t="s">
        <v>49</v>
      </c>
      <c r="C1613" s="250" t="s">
        <v>188</v>
      </c>
      <c r="D1613" s="250" t="s">
        <v>189</v>
      </c>
      <c r="E1613" s="251">
        <v>223345.4</v>
      </c>
      <c r="F1613" s="252" t="s">
        <v>253</v>
      </c>
      <c r="G1613" s="251"/>
    </row>
    <row r="1614" spans="1:7" hidden="1" x14ac:dyDescent="0.2">
      <c r="A1614" s="249" t="s">
        <v>203</v>
      </c>
      <c r="B1614" s="250" t="s">
        <v>49</v>
      </c>
      <c r="C1614" s="250" t="s">
        <v>188</v>
      </c>
      <c r="D1614" s="250" t="s">
        <v>189</v>
      </c>
      <c r="E1614" s="251">
        <v>218166.3</v>
      </c>
      <c r="F1614" s="252" t="s">
        <v>253</v>
      </c>
      <c r="G1614" s="251"/>
    </row>
    <row r="1615" spans="1:7" hidden="1" x14ac:dyDescent="0.2">
      <c r="A1615" s="249" t="s">
        <v>221</v>
      </c>
      <c r="B1615" s="250" t="s">
        <v>49</v>
      </c>
      <c r="C1615" s="250" t="s">
        <v>188</v>
      </c>
      <c r="D1615" s="250" t="s">
        <v>189</v>
      </c>
      <c r="E1615" s="251">
        <v>236634.7</v>
      </c>
      <c r="F1615" s="252" t="s">
        <v>253</v>
      </c>
      <c r="G1615" s="251"/>
    </row>
    <row r="1616" spans="1:7" hidden="1" x14ac:dyDescent="0.2">
      <c r="A1616" s="249" t="s">
        <v>233</v>
      </c>
      <c r="B1616" s="250" t="s">
        <v>49</v>
      </c>
      <c r="C1616" s="250" t="s">
        <v>188</v>
      </c>
      <c r="D1616" s="250" t="s">
        <v>189</v>
      </c>
      <c r="E1616" s="251">
        <v>260778.8</v>
      </c>
      <c r="F1616" s="252" t="s">
        <v>253</v>
      </c>
      <c r="G1616" s="251"/>
    </row>
    <row r="1617" spans="1:7" hidden="1" x14ac:dyDescent="0.2">
      <c r="A1617" s="249" t="s">
        <v>251</v>
      </c>
      <c r="B1617" s="250" t="s">
        <v>49</v>
      </c>
      <c r="C1617" s="250" t="s">
        <v>188</v>
      </c>
      <c r="D1617" s="250" t="s">
        <v>189</v>
      </c>
      <c r="E1617" s="251">
        <v>275623</v>
      </c>
      <c r="F1617" s="252" t="s">
        <v>177</v>
      </c>
      <c r="G1617" s="251"/>
    </row>
    <row r="1618" spans="1:7" hidden="1" x14ac:dyDescent="0.2">
      <c r="A1618" s="249" t="s">
        <v>102</v>
      </c>
      <c r="B1618" s="250" t="s">
        <v>39</v>
      </c>
      <c r="C1618" s="250" t="s">
        <v>188</v>
      </c>
      <c r="D1618" s="250" t="s">
        <v>189</v>
      </c>
      <c r="E1618" s="251">
        <v>95472.8</v>
      </c>
      <c r="F1618" s="252" t="s">
        <v>253</v>
      </c>
      <c r="G1618" s="251"/>
    </row>
    <row r="1619" spans="1:7" hidden="1" x14ac:dyDescent="0.2">
      <c r="A1619" s="249" t="s">
        <v>101</v>
      </c>
      <c r="B1619" s="250" t="s">
        <v>39</v>
      </c>
      <c r="C1619" s="250" t="s">
        <v>188</v>
      </c>
      <c r="D1619" s="250" t="s">
        <v>189</v>
      </c>
      <c r="E1619" s="251">
        <v>104231.2</v>
      </c>
      <c r="F1619" s="252" t="s">
        <v>253</v>
      </c>
      <c r="G1619" s="251"/>
    </row>
    <row r="1620" spans="1:7" hidden="1" x14ac:dyDescent="0.2">
      <c r="A1620" s="249" t="s">
        <v>100</v>
      </c>
      <c r="B1620" s="250" t="s">
        <v>39</v>
      </c>
      <c r="C1620" s="250" t="s">
        <v>188</v>
      </c>
      <c r="D1620" s="250" t="s">
        <v>189</v>
      </c>
      <c r="E1620" s="251">
        <v>113509.1</v>
      </c>
      <c r="F1620" s="252" t="s">
        <v>253</v>
      </c>
      <c r="G1620" s="251"/>
    </row>
    <row r="1621" spans="1:7" hidden="1" x14ac:dyDescent="0.2">
      <c r="A1621" s="249" t="s">
        <v>99</v>
      </c>
      <c r="B1621" s="250" t="s">
        <v>39</v>
      </c>
      <c r="C1621" s="250" t="s">
        <v>188</v>
      </c>
      <c r="D1621" s="250" t="s">
        <v>189</v>
      </c>
      <c r="E1621" s="251">
        <v>119041</v>
      </c>
      <c r="F1621" s="252" t="s">
        <v>253</v>
      </c>
      <c r="G1621" s="251"/>
    </row>
    <row r="1622" spans="1:7" hidden="1" x14ac:dyDescent="0.2">
      <c r="A1622" s="249" t="s">
        <v>98</v>
      </c>
      <c r="B1622" s="250" t="s">
        <v>39</v>
      </c>
      <c r="C1622" s="250" t="s">
        <v>188</v>
      </c>
      <c r="D1622" s="250" t="s">
        <v>189</v>
      </c>
      <c r="E1622" s="251">
        <v>128796.9</v>
      </c>
      <c r="F1622" s="252" t="s">
        <v>253</v>
      </c>
      <c r="G1622" s="251"/>
    </row>
    <row r="1623" spans="1:7" hidden="1" x14ac:dyDescent="0.2">
      <c r="A1623" s="249" t="s">
        <v>97</v>
      </c>
      <c r="B1623" s="250" t="s">
        <v>39</v>
      </c>
      <c r="C1623" s="250" t="s">
        <v>188</v>
      </c>
      <c r="D1623" s="250" t="s">
        <v>189</v>
      </c>
      <c r="E1623" s="251">
        <v>137842.20000000001</v>
      </c>
      <c r="F1623" s="252" t="s">
        <v>253</v>
      </c>
      <c r="G1623" s="251"/>
    </row>
    <row r="1624" spans="1:7" hidden="1" x14ac:dyDescent="0.2">
      <c r="A1624" s="249" t="s">
        <v>96</v>
      </c>
      <c r="B1624" s="250" t="s">
        <v>39</v>
      </c>
      <c r="C1624" s="250" t="s">
        <v>188</v>
      </c>
      <c r="D1624" s="250" t="s">
        <v>189</v>
      </c>
      <c r="E1624" s="251">
        <v>150241.9</v>
      </c>
      <c r="F1624" s="252" t="s">
        <v>253</v>
      </c>
      <c r="G1624" s="251"/>
    </row>
    <row r="1625" spans="1:7" hidden="1" x14ac:dyDescent="0.2">
      <c r="A1625" s="249" t="s">
        <v>95</v>
      </c>
      <c r="B1625" s="250" t="s">
        <v>39</v>
      </c>
      <c r="C1625" s="250" t="s">
        <v>188</v>
      </c>
      <c r="D1625" s="250" t="s">
        <v>189</v>
      </c>
      <c r="E1625" s="251">
        <v>162443</v>
      </c>
      <c r="F1625" s="252" t="s">
        <v>253</v>
      </c>
      <c r="G1625" s="251"/>
    </row>
    <row r="1626" spans="1:7" hidden="1" x14ac:dyDescent="0.2">
      <c r="A1626" s="249" t="s">
        <v>94</v>
      </c>
      <c r="B1626" s="250" t="s">
        <v>39</v>
      </c>
      <c r="C1626" s="250" t="s">
        <v>188</v>
      </c>
      <c r="D1626" s="250" t="s">
        <v>189</v>
      </c>
      <c r="E1626" s="251">
        <v>153852.4</v>
      </c>
      <c r="F1626" s="252" t="s">
        <v>253</v>
      </c>
      <c r="G1626" s="251"/>
    </row>
    <row r="1627" spans="1:7" hidden="1" x14ac:dyDescent="0.2">
      <c r="A1627" s="249" t="s">
        <v>93</v>
      </c>
      <c r="B1627" s="250" t="s">
        <v>39</v>
      </c>
      <c r="C1627" s="250" t="s">
        <v>188</v>
      </c>
      <c r="D1627" s="250" t="s">
        <v>189</v>
      </c>
      <c r="E1627" s="251">
        <v>142007.20000000001</v>
      </c>
      <c r="F1627" s="252" t="s">
        <v>253</v>
      </c>
      <c r="G1627" s="251"/>
    </row>
    <row r="1628" spans="1:7" hidden="1" x14ac:dyDescent="0.2">
      <c r="A1628" s="249" t="s">
        <v>92</v>
      </c>
      <c r="B1628" s="250" t="s">
        <v>39</v>
      </c>
      <c r="C1628" s="250" t="s">
        <v>188</v>
      </c>
      <c r="D1628" s="250" t="s">
        <v>189</v>
      </c>
      <c r="E1628" s="251">
        <v>149107.79999999999</v>
      </c>
      <c r="F1628" s="252" t="s">
        <v>253</v>
      </c>
      <c r="G1628" s="251"/>
    </row>
    <row r="1629" spans="1:7" hidden="1" x14ac:dyDescent="0.2">
      <c r="A1629" s="249" t="s">
        <v>91</v>
      </c>
      <c r="B1629" s="250" t="s">
        <v>39</v>
      </c>
      <c r="C1629" s="250" t="s">
        <v>188</v>
      </c>
      <c r="D1629" s="250" t="s">
        <v>189</v>
      </c>
      <c r="E1629" s="251">
        <v>153954.1</v>
      </c>
      <c r="F1629" s="252" t="s">
        <v>253</v>
      </c>
      <c r="G1629" s="251"/>
    </row>
    <row r="1630" spans="1:7" hidden="1" x14ac:dyDescent="0.2">
      <c r="A1630" s="249" t="s">
        <v>90</v>
      </c>
      <c r="B1630" s="250" t="s">
        <v>39</v>
      </c>
      <c r="C1630" s="250" t="s">
        <v>188</v>
      </c>
      <c r="D1630" s="250" t="s">
        <v>189</v>
      </c>
      <c r="E1630" s="251">
        <v>157176.20000000001</v>
      </c>
      <c r="F1630" s="252" t="s">
        <v>253</v>
      </c>
      <c r="G1630" s="251"/>
    </row>
    <row r="1631" spans="1:7" hidden="1" x14ac:dyDescent="0.2">
      <c r="A1631" s="249" t="s">
        <v>89</v>
      </c>
      <c r="B1631" s="250" t="s">
        <v>39</v>
      </c>
      <c r="C1631" s="250" t="s">
        <v>188</v>
      </c>
      <c r="D1631" s="250" t="s">
        <v>189</v>
      </c>
      <c r="E1631" s="251">
        <v>159474.20000000001</v>
      </c>
      <c r="F1631" s="252" t="s">
        <v>253</v>
      </c>
      <c r="G1631" s="251"/>
    </row>
    <row r="1632" spans="1:7" hidden="1" x14ac:dyDescent="0.2">
      <c r="A1632" s="249" t="s">
        <v>88</v>
      </c>
      <c r="B1632" s="250" t="s">
        <v>39</v>
      </c>
      <c r="C1632" s="250" t="s">
        <v>188</v>
      </c>
      <c r="D1632" s="250" t="s">
        <v>189</v>
      </c>
      <c r="E1632" s="251">
        <v>171010.3</v>
      </c>
      <c r="F1632" s="252" t="s">
        <v>253</v>
      </c>
      <c r="G1632" s="251"/>
    </row>
    <row r="1633" spans="1:7" hidden="1" x14ac:dyDescent="0.2">
      <c r="A1633" s="249" t="s">
        <v>87</v>
      </c>
      <c r="B1633" s="250" t="s">
        <v>39</v>
      </c>
      <c r="C1633" s="250" t="s">
        <v>188</v>
      </c>
      <c r="D1633" s="250" t="s">
        <v>189</v>
      </c>
      <c r="E1633" s="251">
        <v>233935.1</v>
      </c>
      <c r="F1633" s="252" t="s">
        <v>253</v>
      </c>
      <c r="G1633" s="251"/>
    </row>
    <row r="1634" spans="1:7" hidden="1" x14ac:dyDescent="0.2">
      <c r="A1634" s="249" t="s">
        <v>86</v>
      </c>
      <c r="B1634" s="250" t="s">
        <v>39</v>
      </c>
      <c r="C1634" s="250" t="s">
        <v>188</v>
      </c>
      <c r="D1634" s="250" t="s">
        <v>189</v>
      </c>
      <c r="E1634" s="251">
        <v>235853.9</v>
      </c>
      <c r="F1634" s="252" t="s">
        <v>253</v>
      </c>
      <c r="G1634" s="251"/>
    </row>
    <row r="1635" spans="1:7" hidden="1" x14ac:dyDescent="0.2">
      <c r="A1635" s="249" t="s">
        <v>85</v>
      </c>
      <c r="B1635" s="250" t="s">
        <v>39</v>
      </c>
      <c r="C1635" s="250" t="s">
        <v>188</v>
      </c>
      <c r="D1635" s="250" t="s">
        <v>189</v>
      </c>
      <c r="E1635" s="251">
        <v>258072.8</v>
      </c>
      <c r="F1635" s="252" t="s">
        <v>253</v>
      </c>
      <c r="G1635" s="251"/>
    </row>
    <row r="1636" spans="1:7" hidden="1" x14ac:dyDescent="0.2">
      <c r="A1636" s="249" t="s">
        <v>84</v>
      </c>
      <c r="B1636" s="250" t="s">
        <v>39</v>
      </c>
      <c r="C1636" s="250" t="s">
        <v>188</v>
      </c>
      <c r="D1636" s="250" t="s">
        <v>189</v>
      </c>
      <c r="E1636" s="251">
        <v>280245.3</v>
      </c>
      <c r="F1636" s="252" t="s">
        <v>253</v>
      </c>
      <c r="G1636" s="251"/>
    </row>
    <row r="1637" spans="1:7" hidden="1" x14ac:dyDescent="0.2">
      <c r="A1637" s="249" t="s">
        <v>168</v>
      </c>
      <c r="B1637" s="250" t="s">
        <v>39</v>
      </c>
      <c r="C1637" s="250" t="s">
        <v>188</v>
      </c>
      <c r="D1637" s="250" t="s">
        <v>189</v>
      </c>
      <c r="E1637" s="251">
        <v>291782.90000000002</v>
      </c>
      <c r="F1637" s="252" t="s">
        <v>253</v>
      </c>
      <c r="G1637" s="251"/>
    </row>
    <row r="1638" spans="1:7" hidden="1" x14ac:dyDescent="0.2">
      <c r="A1638" s="249" t="s">
        <v>203</v>
      </c>
      <c r="B1638" s="250" t="s">
        <v>39</v>
      </c>
      <c r="C1638" s="250" t="s">
        <v>188</v>
      </c>
      <c r="D1638" s="250" t="s">
        <v>189</v>
      </c>
      <c r="E1638" s="251">
        <v>309104.40000000002</v>
      </c>
      <c r="F1638" s="252" t="s">
        <v>253</v>
      </c>
      <c r="G1638" s="251"/>
    </row>
    <row r="1639" spans="1:7" hidden="1" x14ac:dyDescent="0.2">
      <c r="A1639" s="249" t="s">
        <v>221</v>
      </c>
      <c r="B1639" s="250" t="s">
        <v>39</v>
      </c>
      <c r="C1639" s="250" t="s">
        <v>188</v>
      </c>
      <c r="D1639" s="250" t="s">
        <v>189</v>
      </c>
      <c r="E1639" s="251">
        <v>362192.6</v>
      </c>
      <c r="F1639" s="252" t="s">
        <v>253</v>
      </c>
      <c r="G1639" s="251"/>
    </row>
    <row r="1640" spans="1:7" hidden="1" x14ac:dyDescent="0.2">
      <c r="A1640" s="249" t="s">
        <v>233</v>
      </c>
      <c r="B1640" s="250" t="s">
        <v>39</v>
      </c>
      <c r="C1640" s="250" t="s">
        <v>188</v>
      </c>
      <c r="D1640" s="250" t="s">
        <v>189</v>
      </c>
      <c r="E1640" s="251">
        <v>425794.5</v>
      </c>
      <c r="F1640" s="252" t="s">
        <v>253</v>
      </c>
      <c r="G1640" s="251"/>
    </row>
    <row r="1641" spans="1:7" hidden="1" x14ac:dyDescent="0.2">
      <c r="A1641" s="249" t="s">
        <v>251</v>
      </c>
      <c r="B1641" s="250" t="s">
        <v>39</v>
      </c>
      <c r="C1641" s="250" t="s">
        <v>188</v>
      </c>
      <c r="D1641" s="250" t="s">
        <v>189</v>
      </c>
      <c r="E1641" s="251">
        <v>420148.8</v>
      </c>
      <c r="F1641" s="252" t="s">
        <v>253</v>
      </c>
      <c r="G1641" s="251"/>
    </row>
    <row r="1642" spans="1:7" hidden="1" x14ac:dyDescent="0.2">
      <c r="A1642" s="249" t="s">
        <v>102</v>
      </c>
      <c r="B1642" s="250" t="s">
        <v>137</v>
      </c>
      <c r="C1642" s="250" t="s">
        <v>188</v>
      </c>
      <c r="D1642" s="250" t="s">
        <v>189</v>
      </c>
      <c r="E1642" s="251">
        <v>6955.9</v>
      </c>
      <c r="F1642" s="252" t="s">
        <v>253</v>
      </c>
      <c r="G1642" s="251"/>
    </row>
    <row r="1643" spans="1:7" hidden="1" x14ac:dyDescent="0.2">
      <c r="A1643" s="249" t="s">
        <v>101</v>
      </c>
      <c r="B1643" s="250" t="s">
        <v>137</v>
      </c>
      <c r="C1643" s="250" t="s">
        <v>188</v>
      </c>
      <c r="D1643" s="250" t="s">
        <v>189</v>
      </c>
      <c r="E1643" s="251">
        <v>7519.5</v>
      </c>
      <c r="F1643" s="252" t="s">
        <v>253</v>
      </c>
      <c r="G1643" s="251"/>
    </row>
    <row r="1644" spans="1:7" hidden="1" x14ac:dyDescent="0.2">
      <c r="A1644" s="249" t="s">
        <v>100</v>
      </c>
      <c r="B1644" s="250" t="s">
        <v>137</v>
      </c>
      <c r="C1644" s="250" t="s">
        <v>188</v>
      </c>
      <c r="D1644" s="250" t="s">
        <v>189</v>
      </c>
      <c r="E1644" s="251">
        <v>7684.2</v>
      </c>
      <c r="F1644" s="252" t="s">
        <v>253</v>
      </c>
      <c r="G1644" s="251"/>
    </row>
    <row r="1645" spans="1:7" hidden="1" x14ac:dyDescent="0.2">
      <c r="A1645" s="249" t="s">
        <v>99</v>
      </c>
      <c r="B1645" s="250" t="s">
        <v>137</v>
      </c>
      <c r="C1645" s="250" t="s">
        <v>188</v>
      </c>
      <c r="D1645" s="250" t="s">
        <v>189</v>
      </c>
      <c r="E1645" s="251">
        <v>7772</v>
      </c>
      <c r="F1645" s="252" t="s">
        <v>253</v>
      </c>
      <c r="G1645" s="251"/>
    </row>
    <row r="1646" spans="1:7" hidden="1" x14ac:dyDescent="0.2">
      <c r="A1646" s="249" t="s">
        <v>98</v>
      </c>
      <c r="B1646" s="250" t="s">
        <v>137</v>
      </c>
      <c r="C1646" s="250" t="s">
        <v>188</v>
      </c>
      <c r="D1646" s="250" t="s">
        <v>189</v>
      </c>
      <c r="E1646" s="251">
        <v>8498.4</v>
      </c>
      <c r="F1646" s="252" t="s">
        <v>253</v>
      </c>
      <c r="G1646" s="251"/>
    </row>
    <row r="1647" spans="1:7" hidden="1" x14ac:dyDescent="0.2">
      <c r="A1647" s="249" t="s">
        <v>97</v>
      </c>
      <c r="B1647" s="250" t="s">
        <v>137</v>
      </c>
      <c r="C1647" s="250" t="s">
        <v>188</v>
      </c>
      <c r="D1647" s="250" t="s">
        <v>189</v>
      </c>
      <c r="E1647" s="251">
        <v>9068.7000000000007</v>
      </c>
      <c r="F1647" s="252" t="s">
        <v>253</v>
      </c>
      <c r="G1647" s="251"/>
    </row>
    <row r="1648" spans="1:7" hidden="1" x14ac:dyDescent="0.2">
      <c r="A1648" s="249" t="s">
        <v>96</v>
      </c>
      <c r="B1648" s="250" t="s">
        <v>137</v>
      </c>
      <c r="C1648" s="250" t="s">
        <v>188</v>
      </c>
      <c r="D1648" s="250" t="s">
        <v>189</v>
      </c>
      <c r="E1648" s="251">
        <v>9585.5</v>
      </c>
      <c r="F1648" s="252" t="s">
        <v>253</v>
      </c>
      <c r="G1648" s="251"/>
    </row>
    <row r="1649" spans="1:7" hidden="1" x14ac:dyDescent="0.2">
      <c r="A1649" s="249" t="s">
        <v>95</v>
      </c>
      <c r="B1649" s="250" t="s">
        <v>137</v>
      </c>
      <c r="C1649" s="250" t="s">
        <v>188</v>
      </c>
      <c r="D1649" s="250" t="s">
        <v>189</v>
      </c>
      <c r="E1649" s="251">
        <v>10199.200000000001</v>
      </c>
      <c r="F1649" s="252" t="s">
        <v>253</v>
      </c>
      <c r="G1649" s="251"/>
    </row>
    <row r="1650" spans="1:7" hidden="1" x14ac:dyDescent="0.2">
      <c r="A1650" s="249" t="s">
        <v>94</v>
      </c>
      <c r="B1650" s="250" t="s">
        <v>137</v>
      </c>
      <c r="C1650" s="250" t="s">
        <v>188</v>
      </c>
      <c r="D1650" s="250" t="s">
        <v>189</v>
      </c>
      <c r="E1650" s="251">
        <v>10768.9</v>
      </c>
      <c r="F1650" s="252" t="s">
        <v>253</v>
      </c>
      <c r="G1650" s="251"/>
    </row>
    <row r="1651" spans="1:7" hidden="1" x14ac:dyDescent="0.2">
      <c r="A1651" s="249" t="s">
        <v>93</v>
      </c>
      <c r="B1651" s="250" t="s">
        <v>137</v>
      </c>
      <c r="C1651" s="250" t="s">
        <v>188</v>
      </c>
      <c r="D1651" s="250" t="s">
        <v>189</v>
      </c>
      <c r="E1651" s="251">
        <v>10067</v>
      </c>
      <c r="F1651" s="252" t="s">
        <v>253</v>
      </c>
      <c r="G1651" s="251"/>
    </row>
    <row r="1652" spans="1:7" hidden="1" x14ac:dyDescent="0.2">
      <c r="A1652" s="249" t="s">
        <v>92</v>
      </c>
      <c r="B1652" s="250" t="s">
        <v>137</v>
      </c>
      <c r="C1652" s="250" t="s">
        <v>188</v>
      </c>
      <c r="D1652" s="250" t="s">
        <v>189</v>
      </c>
      <c r="E1652" s="251">
        <v>9572.5</v>
      </c>
      <c r="F1652" s="252" t="s">
        <v>253</v>
      </c>
      <c r="G1652" s="251"/>
    </row>
    <row r="1653" spans="1:7" hidden="1" x14ac:dyDescent="0.2">
      <c r="A1653" s="249" t="s">
        <v>91</v>
      </c>
      <c r="B1653" s="250" t="s">
        <v>137</v>
      </c>
      <c r="C1653" s="250" t="s">
        <v>188</v>
      </c>
      <c r="D1653" s="250" t="s">
        <v>189</v>
      </c>
      <c r="E1653" s="251">
        <v>9729.7999999999993</v>
      </c>
      <c r="F1653" s="252" t="s">
        <v>253</v>
      </c>
      <c r="G1653" s="251"/>
    </row>
    <row r="1654" spans="1:7" hidden="1" x14ac:dyDescent="0.2">
      <c r="A1654" s="249" t="s">
        <v>90</v>
      </c>
      <c r="B1654" s="250" t="s">
        <v>137</v>
      </c>
      <c r="C1654" s="250" t="s">
        <v>188</v>
      </c>
      <c r="D1654" s="250" t="s">
        <v>189</v>
      </c>
      <c r="E1654" s="251">
        <v>9946.2999999999993</v>
      </c>
      <c r="F1654" s="252" t="s">
        <v>253</v>
      </c>
      <c r="G1654" s="251"/>
    </row>
    <row r="1655" spans="1:7" hidden="1" x14ac:dyDescent="0.2">
      <c r="A1655" s="249" t="s">
        <v>89</v>
      </c>
      <c r="B1655" s="250" t="s">
        <v>137</v>
      </c>
      <c r="C1655" s="250" t="s">
        <v>188</v>
      </c>
      <c r="D1655" s="250" t="s">
        <v>189</v>
      </c>
      <c r="E1655" s="251">
        <v>10375.1</v>
      </c>
      <c r="F1655" s="252" t="s">
        <v>253</v>
      </c>
      <c r="G1655" s="251"/>
    </row>
    <row r="1656" spans="1:7" hidden="1" x14ac:dyDescent="0.2">
      <c r="A1656" s="249" t="s">
        <v>88</v>
      </c>
      <c r="B1656" s="250" t="s">
        <v>137</v>
      </c>
      <c r="C1656" s="250" t="s">
        <v>188</v>
      </c>
      <c r="D1656" s="250" t="s">
        <v>189</v>
      </c>
      <c r="E1656" s="251">
        <v>10790.4</v>
      </c>
      <c r="F1656" s="252" t="s">
        <v>253</v>
      </c>
      <c r="G1656" s="251"/>
    </row>
    <row r="1657" spans="1:7" hidden="1" x14ac:dyDescent="0.2">
      <c r="A1657" s="249" t="s">
        <v>87</v>
      </c>
      <c r="B1657" s="250" t="s">
        <v>137</v>
      </c>
      <c r="C1657" s="250" t="s">
        <v>188</v>
      </c>
      <c r="D1657" s="250" t="s">
        <v>189</v>
      </c>
      <c r="E1657" s="251">
        <v>11699.8</v>
      </c>
      <c r="F1657" s="252" t="s">
        <v>253</v>
      </c>
      <c r="G1657" s="251"/>
    </row>
    <row r="1658" spans="1:7" hidden="1" x14ac:dyDescent="0.2">
      <c r="A1658" s="249" t="s">
        <v>86</v>
      </c>
      <c r="B1658" s="250" t="s">
        <v>137</v>
      </c>
      <c r="C1658" s="250" t="s">
        <v>188</v>
      </c>
      <c r="D1658" s="250" t="s">
        <v>189</v>
      </c>
      <c r="E1658" s="251">
        <v>12459.8</v>
      </c>
      <c r="F1658" s="252" t="s">
        <v>253</v>
      </c>
      <c r="G1658" s="251"/>
    </row>
    <row r="1659" spans="1:7" hidden="1" x14ac:dyDescent="0.2">
      <c r="A1659" s="249" t="s">
        <v>85</v>
      </c>
      <c r="B1659" s="250" t="s">
        <v>137</v>
      </c>
      <c r="C1659" s="250" t="s">
        <v>188</v>
      </c>
      <c r="D1659" s="250" t="s">
        <v>189</v>
      </c>
      <c r="E1659" s="251">
        <v>13121.3</v>
      </c>
      <c r="F1659" s="252" t="s">
        <v>253</v>
      </c>
      <c r="G1659" s="251"/>
    </row>
    <row r="1660" spans="1:7" hidden="1" x14ac:dyDescent="0.2">
      <c r="A1660" s="249" t="s">
        <v>84</v>
      </c>
      <c r="B1660" s="250" t="s">
        <v>137</v>
      </c>
      <c r="C1660" s="250" t="s">
        <v>188</v>
      </c>
      <c r="D1660" s="250" t="s">
        <v>189</v>
      </c>
      <c r="E1660" s="251">
        <v>13679.2</v>
      </c>
      <c r="F1660" s="252" t="s">
        <v>253</v>
      </c>
      <c r="G1660" s="251"/>
    </row>
    <row r="1661" spans="1:7" hidden="1" x14ac:dyDescent="0.2">
      <c r="A1661" s="249" t="s">
        <v>168</v>
      </c>
      <c r="B1661" s="250" t="s">
        <v>137</v>
      </c>
      <c r="C1661" s="250" t="s">
        <v>188</v>
      </c>
      <c r="D1661" s="250" t="s">
        <v>189</v>
      </c>
      <c r="E1661" s="251">
        <v>14189.9</v>
      </c>
      <c r="F1661" s="252" t="s">
        <v>253</v>
      </c>
      <c r="G1661" s="251"/>
    </row>
    <row r="1662" spans="1:7" hidden="1" x14ac:dyDescent="0.2">
      <c r="A1662" s="249" t="s">
        <v>203</v>
      </c>
      <c r="B1662" s="250" t="s">
        <v>137</v>
      </c>
      <c r="C1662" s="250" t="s">
        <v>188</v>
      </c>
      <c r="D1662" s="250" t="s">
        <v>189</v>
      </c>
      <c r="E1662" s="251">
        <v>13061</v>
      </c>
      <c r="F1662" s="252" t="s">
        <v>253</v>
      </c>
      <c r="G1662" s="251"/>
    </row>
    <row r="1663" spans="1:7" hidden="1" x14ac:dyDescent="0.2">
      <c r="A1663" s="249" t="s">
        <v>221</v>
      </c>
      <c r="B1663" s="250" t="s">
        <v>137</v>
      </c>
      <c r="C1663" s="250" t="s">
        <v>188</v>
      </c>
      <c r="D1663" s="250" t="s">
        <v>189</v>
      </c>
      <c r="E1663" s="251">
        <v>14556</v>
      </c>
      <c r="F1663" s="252" t="s">
        <v>253</v>
      </c>
      <c r="G1663" s="251"/>
    </row>
    <row r="1664" spans="1:7" hidden="1" x14ac:dyDescent="0.2">
      <c r="A1664" s="249" t="s">
        <v>233</v>
      </c>
      <c r="B1664" s="250" t="s">
        <v>137</v>
      </c>
      <c r="C1664" s="250" t="s">
        <v>188</v>
      </c>
      <c r="D1664" s="250" t="s">
        <v>189</v>
      </c>
      <c r="E1664" s="251">
        <v>17417.2</v>
      </c>
      <c r="F1664" s="252" t="s">
        <v>253</v>
      </c>
      <c r="G1664" s="251"/>
    </row>
    <row r="1665" spans="1:7" hidden="1" x14ac:dyDescent="0.2">
      <c r="A1665" s="249" t="s">
        <v>251</v>
      </c>
      <c r="B1665" s="250" t="s">
        <v>137</v>
      </c>
      <c r="C1665" s="250" t="s">
        <v>188</v>
      </c>
      <c r="D1665" s="250" t="s">
        <v>189</v>
      </c>
      <c r="E1665" s="251">
        <v>19099.599999999999</v>
      </c>
      <c r="F1665" s="252" t="s">
        <v>253</v>
      </c>
      <c r="G1665" s="251"/>
    </row>
    <row r="1666" spans="1:7" hidden="1" x14ac:dyDescent="0.2">
      <c r="A1666" s="249" t="s">
        <v>102</v>
      </c>
      <c r="B1666" s="250" t="s">
        <v>44</v>
      </c>
      <c r="C1666" s="250" t="s">
        <v>188</v>
      </c>
      <c r="D1666" s="250" t="s">
        <v>189</v>
      </c>
      <c r="E1666" s="251">
        <v>1280497.7</v>
      </c>
      <c r="F1666" s="252" t="s">
        <v>253</v>
      </c>
      <c r="G1666" s="251"/>
    </row>
    <row r="1667" spans="1:7" hidden="1" x14ac:dyDescent="0.2">
      <c r="A1667" s="249" t="s">
        <v>101</v>
      </c>
      <c r="B1667" s="250" t="s">
        <v>44</v>
      </c>
      <c r="C1667" s="250" t="s">
        <v>188</v>
      </c>
      <c r="D1667" s="250" t="s">
        <v>189</v>
      </c>
      <c r="E1667" s="251">
        <v>1322165.8999999999</v>
      </c>
      <c r="F1667" s="252" t="s">
        <v>253</v>
      </c>
      <c r="G1667" s="251"/>
    </row>
    <row r="1668" spans="1:7" hidden="1" x14ac:dyDescent="0.2">
      <c r="A1668" s="249" t="s">
        <v>100</v>
      </c>
      <c r="B1668" s="250" t="s">
        <v>44</v>
      </c>
      <c r="C1668" s="250" t="s">
        <v>188</v>
      </c>
      <c r="D1668" s="250" t="s">
        <v>189</v>
      </c>
      <c r="E1668" s="251">
        <v>1343915.6</v>
      </c>
      <c r="F1668" s="252" t="s">
        <v>253</v>
      </c>
      <c r="G1668" s="251"/>
    </row>
    <row r="1669" spans="1:7" hidden="1" x14ac:dyDescent="0.2">
      <c r="A1669" s="249" t="s">
        <v>99</v>
      </c>
      <c r="B1669" s="250" t="s">
        <v>44</v>
      </c>
      <c r="C1669" s="250" t="s">
        <v>188</v>
      </c>
      <c r="D1669" s="250" t="s">
        <v>189</v>
      </c>
      <c r="E1669" s="251">
        <v>1373743.6</v>
      </c>
      <c r="F1669" s="252" t="s">
        <v>253</v>
      </c>
      <c r="G1669" s="251"/>
    </row>
    <row r="1670" spans="1:7" hidden="1" x14ac:dyDescent="0.2">
      <c r="A1670" s="249" t="s">
        <v>98</v>
      </c>
      <c r="B1670" s="250" t="s">
        <v>44</v>
      </c>
      <c r="C1670" s="250" t="s">
        <v>188</v>
      </c>
      <c r="D1670" s="250" t="s">
        <v>189</v>
      </c>
      <c r="E1670" s="251">
        <v>1392804.5</v>
      </c>
      <c r="F1670" s="252" t="s">
        <v>253</v>
      </c>
      <c r="G1670" s="251"/>
    </row>
    <row r="1671" spans="1:7" hidden="1" x14ac:dyDescent="0.2">
      <c r="A1671" s="249" t="s">
        <v>97</v>
      </c>
      <c r="B1671" s="250" t="s">
        <v>44</v>
      </c>
      <c r="C1671" s="250" t="s">
        <v>188</v>
      </c>
      <c r="D1671" s="250" t="s">
        <v>189</v>
      </c>
      <c r="E1671" s="251">
        <v>1430246.8</v>
      </c>
      <c r="F1671" s="252" t="s">
        <v>253</v>
      </c>
      <c r="G1671" s="251"/>
    </row>
    <row r="1672" spans="1:7" hidden="1" x14ac:dyDescent="0.2">
      <c r="A1672" s="249" t="s">
        <v>96</v>
      </c>
      <c r="B1672" s="250" t="s">
        <v>44</v>
      </c>
      <c r="C1672" s="250" t="s">
        <v>188</v>
      </c>
      <c r="D1672" s="250" t="s">
        <v>189</v>
      </c>
      <c r="E1672" s="251">
        <v>1499774.7</v>
      </c>
      <c r="F1672" s="252" t="s">
        <v>253</v>
      </c>
      <c r="G1672" s="251"/>
    </row>
    <row r="1673" spans="1:7" hidden="1" x14ac:dyDescent="0.2">
      <c r="A1673" s="249" t="s">
        <v>95</v>
      </c>
      <c r="B1673" s="250" t="s">
        <v>44</v>
      </c>
      <c r="C1673" s="250" t="s">
        <v>188</v>
      </c>
      <c r="D1673" s="250" t="s">
        <v>189</v>
      </c>
      <c r="E1673" s="251">
        <v>1575176.8</v>
      </c>
      <c r="F1673" s="252" t="s">
        <v>253</v>
      </c>
      <c r="G1673" s="251"/>
    </row>
    <row r="1674" spans="1:7" hidden="1" x14ac:dyDescent="0.2">
      <c r="A1674" s="249" t="s">
        <v>94</v>
      </c>
      <c r="B1674" s="250" t="s">
        <v>44</v>
      </c>
      <c r="C1674" s="250" t="s">
        <v>188</v>
      </c>
      <c r="D1674" s="250" t="s">
        <v>189</v>
      </c>
      <c r="E1674" s="251">
        <v>1621324</v>
      </c>
      <c r="F1674" s="252" t="s">
        <v>253</v>
      </c>
      <c r="G1674" s="251"/>
    </row>
    <row r="1675" spans="1:7" hidden="1" x14ac:dyDescent="0.2">
      <c r="A1675" s="249" t="s">
        <v>93</v>
      </c>
      <c r="B1675" s="250" t="s">
        <v>44</v>
      </c>
      <c r="C1675" s="250" t="s">
        <v>188</v>
      </c>
      <c r="D1675" s="250" t="s">
        <v>189</v>
      </c>
      <c r="E1675" s="251">
        <v>1543892.4</v>
      </c>
      <c r="F1675" s="252" t="s">
        <v>253</v>
      </c>
      <c r="G1675" s="251"/>
    </row>
    <row r="1676" spans="1:7" hidden="1" x14ac:dyDescent="0.2">
      <c r="A1676" s="249" t="s">
        <v>92</v>
      </c>
      <c r="B1676" s="250" t="s">
        <v>44</v>
      </c>
      <c r="C1676" s="250" t="s">
        <v>188</v>
      </c>
      <c r="D1676" s="250" t="s">
        <v>189</v>
      </c>
      <c r="E1676" s="251">
        <v>1577072.7</v>
      </c>
      <c r="F1676" s="252" t="s">
        <v>253</v>
      </c>
      <c r="G1676" s="251"/>
    </row>
    <row r="1677" spans="1:7" hidden="1" x14ac:dyDescent="0.2">
      <c r="A1677" s="249" t="s">
        <v>91</v>
      </c>
      <c r="B1677" s="250" t="s">
        <v>44</v>
      </c>
      <c r="C1677" s="250" t="s">
        <v>188</v>
      </c>
      <c r="D1677" s="250" t="s">
        <v>189</v>
      </c>
      <c r="E1677" s="251">
        <v>1619094</v>
      </c>
      <c r="F1677" s="252" t="s">
        <v>253</v>
      </c>
      <c r="G1677" s="251"/>
    </row>
    <row r="1678" spans="1:7" hidden="1" x14ac:dyDescent="0.2">
      <c r="A1678" s="249" t="s">
        <v>90</v>
      </c>
      <c r="B1678" s="250" t="s">
        <v>44</v>
      </c>
      <c r="C1678" s="250" t="s">
        <v>188</v>
      </c>
      <c r="D1678" s="250" t="s">
        <v>189</v>
      </c>
      <c r="E1678" s="251">
        <v>1603924.7</v>
      </c>
      <c r="F1678" s="252" t="s">
        <v>253</v>
      </c>
      <c r="G1678" s="251"/>
    </row>
    <row r="1679" spans="1:7" hidden="1" x14ac:dyDescent="0.2">
      <c r="A1679" s="249" t="s">
        <v>89</v>
      </c>
      <c r="B1679" s="250" t="s">
        <v>44</v>
      </c>
      <c r="C1679" s="250" t="s">
        <v>188</v>
      </c>
      <c r="D1679" s="250" t="s">
        <v>189</v>
      </c>
      <c r="E1679" s="251">
        <v>1578389.8</v>
      </c>
      <c r="F1679" s="252" t="s">
        <v>253</v>
      </c>
      <c r="G1679" s="251"/>
    </row>
    <row r="1680" spans="1:7" hidden="1" x14ac:dyDescent="0.2">
      <c r="A1680" s="249" t="s">
        <v>88</v>
      </c>
      <c r="B1680" s="250" t="s">
        <v>44</v>
      </c>
      <c r="C1680" s="250" t="s">
        <v>188</v>
      </c>
      <c r="D1680" s="250" t="s">
        <v>189</v>
      </c>
      <c r="E1680" s="251">
        <v>1576607.3</v>
      </c>
      <c r="F1680" s="252" t="s">
        <v>253</v>
      </c>
      <c r="G1680" s="251"/>
    </row>
    <row r="1681" spans="1:7" hidden="1" x14ac:dyDescent="0.2">
      <c r="A1681" s="249" t="s">
        <v>87</v>
      </c>
      <c r="B1681" s="250" t="s">
        <v>44</v>
      </c>
      <c r="C1681" s="250" t="s">
        <v>188</v>
      </c>
      <c r="D1681" s="250" t="s">
        <v>189</v>
      </c>
      <c r="E1681" s="251">
        <v>1610815.9</v>
      </c>
      <c r="F1681" s="252" t="s">
        <v>253</v>
      </c>
      <c r="G1681" s="251"/>
    </row>
    <row r="1682" spans="1:7" hidden="1" x14ac:dyDescent="0.2">
      <c r="A1682" s="249" t="s">
        <v>86</v>
      </c>
      <c r="B1682" s="250" t="s">
        <v>44</v>
      </c>
      <c r="C1682" s="250" t="s">
        <v>188</v>
      </c>
      <c r="D1682" s="250" t="s">
        <v>189</v>
      </c>
      <c r="E1682" s="251">
        <v>1681277.4</v>
      </c>
      <c r="F1682" s="252" t="s">
        <v>253</v>
      </c>
      <c r="G1682" s="251"/>
    </row>
    <row r="1683" spans="1:7" hidden="1" x14ac:dyDescent="0.2">
      <c r="A1683" s="249" t="s">
        <v>85</v>
      </c>
      <c r="B1683" s="250" t="s">
        <v>44</v>
      </c>
      <c r="C1683" s="250" t="s">
        <v>188</v>
      </c>
      <c r="D1683" s="250" t="s">
        <v>189</v>
      </c>
      <c r="E1683" s="251">
        <v>1728675.5</v>
      </c>
      <c r="F1683" s="252" t="s">
        <v>253</v>
      </c>
      <c r="G1683" s="251"/>
    </row>
    <row r="1684" spans="1:7" hidden="1" x14ac:dyDescent="0.2">
      <c r="A1684" s="249" t="s">
        <v>84</v>
      </c>
      <c r="B1684" s="250" t="s">
        <v>44</v>
      </c>
      <c r="C1684" s="250" t="s">
        <v>188</v>
      </c>
      <c r="D1684" s="250" t="s">
        <v>189</v>
      </c>
      <c r="E1684" s="251">
        <v>1763104.6</v>
      </c>
      <c r="F1684" s="252" t="s">
        <v>253</v>
      </c>
      <c r="G1684" s="251"/>
    </row>
    <row r="1685" spans="1:7" hidden="1" x14ac:dyDescent="0.2">
      <c r="A1685" s="249" t="s">
        <v>168</v>
      </c>
      <c r="B1685" s="250" t="s">
        <v>44</v>
      </c>
      <c r="C1685" s="250" t="s">
        <v>188</v>
      </c>
      <c r="D1685" s="250" t="s">
        <v>189</v>
      </c>
      <c r="E1685" s="251">
        <v>1804813.5</v>
      </c>
      <c r="F1685" s="252" t="s">
        <v>253</v>
      </c>
      <c r="G1685" s="251"/>
    </row>
    <row r="1686" spans="1:7" hidden="1" x14ac:dyDescent="0.2">
      <c r="A1686" s="249" t="s">
        <v>203</v>
      </c>
      <c r="B1686" s="250" t="s">
        <v>44</v>
      </c>
      <c r="C1686" s="250" t="s">
        <v>188</v>
      </c>
      <c r="D1686" s="250" t="s">
        <v>189</v>
      </c>
      <c r="E1686" s="251">
        <v>1678230.2</v>
      </c>
      <c r="F1686" s="252" t="s">
        <v>253</v>
      </c>
      <c r="G1686" s="251"/>
    </row>
    <row r="1687" spans="1:7" hidden="1" x14ac:dyDescent="0.2">
      <c r="A1687" s="249" t="s">
        <v>221</v>
      </c>
      <c r="B1687" s="250" t="s">
        <v>44</v>
      </c>
      <c r="C1687" s="250" t="s">
        <v>188</v>
      </c>
      <c r="D1687" s="250" t="s">
        <v>189</v>
      </c>
      <c r="E1687" s="251">
        <v>1860723.2</v>
      </c>
      <c r="F1687" s="252" t="s">
        <v>253</v>
      </c>
      <c r="G1687" s="251"/>
    </row>
    <row r="1688" spans="1:7" hidden="1" x14ac:dyDescent="0.2">
      <c r="A1688" s="249" t="s">
        <v>233</v>
      </c>
      <c r="B1688" s="250" t="s">
        <v>44</v>
      </c>
      <c r="C1688" s="250" t="s">
        <v>188</v>
      </c>
      <c r="D1688" s="250" t="s">
        <v>189</v>
      </c>
      <c r="E1688" s="251">
        <v>2044942</v>
      </c>
      <c r="F1688" s="252" t="s">
        <v>253</v>
      </c>
      <c r="G1688" s="251"/>
    </row>
    <row r="1689" spans="1:7" hidden="1" x14ac:dyDescent="0.2">
      <c r="A1689" s="249" t="s">
        <v>251</v>
      </c>
      <c r="B1689" s="250" t="s">
        <v>44</v>
      </c>
      <c r="C1689" s="250" t="s">
        <v>188</v>
      </c>
      <c r="D1689" s="250" t="s">
        <v>189</v>
      </c>
      <c r="E1689" s="251">
        <v>2159858.2999999998</v>
      </c>
      <c r="F1689" s="252" t="s">
        <v>253</v>
      </c>
      <c r="G1689" s="251"/>
    </row>
    <row r="1690" spans="1:7" hidden="1" x14ac:dyDescent="0.2">
      <c r="A1690" s="249" t="s">
        <v>102</v>
      </c>
      <c r="B1690" s="250" t="s">
        <v>47</v>
      </c>
      <c r="C1690" s="250" t="s">
        <v>188</v>
      </c>
      <c r="D1690" s="250" t="s">
        <v>189</v>
      </c>
      <c r="E1690" s="251">
        <v>24551.3</v>
      </c>
      <c r="F1690" s="252" t="s">
        <v>253</v>
      </c>
      <c r="G1690" s="251"/>
    </row>
    <row r="1691" spans="1:7" hidden="1" x14ac:dyDescent="0.2">
      <c r="A1691" s="249" t="s">
        <v>101</v>
      </c>
      <c r="B1691" s="250" t="s">
        <v>47</v>
      </c>
      <c r="C1691" s="250" t="s">
        <v>188</v>
      </c>
      <c r="D1691" s="250" t="s">
        <v>189</v>
      </c>
      <c r="E1691" s="251">
        <v>27111.1</v>
      </c>
      <c r="F1691" s="252" t="s">
        <v>253</v>
      </c>
      <c r="G1691" s="251"/>
    </row>
    <row r="1692" spans="1:7" hidden="1" x14ac:dyDescent="0.2">
      <c r="A1692" s="249" t="s">
        <v>100</v>
      </c>
      <c r="B1692" s="250" t="s">
        <v>47</v>
      </c>
      <c r="C1692" s="250" t="s">
        <v>188</v>
      </c>
      <c r="D1692" s="250" t="s">
        <v>189</v>
      </c>
      <c r="E1692" s="251">
        <v>29576.6</v>
      </c>
      <c r="F1692" s="252" t="s">
        <v>253</v>
      </c>
      <c r="G1692" s="251"/>
    </row>
    <row r="1693" spans="1:7" hidden="1" x14ac:dyDescent="0.2">
      <c r="A1693" s="249" t="s">
        <v>99</v>
      </c>
      <c r="B1693" s="250" t="s">
        <v>47</v>
      </c>
      <c r="C1693" s="250" t="s">
        <v>188</v>
      </c>
      <c r="D1693" s="250" t="s">
        <v>189</v>
      </c>
      <c r="E1693" s="251">
        <v>33834</v>
      </c>
      <c r="F1693" s="252" t="s">
        <v>253</v>
      </c>
      <c r="G1693" s="251"/>
    </row>
    <row r="1694" spans="1:7" hidden="1" x14ac:dyDescent="0.2">
      <c r="A1694" s="249" t="s">
        <v>98</v>
      </c>
      <c r="B1694" s="250" t="s">
        <v>47</v>
      </c>
      <c r="C1694" s="250" t="s">
        <v>188</v>
      </c>
      <c r="D1694" s="250" t="s">
        <v>189</v>
      </c>
      <c r="E1694" s="251">
        <v>35949.800000000003</v>
      </c>
      <c r="F1694" s="252" t="s">
        <v>253</v>
      </c>
      <c r="G1694" s="251"/>
    </row>
    <row r="1695" spans="1:7" hidden="1" x14ac:dyDescent="0.2">
      <c r="A1695" s="249" t="s">
        <v>97</v>
      </c>
      <c r="B1695" s="250" t="s">
        <v>47</v>
      </c>
      <c r="C1695" s="250" t="s">
        <v>188</v>
      </c>
      <c r="D1695" s="250" t="s">
        <v>189</v>
      </c>
      <c r="E1695" s="251">
        <v>39478.199999999997</v>
      </c>
      <c r="F1695" s="252" t="s">
        <v>253</v>
      </c>
      <c r="G1695" s="251"/>
    </row>
    <row r="1696" spans="1:7" hidden="1" x14ac:dyDescent="0.2">
      <c r="A1696" s="249" t="s">
        <v>96</v>
      </c>
      <c r="B1696" s="250" t="s">
        <v>47</v>
      </c>
      <c r="C1696" s="250" t="s">
        <v>188</v>
      </c>
      <c r="D1696" s="250" t="s">
        <v>189</v>
      </c>
      <c r="E1696" s="251">
        <v>42840.5</v>
      </c>
      <c r="F1696" s="252" t="s">
        <v>253</v>
      </c>
      <c r="G1696" s="251"/>
    </row>
    <row r="1697" spans="1:7" hidden="1" x14ac:dyDescent="0.2">
      <c r="A1697" s="249" t="s">
        <v>95</v>
      </c>
      <c r="B1697" s="250" t="s">
        <v>47</v>
      </c>
      <c r="C1697" s="250" t="s">
        <v>188</v>
      </c>
      <c r="D1697" s="250" t="s">
        <v>189</v>
      </c>
      <c r="E1697" s="251">
        <v>48712.3</v>
      </c>
      <c r="F1697" s="252" t="s">
        <v>253</v>
      </c>
      <c r="G1697" s="251"/>
    </row>
    <row r="1698" spans="1:7" hidden="1" x14ac:dyDescent="0.2">
      <c r="A1698" s="249" t="s">
        <v>94</v>
      </c>
      <c r="B1698" s="250" t="s">
        <v>47</v>
      </c>
      <c r="C1698" s="250" t="s">
        <v>188</v>
      </c>
      <c r="D1698" s="250" t="s">
        <v>189</v>
      </c>
      <c r="E1698" s="251">
        <v>51416.9</v>
      </c>
      <c r="F1698" s="252" t="s">
        <v>253</v>
      </c>
      <c r="G1698" s="251"/>
    </row>
    <row r="1699" spans="1:7" hidden="1" x14ac:dyDescent="0.2">
      <c r="A1699" s="249" t="s">
        <v>93</v>
      </c>
      <c r="B1699" s="250" t="s">
        <v>47</v>
      </c>
      <c r="C1699" s="250" t="s">
        <v>188</v>
      </c>
      <c r="D1699" s="250" t="s">
        <v>189</v>
      </c>
      <c r="E1699" s="251">
        <v>43263.1</v>
      </c>
      <c r="F1699" s="252" t="s">
        <v>253</v>
      </c>
      <c r="G1699" s="251"/>
    </row>
    <row r="1700" spans="1:7" hidden="1" x14ac:dyDescent="0.2">
      <c r="A1700" s="249" t="s">
        <v>92</v>
      </c>
      <c r="B1700" s="250" t="s">
        <v>47</v>
      </c>
      <c r="C1700" s="250" t="s">
        <v>188</v>
      </c>
      <c r="D1700" s="250" t="s">
        <v>189</v>
      </c>
      <c r="E1700" s="251">
        <v>47102</v>
      </c>
      <c r="F1700" s="252" t="s">
        <v>253</v>
      </c>
      <c r="G1700" s="251"/>
    </row>
    <row r="1701" spans="1:7" hidden="1" x14ac:dyDescent="0.2">
      <c r="A1701" s="249" t="s">
        <v>91</v>
      </c>
      <c r="B1701" s="250" t="s">
        <v>47</v>
      </c>
      <c r="C1701" s="250" t="s">
        <v>188</v>
      </c>
      <c r="D1701" s="250" t="s">
        <v>189</v>
      </c>
      <c r="E1701" s="251">
        <v>51629.5</v>
      </c>
      <c r="F1701" s="252" t="s">
        <v>253</v>
      </c>
      <c r="G1701" s="251"/>
    </row>
    <row r="1702" spans="1:7" hidden="1" x14ac:dyDescent="0.2">
      <c r="A1702" s="249" t="s">
        <v>90</v>
      </c>
      <c r="B1702" s="250" t="s">
        <v>47</v>
      </c>
      <c r="C1702" s="250" t="s">
        <v>188</v>
      </c>
      <c r="D1702" s="250" t="s">
        <v>189</v>
      </c>
      <c r="E1702" s="251">
        <v>54494.9</v>
      </c>
      <c r="F1702" s="252" t="s">
        <v>253</v>
      </c>
      <c r="G1702" s="251"/>
    </row>
    <row r="1703" spans="1:7" hidden="1" x14ac:dyDescent="0.2">
      <c r="A1703" s="249" t="s">
        <v>89</v>
      </c>
      <c r="B1703" s="250" t="s">
        <v>47</v>
      </c>
      <c r="C1703" s="250" t="s">
        <v>188</v>
      </c>
      <c r="D1703" s="250" t="s">
        <v>189</v>
      </c>
      <c r="E1703" s="251">
        <v>57030</v>
      </c>
      <c r="F1703" s="252" t="s">
        <v>253</v>
      </c>
      <c r="G1703" s="251"/>
    </row>
    <row r="1704" spans="1:7" hidden="1" x14ac:dyDescent="0.2">
      <c r="A1704" s="249" t="s">
        <v>88</v>
      </c>
      <c r="B1704" s="250" t="s">
        <v>47</v>
      </c>
      <c r="C1704" s="250" t="s">
        <v>188</v>
      </c>
      <c r="D1704" s="250" t="s">
        <v>189</v>
      </c>
      <c r="E1704" s="251">
        <v>59220.9</v>
      </c>
      <c r="F1704" s="252" t="s">
        <v>253</v>
      </c>
      <c r="G1704" s="251"/>
    </row>
    <row r="1705" spans="1:7" hidden="1" x14ac:dyDescent="0.2">
      <c r="A1705" s="249" t="s">
        <v>87</v>
      </c>
      <c r="B1705" s="250" t="s">
        <v>47</v>
      </c>
      <c r="C1705" s="250" t="s">
        <v>188</v>
      </c>
      <c r="D1705" s="250" t="s">
        <v>189</v>
      </c>
      <c r="E1705" s="251">
        <v>60209.5</v>
      </c>
      <c r="F1705" s="252" t="s">
        <v>253</v>
      </c>
      <c r="G1705" s="251"/>
    </row>
    <row r="1706" spans="1:7" hidden="1" x14ac:dyDescent="0.2">
      <c r="A1706" s="249" t="s">
        <v>86</v>
      </c>
      <c r="B1706" s="250" t="s">
        <v>47</v>
      </c>
      <c r="C1706" s="250" t="s">
        <v>188</v>
      </c>
      <c r="D1706" s="250" t="s">
        <v>189</v>
      </c>
      <c r="E1706" s="251">
        <v>61606.7</v>
      </c>
      <c r="F1706" s="252" t="s">
        <v>253</v>
      </c>
      <c r="G1706" s="251"/>
    </row>
    <row r="1707" spans="1:7" hidden="1" x14ac:dyDescent="0.2">
      <c r="A1707" s="249" t="s">
        <v>85</v>
      </c>
      <c r="B1707" s="250" t="s">
        <v>47</v>
      </c>
      <c r="C1707" s="250" t="s">
        <v>188</v>
      </c>
      <c r="D1707" s="250" t="s">
        <v>189</v>
      </c>
      <c r="E1707" s="251">
        <v>65579.600000000006</v>
      </c>
      <c r="F1707" s="252" t="s">
        <v>253</v>
      </c>
      <c r="G1707" s="251"/>
    </row>
    <row r="1708" spans="1:7" hidden="1" x14ac:dyDescent="0.2">
      <c r="A1708" s="249" t="s">
        <v>84</v>
      </c>
      <c r="B1708" s="250" t="s">
        <v>47</v>
      </c>
      <c r="C1708" s="250" t="s">
        <v>188</v>
      </c>
      <c r="D1708" s="250" t="s">
        <v>189</v>
      </c>
      <c r="E1708" s="251">
        <v>69098.399999999994</v>
      </c>
      <c r="F1708" s="252" t="s">
        <v>253</v>
      </c>
      <c r="G1708" s="251"/>
    </row>
    <row r="1709" spans="1:7" hidden="1" x14ac:dyDescent="0.2">
      <c r="A1709" s="249" t="s">
        <v>168</v>
      </c>
      <c r="B1709" s="250" t="s">
        <v>47</v>
      </c>
      <c r="C1709" s="250" t="s">
        <v>188</v>
      </c>
      <c r="D1709" s="250" t="s">
        <v>189</v>
      </c>
      <c r="E1709" s="251">
        <v>73724.2</v>
      </c>
      <c r="F1709" s="252" t="s">
        <v>253</v>
      </c>
      <c r="G1709" s="251"/>
    </row>
    <row r="1710" spans="1:7" hidden="1" x14ac:dyDescent="0.2">
      <c r="A1710" s="249" t="s">
        <v>203</v>
      </c>
      <c r="B1710" s="250" t="s">
        <v>47</v>
      </c>
      <c r="C1710" s="250" t="s">
        <v>188</v>
      </c>
      <c r="D1710" s="250" t="s">
        <v>189</v>
      </c>
      <c r="E1710" s="251">
        <v>73495.8</v>
      </c>
      <c r="F1710" s="252" t="s">
        <v>253</v>
      </c>
      <c r="G1710" s="251"/>
    </row>
    <row r="1711" spans="1:7" hidden="1" x14ac:dyDescent="0.2">
      <c r="A1711" s="249" t="s">
        <v>221</v>
      </c>
      <c r="B1711" s="250" t="s">
        <v>47</v>
      </c>
      <c r="C1711" s="250" t="s">
        <v>188</v>
      </c>
      <c r="D1711" s="250" t="s">
        <v>189</v>
      </c>
      <c r="E1711" s="251">
        <v>81966.5</v>
      </c>
      <c r="F1711" s="252" t="s">
        <v>253</v>
      </c>
      <c r="G1711" s="251"/>
    </row>
    <row r="1712" spans="1:7" hidden="1" x14ac:dyDescent="0.2">
      <c r="A1712" s="249" t="s">
        <v>233</v>
      </c>
      <c r="B1712" s="250" t="s">
        <v>47</v>
      </c>
      <c r="C1712" s="250" t="s">
        <v>188</v>
      </c>
      <c r="D1712" s="250" t="s">
        <v>189</v>
      </c>
      <c r="E1712" s="251">
        <v>89614</v>
      </c>
      <c r="F1712" s="252" t="s">
        <v>253</v>
      </c>
      <c r="G1712" s="251"/>
    </row>
    <row r="1713" spans="1:7" hidden="1" x14ac:dyDescent="0.2">
      <c r="A1713" s="249" t="s">
        <v>251</v>
      </c>
      <c r="B1713" s="250" t="s">
        <v>47</v>
      </c>
      <c r="C1713" s="250" t="s">
        <v>188</v>
      </c>
      <c r="D1713" s="250" t="s">
        <v>189</v>
      </c>
      <c r="E1713" s="251">
        <v>93204.1</v>
      </c>
      <c r="F1713" s="252" t="s">
        <v>253</v>
      </c>
      <c r="G1713" s="251"/>
    </row>
    <row r="1714" spans="1:7" hidden="1" x14ac:dyDescent="0.2">
      <c r="A1714" s="249" t="s">
        <v>102</v>
      </c>
      <c r="B1714" s="250" t="s">
        <v>48</v>
      </c>
      <c r="C1714" s="250" t="s">
        <v>188</v>
      </c>
      <c r="D1714" s="250" t="s">
        <v>189</v>
      </c>
      <c r="E1714" s="251">
        <v>19975.2</v>
      </c>
      <c r="F1714" s="252" t="s">
        <v>253</v>
      </c>
      <c r="G1714" s="251"/>
    </row>
    <row r="1715" spans="1:7" hidden="1" x14ac:dyDescent="0.2">
      <c r="A1715" s="249" t="s">
        <v>101</v>
      </c>
      <c r="B1715" s="250" t="s">
        <v>48</v>
      </c>
      <c r="C1715" s="250" t="s">
        <v>188</v>
      </c>
      <c r="D1715" s="250" t="s">
        <v>189</v>
      </c>
      <c r="E1715" s="251">
        <v>20513.599999999999</v>
      </c>
      <c r="F1715" s="252" t="s">
        <v>253</v>
      </c>
      <c r="G1715" s="251"/>
    </row>
    <row r="1716" spans="1:7" hidden="1" x14ac:dyDescent="0.2">
      <c r="A1716" s="249" t="s">
        <v>100</v>
      </c>
      <c r="B1716" s="250" t="s">
        <v>48</v>
      </c>
      <c r="C1716" s="250" t="s">
        <v>188</v>
      </c>
      <c r="D1716" s="250" t="s">
        <v>189</v>
      </c>
      <c r="E1716" s="251">
        <v>21420.799999999999</v>
      </c>
      <c r="F1716" s="252" t="s">
        <v>253</v>
      </c>
      <c r="G1716" s="251"/>
    </row>
    <row r="1717" spans="1:7" hidden="1" x14ac:dyDescent="0.2">
      <c r="A1717" s="249" t="s">
        <v>99</v>
      </c>
      <c r="B1717" s="250" t="s">
        <v>48</v>
      </c>
      <c r="C1717" s="250" t="s">
        <v>188</v>
      </c>
      <c r="D1717" s="250" t="s">
        <v>189</v>
      </c>
      <c r="E1717" s="251">
        <v>22318.6</v>
      </c>
      <c r="F1717" s="252" t="s">
        <v>253</v>
      </c>
      <c r="G1717" s="251"/>
    </row>
    <row r="1718" spans="1:7" hidden="1" x14ac:dyDescent="0.2">
      <c r="A1718" s="249" t="s">
        <v>98</v>
      </c>
      <c r="B1718" s="250" t="s">
        <v>48</v>
      </c>
      <c r="C1718" s="250" t="s">
        <v>188</v>
      </c>
      <c r="D1718" s="250" t="s">
        <v>189</v>
      </c>
      <c r="E1718" s="251">
        <v>24210.6</v>
      </c>
      <c r="F1718" s="252" t="s">
        <v>253</v>
      </c>
      <c r="G1718" s="251"/>
    </row>
    <row r="1719" spans="1:7" hidden="1" x14ac:dyDescent="0.2">
      <c r="A1719" s="249" t="s">
        <v>97</v>
      </c>
      <c r="B1719" s="250" t="s">
        <v>48</v>
      </c>
      <c r="C1719" s="250" t="s">
        <v>188</v>
      </c>
      <c r="D1719" s="250" t="s">
        <v>189</v>
      </c>
      <c r="E1719" s="251">
        <v>26201</v>
      </c>
      <c r="F1719" s="252" t="s">
        <v>253</v>
      </c>
      <c r="G1719" s="251"/>
    </row>
    <row r="1720" spans="1:7" hidden="1" x14ac:dyDescent="0.2">
      <c r="A1720" s="249" t="s">
        <v>96</v>
      </c>
      <c r="B1720" s="250" t="s">
        <v>48</v>
      </c>
      <c r="C1720" s="250" t="s">
        <v>188</v>
      </c>
      <c r="D1720" s="250" t="s">
        <v>189</v>
      </c>
      <c r="E1720" s="251">
        <v>29630.9</v>
      </c>
      <c r="F1720" s="252" t="s">
        <v>253</v>
      </c>
      <c r="G1720" s="251"/>
    </row>
    <row r="1721" spans="1:7" hidden="1" x14ac:dyDescent="0.2">
      <c r="A1721" s="249" t="s">
        <v>95</v>
      </c>
      <c r="B1721" s="250" t="s">
        <v>48</v>
      </c>
      <c r="C1721" s="250" t="s">
        <v>188</v>
      </c>
      <c r="D1721" s="250" t="s">
        <v>189</v>
      </c>
      <c r="E1721" s="251">
        <v>32252.799999999999</v>
      </c>
      <c r="F1721" s="252" t="s">
        <v>253</v>
      </c>
      <c r="G1721" s="251"/>
    </row>
    <row r="1722" spans="1:7" hidden="1" x14ac:dyDescent="0.2">
      <c r="A1722" s="249" t="s">
        <v>94</v>
      </c>
      <c r="B1722" s="250" t="s">
        <v>48</v>
      </c>
      <c r="C1722" s="250" t="s">
        <v>188</v>
      </c>
      <c r="D1722" s="250" t="s">
        <v>189</v>
      </c>
      <c r="E1722" s="251">
        <v>34489.199999999997</v>
      </c>
      <c r="F1722" s="252" t="s">
        <v>253</v>
      </c>
      <c r="G1722" s="251"/>
    </row>
    <row r="1723" spans="1:7" hidden="1" x14ac:dyDescent="0.2">
      <c r="A1723" s="249" t="s">
        <v>93</v>
      </c>
      <c r="B1723" s="250" t="s">
        <v>48</v>
      </c>
      <c r="C1723" s="250" t="s">
        <v>188</v>
      </c>
      <c r="D1723" s="250" t="s">
        <v>189</v>
      </c>
      <c r="E1723" s="251">
        <v>32650.6</v>
      </c>
      <c r="F1723" s="252" t="s">
        <v>253</v>
      </c>
      <c r="G1723" s="251"/>
    </row>
    <row r="1724" spans="1:7" hidden="1" x14ac:dyDescent="0.2">
      <c r="A1724" s="249" t="s">
        <v>92</v>
      </c>
      <c r="B1724" s="250" t="s">
        <v>48</v>
      </c>
      <c r="C1724" s="250" t="s">
        <v>188</v>
      </c>
      <c r="D1724" s="250" t="s">
        <v>189</v>
      </c>
      <c r="E1724" s="251">
        <v>34664.300000000003</v>
      </c>
      <c r="F1724" s="252" t="s">
        <v>253</v>
      </c>
      <c r="G1724" s="251"/>
    </row>
    <row r="1725" spans="1:7" hidden="1" x14ac:dyDescent="0.2">
      <c r="A1725" s="249" t="s">
        <v>91</v>
      </c>
      <c r="B1725" s="250" t="s">
        <v>48</v>
      </c>
      <c r="C1725" s="250" t="s">
        <v>188</v>
      </c>
      <c r="D1725" s="250" t="s">
        <v>189</v>
      </c>
      <c r="E1725" s="251">
        <v>36485</v>
      </c>
      <c r="F1725" s="252" t="s">
        <v>253</v>
      </c>
      <c r="G1725" s="251"/>
    </row>
    <row r="1726" spans="1:7" hidden="1" x14ac:dyDescent="0.2">
      <c r="A1726" s="249" t="s">
        <v>90</v>
      </c>
      <c r="B1726" s="250" t="s">
        <v>48</v>
      </c>
      <c r="C1726" s="250" t="s">
        <v>188</v>
      </c>
      <c r="D1726" s="250" t="s">
        <v>189</v>
      </c>
      <c r="E1726" s="251">
        <v>37882.300000000003</v>
      </c>
      <c r="F1726" s="252" t="s">
        <v>253</v>
      </c>
      <c r="G1726" s="251"/>
    </row>
    <row r="1727" spans="1:7" hidden="1" x14ac:dyDescent="0.2">
      <c r="A1727" s="249" t="s">
        <v>89</v>
      </c>
      <c r="B1727" s="250" t="s">
        <v>48</v>
      </c>
      <c r="C1727" s="250" t="s">
        <v>188</v>
      </c>
      <c r="D1727" s="250" t="s">
        <v>189</v>
      </c>
      <c r="E1727" s="251">
        <v>39570.9</v>
      </c>
      <c r="F1727" s="252" t="s">
        <v>253</v>
      </c>
      <c r="G1727" s="251"/>
    </row>
    <row r="1728" spans="1:7" hidden="1" x14ac:dyDescent="0.2">
      <c r="A1728" s="249" t="s">
        <v>88</v>
      </c>
      <c r="B1728" s="250" t="s">
        <v>48</v>
      </c>
      <c r="C1728" s="250" t="s">
        <v>188</v>
      </c>
      <c r="D1728" s="250" t="s">
        <v>189</v>
      </c>
      <c r="E1728" s="251">
        <v>41974.400000000001</v>
      </c>
      <c r="F1728" s="252" t="s">
        <v>253</v>
      </c>
      <c r="G1728" s="251"/>
    </row>
    <row r="1729" spans="1:7" hidden="1" x14ac:dyDescent="0.2">
      <c r="A1729" s="249" t="s">
        <v>87</v>
      </c>
      <c r="B1729" s="250" t="s">
        <v>48</v>
      </c>
      <c r="C1729" s="250" t="s">
        <v>188</v>
      </c>
      <c r="D1729" s="250" t="s">
        <v>189</v>
      </c>
      <c r="E1729" s="251">
        <v>44162.5</v>
      </c>
      <c r="F1729" s="252" t="s">
        <v>253</v>
      </c>
      <c r="G1729" s="251"/>
    </row>
    <row r="1730" spans="1:7" hidden="1" x14ac:dyDescent="0.2">
      <c r="A1730" s="249" t="s">
        <v>86</v>
      </c>
      <c r="B1730" s="250" t="s">
        <v>48</v>
      </c>
      <c r="C1730" s="250" t="s">
        <v>188</v>
      </c>
      <c r="D1730" s="250" t="s">
        <v>189</v>
      </c>
      <c r="E1730" s="251">
        <v>45826.5</v>
      </c>
      <c r="F1730" s="252" t="s">
        <v>253</v>
      </c>
      <c r="G1730" s="251"/>
    </row>
    <row r="1731" spans="1:7" hidden="1" x14ac:dyDescent="0.2">
      <c r="A1731" s="249" t="s">
        <v>85</v>
      </c>
      <c r="B1731" s="250" t="s">
        <v>48</v>
      </c>
      <c r="C1731" s="250" t="s">
        <v>188</v>
      </c>
      <c r="D1731" s="250" t="s">
        <v>189</v>
      </c>
      <c r="E1731" s="251">
        <v>47090.7</v>
      </c>
      <c r="F1731" s="252" t="s">
        <v>253</v>
      </c>
      <c r="G1731" s="251"/>
    </row>
    <row r="1732" spans="1:7" hidden="1" x14ac:dyDescent="0.2">
      <c r="A1732" s="249" t="s">
        <v>84</v>
      </c>
      <c r="B1732" s="250" t="s">
        <v>48</v>
      </c>
      <c r="C1732" s="250" t="s">
        <v>188</v>
      </c>
      <c r="D1732" s="250" t="s">
        <v>189</v>
      </c>
      <c r="E1732" s="251">
        <v>48021.599999999999</v>
      </c>
      <c r="F1732" s="252" t="s">
        <v>253</v>
      </c>
      <c r="G1732" s="251"/>
    </row>
    <row r="1733" spans="1:7" hidden="1" x14ac:dyDescent="0.2">
      <c r="A1733" s="249" t="s">
        <v>168</v>
      </c>
      <c r="B1733" s="250" t="s">
        <v>48</v>
      </c>
      <c r="C1733" s="250" t="s">
        <v>188</v>
      </c>
      <c r="D1733" s="250" t="s">
        <v>189</v>
      </c>
      <c r="E1733" s="251">
        <v>48944</v>
      </c>
      <c r="F1733" s="252" t="s">
        <v>253</v>
      </c>
      <c r="G1733" s="251"/>
    </row>
    <row r="1734" spans="1:7" hidden="1" x14ac:dyDescent="0.2">
      <c r="A1734" s="249" t="s">
        <v>203</v>
      </c>
      <c r="B1734" s="250" t="s">
        <v>48</v>
      </c>
      <c r="C1734" s="250" t="s">
        <v>188</v>
      </c>
      <c r="D1734" s="250" t="s">
        <v>189</v>
      </c>
      <c r="E1734" s="251">
        <v>49173.7</v>
      </c>
      <c r="F1734" s="252" t="s">
        <v>253</v>
      </c>
      <c r="G1734" s="251"/>
    </row>
    <row r="1735" spans="1:7" hidden="1" x14ac:dyDescent="0.2">
      <c r="A1735" s="249" t="s">
        <v>221</v>
      </c>
      <c r="B1735" s="250" t="s">
        <v>48</v>
      </c>
      <c r="C1735" s="250" t="s">
        <v>188</v>
      </c>
      <c r="D1735" s="250" t="s">
        <v>189</v>
      </c>
      <c r="E1735" s="251">
        <v>55676.800000000003</v>
      </c>
      <c r="F1735" s="252" t="s">
        <v>253</v>
      </c>
      <c r="G1735" s="251"/>
    </row>
    <row r="1736" spans="1:7" hidden="1" x14ac:dyDescent="0.2">
      <c r="A1736" s="249" t="s">
        <v>233</v>
      </c>
      <c r="B1736" s="250" t="s">
        <v>48</v>
      </c>
      <c r="C1736" s="250" t="s">
        <v>188</v>
      </c>
      <c r="D1736" s="250" t="s">
        <v>189</v>
      </c>
      <c r="E1736" s="251">
        <v>59358.7</v>
      </c>
      <c r="F1736" s="252" t="s">
        <v>253</v>
      </c>
      <c r="G1736" s="251"/>
    </row>
    <row r="1737" spans="1:7" hidden="1" x14ac:dyDescent="0.2">
      <c r="A1737" s="249" t="s">
        <v>251</v>
      </c>
      <c r="B1737" s="250" t="s">
        <v>48</v>
      </c>
      <c r="C1737" s="250" t="s">
        <v>188</v>
      </c>
      <c r="D1737" s="250" t="s">
        <v>189</v>
      </c>
      <c r="E1737" s="251">
        <v>59955.9</v>
      </c>
      <c r="F1737" s="252" t="s">
        <v>177</v>
      </c>
      <c r="G1737" s="251"/>
    </row>
    <row r="1738" spans="1:7" hidden="1" x14ac:dyDescent="0.2">
      <c r="A1738" s="249" t="s">
        <v>102</v>
      </c>
      <c r="B1738" s="250" t="s">
        <v>46</v>
      </c>
      <c r="C1738" s="250" t="s">
        <v>188</v>
      </c>
      <c r="D1738" s="250" t="s">
        <v>189</v>
      </c>
      <c r="E1738" s="251">
        <v>15810.5</v>
      </c>
      <c r="F1738" s="252" t="s">
        <v>253</v>
      </c>
      <c r="G1738" s="251"/>
    </row>
    <row r="1739" spans="1:7" hidden="1" x14ac:dyDescent="0.2">
      <c r="A1739" s="249" t="s">
        <v>101</v>
      </c>
      <c r="B1739" s="250" t="s">
        <v>46</v>
      </c>
      <c r="C1739" s="250" t="s">
        <v>188</v>
      </c>
      <c r="D1739" s="250" t="s">
        <v>189</v>
      </c>
      <c r="E1739" s="251">
        <v>17498.599999999999</v>
      </c>
      <c r="F1739" s="252" t="s">
        <v>253</v>
      </c>
      <c r="G1739" s="251"/>
    </row>
    <row r="1740" spans="1:7" hidden="1" x14ac:dyDescent="0.2">
      <c r="A1740" s="249" t="s">
        <v>100</v>
      </c>
      <c r="B1740" s="250" t="s">
        <v>46</v>
      </c>
      <c r="C1740" s="250" t="s">
        <v>188</v>
      </c>
      <c r="D1740" s="250" t="s">
        <v>189</v>
      </c>
      <c r="E1740" s="251">
        <v>19088.400000000001</v>
      </c>
      <c r="F1740" s="252" t="s">
        <v>253</v>
      </c>
      <c r="G1740" s="251"/>
    </row>
    <row r="1741" spans="1:7" hidden="1" x14ac:dyDescent="0.2">
      <c r="A1741" s="249" t="s">
        <v>99</v>
      </c>
      <c r="B1741" s="250" t="s">
        <v>46</v>
      </c>
      <c r="C1741" s="250" t="s">
        <v>188</v>
      </c>
      <c r="D1741" s="250" t="s">
        <v>189</v>
      </c>
      <c r="E1741" s="251">
        <v>20775.5</v>
      </c>
      <c r="F1741" s="252" t="s">
        <v>253</v>
      </c>
      <c r="G1741" s="251"/>
    </row>
    <row r="1742" spans="1:7" hidden="1" x14ac:dyDescent="0.2">
      <c r="A1742" s="249" t="s">
        <v>98</v>
      </c>
      <c r="B1742" s="250" t="s">
        <v>46</v>
      </c>
      <c r="C1742" s="250" t="s">
        <v>188</v>
      </c>
      <c r="D1742" s="250" t="s">
        <v>189</v>
      </c>
      <c r="E1742" s="251">
        <v>22701.599999999999</v>
      </c>
      <c r="F1742" s="252" t="s">
        <v>253</v>
      </c>
      <c r="G1742" s="251"/>
    </row>
    <row r="1743" spans="1:7" hidden="1" x14ac:dyDescent="0.2">
      <c r="A1743" s="249" t="s">
        <v>97</v>
      </c>
      <c r="B1743" s="250" t="s">
        <v>46</v>
      </c>
      <c r="C1743" s="250" t="s">
        <v>188</v>
      </c>
      <c r="D1743" s="250" t="s">
        <v>189</v>
      </c>
      <c r="E1743" s="251">
        <v>25507.4</v>
      </c>
      <c r="F1743" s="252" t="s">
        <v>253</v>
      </c>
      <c r="G1743" s="251"/>
    </row>
    <row r="1744" spans="1:7" hidden="1" x14ac:dyDescent="0.2">
      <c r="A1744" s="249" t="s">
        <v>96</v>
      </c>
      <c r="B1744" s="250" t="s">
        <v>46</v>
      </c>
      <c r="C1744" s="250" t="s">
        <v>188</v>
      </c>
      <c r="D1744" s="250" t="s">
        <v>189</v>
      </c>
      <c r="E1744" s="251">
        <v>27962.5</v>
      </c>
      <c r="F1744" s="252" t="s">
        <v>253</v>
      </c>
      <c r="G1744" s="251"/>
    </row>
    <row r="1745" spans="1:7" hidden="1" x14ac:dyDescent="0.2">
      <c r="A1745" s="249" t="s">
        <v>95</v>
      </c>
      <c r="B1745" s="250" t="s">
        <v>46</v>
      </c>
      <c r="C1745" s="250" t="s">
        <v>188</v>
      </c>
      <c r="D1745" s="250" t="s">
        <v>189</v>
      </c>
      <c r="E1745" s="251">
        <v>31679.8</v>
      </c>
      <c r="F1745" s="252" t="s">
        <v>253</v>
      </c>
      <c r="G1745" s="251"/>
    </row>
    <row r="1746" spans="1:7" hidden="1" x14ac:dyDescent="0.2">
      <c r="A1746" s="249" t="s">
        <v>94</v>
      </c>
      <c r="B1746" s="250" t="s">
        <v>46</v>
      </c>
      <c r="C1746" s="250" t="s">
        <v>188</v>
      </c>
      <c r="D1746" s="250" t="s">
        <v>189</v>
      </c>
      <c r="E1746" s="251">
        <v>33064.9</v>
      </c>
      <c r="F1746" s="252" t="s">
        <v>253</v>
      </c>
      <c r="G1746" s="251"/>
    </row>
    <row r="1747" spans="1:7" hidden="1" x14ac:dyDescent="0.2">
      <c r="A1747" s="249" t="s">
        <v>93</v>
      </c>
      <c r="B1747" s="250" t="s">
        <v>46</v>
      </c>
      <c r="C1747" s="250" t="s">
        <v>188</v>
      </c>
      <c r="D1747" s="250" t="s">
        <v>189</v>
      </c>
      <c r="E1747" s="251">
        <v>27527</v>
      </c>
      <c r="F1747" s="252" t="s">
        <v>253</v>
      </c>
      <c r="G1747" s="251"/>
    </row>
    <row r="1748" spans="1:7" hidden="1" x14ac:dyDescent="0.2">
      <c r="A1748" s="249" t="s">
        <v>92</v>
      </c>
      <c r="B1748" s="250" t="s">
        <v>46</v>
      </c>
      <c r="C1748" s="250" t="s">
        <v>188</v>
      </c>
      <c r="D1748" s="250" t="s">
        <v>189</v>
      </c>
      <c r="E1748" s="251">
        <v>28105.3</v>
      </c>
      <c r="F1748" s="252" t="s">
        <v>253</v>
      </c>
      <c r="G1748" s="251"/>
    </row>
    <row r="1749" spans="1:7" hidden="1" x14ac:dyDescent="0.2">
      <c r="A1749" s="249" t="s">
        <v>91</v>
      </c>
      <c r="B1749" s="250" t="s">
        <v>46</v>
      </c>
      <c r="C1749" s="250" t="s">
        <v>188</v>
      </c>
      <c r="D1749" s="250" t="s">
        <v>189</v>
      </c>
      <c r="E1749" s="251">
        <v>29537.9</v>
      </c>
      <c r="F1749" s="252" t="s">
        <v>253</v>
      </c>
      <c r="G1749" s="251"/>
    </row>
    <row r="1750" spans="1:7" hidden="1" x14ac:dyDescent="0.2">
      <c r="A1750" s="249" t="s">
        <v>90</v>
      </c>
      <c r="B1750" s="250" t="s">
        <v>46</v>
      </c>
      <c r="C1750" s="250" t="s">
        <v>188</v>
      </c>
      <c r="D1750" s="250" t="s">
        <v>189</v>
      </c>
      <c r="E1750" s="251">
        <v>31978</v>
      </c>
      <c r="F1750" s="252" t="s">
        <v>253</v>
      </c>
      <c r="G1750" s="251"/>
    </row>
    <row r="1751" spans="1:7" hidden="1" x14ac:dyDescent="0.2">
      <c r="A1751" s="249" t="s">
        <v>89</v>
      </c>
      <c r="B1751" s="250" t="s">
        <v>46</v>
      </c>
      <c r="C1751" s="250" t="s">
        <v>188</v>
      </c>
      <c r="D1751" s="250" t="s">
        <v>189</v>
      </c>
      <c r="E1751" s="251">
        <v>32878.699999999997</v>
      </c>
      <c r="F1751" s="252" t="s">
        <v>253</v>
      </c>
      <c r="G1751" s="251"/>
    </row>
    <row r="1752" spans="1:7" hidden="1" x14ac:dyDescent="0.2">
      <c r="A1752" s="249" t="s">
        <v>88</v>
      </c>
      <c r="B1752" s="250" t="s">
        <v>46</v>
      </c>
      <c r="C1752" s="250" t="s">
        <v>188</v>
      </c>
      <c r="D1752" s="250" t="s">
        <v>189</v>
      </c>
      <c r="E1752" s="251">
        <v>34024.400000000001</v>
      </c>
      <c r="F1752" s="252" t="s">
        <v>253</v>
      </c>
      <c r="G1752" s="251"/>
    </row>
    <row r="1753" spans="1:7" hidden="1" x14ac:dyDescent="0.2">
      <c r="A1753" s="249" t="s">
        <v>87</v>
      </c>
      <c r="B1753" s="250" t="s">
        <v>46</v>
      </c>
      <c r="C1753" s="250" t="s">
        <v>188</v>
      </c>
      <c r="D1753" s="250" t="s">
        <v>189</v>
      </c>
      <c r="E1753" s="251">
        <v>35498.400000000001</v>
      </c>
      <c r="F1753" s="252" t="s">
        <v>253</v>
      </c>
      <c r="G1753" s="251"/>
    </row>
    <row r="1754" spans="1:7" hidden="1" x14ac:dyDescent="0.2">
      <c r="A1754" s="249" t="s">
        <v>86</v>
      </c>
      <c r="B1754" s="250" t="s">
        <v>46</v>
      </c>
      <c r="C1754" s="250" t="s">
        <v>188</v>
      </c>
      <c r="D1754" s="250" t="s">
        <v>189</v>
      </c>
      <c r="E1754" s="251">
        <v>36368</v>
      </c>
      <c r="F1754" s="252" t="s">
        <v>253</v>
      </c>
      <c r="G1754" s="251"/>
    </row>
    <row r="1755" spans="1:7" hidden="1" x14ac:dyDescent="0.2">
      <c r="A1755" s="249" t="s">
        <v>85</v>
      </c>
      <c r="B1755" s="250" t="s">
        <v>46</v>
      </c>
      <c r="C1755" s="250" t="s">
        <v>188</v>
      </c>
      <c r="D1755" s="250" t="s">
        <v>189</v>
      </c>
      <c r="E1755" s="251">
        <v>38246.1</v>
      </c>
      <c r="F1755" s="252" t="s">
        <v>253</v>
      </c>
      <c r="G1755" s="251"/>
    </row>
    <row r="1756" spans="1:7" hidden="1" x14ac:dyDescent="0.2">
      <c r="A1756" s="249" t="s">
        <v>84</v>
      </c>
      <c r="B1756" s="250" t="s">
        <v>46</v>
      </c>
      <c r="C1756" s="250" t="s">
        <v>188</v>
      </c>
      <c r="D1756" s="250" t="s">
        <v>189</v>
      </c>
      <c r="E1756" s="251">
        <v>40346.5</v>
      </c>
      <c r="F1756" s="252" t="s">
        <v>253</v>
      </c>
      <c r="G1756" s="251"/>
    </row>
    <row r="1757" spans="1:7" hidden="1" x14ac:dyDescent="0.2">
      <c r="A1757" s="249" t="s">
        <v>168</v>
      </c>
      <c r="B1757" s="250" t="s">
        <v>46</v>
      </c>
      <c r="C1757" s="250" t="s">
        <v>188</v>
      </c>
      <c r="D1757" s="250" t="s">
        <v>189</v>
      </c>
      <c r="E1757" s="251">
        <v>41433.199999999997</v>
      </c>
      <c r="F1757" s="252" t="s">
        <v>253</v>
      </c>
      <c r="G1757" s="251"/>
    </row>
    <row r="1758" spans="1:7" hidden="1" x14ac:dyDescent="0.2">
      <c r="A1758" s="249" t="s">
        <v>203</v>
      </c>
      <c r="B1758" s="250" t="s">
        <v>46</v>
      </c>
      <c r="C1758" s="250" t="s">
        <v>188</v>
      </c>
      <c r="D1758" s="250" t="s">
        <v>189</v>
      </c>
      <c r="E1758" s="251">
        <v>40949.5</v>
      </c>
      <c r="F1758" s="252" t="s">
        <v>253</v>
      </c>
      <c r="G1758" s="251"/>
    </row>
    <row r="1759" spans="1:7" hidden="1" x14ac:dyDescent="0.2">
      <c r="A1759" s="249" t="s">
        <v>221</v>
      </c>
      <c r="B1759" s="250" t="s">
        <v>46</v>
      </c>
      <c r="C1759" s="250" t="s">
        <v>188</v>
      </c>
      <c r="D1759" s="250" t="s">
        <v>189</v>
      </c>
      <c r="E1759" s="251">
        <v>43703.5</v>
      </c>
      <c r="F1759" s="252" t="s">
        <v>253</v>
      </c>
      <c r="G1759" s="251"/>
    </row>
    <row r="1760" spans="1:7" hidden="1" x14ac:dyDescent="0.2">
      <c r="A1760" s="249" t="s">
        <v>233</v>
      </c>
      <c r="B1760" s="250" t="s">
        <v>46</v>
      </c>
      <c r="C1760" s="250" t="s">
        <v>188</v>
      </c>
      <c r="D1760" s="250" t="s">
        <v>189</v>
      </c>
      <c r="E1760" s="251">
        <v>47942.2</v>
      </c>
      <c r="F1760" s="252" t="s">
        <v>253</v>
      </c>
      <c r="G1760" s="251"/>
    </row>
    <row r="1761" spans="1:7" hidden="1" x14ac:dyDescent="0.2">
      <c r="A1761" s="249" t="s">
        <v>251</v>
      </c>
      <c r="B1761" s="250" t="s">
        <v>46</v>
      </c>
      <c r="C1761" s="250" t="s">
        <v>188</v>
      </c>
      <c r="D1761" s="250" t="s">
        <v>189</v>
      </c>
      <c r="E1761" s="251">
        <v>50032.5</v>
      </c>
      <c r="F1761" s="252" t="s">
        <v>253</v>
      </c>
      <c r="G1761" s="251"/>
    </row>
    <row r="1762" spans="1:7" hidden="1" x14ac:dyDescent="0.2">
      <c r="A1762" s="249" t="s">
        <v>96</v>
      </c>
      <c r="B1762" s="250" t="s">
        <v>235</v>
      </c>
      <c r="C1762" s="250" t="s">
        <v>188</v>
      </c>
      <c r="D1762" s="250" t="s">
        <v>189</v>
      </c>
      <c r="E1762" s="251">
        <v>5112.5</v>
      </c>
      <c r="F1762" s="252" t="s">
        <v>253</v>
      </c>
      <c r="G1762" s="251"/>
    </row>
    <row r="1763" spans="1:7" hidden="1" x14ac:dyDescent="0.2">
      <c r="A1763" s="249" t="s">
        <v>95</v>
      </c>
      <c r="B1763" s="250" t="s">
        <v>235</v>
      </c>
      <c r="C1763" s="250" t="s">
        <v>188</v>
      </c>
      <c r="D1763" s="250" t="s">
        <v>189</v>
      </c>
      <c r="E1763" s="251">
        <v>6058.2</v>
      </c>
      <c r="F1763" s="252" t="s">
        <v>253</v>
      </c>
      <c r="G1763" s="251"/>
    </row>
    <row r="1764" spans="1:7" hidden="1" x14ac:dyDescent="0.2">
      <c r="A1764" s="249" t="s">
        <v>94</v>
      </c>
      <c r="B1764" s="250" t="s">
        <v>235</v>
      </c>
      <c r="C1764" s="250" t="s">
        <v>188</v>
      </c>
      <c r="D1764" s="250" t="s">
        <v>189</v>
      </c>
      <c r="E1764" s="251">
        <v>6613.7</v>
      </c>
      <c r="F1764" s="252" t="s">
        <v>253</v>
      </c>
      <c r="G1764" s="251"/>
    </row>
    <row r="1765" spans="1:7" hidden="1" x14ac:dyDescent="0.2">
      <c r="A1765" s="249" t="s">
        <v>93</v>
      </c>
      <c r="B1765" s="250" t="s">
        <v>235</v>
      </c>
      <c r="C1765" s="250" t="s">
        <v>188</v>
      </c>
      <c r="D1765" s="250" t="s">
        <v>189</v>
      </c>
      <c r="E1765" s="251">
        <v>6078.9</v>
      </c>
      <c r="F1765" s="252" t="s">
        <v>253</v>
      </c>
      <c r="G1765" s="251"/>
    </row>
    <row r="1766" spans="1:7" hidden="1" x14ac:dyDescent="0.2">
      <c r="A1766" s="249" t="s">
        <v>92</v>
      </c>
      <c r="B1766" s="250" t="s">
        <v>235</v>
      </c>
      <c r="C1766" s="250" t="s">
        <v>188</v>
      </c>
      <c r="D1766" s="250" t="s">
        <v>189</v>
      </c>
      <c r="E1766" s="251">
        <v>6391.6</v>
      </c>
      <c r="F1766" s="252" t="s">
        <v>253</v>
      </c>
      <c r="G1766" s="251"/>
    </row>
    <row r="1767" spans="1:7" hidden="1" x14ac:dyDescent="0.2">
      <c r="A1767" s="249" t="s">
        <v>91</v>
      </c>
      <c r="B1767" s="250" t="s">
        <v>235</v>
      </c>
      <c r="C1767" s="250" t="s">
        <v>188</v>
      </c>
      <c r="D1767" s="250" t="s">
        <v>189</v>
      </c>
      <c r="E1767" s="251">
        <v>6686</v>
      </c>
      <c r="F1767" s="252" t="s">
        <v>253</v>
      </c>
      <c r="G1767" s="251"/>
    </row>
    <row r="1768" spans="1:7" hidden="1" x14ac:dyDescent="0.2">
      <c r="A1768" s="249" t="s">
        <v>90</v>
      </c>
      <c r="B1768" s="250" t="s">
        <v>235</v>
      </c>
      <c r="C1768" s="250" t="s">
        <v>188</v>
      </c>
      <c r="D1768" s="250" t="s">
        <v>189</v>
      </c>
      <c r="E1768" s="251">
        <v>6352.5</v>
      </c>
      <c r="F1768" s="252" t="s">
        <v>253</v>
      </c>
      <c r="G1768" s="251"/>
    </row>
    <row r="1769" spans="1:7" hidden="1" x14ac:dyDescent="0.2">
      <c r="A1769" s="249" t="s">
        <v>89</v>
      </c>
      <c r="B1769" s="250" t="s">
        <v>235</v>
      </c>
      <c r="C1769" s="250" t="s">
        <v>188</v>
      </c>
      <c r="D1769" s="250" t="s">
        <v>189</v>
      </c>
      <c r="E1769" s="251">
        <v>6665.6</v>
      </c>
      <c r="F1769" s="252" t="s">
        <v>253</v>
      </c>
      <c r="G1769" s="251"/>
    </row>
    <row r="1770" spans="1:7" hidden="1" x14ac:dyDescent="0.2">
      <c r="A1770" s="249" t="s">
        <v>88</v>
      </c>
      <c r="B1770" s="250" t="s">
        <v>235</v>
      </c>
      <c r="C1770" s="250" t="s">
        <v>188</v>
      </c>
      <c r="D1770" s="250" t="s">
        <v>189</v>
      </c>
      <c r="E1770" s="251">
        <v>6848.8</v>
      </c>
      <c r="F1770" s="252" t="s">
        <v>253</v>
      </c>
      <c r="G1770" s="251"/>
    </row>
    <row r="1771" spans="1:7" hidden="1" x14ac:dyDescent="0.2">
      <c r="A1771" s="249" t="s">
        <v>87</v>
      </c>
      <c r="B1771" s="250" t="s">
        <v>235</v>
      </c>
      <c r="C1771" s="250" t="s">
        <v>188</v>
      </c>
      <c r="D1771" s="250" t="s">
        <v>189</v>
      </c>
      <c r="E1771" s="251">
        <v>7304.4</v>
      </c>
      <c r="F1771" s="252" t="s">
        <v>253</v>
      </c>
      <c r="G1771" s="251"/>
    </row>
    <row r="1772" spans="1:7" hidden="1" x14ac:dyDescent="0.2">
      <c r="A1772" s="249" t="s">
        <v>86</v>
      </c>
      <c r="B1772" s="250" t="s">
        <v>235</v>
      </c>
      <c r="C1772" s="250" t="s">
        <v>188</v>
      </c>
      <c r="D1772" s="250" t="s">
        <v>189</v>
      </c>
      <c r="E1772" s="251">
        <v>7866.1</v>
      </c>
      <c r="F1772" s="252" t="s">
        <v>253</v>
      </c>
      <c r="G1772" s="251"/>
    </row>
    <row r="1773" spans="1:7" hidden="1" x14ac:dyDescent="0.2">
      <c r="A1773" s="249" t="s">
        <v>85</v>
      </c>
      <c r="B1773" s="250" t="s">
        <v>235</v>
      </c>
      <c r="C1773" s="250" t="s">
        <v>188</v>
      </c>
      <c r="D1773" s="250" t="s">
        <v>189</v>
      </c>
      <c r="E1773" s="251">
        <v>8412.5</v>
      </c>
      <c r="F1773" s="252" t="s">
        <v>253</v>
      </c>
      <c r="G1773" s="251"/>
    </row>
    <row r="1774" spans="1:7" hidden="1" x14ac:dyDescent="0.2">
      <c r="A1774" s="249" t="s">
        <v>84</v>
      </c>
      <c r="B1774" s="250" t="s">
        <v>235</v>
      </c>
      <c r="C1774" s="250" t="s">
        <v>188</v>
      </c>
      <c r="D1774" s="250" t="s">
        <v>189</v>
      </c>
      <c r="E1774" s="251">
        <v>9076.2000000000007</v>
      </c>
      <c r="F1774" s="252" t="s">
        <v>253</v>
      </c>
      <c r="G1774" s="251"/>
    </row>
    <row r="1775" spans="1:7" hidden="1" x14ac:dyDescent="0.2">
      <c r="A1775" s="249" t="s">
        <v>168</v>
      </c>
      <c r="B1775" s="250" t="s">
        <v>235</v>
      </c>
      <c r="C1775" s="250" t="s">
        <v>188</v>
      </c>
      <c r="D1775" s="250" t="s">
        <v>189</v>
      </c>
      <c r="E1775" s="251">
        <v>9764.1</v>
      </c>
      <c r="F1775" s="252" t="s">
        <v>253</v>
      </c>
      <c r="G1775" s="251"/>
    </row>
    <row r="1776" spans="1:7" hidden="1" x14ac:dyDescent="0.2">
      <c r="A1776" s="249" t="s">
        <v>203</v>
      </c>
      <c r="B1776" s="250" t="s">
        <v>235</v>
      </c>
      <c r="C1776" s="250" t="s">
        <v>188</v>
      </c>
      <c r="D1776" s="250" t="s">
        <v>189</v>
      </c>
      <c r="E1776" s="251">
        <v>8336</v>
      </c>
      <c r="F1776" s="252" t="s">
        <v>253</v>
      </c>
      <c r="G1776" s="251"/>
    </row>
    <row r="1777" spans="1:7" hidden="1" x14ac:dyDescent="0.2">
      <c r="A1777" s="249" t="s">
        <v>221</v>
      </c>
      <c r="B1777" s="250" t="s">
        <v>235</v>
      </c>
      <c r="C1777" s="250" t="s">
        <v>188</v>
      </c>
      <c r="D1777" s="250" t="s">
        <v>189</v>
      </c>
      <c r="E1777" s="251">
        <v>9570.6</v>
      </c>
      <c r="F1777" s="252" t="s">
        <v>253</v>
      </c>
      <c r="G1777" s="251"/>
    </row>
    <row r="1778" spans="1:7" hidden="1" x14ac:dyDescent="0.2">
      <c r="A1778" s="249" t="s">
        <v>233</v>
      </c>
      <c r="B1778" s="250" t="s">
        <v>235</v>
      </c>
      <c r="C1778" s="250" t="s">
        <v>188</v>
      </c>
      <c r="D1778" s="250" t="s">
        <v>189</v>
      </c>
      <c r="E1778" s="251">
        <v>10849</v>
      </c>
      <c r="F1778" s="252" t="s">
        <v>253</v>
      </c>
      <c r="G1778" s="251"/>
    </row>
    <row r="1779" spans="1:7" hidden="1" x14ac:dyDescent="0.2">
      <c r="A1779" s="249" t="s">
        <v>251</v>
      </c>
      <c r="B1779" s="250" t="s">
        <v>235</v>
      </c>
      <c r="C1779" s="250" t="s">
        <v>188</v>
      </c>
      <c r="D1779" s="250" t="s">
        <v>189</v>
      </c>
      <c r="E1779" s="251">
        <v>12033.2</v>
      </c>
      <c r="F1779" s="252" t="s">
        <v>177</v>
      </c>
      <c r="G1779" s="251"/>
    </row>
    <row r="1780" spans="1:7" hidden="1" x14ac:dyDescent="0.2">
      <c r="A1780" s="249" t="s">
        <v>102</v>
      </c>
      <c r="B1780" s="250" t="s">
        <v>67</v>
      </c>
      <c r="C1780" s="250" t="s">
        <v>188</v>
      </c>
      <c r="D1780" s="250" t="s">
        <v>189</v>
      </c>
      <c r="E1780" s="251">
        <v>10354.700000000001</v>
      </c>
      <c r="F1780" s="252" t="s">
        <v>253</v>
      </c>
      <c r="G1780" s="251"/>
    </row>
    <row r="1781" spans="1:7" hidden="1" x14ac:dyDescent="0.2">
      <c r="A1781" s="249" t="s">
        <v>101</v>
      </c>
      <c r="B1781" s="250" t="s">
        <v>67</v>
      </c>
      <c r="C1781" s="250" t="s">
        <v>188</v>
      </c>
      <c r="D1781" s="250" t="s">
        <v>189</v>
      </c>
      <c r="E1781" s="251">
        <v>10191</v>
      </c>
      <c r="F1781" s="252" t="s">
        <v>253</v>
      </c>
      <c r="G1781" s="251"/>
    </row>
    <row r="1782" spans="1:7" hidden="1" x14ac:dyDescent="0.2">
      <c r="A1782" s="249" t="s">
        <v>100</v>
      </c>
      <c r="B1782" s="250" t="s">
        <v>67</v>
      </c>
      <c r="C1782" s="250" t="s">
        <v>188</v>
      </c>
      <c r="D1782" s="250" t="s">
        <v>189</v>
      </c>
      <c r="E1782" s="251">
        <v>10588.9</v>
      </c>
      <c r="F1782" s="252" t="s">
        <v>253</v>
      </c>
      <c r="G1782" s="251"/>
    </row>
    <row r="1783" spans="1:7" hidden="1" x14ac:dyDescent="0.2">
      <c r="A1783" s="249" t="s">
        <v>99</v>
      </c>
      <c r="B1783" s="250" t="s">
        <v>67</v>
      </c>
      <c r="C1783" s="250" t="s">
        <v>188</v>
      </c>
      <c r="D1783" s="250" t="s">
        <v>189</v>
      </c>
      <c r="E1783" s="251">
        <v>10973.9</v>
      </c>
      <c r="F1783" s="252" t="s">
        <v>253</v>
      </c>
      <c r="G1783" s="251"/>
    </row>
    <row r="1784" spans="1:7" hidden="1" x14ac:dyDescent="0.2">
      <c r="A1784" s="249" t="s">
        <v>98</v>
      </c>
      <c r="B1784" s="250" t="s">
        <v>67</v>
      </c>
      <c r="C1784" s="250" t="s">
        <v>188</v>
      </c>
      <c r="D1784" s="250" t="s">
        <v>189</v>
      </c>
      <c r="E1784" s="251">
        <v>11909.1</v>
      </c>
      <c r="F1784" s="252" t="s">
        <v>253</v>
      </c>
      <c r="G1784" s="251"/>
    </row>
    <row r="1785" spans="1:7" hidden="1" x14ac:dyDescent="0.2">
      <c r="A1785" s="249" t="s">
        <v>97</v>
      </c>
      <c r="B1785" s="250" t="s">
        <v>67</v>
      </c>
      <c r="C1785" s="250" t="s">
        <v>188</v>
      </c>
      <c r="D1785" s="250" t="s">
        <v>189</v>
      </c>
      <c r="E1785" s="251">
        <v>13091</v>
      </c>
      <c r="F1785" s="252" t="s">
        <v>253</v>
      </c>
      <c r="G1785" s="251"/>
    </row>
    <row r="1786" spans="1:7" hidden="1" x14ac:dyDescent="0.2">
      <c r="A1786" s="249" t="s">
        <v>96</v>
      </c>
      <c r="B1786" s="250" t="s">
        <v>67</v>
      </c>
      <c r="C1786" s="250" t="s">
        <v>188</v>
      </c>
      <c r="D1786" s="250" t="s">
        <v>189</v>
      </c>
      <c r="E1786" s="251">
        <v>14091.9</v>
      </c>
      <c r="F1786" s="252" t="s">
        <v>253</v>
      </c>
      <c r="G1786" s="251"/>
    </row>
    <row r="1787" spans="1:7" hidden="1" x14ac:dyDescent="0.2">
      <c r="A1787" s="249" t="s">
        <v>95</v>
      </c>
      <c r="B1787" s="250" t="s">
        <v>67</v>
      </c>
      <c r="C1787" s="250" t="s">
        <v>188</v>
      </c>
      <c r="D1787" s="250" t="s">
        <v>189</v>
      </c>
      <c r="E1787" s="251">
        <v>15086.7</v>
      </c>
      <c r="F1787" s="252" t="s">
        <v>253</v>
      </c>
      <c r="G1787" s="251"/>
    </row>
    <row r="1788" spans="1:7" hidden="1" x14ac:dyDescent="0.2">
      <c r="A1788" s="249" t="s">
        <v>94</v>
      </c>
      <c r="B1788" s="250" t="s">
        <v>67</v>
      </c>
      <c r="C1788" s="250" t="s">
        <v>188</v>
      </c>
      <c r="D1788" s="250" t="s">
        <v>189</v>
      </c>
      <c r="E1788" s="251">
        <v>16709.900000000001</v>
      </c>
      <c r="F1788" s="252" t="s">
        <v>253</v>
      </c>
      <c r="G1788" s="251"/>
    </row>
    <row r="1789" spans="1:7" hidden="1" x14ac:dyDescent="0.2">
      <c r="A1789" s="249" t="s">
        <v>93</v>
      </c>
      <c r="B1789" s="250" t="s">
        <v>67</v>
      </c>
      <c r="C1789" s="250" t="s">
        <v>188</v>
      </c>
      <c r="D1789" s="250" t="s">
        <v>189</v>
      </c>
      <c r="E1789" s="251">
        <v>17046.400000000001</v>
      </c>
      <c r="F1789" s="252" t="s">
        <v>253</v>
      </c>
      <c r="G1789" s="251"/>
    </row>
    <row r="1790" spans="1:7" hidden="1" x14ac:dyDescent="0.2">
      <c r="A1790" s="249" t="s">
        <v>92</v>
      </c>
      <c r="B1790" s="250" t="s">
        <v>67</v>
      </c>
      <c r="C1790" s="250" t="s">
        <v>188</v>
      </c>
      <c r="D1790" s="250" t="s">
        <v>189</v>
      </c>
      <c r="E1790" s="251">
        <v>17666.900000000001</v>
      </c>
      <c r="F1790" s="252" t="s">
        <v>253</v>
      </c>
      <c r="G1790" s="251"/>
    </row>
    <row r="1791" spans="1:7" hidden="1" x14ac:dyDescent="0.2">
      <c r="A1791" s="249" t="s">
        <v>91</v>
      </c>
      <c r="B1791" s="250" t="s">
        <v>67</v>
      </c>
      <c r="C1791" s="250" t="s">
        <v>188</v>
      </c>
      <c r="D1791" s="250" t="s">
        <v>189</v>
      </c>
      <c r="E1791" s="251">
        <v>17928.7</v>
      </c>
      <c r="F1791" s="252" t="s">
        <v>253</v>
      </c>
      <c r="G1791" s="251"/>
    </row>
    <row r="1792" spans="1:7" hidden="1" x14ac:dyDescent="0.2">
      <c r="A1792" s="249" t="s">
        <v>90</v>
      </c>
      <c r="B1792" s="250" t="s">
        <v>67</v>
      </c>
      <c r="C1792" s="250" t="s">
        <v>188</v>
      </c>
      <c r="D1792" s="250" t="s">
        <v>189</v>
      </c>
      <c r="E1792" s="251">
        <v>18132.3</v>
      </c>
      <c r="F1792" s="252" t="s">
        <v>253</v>
      </c>
      <c r="G1792" s="251"/>
    </row>
    <row r="1793" spans="1:7" hidden="1" x14ac:dyDescent="0.2">
      <c r="A1793" s="249" t="s">
        <v>89</v>
      </c>
      <c r="B1793" s="250" t="s">
        <v>67</v>
      </c>
      <c r="C1793" s="250" t="s">
        <v>188</v>
      </c>
      <c r="D1793" s="250" t="s">
        <v>189</v>
      </c>
      <c r="E1793" s="251">
        <v>18955.900000000001</v>
      </c>
      <c r="F1793" s="252" t="s">
        <v>253</v>
      </c>
      <c r="G1793" s="251"/>
    </row>
    <row r="1794" spans="1:7" hidden="1" x14ac:dyDescent="0.2">
      <c r="A1794" s="249" t="s">
        <v>88</v>
      </c>
      <c r="B1794" s="250" t="s">
        <v>67</v>
      </c>
      <c r="C1794" s="250" t="s">
        <v>188</v>
      </c>
      <c r="D1794" s="250" t="s">
        <v>189</v>
      </c>
      <c r="E1794" s="251">
        <v>19903</v>
      </c>
      <c r="F1794" s="252" t="s">
        <v>253</v>
      </c>
      <c r="G1794" s="251"/>
    </row>
    <row r="1795" spans="1:7" hidden="1" x14ac:dyDescent="0.2">
      <c r="A1795" s="249" t="s">
        <v>87</v>
      </c>
      <c r="B1795" s="250" t="s">
        <v>67</v>
      </c>
      <c r="C1795" s="250" t="s">
        <v>188</v>
      </c>
      <c r="D1795" s="250" t="s">
        <v>189</v>
      </c>
      <c r="E1795" s="251">
        <v>20667.400000000001</v>
      </c>
      <c r="F1795" s="252" t="s">
        <v>253</v>
      </c>
      <c r="G1795" s="251"/>
    </row>
    <row r="1796" spans="1:7" hidden="1" x14ac:dyDescent="0.2">
      <c r="A1796" s="249" t="s">
        <v>86</v>
      </c>
      <c r="B1796" s="250" t="s">
        <v>67</v>
      </c>
      <c r="C1796" s="250" t="s">
        <v>188</v>
      </c>
      <c r="D1796" s="250" t="s">
        <v>189</v>
      </c>
      <c r="E1796" s="251">
        <v>21790.2</v>
      </c>
      <c r="F1796" s="252" t="s">
        <v>253</v>
      </c>
      <c r="G1796" s="251"/>
    </row>
    <row r="1797" spans="1:7" hidden="1" x14ac:dyDescent="0.2">
      <c r="A1797" s="249" t="s">
        <v>85</v>
      </c>
      <c r="B1797" s="250" t="s">
        <v>67</v>
      </c>
      <c r="C1797" s="250" t="s">
        <v>188</v>
      </c>
      <c r="D1797" s="250" t="s">
        <v>189</v>
      </c>
      <c r="E1797" s="251">
        <v>22376.5</v>
      </c>
      <c r="F1797" s="252" t="s">
        <v>253</v>
      </c>
      <c r="G1797" s="251"/>
    </row>
    <row r="1798" spans="1:7" hidden="1" x14ac:dyDescent="0.2">
      <c r="A1798" s="249" t="s">
        <v>84</v>
      </c>
      <c r="B1798" s="250" t="s">
        <v>67</v>
      </c>
      <c r="C1798" s="250" t="s">
        <v>188</v>
      </c>
      <c r="D1798" s="250" t="s">
        <v>189</v>
      </c>
      <c r="E1798" s="251">
        <v>23644.799999999999</v>
      </c>
      <c r="F1798" s="252" t="s">
        <v>253</v>
      </c>
      <c r="G1798" s="251"/>
    </row>
    <row r="1799" spans="1:7" hidden="1" x14ac:dyDescent="0.2">
      <c r="A1799" s="249" t="s">
        <v>168</v>
      </c>
      <c r="B1799" s="250" t="s">
        <v>67</v>
      </c>
      <c r="C1799" s="250" t="s">
        <v>188</v>
      </c>
      <c r="D1799" s="250" t="s">
        <v>189</v>
      </c>
      <c r="E1799" s="251">
        <v>24671.9</v>
      </c>
      <c r="F1799" s="252" t="s">
        <v>253</v>
      </c>
      <c r="G1799" s="251"/>
    </row>
    <row r="1800" spans="1:7" hidden="1" x14ac:dyDescent="0.2">
      <c r="A1800" s="249" t="s">
        <v>203</v>
      </c>
      <c r="B1800" s="250" t="s">
        <v>67</v>
      </c>
      <c r="C1800" s="250" t="s">
        <v>188</v>
      </c>
      <c r="D1800" s="250" t="s">
        <v>189</v>
      </c>
      <c r="E1800" s="251">
        <v>23667.5</v>
      </c>
      <c r="F1800" s="252" t="s">
        <v>253</v>
      </c>
      <c r="G1800" s="251"/>
    </row>
    <row r="1801" spans="1:7" hidden="1" x14ac:dyDescent="0.2">
      <c r="A1801" s="249" t="s">
        <v>221</v>
      </c>
      <c r="B1801" s="250" t="s">
        <v>67</v>
      </c>
      <c r="C1801" s="250" t="s">
        <v>188</v>
      </c>
      <c r="D1801" s="250" t="s">
        <v>189</v>
      </c>
      <c r="E1801" s="251">
        <v>25917.200000000001</v>
      </c>
      <c r="F1801" s="252" t="s">
        <v>253</v>
      </c>
      <c r="G1801" s="251"/>
    </row>
    <row r="1802" spans="1:7" hidden="1" x14ac:dyDescent="0.2">
      <c r="A1802" s="249" t="s">
        <v>233</v>
      </c>
      <c r="B1802" s="250" t="s">
        <v>67</v>
      </c>
      <c r="C1802" s="250" t="s">
        <v>188</v>
      </c>
      <c r="D1802" s="250" t="s">
        <v>189</v>
      </c>
      <c r="E1802" s="251">
        <v>27489.8</v>
      </c>
      <c r="F1802" s="252" t="s">
        <v>177</v>
      </c>
      <c r="G1802" s="251"/>
    </row>
    <row r="1803" spans="1:7" hidden="1" x14ac:dyDescent="0.2">
      <c r="A1803" s="249" t="s">
        <v>251</v>
      </c>
      <c r="B1803" s="250" t="s">
        <v>67</v>
      </c>
      <c r="C1803" s="250" t="s">
        <v>188</v>
      </c>
      <c r="D1803" s="250" t="s">
        <v>189</v>
      </c>
      <c r="E1803" s="251">
        <v>28194.7</v>
      </c>
      <c r="F1803" s="252" t="s">
        <v>176</v>
      </c>
      <c r="G1803" s="251"/>
    </row>
    <row r="1804" spans="1:7" hidden="1" x14ac:dyDescent="0.2">
      <c r="A1804" s="249" t="s">
        <v>102</v>
      </c>
      <c r="B1804" s="250" t="s">
        <v>50</v>
      </c>
      <c r="C1804" s="250" t="s">
        <v>188</v>
      </c>
      <c r="D1804" s="250" t="s">
        <v>189</v>
      </c>
      <c r="E1804" s="251">
        <v>5947.7</v>
      </c>
      <c r="F1804" s="252" t="s">
        <v>253</v>
      </c>
      <c r="G1804" s="251"/>
    </row>
    <row r="1805" spans="1:7" hidden="1" x14ac:dyDescent="0.2">
      <c r="A1805" s="249" t="s">
        <v>101</v>
      </c>
      <c r="B1805" s="250" t="s">
        <v>50</v>
      </c>
      <c r="C1805" s="250" t="s">
        <v>188</v>
      </c>
      <c r="D1805" s="250" t="s">
        <v>189</v>
      </c>
      <c r="E1805" s="251">
        <v>6022.4</v>
      </c>
      <c r="F1805" s="252" t="s">
        <v>253</v>
      </c>
      <c r="G1805" s="251"/>
    </row>
    <row r="1806" spans="1:7" hidden="1" x14ac:dyDescent="0.2">
      <c r="A1806" s="249" t="s">
        <v>100</v>
      </c>
      <c r="B1806" s="250" t="s">
        <v>50</v>
      </c>
      <c r="C1806" s="250" t="s">
        <v>188</v>
      </c>
      <c r="D1806" s="250" t="s">
        <v>189</v>
      </c>
      <c r="E1806" s="251">
        <v>6361</v>
      </c>
      <c r="F1806" s="252" t="s">
        <v>253</v>
      </c>
      <c r="G1806" s="251"/>
    </row>
    <row r="1807" spans="1:7" hidden="1" x14ac:dyDescent="0.2">
      <c r="A1807" s="249" t="s">
        <v>99</v>
      </c>
      <c r="B1807" s="250" t="s">
        <v>50</v>
      </c>
      <c r="C1807" s="250" t="s">
        <v>188</v>
      </c>
      <c r="D1807" s="250" t="s">
        <v>189</v>
      </c>
      <c r="E1807" s="251">
        <v>6848.4</v>
      </c>
      <c r="F1807" s="252" t="s">
        <v>253</v>
      </c>
      <c r="G1807" s="251"/>
    </row>
    <row r="1808" spans="1:7" hidden="1" x14ac:dyDescent="0.2">
      <c r="A1808" s="249" t="s">
        <v>98</v>
      </c>
      <c r="B1808" s="250" t="s">
        <v>50</v>
      </c>
      <c r="C1808" s="250" t="s">
        <v>188</v>
      </c>
      <c r="D1808" s="250" t="s">
        <v>189</v>
      </c>
      <c r="E1808" s="251">
        <v>7062.9</v>
      </c>
      <c r="F1808" s="252" t="s">
        <v>253</v>
      </c>
      <c r="G1808" s="251"/>
    </row>
    <row r="1809" spans="1:7" hidden="1" x14ac:dyDescent="0.2">
      <c r="A1809" s="249" t="s">
        <v>97</v>
      </c>
      <c r="B1809" s="250" t="s">
        <v>50</v>
      </c>
      <c r="C1809" s="250" t="s">
        <v>188</v>
      </c>
      <c r="D1809" s="250" t="s">
        <v>189</v>
      </c>
      <c r="E1809" s="251">
        <v>7376.4</v>
      </c>
      <c r="F1809" s="252" t="s">
        <v>253</v>
      </c>
      <c r="G1809" s="251"/>
    </row>
    <row r="1810" spans="1:7" hidden="1" x14ac:dyDescent="0.2">
      <c r="A1810" s="249" t="s">
        <v>96</v>
      </c>
      <c r="B1810" s="250" t="s">
        <v>50</v>
      </c>
      <c r="C1810" s="250" t="s">
        <v>188</v>
      </c>
      <c r="D1810" s="250" t="s">
        <v>189</v>
      </c>
      <c r="E1810" s="251">
        <v>7512.6</v>
      </c>
      <c r="F1810" s="252" t="s">
        <v>253</v>
      </c>
      <c r="G1810" s="251"/>
    </row>
    <row r="1811" spans="1:7" hidden="1" x14ac:dyDescent="0.2">
      <c r="A1811" s="249" t="s">
        <v>95</v>
      </c>
      <c r="B1811" s="250" t="s">
        <v>50</v>
      </c>
      <c r="C1811" s="250" t="s">
        <v>188</v>
      </c>
      <c r="D1811" s="250" t="s">
        <v>189</v>
      </c>
      <c r="E1811" s="251">
        <v>8046.7</v>
      </c>
      <c r="F1811" s="252" t="s">
        <v>253</v>
      </c>
      <c r="G1811" s="251"/>
    </row>
    <row r="1812" spans="1:7" hidden="1" x14ac:dyDescent="0.2">
      <c r="A1812" s="249" t="s">
        <v>94</v>
      </c>
      <c r="B1812" s="250" t="s">
        <v>50</v>
      </c>
      <c r="C1812" s="250" t="s">
        <v>188</v>
      </c>
      <c r="D1812" s="250" t="s">
        <v>189</v>
      </c>
      <c r="E1812" s="251">
        <v>8424.4</v>
      </c>
      <c r="F1812" s="252" t="s">
        <v>253</v>
      </c>
      <c r="G1812" s="251"/>
    </row>
    <row r="1813" spans="1:7" hidden="1" x14ac:dyDescent="0.2">
      <c r="A1813" s="249" t="s">
        <v>93</v>
      </c>
      <c r="B1813" s="250" t="s">
        <v>50</v>
      </c>
      <c r="C1813" s="250" t="s">
        <v>188</v>
      </c>
      <c r="D1813" s="250" t="s">
        <v>189</v>
      </c>
      <c r="E1813" s="251">
        <v>8299.2999999999993</v>
      </c>
      <c r="F1813" s="252" t="s">
        <v>253</v>
      </c>
      <c r="G1813" s="251"/>
    </row>
    <row r="1814" spans="1:7" hidden="1" x14ac:dyDescent="0.2">
      <c r="A1814" s="249" t="s">
        <v>92</v>
      </c>
      <c r="B1814" s="250" t="s">
        <v>50</v>
      </c>
      <c r="C1814" s="250" t="s">
        <v>188</v>
      </c>
      <c r="D1814" s="250" t="s">
        <v>189</v>
      </c>
      <c r="E1814" s="251">
        <v>9009.2999999999993</v>
      </c>
      <c r="F1814" s="252" t="s">
        <v>253</v>
      </c>
      <c r="G1814" s="251"/>
    </row>
    <row r="1815" spans="1:7" hidden="1" x14ac:dyDescent="0.2">
      <c r="A1815" s="249" t="s">
        <v>91</v>
      </c>
      <c r="B1815" s="250" t="s">
        <v>50</v>
      </c>
      <c r="C1815" s="250" t="s">
        <v>188</v>
      </c>
      <c r="D1815" s="250" t="s">
        <v>189</v>
      </c>
      <c r="E1815" s="251">
        <v>8985.6</v>
      </c>
      <c r="F1815" s="252" t="s">
        <v>253</v>
      </c>
      <c r="G1815" s="251"/>
    </row>
    <row r="1816" spans="1:7" hidden="1" x14ac:dyDescent="0.2">
      <c r="A1816" s="249" t="s">
        <v>90</v>
      </c>
      <c r="B1816" s="250" t="s">
        <v>50</v>
      </c>
      <c r="C1816" s="250" t="s">
        <v>188</v>
      </c>
      <c r="D1816" s="250" t="s">
        <v>189</v>
      </c>
      <c r="E1816" s="251">
        <v>9379.1</v>
      </c>
      <c r="F1816" s="252" t="s">
        <v>253</v>
      </c>
      <c r="G1816" s="251"/>
    </row>
    <row r="1817" spans="1:7" hidden="1" x14ac:dyDescent="0.2">
      <c r="A1817" s="249" t="s">
        <v>89</v>
      </c>
      <c r="B1817" s="250" t="s">
        <v>50</v>
      </c>
      <c r="C1817" s="250" t="s">
        <v>188</v>
      </c>
      <c r="D1817" s="250" t="s">
        <v>189</v>
      </c>
      <c r="E1817" s="251">
        <v>9926.9</v>
      </c>
      <c r="F1817" s="252" t="s">
        <v>253</v>
      </c>
      <c r="G1817" s="251"/>
    </row>
    <row r="1818" spans="1:7" hidden="1" x14ac:dyDescent="0.2">
      <c r="A1818" s="249" t="s">
        <v>88</v>
      </c>
      <c r="B1818" s="250" t="s">
        <v>50</v>
      </c>
      <c r="C1818" s="250" t="s">
        <v>188</v>
      </c>
      <c r="D1818" s="250" t="s">
        <v>189</v>
      </c>
      <c r="E1818" s="251">
        <v>10694.2</v>
      </c>
      <c r="F1818" s="252" t="s">
        <v>253</v>
      </c>
      <c r="G1818" s="251"/>
    </row>
    <row r="1819" spans="1:7" hidden="1" x14ac:dyDescent="0.2">
      <c r="A1819" s="249" t="s">
        <v>87</v>
      </c>
      <c r="B1819" s="250" t="s">
        <v>50</v>
      </c>
      <c r="C1819" s="250" t="s">
        <v>188</v>
      </c>
      <c r="D1819" s="250" t="s">
        <v>189</v>
      </c>
      <c r="E1819" s="251">
        <v>11982.4</v>
      </c>
      <c r="F1819" s="252" t="s">
        <v>253</v>
      </c>
      <c r="G1819" s="251"/>
    </row>
    <row r="1820" spans="1:7" hidden="1" x14ac:dyDescent="0.2">
      <c r="A1820" s="249" t="s">
        <v>86</v>
      </c>
      <c r="B1820" s="250" t="s">
        <v>50</v>
      </c>
      <c r="C1820" s="250" t="s">
        <v>188</v>
      </c>
      <c r="D1820" s="250" t="s">
        <v>189</v>
      </c>
      <c r="E1820" s="251">
        <v>12557.6</v>
      </c>
      <c r="F1820" s="252" t="s">
        <v>253</v>
      </c>
      <c r="G1820" s="251"/>
    </row>
    <row r="1821" spans="1:7" hidden="1" x14ac:dyDescent="0.2">
      <c r="A1821" s="249" t="s">
        <v>85</v>
      </c>
      <c r="B1821" s="250" t="s">
        <v>50</v>
      </c>
      <c r="C1821" s="250" t="s">
        <v>188</v>
      </c>
      <c r="D1821" s="250" t="s">
        <v>189</v>
      </c>
      <c r="E1821" s="251">
        <v>13978.8</v>
      </c>
      <c r="F1821" s="252" t="s">
        <v>253</v>
      </c>
      <c r="G1821" s="251"/>
    </row>
    <row r="1822" spans="1:7" hidden="1" x14ac:dyDescent="0.2">
      <c r="A1822" s="249" t="s">
        <v>84</v>
      </c>
      <c r="B1822" s="250" t="s">
        <v>50</v>
      </c>
      <c r="C1822" s="250" t="s">
        <v>188</v>
      </c>
      <c r="D1822" s="250" t="s">
        <v>189</v>
      </c>
      <c r="E1822" s="251">
        <v>15074.1</v>
      </c>
      <c r="F1822" s="252" t="s">
        <v>253</v>
      </c>
      <c r="G1822" s="251"/>
    </row>
    <row r="1823" spans="1:7" hidden="1" x14ac:dyDescent="0.2">
      <c r="A1823" s="249" t="s">
        <v>168</v>
      </c>
      <c r="B1823" s="250" t="s">
        <v>50</v>
      </c>
      <c r="C1823" s="250" t="s">
        <v>188</v>
      </c>
      <c r="D1823" s="250" t="s">
        <v>189</v>
      </c>
      <c r="E1823" s="251">
        <v>16499</v>
      </c>
      <c r="F1823" s="252" t="s">
        <v>253</v>
      </c>
      <c r="G1823" s="251"/>
    </row>
    <row r="1824" spans="1:7" hidden="1" x14ac:dyDescent="0.2">
      <c r="A1824" s="249" t="s">
        <v>203</v>
      </c>
      <c r="B1824" s="250" t="s">
        <v>50</v>
      </c>
      <c r="C1824" s="250" t="s">
        <v>188</v>
      </c>
      <c r="D1824" s="250" t="s">
        <v>189</v>
      </c>
      <c r="E1824" s="251">
        <v>15299.4</v>
      </c>
      <c r="F1824" s="252" t="s">
        <v>253</v>
      </c>
      <c r="G1824" s="251"/>
    </row>
    <row r="1825" spans="1:7" hidden="1" x14ac:dyDescent="0.2">
      <c r="A1825" s="249" t="s">
        <v>221</v>
      </c>
      <c r="B1825" s="250" t="s">
        <v>50</v>
      </c>
      <c r="C1825" s="250" t="s">
        <v>188</v>
      </c>
      <c r="D1825" s="250" t="s">
        <v>189</v>
      </c>
      <c r="E1825" s="251">
        <v>17500.3</v>
      </c>
      <c r="F1825" s="252" t="s">
        <v>253</v>
      </c>
      <c r="G1825" s="251"/>
    </row>
    <row r="1826" spans="1:7" hidden="1" x14ac:dyDescent="0.2">
      <c r="A1826" s="249" t="s">
        <v>233</v>
      </c>
      <c r="B1826" s="250" t="s">
        <v>50</v>
      </c>
      <c r="C1826" s="250" t="s">
        <v>188</v>
      </c>
      <c r="D1826" s="250" t="s">
        <v>189</v>
      </c>
      <c r="E1826" s="251">
        <v>19551.599999999999</v>
      </c>
      <c r="F1826" s="252" t="s">
        <v>253</v>
      </c>
      <c r="G1826" s="251"/>
    </row>
    <row r="1827" spans="1:7" hidden="1" x14ac:dyDescent="0.2">
      <c r="A1827" s="249" t="s">
        <v>251</v>
      </c>
      <c r="B1827" s="250" t="s">
        <v>50</v>
      </c>
      <c r="C1827" s="250" t="s">
        <v>188</v>
      </c>
      <c r="D1827" s="250" t="s">
        <v>189</v>
      </c>
      <c r="E1827" s="251">
        <v>21651.599999999999</v>
      </c>
      <c r="F1827" s="252" t="s">
        <v>253</v>
      </c>
      <c r="G1827" s="251"/>
    </row>
    <row r="1828" spans="1:7" hidden="1" x14ac:dyDescent="0.2">
      <c r="A1828" s="249" t="s">
        <v>102</v>
      </c>
      <c r="B1828" s="250" t="s">
        <v>51</v>
      </c>
      <c r="C1828" s="250" t="s">
        <v>188</v>
      </c>
      <c r="D1828" s="250" t="s">
        <v>189</v>
      </c>
      <c r="E1828" s="251">
        <v>421605.1</v>
      </c>
      <c r="F1828" s="252" t="s">
        <v>253</v>
      </c>
      <c r="G1828" s="251"/>
    </row>
    <row r="1829" spans="1:7" hidden="1" x14ac:dyDescent="0.2">
      <c r="A1829" s="249" t="s">
        <v>101</v>
      </c>
      <c r="B1829" s="250" t="s">
        <v>51</v>
      </c>
      <c r="C1829" s="250" t="s">
        <v>188</v>
      </c>
      <c r="D1829" s="250" t="s">
        <v>189</v>
      </c>
      <c r="E1829" s="251">
        <v>440734.1</v>
      </c>
      <c r="F1829" s="252" t="s">
        <v>253</v>
      </c>
      <c r="G1829" s="251"/>
    </row>
    <row r="1830" spans="1:7" hidden="1" x14ac:dyDescent="0.2">
      <c r="A1830" s="249" t="s">
        <v>100</v>
      </c>
      <c r="B1830" s="250" t="s">
        <v>51</v>
      </c>
      <c r="C1830" s="250" t="s">
        <v>188</v>
      </c>
      <c r="D1830" s="250" t="s">
        <v>189</v>
      </c>
      <c r="E1830" s="251">
        <v>455939.7</v>
      </c>
      <c r="F1830" s="252" t="s">
        <v>253</v>
      </c>
      <c r="G1830" s="251"/>
    </row>
    <row r="1831" spans="1:7" hidden="1" x14ac:dyDescent="0.2">
      <c r="A1831" s="249" t="s">
        <v>99</v>
      </c>
      <c r="B1831" s="250" t="s">
        <v>51</v>
      </c>
      <c r="C1831" s="250" t="s">
        <v>188</v>
      </c>
      <c r="D1831" s="250" t="s">
        <v>189</v>
      </c>
      <c r="E1831" s="251">
        <v>454872.8</v>
      </c>
      <c r="F1831" s="252" t="s">
        <v>253</v>
      </c>
      <c r="G1831" s="251"/>
    </row>
    <row r="1832" spans="1:7" hidden="1" x14ac:dyDescent="0.2">
      <c r="A1832" s="249" t="s">
        <v>98</v>
      </c>
      <c r="B1832" s="250" t="s">
        <v>51</v>
      </c>
      <c r="C1832" s="250" t="s">
        <v>188</v>
      </c>
      <c r="D1832" s="250" t="s">
        <v>189</v>
      </c>
      <c r="E1832" s="251">
        <v>476323.6</v>
      </c>
      <c r="F1832" s="252" t="s">
        <v>253</v>
      </c>
      <c r="G1832" s="251"/>
    </row>
    <row r="1833" spans="1:7" hidden="1" x14ac:dyDescent="0.2">
      <c r="A1833" s="249" t="s">
        <v>97</v>
      </c>
      <c r="B1833" s="250" t="s">
        <v>51</v>
      </c>
      <c r="C1833" s="250" t="s">
        <v>188</v>
      </c>
      <c r="D1833" s="250" t="s">
        <v>189</v>
      </c>
      <c r="E1833" s="251">
        <v>502809.4</v>
      </c>
      <c r="F1833" s="252" t="s">
        <v>253</v>
      </c>
      <c r="G1833" s="251"/>
    </row>
    <row r="1834" spans="1:7" hidden="1" x14ac:dyDescent="0.2">
      <c r="A1834" s="249" t="s">
        <v>96</v>
      </c>
      <c r="B1834" s="250" t="s">
        <v>51</v>
      </c>
      <c r="C1834" s="250" t="s">
        <v>188</v>
      </c>
      <c r="D1834" s="250" t="s">
        <v>189</v>
      </c>
      <c r="E1834" s="251">
        <v>532849</v>
      </c>
      <c r="F1834" s="252" t="s">
        <v>253</v>
      </c>
      <c r="G1834" s="251"/>
    </row>
    <row r="1835" spans="1:7" hidden="1" x14ac:dyDescent="0.2">
      <c r="A1835" s="249" t="s">
        <v>95</v>
      </c>
      <c r="B1835" s="250" t="s">
        <v>51</v>
      </c>
      <c r="C1835" s="250" t="s">
        <v>188</v>
      </c>
      <c r="D1835" s="250" t="s">
        <v>189</v>
      </c>
      <c r="E1835" s="251">
        <v>568280.5</v>
      </c>
      <c r="F1835" s="252" t="s">
        <v>253</v>
      </c>
      <c r="G1835" s="251"/>
    </row>
    <row r="1836" spans="1:7" hidden="1" x14ac:dyDescent="0.2">
      <c r="A1836" s="249" t="s">
        <v>94</v>
      </c>
      <c r="B1836" s="250" t="s">
        <v>51</v>
      </c>
      <c r="C1836" s="250" t="s">
        <v>188</v>
      </c>
      <c r="D1836" s="250" t="s">
        <v>189</v>
      </c>
      <c r="E1836" s="251">
        <v>592297.9</v>
      </c>
      <c r="F1836" s="252" t="s">
        <v>253</v>
      </c>
      <c r="G1836" s="251"/>
    </row>
    <row r="1837" spans="1:7" hidden="1" x14ac:dyDescent="0.2">
      <c r="A1837" s="249" t="s">
        <v>93</v>
      </c>
      <c r="B1837" s="250" t="s">
        <v>51</v>
      </c>
      <c r="C1837" s="250" t="s">
        <v>188</v>
      </c>
      <c r="D1837" s="250" t="s">
        <v>189</v>
      </c>
      <c r="E1837" s="251">
        <v>556097.30000000005</v>
      </c>
      <c r="F1837" s="252" t="s">
        <v>253</v>
      </c>
      <c r="G1837" s="251"/>
    </row>
    <row r="1838" spans="1:7" hidden="1" x14ac:dyDescent="0.2">
      <c r="A1838" s="249" t="s">
        <v>92</v>
      </c>
      <c r="B1838" s="250" t="s">
        <v>51</v>
      </c>
      <c r="C1838" s="250" t="s">
        <v>188</v>
      </c>
      <c r="D1838" s="250" t="s">
        <v>189</v>
      </c>
      <c r="E1838" s="251">
        <v>566338.80000000005</v>
      </c>
      <c r="F1838" s="252" t="s">
        <v>253</v>
      </c>
      <c r="G1838" s="251"/>
    </row>
    <row r="1839" spans="1:7" hidden="1" x14ac:dyDescent="0.2">
      <c r="A1839" s="249" t="s">
        <v>91</v>
      </c>
      <c r="B1839" s="250" t="s">
        <v>51</v>
      </c>
      <c r="C1839" s="250" t="s">
        <v>188</v>
      </c>
      <c r="D1839" s="250" t="s">
        <v>189</v>
      </c>
      <c r="E1839" s="251">
        <v>579549.6</v>
      </c>
      <c r="F1839" s="252" t="s">
        <v>253</v>
      </c>
      <c r="G1839" s="251"/>
    </row>
    <row r="1840" spans="1:7" hidden="1" x14ac:dyDescent="0.2">
      <c r="A1840" s="249" t="s">
        <v>90</v>
      </c>
      <c r="B1840" s="250" t="s">
        <v>51</v>
      </c>
      <c r="C1840" s="250" t="s">
        <v>188</v>
      </c>
      <c r="D1840" s="250" t="s">
        <v>189</v>
      </c>
      <c r="E1840" s="251">
        <v>584780.6</v>
      </c>
      <c r="F1840" s="252" t="s">
        <v>253</v>
      </c>
      <c r="G1840" s="251"/>
    </row>
    <row r="1841" spans="1:7" hidden="1" x14ac:dyDescent="0.2">
      <c r="A1841" s="249" t="s">
        <v>89</v>
      </c>
      <c r="B1841" s="250" t="s">
        <v>51</v>
      </c>
      <c r="C1841" s="250" t="s">
        <v>188</v>
      </c>
      <c r="D1841" s="250" t="s">
        <v>189</v>
      </c>
      <c r="E1841" s="251">
        <v>597093.5</v>
      </c>
      <c r="F1841" s="252" t="s">
        <v>253</v>
      </c>
      <c r="G1841" s="251"/>
    </row>
    <row r="1842" spans="1:7" hidden="1" x14ac:dyDescent="0.2">
      <c r="A1842" s="249" t="s">
        <v>88</v>
      </c>
      <c r="B1842" s="250" t="s">
        <v>51</v>
      </c>
      <c r="C1842" s="250" t="s">
        <v>188</v>
      </c>
      <c r="D1842" s="250" t="s">
        <v>189</v>
      </c>
      <c r="E1842" s="251">
        <v>594969.59999999998</v>
      </c>
      <c r="F1842" s="252" t="s">
        <v>253</v>
      </c>
      <c r="G1842" s="251"/>
    </row>
    <row r="1843" spans="1:7" hidden="1" x14ac:dyDescent="0.2">
      <c r="A1843" s="249" t="s">
        <v>87</v>
      </c>
      <c r="B1843" s="250" t="s">
        <v>51</v>
      </c>
      <c r="C1843" s="250" t="s">
        <v>188</v>
      </c>
      <c r="D1843" s="250" t="s">
        <v>189</v>
      </c>
      <c r="E1843" s="251">
        <v>612349.80000000005</v>
      </c>
      <c r="F1843" s="252" t="s">
        <v>253</v>
      </c>
      <c r="G1843" s="251"/>
    </row>
    <row r="1844" spans="1:7" hidden="1" x14ac:dyDescent="0.2">
      <c r="A1844" s="249" t="s">
        <v>86</v>
      </c>
      <c r="B1844" s="250" t="s">
        <v>51</v>
      </c>
      <c r="C1844" s="250" t="s">
        <v>188</v>
      </c>
      <c r="D1844" s="250" t="s">
        <v>189</v>
      </c>
      <c r="E1844" s="251">
        <v>618489.1</v>
      </c>
      <c r="F1844" s="252" t="s">
        <v>253</v>
      </c>
      <c r="G1844" s="251"/>
    </row>
    <row r="1845" spans="1:7" hidden="1" x14ac:dyDescent="0.2">
      <c r="A1845" s="249" t="s">
        <v>85</v>
      </c>
      <c r="B1845" s="250" t="s">
        <v>51</v>
      </c>
      <c r="C1845" s="250" t="s">
        <v>188</v>
      </c>
      <c r="D1845" s="250" t="s">
        <v>189</v>
      </c>
      <c r="E1845" s="251">
        <v>648116.19999999995</v>
      </c>
      <c r="F1845" s="252" t="s">
        <v>253</v>
      </c>
      <c r="G1845" s="251"/>
    </row>
    <row r="1846" spans="1:7" hidden="1" x14ac:dyDescent="0.2">
      <c r="A1846" s="249" t="s">
        <v>84</v>
      </c>
      <c r="B1846" s="250" t="s">
        <v>51</v>
      </c>
      <c r="C1846" s="250" t="s">
        <v>188</v>
      </c>
      <c r="D1846" s="250" t="s">
        <v>189</v>
      </c>
      <c r="E1846" s="251">
        <v>675623</v>
      </c>
      <c r="F1846" s="252" t="s">
        <v>253</v>
      </c>
      <c r="G1846" s="251"/>
    </row>
    <row r="1847" spans="1:7" hidden="1" x14ac:dyDescent="0.2">
      <c r="A1847" s="249" t="s">
        <v>168</v>
      </c>
      <c r="B1847" s="250" t="s">
        <v>51</v>
      </c>
      <c r="C1847" s="250" t="s">
        <v>188</v>
      </c>
      <c r="D1847" s="250" t="s">
        <v>189</v>
      </c>
      <c r="E1847" s="251">
        <v>688988.8</v>
      </c>
      <c r="F1847" s="252" t="s">
        <v>253</v>
      </c>
      <c r="G1847" s="251"/>
    </row>
    <row r="1848" spans="1:7" hidden="1" x14ac:dyDescent="0.2">
      <c r="A1848" s="249" t="s">
        <v>203</v>
      </c>
      <c r="B1848" s="250" t="s">
        <v>51</v>
      </c>
      <c r="C1848" s="250" t="s">
        <v>188</v>
      </c>
      <c r="D1848" s="250" t="s">
        <v>189</v>
      </c>
      <c r="E1848" s="251">
        <v>680358.7</v>
      </c>
      <c r="F1848" s="252" t="s">
        <v>253</v>
      </c>
      <c r="G1848" s="251"/>
    </row>
    <row r="1849" spans="1:7" hidden="1" x14ac:dyDescent="0.2">
      <c r="A1849" s="249" t="s">
        <v>221</v>
      </c>
      <c r="B1849" s="250" t="s">
        <v>51</v>
      </c>
      <c r="C1849" s="250" t="s">
        <v>188</v>
      </c>
      <c r="D1849" s="250" t="s">
        <v>189</v>
      </c>
      <c r="E1849" s="251">
        <v>748409.2</v>
      </c>
      <c r="F1849" s="252" t="s">
        <v>253</v>
      </c>
      <c r="G1849" s="251"/>
    </row>
    <row r="1850" spans="1:7" hidden="1" x14ac:dyDescent="0.2">
      <c r="A1850" s="249" t="s">
        <v>233</v>
      </c>
      <c r="B1850" s="250" t="s">
        <v>51</v>
      </c>
      <c r="C1850" s="250" t="s">
        <v>188</v>
      </c>
      <c r="D1850" s="250" t="s">
        <v>189</v>
      </c>
      <c r="E1850" s="251">
        <v>818817.8</v>
      </c>
      <c r="F1850" s="252" t="s">
        <v>177</v>
      </c>
      <c r="G1850" s="251"/>
    </row>
    <row r="1851" spans="1:7" hidden="1" x14ac:dyDescent="0.2">
      <c r="A1851" s="249" t="s">
        <v>251</v>
      </c>
      <c r="B1851" s="250" t="s">
        <v>51</v>
      </c>
      <c r="C1851" s="250" t="s">
        <v>188</v>
      </c>
      <c r="D1851" s="250" t="s">
        <v>189</v>
      </c>
      <c r="E1851" s="251">
        <v>874853.9</v>
      </c>
      <c r="F1851" s="252" t="s">
        <v>177</v>
      </c>
      <c r="G1851" s="251"/>
    </row>
    <row r="1852" spans="1:7" hidden="1" x14ac:dyDescent="0.2">
      <c r="A1852" s="249" t="s">
        <v>102</v>
      </c>
      <c r="B1852" s="250" t="s">
        <v>65</v>
      </c>
      <c r="C1852" s="250" t="s">
        <v>188</v>
      </c>
      <c r="D1852" s="250" t="s">
        <v>189</v>
      </c>
      <c r="E1852" s="251">
        <v>137957.6</v>
      </c>
      <c r="F1852" s="252" t="s">
        <v>253</v>
      </c>
      <c r="G1852" s="251"/>
    </row>
    <row r="1853" spans="1:7" hidden="1" x14ac:dyDescent="0.2">
      <c r="A1853" s="249" t="s">
        <v>101</v>
      </c>
      <c r="B1853" s="250" t="s">
        <v>65</v>
      </c>
      <c r="C1853" s="250" t="s">
        <v>188</v>
      </c>
      <c r="D1853" s="250" t="s">
        <v>189</v>
      </c>
      <c r="E1853" s="251">
        <v>141323.1</v>
      </c>
      <c r="F1853" s="252" t="s">
        <v>253</v>
      </c>
      <c r="G1853" s="251"/>
    </row>
    <row r="1854" spans="1:7" hidden="1" x14ac:dyDescent="0.2">
      <c r="A1854" s="249" t="s">
        <v>100</v>
      </c>
      <c r="B1854" s="250" t="s">
        <v>65</v>
      </c>
      <c r="C1854" s="250" t="s">
        <v>188</v>
      </c>
      <c r="D1854" s="250" t="s">
        <v>189</v>
      </c>
      <c r="E1854" s="251">
        <v>141552.9</v>
      </c>
      <c r="F1854" s="252" t="s">
        <v>253</v>
      </c>
      <c r="G1854" s="251"/>
    </row>
    <row r="1855" spans="1:7" hidden="1" x14ac:dyDescent="0.2">
      <c r="A1855" s="249" t="s">
        <v>99</v>
      </c>
      <c r="B1855" s="250" t="s">
        <v>65</v>
      </c>
      <c r="C1855" s="250" t="s">
        <v>188</v>
      </c>
      <c r="D1855" s="250" t="s">
        <v>189</v>
      </c>
      <c r="E1855" s="251">
        <v>144961.9</v>
      </c>
      <c r="F1855" s="252" t="s">
        <v>253</v>
      </c>
      <c r="G1855" s="251"/>
    </row>
    <row r="1856" spans="1:7" hidden="1" x14ac:dyDescent="0.2">
      <c r="A1856" s="249" t="s">
        <v>98</v>
      </c>
      <c r="B1856" s="250" t="s">
        <v>65</v>
      </c>
      <c r="C1856" s="250" t="s">
        <v>188</v>
      </c>
      <c r="D1856" s="250" t="s">
        <v>189</v>
      </c>
      <c r="E1856" s="251">
        <v>160076.9</v>
      </c>
      <c r="F1856" s="252" t="s">
        <v>253</v>
      </c>
      <c r="G1856" s="251"/>
    </row>
    <row r="1857" spans="1:7" hidden="1" x14ac:dyDescent="0.2">
      <c r="A1857" s="249" t="s">
        <v>97</v>
      </c>
      <c r="B1857" s="250" t="s">
        <v>65</v>
      </c>
      <c r="C1857" s="250" t="s">
        <v>188</v>
      </c>
      <c r="D1857" s="250" t="s">
        <v>189</v>
      </c>
      <c r="E1857" s="251">
        <v>181591.7</v>
      </c>
      <c r="F1857" s="252" t="s">
        <v>253</v>
      </c>
      <c r="G1857" s="251"/>
    </row>
    <row r="1858" spans="1:7" hidden="1" x14ac:dyDescent="0.2">
      <c r="A1858" s="249" t="s">
        <v>96</v>
      </c>
      <c r="B1858" s="250" t="s">
        <v>65</v>
      </c>
      <c r="C1858" s="250" t="s">
        <v>188</v>
      </c>
      <c r="D1858" s="250" t="s">
        <v>189</v>
      </c>
      <c r="E1858" s="251">
        <v>201402.3</v>
      </c>
      <c r="F1858" s="252" t="s">
        <v>253</v>
      </c>
      <c r="G1858" s="251"/>
    </row>
    <row r="1859" spans="1:7" hidden="1" x14ac:dyDescent="0.2">
      <c r="A1859" s="249" t="s">
        <v>95</v>
      </c>
      <c r="B1859" s="250" t="s">
        <v>65</v>
      </c>
      <c r="C1859" s="250" t="s">
        <v>188</v>
      </c>
      <c r="D1859" s="250" t="s">
        <v>189</v>
      </c>
      <c r="E1859" s="251">
        <v>208828</v>
      </c>
      <c r="F1859" s="252" t="s">
        <v>253</v>
      </c>
      <c r="G1859" s="251"/>
    </row>
    <row r="1860" spans="1:7" hidden="1" x14ac:dyDescent="0.2">
      <c r="A1860" s="249" t="s">
        <v>94</v>
      </c>
      <c r="B1860" s="250" t="s">
        <v>65</v>
      </c>
      <c r="C1860" s="250" t="s">
        <v>188</v>
      </c>
      <c r="D1860" s="250" t="s">
        <v>189</v>
      </c>
      <c r="E1860" s="251">
        <v>229635.20000000001</v>
      </c>
      <c r="F1860" s="252" t="s">
        <v>253</v>
      </c>
      <c r="G1860" s="251"/>
    </row>
    <row r="1861" spans="1:7" hidden="1" x14ac:dyDescent="0.2">
      <c r="A1861" s="249" t="s">
        <v>93</v>
      </c>
      <c r="B1861" s="250" t="s">
        <v>65</v>
      </c>
      <c r="C1861" s="250" t="s">
        <v>188</v>
      </c>
      <c r="D1861" s="250" t="s">
        <v>189</v>
      </c>
      <c r="E1861" s="251">
        <v>202775.4</v>
      </c>
      <c r="F1861" s="252" t="s">
        <v>253</v>
      </c>
      <c r="G1861" s="251"/>
    </row>
    <row r="1862" spans="1:7" hidden="1" x14ac:dyDescent="0.2">
      <c r="A1862" s="249" t="s">
        <v>92</v>
      </c>
      <c r="B1862" s="250" t="s">
        <v>65</v>
      </c>
      <c r="C1862" s="250" t="s">
        <v>188</v>
      </c>
      <c r="D1862" s="250" t="s">
        <v>189</v>
      </c>
      <c r="E1862" s="251">
        <v>215435.8</v>
      </c>
      <c r="F1862" s="252" t="s">
        <v>253</v>
      </c>
      <c r="G1862" s="251"/>
    </row>
    <row r="1863" spans="1:7" hidden="1" x14ac:dyDescent="0.2">
      <c r="A1863" s="249" t="s">
        <v>91</v>
      </c>
      <c r="B1863" s="250" t="s">
        <v>65</v>
      </c>
      <c r="C1863" s="250" t="s">
        <v>188</v>
      </c>
      <c r="D1863" s="250" t="s">
        <v>189</v>
      </c>
      <c r="E1863" s="251">
        <v>230492.1</v>
      </c>
      <c r="F1863" s="252" t="s">
        <v>253</v>
      </c>
      <c r="G1863" s="251"/>
    </row>
    <row r="1864" spans="1:7" hidden="1" x14ac:dyDescent="0.2">
      <c r="A1864" s="249" t="s">
        <v>90</v>
      </c>
      <c r="B1864" s="250" t="s">
        <v>65</v>
      </c>
      <c r="C1864" s="250" t="s">
        <v>188</v>
      </c>
      <c r="D1864" s="250" t="s">
        <v>189</v>
      </c>
      <c r="E1864" s="251">
        <v>243715.8</v>
      </c>
      <c r="F1864" s="252" t="s">
        <v>253</v>
      </c>
      <c r="G1864" s="251"/>
    </row>
    <row r="1865" spans="1:7" hidden="1" x14ac:dyDescent="0.2">
      <c r="A1865" s="249" t="s">
        <v>89</v>
      </c>
      <c r="B1865" s="250" t="s">
        <v>65</v>
      </c>
      <c r="C1865" s="250" t="s">
        <v>188</v>
      </c>
      <c r="D1865" s="250" t="s">
        <v>189</v>
      </c>
      <c r="E1865" s="251">
        <v>246966</v>
      </c>
      <c r="F1865" s="252" t="s">
        <v>253</v>
      </c>
      <c r="G1865" s="251"/>
    </row>
    <row r="1866" spans="1:7" hidden="1" x14ac:dyDescent="0.2">
      <c r="A1866" s="249" t="s">
        <v>88</v>
      </c>
      <c r="B1866" s="250" t="s">
        <v>65</v>
      </c>
      <c r="C1866" s="250" t="s">
        <v>188</v>
      </c>
      <c r="D1866" s="250" t="s">
        <v>189</v>
      </c>
      <c r="E1866" s="251">
        <v>244177.1</v>
      </c>
      <c r="F1866" s="252" t="s">
        <v>253</v>
      </c>
      <c r="G1866" s="251"/>
    </row>
    <row r="1867" spans="1:7" hidden="1" x14ac:dyDescent="0.2">
      <c r="A1867" s="249" t="s">
        <v>87</v>
      </c>
      <c r="B1867" s="250" t="s">
        <v>65</v>
      </c>
      <c r="C1867" s="250" t="s">
        <v>188</v>
      </c>
      <c r="D1867" s="250" t="s">
        <v>189</v>
      </c>
      <c r="E1867" s="251">
        <v>226532.7</v>
      </c>
      <c r="F1867" s="252" t="s">
        <v>253</v>
      </c>
      <c r="G1867" s="251"/>
    </row>
    <row r="1868" spans="1:7" hidden="1" x14ac:dyDescent="0.2">
      <c r="A1868" s="249" t="s">
        <v>86</v>
      </c>
      <c r="B1868" s="250" t="s">
        <v>65</v>
      </c>
      <c r="C1868" s="250" t="s">
        <v>188</v>
      </c>
      <c r="D1868" s="250" t="s">
        <v>189</v>
      </c>
      <c r="E1868" s="251">
        <v>215520.3</v>
      </c>
      <c r="F1868" s="252" t="s">
        <v>253</v>
      </c>
      <c r="G1868" s="251"/>
    </row>
    <row r="1869" spans="1:7" hidden="1" x14ac:dyDescent="0.2">
      <c r="A1869" s="249" t="s">
        <v>85</v>
      </c>
      <c r="B1869" s="250" t="s">
        <v>65</v>
      </c>
      <c r="C1869" s="250" t="s">
        <v>188</v>
      </c>
      <c r="D1869" s="250" t="s">
        <v>189</v>
      </c>
      <c r="E1869" s="251">
        <v>234070.8</v>
      </c>
      <c r="F1869" s="252" t="s">
        <v>253</v>
      </c>
      <c r="G1869" s="251"/>
    </row>
    <row r="1870" spans="1:7" hidden="1" x14ac:dyDescent="0.2">
      <c r="A1870" s="249" t="s">
        <v>84</v>
      </c>
      <c r="B1870" s="250" t="s">
        <v>65</v>
      </c>
      <c r="C1870" s="250" t="s">
        <v>188</v>
      </c>
      <c r="D1870" s="250" t="s">
        <v>189</v>
      </c>
      <c r="E1870" s="251">
        <v>253028.3</v>
      </c>
      <c r="F1870" s="252" t="s">
        <v>253</v>
      </c>
      <c r="G1870" s="251"/>
    </row>
    <row r="1871" spans="1:7" hidden="1" x14ac:dyDescent="0.2">
      <c r="A1871" s="249" t="s">
        <v>168</v>
      </c>
      <c r="B1871" s="250" t="s">
        <v>65</v>
      </c>
      <c r="C1871" s="250" t="s">
        <v>188</v>
      </c>
      <c r="D1871" s="250" t="s">
        <v>189</v>
      </c>
      <c r="E1871" s="251">
        <v>246686.6</v>
      </c>
      <c r="F1871" s="252" t="s">
        <v>253</v>
      </c>
      <c r="G1871" s="251"/>
    </row>
    <row r="1872" spans="1:7" hidden="1" x14ac:dyDescent="0.2">
      <c r="A1872" s="249" t="s">
        <v>203</v>
      </c>
      <c r="B1872" s="250" t="s">
        <v>65</v>
      </c>
      <c r="C1872" s="250" t="s">
        <v>188</v>
      </c>
      <c r="D1872" s="250" t="s">
        <v>189</v>
      </c>
      <c r="E1872" s="251">
        <v>230604.1</v>
      </c>
      <c r="F1872" s="252" t="s">
        <v>253</v>
      </c>
      <c r="G1872" s="251"/>
    </row>
    <row r="1873" spans="1:7" hidden="1" x14ac:dyDescent="0.2">
      <c r="A1873" s="249" t="s">
        <v>221</v>
      </c>
      <c r="B1873" s="250" t="s">
        <v>65</v>
      </c>
      <c r="C1873" s="250" t="s">
        <v>188</v>
      </c>
      <c r="D1873" s="250" t="s">
        <v>189</v>
      </c>
      <c r="E1873" s="251">
        <v>304234.40000000002</v>
      </c>
      <c r="F1873" s="252" t="s">
        <v>253</v>
      </c>
      <c r="G1873" s="251"/>
    </row>
    <row r="1874" spans="1:7" hidden="1" x14ac:dyDescent="0.2">
      <c r="A1874" s="249" t="s">
        <v>233</v>
      </c>
      <c r="B1874" s="250" t="s">
        <v>65</v>
      </c>
      <c r="C1874" s="250" t="s">
        <v>188</v>
      </c>
      <c r="D1874" s="250" t="s">
        <v>189</v>
      </c>
      <c r="E1874" s="251">
        <v>420787.3</v>
      </c>
      <c r="F1874" s="252" t="s">
        <v>253</v>
      </c>
      <c r="G1874" s="251"/>
    </row>
    <row r="1875" spans="1:7" hidden="1" x14ac:dyDescent="0.2">
      <c r="A1875" s="249" t="s">
        <v>251</v>
      </c>
      <c r="B1875" s="250" t="s">
        <v>65</v>
      </c>
      <c r="C1875" s="250" t="s">
        <v>188</v>
      </c>
      <c r="D1875" s="250" t="s">
        <v>189</v>
      </c>
      <c r="E1875" s="251">
        <v>360551.4</v>
      </c>
      <c r="F1875" s="252" t="s">
        <v>253</v>
      </c>
      <c r="G1875" s="251"/>
    </row>
    <row r="1876" spans="1:7" hidden="1" x14ac:dyDescent="0.2">
      <c r="A1876" s="249" t="s">
        <v>102</v>
      </c>
      <c r="B1876" s="250" t="s">
        <v>62</v>
      </c>
      <c r="C1876" s="250" t="s">
        <v>188</v>
      </c>
      <c r="D1876" s="250" t="s">
        <v>189</v>
      </c>
      <c r="E1876" s="251">
        <v>339154.3</v>
      </c>
      <c r="F1876" s="252" t="s">
        <v>253</v>
      </c>
      <c r="G1876" s="251"/>
    </row>
    <row r="1877" spans="1:7" hidden="1" x14ac:dyDescent="0.2">
      <c r="A1877" s="249" t="s">
        <v>101</v>
      </c>
      <c r="B1877" s="250" t="s">
        <v>62</v>
      </c>
      <c r="C1877" s="250" t="s">
        <v>188</v>
      </c>
      <c r="D1877" s="250" t="s">
        <v>189</v>
      </c>
      <c r="E1877" s="251">
        <v>352070.9</v>
      </c>
      <c r="F1877" s="252" t="s">
        <v>253</v>
      </c>
      <c r="G1877" s="251"/>
    </row>
    <row r="1878" spans="1:7" hidden="1" x14ac:dyDescent="0.2">
      <c r="A1878" s="249" t="s">
        <v>100</v>
      </c>
      <c r="B1878" s="250" t="s">
        <v>62</v>
      </c>
      <c r="C1878" s="250" t="s">
        <v>188</v>
      </c>
      <c r="D1878" s="250" t="s">
        <v>189</v>
      </c>
      <c r="E1878" s="251">
        <v>369879.2</v>
      </c>
      <c r="F1878" s="252" t="s">
        <v>253</v>
      </c>
      <c r="G1878" s="251"/>
    </row>
    <row r="1879" spans="1:7" hidden="1" x14ac:dyDescent="0.2">
      <c r="A1879" s="249" t="s">
        <v>99</v>
      </c>
      <c r="B1879" s="250" t="s">
        <v>62</v>
      </c>
      <c r="C1879" s="250" t="s">
        <v>188</v>
      </c>
      <c r="D1879" s="250" t="s">
        <v>189</v>
      </c>
      <c r="E1879" s="251">
        <v>385412.5</v>
      </c>
      <c r="F1879" s="252" t="s">
        <v>253</v>
      </c>
      <c r="G1879" s="251"/>
    </row>
    <row r="1880" spans="1:7" hidden="1" x14ac:dyDescent="0.2">
      <c r="A1880" s="249" t="s">
        <v>98</v>
      </c>
      <c r="B1880" s="250" t="s">
        <v>62</v>
      </c>
      <c r="C1880" s="250" t="s">
        <v>188</v>
      </c>
      <c r="D1880" s="250" t="s">
        <v>189</v>
      </c>
      <c r="E1880" s="251">
        <v>416541.7</v>
      </c>
      <c r="F1880" s="252" t="s">
        <v>253</v>
      </c>
      <c r="G1880" s="251"/>
    </row>
    <row r="1881" spans="1:7" hidden="1" x14ac:dyDescent="0.2">
      <c r="A1881" s="249" t="s">
        <v>97</v>
      </c>
      <c r="B1881" s="250" t="s">
        <v>62</v>
      </c>
      <c r="C1881" s="250" t="s">
        <v>188</v>
      </c>
      <c r="D1881" s="250" t="s">
        <v>189</v>
      </c>
      <c r="E1881" s="251">
        <v>434300.1</v>
      </c>
      <c r="F1881" s="252" t="s">
        <v>253</v>
      </c>
      <c r="G1881" s="251"/>
    </row>
    <row r="1882" spans="1:7" hidden="1" x14ac:dyDescent="0.2">
      <c r="A1882" s="249" t="s">
        <v>96</v>
      </c>
      <c r="B1882" s="250" t="s">
        <v>62</v>
      </c>
      <c r="C1882" s="250" t="s">
        <v>188</v>
      </c>
      <c r="D1882" s="250" t="s">
        <v>189</v>
      </c>
      <c r="E1882" s="251">
        <v>459340.1</v>
      </c>
      <c r="F1882" s="252" t="s">
        <v>253</v>
      </c>
      <c r="G1882" s="251"/>
    </row>
    <row r="1883" spans="1:7" hidden="1" x14ac:dyDescent="0.2">
      <c r="A1883" s="249" t="s">
        <v>95</v>
      </c>
      <c r="B1883" s="250" t="s">
        <v>62</v>
      </c>
      <c r="C1883" s="250" t="s">
        <v>188</v>
      </c>
      <c r="D1883" s="250" t="s">
        <v>189</v>
      </c>
      <c r="E1883" s="251">
        <v>505701.3</v>
      </c>
      <c r="F1883" s="252" t="s">
        <v>253</v>
      </c>
      <c r="G1883" s="251"/>
    </row>
    <row r="1884" spans="1:7" hidden="1" x14ac:dyDescent="0.2">
      <c r="A1884" s="249" t="s">
        <v>94</v>
      </c>
      <c r="B1884" s="250" t="s">
        <v>62</v>
      </c>
      <c r="C1884" s="250" t="s">
        <v>188</v>
      </c>
      <c r="D1884" s="250" t="s">
        <v>189</v>
      </c>
      <c r="E1884" s="251">
        <v>541418.4</v>
      </c>
      <c r="F1884" s="252" t="s">
        <v>253</v>
      </c>
      <c r="G1884" s="251"/>
    </row>
    <row r="1885" spans="1:7" hidden="1" x14ac:dyDescent="0.2">
      <c r="A1885" s="249" t="s">
        <v>93</v>
      </c>
      <c r="B1885" s="250" t="s">
        <v>62</v>
      </c>
      <c r="C1885" s="250" t="s">
        <v>188</v>
      </c>
      <c r="D1885" s="250" t="s">
        <v>189</v>
      </c>
      <c r="E1885" s="251">
        <v>554201.30000000005</v>
      </c>
      <c r="F1885" s="252" t="s">
        <v>253</v>
      </c>
      <c r="G1885" s="251"/>
    </row>
    <row r="1886" spans="1:7" hidden="1" x14ac:dyDescent="0.2">
      <c r="A1886" s="249" t="s">
        <v>92</v>
      </c>
      <c r="B1886" s="250" t="s">
        <v>62</v>
      </c>
      <c r="C1886" s="250" t="s">
        <v>188</v>
      </c>
      <c r="D1886" s="250" t="s">
        <v>189</v>
      </c>
      <c r="E1886" s="251">
        <v>601394.5</v>
      </c>
      <c r="F1886" s="252" t="s">
        <v>253</v>
      </c>
      <c r="G1886" s="251"/>
    </row>
    <row r="1887" spans="1:7" hidden="1" x14ac:dyDescent="0.2">
      <c r="A1887" s="249" t="s">
        <v>91</v>
      </c>
      <c r="B1887" s="250" t="s">
        <v>62</v>
      </c>
      <c r="C1887" s="250" t="s">
        <v>188</v>
      </c>
      <c r="D1887" s="250" t="s">
        <v>189</v>
      </c>
      <c r="E1887" s="251">
        <v>642558</v>
      </c>
      <c r="F1887" s="252" t="s">
        <v>253</v>
      </c>
      <c r="G1887" s="251"/>
    </row>
    <row r="1888" spans="1:7" hidden="1" x14ac:dyDescent="0.2">
      <c r="A1888" s="249" t="s">
        <v>90</v>
      </c>
      <c r="B1888" s="250" t="s">
        <v>62</v>
      </c>
      <c r="C1888" s="250" t="s">
        <v>188</v>
      </c>
      <c r="D1888" s="250" t="s">
        <v>189</v>
      </c>
      <c r="E1888" s="251">
        <v>662922.9</v>
      </c>
      <c r="F1888" s="252" t="s">
        <v>253</v>
      </c>
      <c r="G1888" s="251"/>
    </row>
    <row r="1889" spans="1:7" hidden="1" x14ac:dyDescent="0.2">
      <c r="A1889" s="249" t="s">
        <v>89</v>
      </c>
      <c r="B1889" s="250" t="s">
        <v>62</v>
      </c>
      <c r="C1889" s="250" t="s">
        <v>188</v>
      </c>
      <c r="D1889" s="250" t="s">
        <v>189</v>
      </c>
      <c r="E1889" s="251">
        <v>667564.6</v>
      </c>
      <c r="F1889" s="252" t="s">
        <v>253</v>
      </c>
      <c r="G1889" s="251"/>
    </row>
    <row r="1890" spans="1:7" hidden="1" x14ac:dyDescent="0.2">
      <c r="A1890" s="249" t="s">
        <v>88</v>
      </c>
      <c r="B1890" s="250" t="s">
        <v>62</v>
      </c>
      <c r="C1890" s="250" t="s">
        <v>188</v>
      </c>
      <c r="D1890" s="250" t="s">
        <v>189</v>
      </c>
      <c r="E1890" s="251">
        <v>689551.8</v>
      </c>
      <c r="F1890" s="252" t="s">
        <v>253</v>
      </c>
      <c r="G1890" s="251"/>
    </row>
    <row r="1891" spans="1:7" hidden="1" x14ac:dyDescent="0.2">
      <c r="A1891" s="249" t="s">
        <v>87</v>
      </c>
      <c r="B1891" s="250" t="s">
        <v>62</v>
      </c>
      <c r="C1891" s="250" t="s">
        <v>188</v>
      </c>
      <c r="D1891" s="250" t="s">
        <v>189</v>
      </c>
      <c r="E1891" s="251">
        <v>732404.7</v>
      </c>
      <c r="F1891" s="252" t="s">
        <v>253</v>
      </c>
      <c r="G1891" s="251"/>
    </row>
    <row r="1892" spans="1:7" hidden="1" x14ac:dyDescent="0.2">
      <c r="A1892" s="249" t="s">
        <v>86</v>
      </c>
      <c r="B1892" s="250" t="s">
        <v>62</v>
      </c>
      <c r="C1892" s="250" t="s">
        <v>188</v>
      </c>
      <c r="D1892" s="250" t="s">
        <v>189</v>
      </c>
      <c r="E1892" s="251">
        <v>742791.4</v>
      </c>
      <c r="F1892" s="252" t="s">
        <v>253</v>
      </c>
      <c r="G1892" s="251"/>
    </row>
    <row r="1893" spans="1:7" hidden="1" x14ac:dyDescent="0.2">
      <c r="A1893" s="249" t="s">
        <v>85</v>
      </c>
      <c r="B1893" s="250" t="s">
        <v>62</v>
      </c>
      <c r="C1893" s="250" t="s">
        <v>188</v>
      </c>
      <c r="D1893" s="250" t="s">
        <v>189</v>
      </c>
      <c r="E1893" s="251">
        <v>781285.8</v>
      </c>
      <c r="F1893" s="252" t="s">
        <v>253</v>
      </c>
      <c r="G1893" s="251"/>
    </row>
    <row r="1894" spans="1:7" hidden="1" x14ac:dyDescent="0.2">
      <c r="A1894" s="249" t="s">
        <v>84</v>
      </c>
      <c r="B1894" s="250" t="s">
        <v>62</v>
      </c>
      <c r="C1894" s="250" t="s">
        <v>188</v>
      </c>
      <c r="D1894" s="250" t="s">
        <v>189</v>
      </c>
      <c r="E1894" s="251">
        <v>824649</v>
      </c>
      <c r="F1894" s="252" t="s">
        <v>253</v>
      </c>
      <c r="G1894" s="251"/>
    </row>
    <row r="1895" spans="1:7" hidden="1" x14ac:dyDescent="0.2">
      <c r="A1895" s="249" t="s">
        <v>168</v>
      </c>
      <c r="B1895" s="250" t="s">
        <v>62</v>
      </c>
      <c r="C1895" s="250" t="s">
        <v>188</v>
      </c>
      <c r="D1895" s="250" t="s">
        <v>189</v>
      </c>
      <c r="E1895" s="251">
        <v>876078.4</v>
      </c>
      <c r="F1895" s="252" t="s">
        <v>253</v>
      </c>
      <c r="G1895" s="251"/>
    </row>
    <row r="1896" spans="1:7" hidden="1" x14ac:dyDescent="0.2">
      <c r="A1896" s="249" t="s">
        <v>203</v>
      </c>
      <c r="B1896" s="250" t="s">
        <v>62</v>
      </c>
      <c r="C1896" s="250" t="s">
        <v>188</v>
      </c>
      <c r="D1896" s="250" t="s">
        <v>189</v>
      </c>
      <c r="E1896" s="251">
        <v>879296.8</v>
      </c>
      <c r="F1896" s="252" t="s">
        <v>253</v>
      </c>
      <c r="G1896" s="251"/>
    </row>
    <row r="1897" spans="1:7" hidden="1" x14ac:dyDescent="0.2">
      <c r="A1897" s="249" t="s">
        <v>221</v>
      </c>
      <c r="B1897" s="250" t="s">
        <v>62</v>
      </c>
      <c r="C1897" s="250" t="s">
        <v>188</v>
      </c>
      <c r="D1897" s="250" t="s">
        <v>189</v>
      </c>
      <c r="E1897" s="251">
        <v>963106</v>
      </c>
      <c r="F1897" s="252" t="s">
        <v>253</v>
      </c>
      <c r="G1897" s="251"/>
    </row>
    <row r="1898" spans="1:7" hidden="1" x14ac:dyDescent="0.2">
      <c r="A1898" s="249" t="s">
        <v>233</v>
      </c>
      <c r="B1898" s="250" t="s">
        <v>62</v>
      </c>
      <c r="C1898" s="250" t="s">
        <v>188</v>
      </c>
      <c r="D1898" s="250" t="s">
        <v>189</v>
      </c>
      <c r="E1898" s="251">
        <v>1067590</v>
      </c>
      <c r="F1898" s="252" t="s">
        <v>253</v>
      </c>
      <c r="G1898" s="251"/>
    </row>
    <row r="1899" spans="1:7" hidden="1" x14ac:dyDescent="0.2">
      <c r="A1899" s="249" t="s">
        <v>251</v>
      </c>
      <c r="B1899" s="250" t="s">
        <v>62</v>
      </c>
      <c r="C1899" s="250" t="s">
        <v>188</v>
      </c>
      <c r="D1899" s="250" t="s">
        <v>189</v>
      </c>
      <c r="E1899" s="251">
        <v>1135217.6000000001</v>
      </c>
      <c r="F1899" s="252" t="s">
        <v>253</v>
      </c>
      <c r="G1899" s="251"/>
    </row>
    <row r="1900" spans="1:7" hidden="1" x14ac:dyDescent="0.2">
      <c r="A1900" s="249" t="s">
        <v>102</v>
      </c>
      <c r="B1900" s="250" t="s">
        <v>53</v>
      </c>
      <c r="C1900" s="250" t="s">
        <v>188</v>
      </c>
      <c r="D1900" s="250" t="s">
        <v>189</v>
      </c>
      <c r="E1900" s="251">
        <v>161344.5</v>
      </c>
      <c r="F1900" s="252" t="s">
        <v>253</v>
      </c>
      <c r="G1900" s="251"/>
    </row>
    <row r="1901" spans="1:7" hidden="1" x14ac:dyDescent="0.2">
      <c r="A1901" s="249" t="s">
        <v>101</v>
      </c>
      <c r="B1901" s="250" t="s">
        <v>53</v>
      </c>
      <c r="C1901" s="250" t="s">
        <v>188</v>
      </c>
      <c r="D1901" s="250" t="s">
        <v>189</v>
      </c>
      <c r="E1901" s="251">
        <v>167490.5</v>
      </c>
      <c r="F1901" s="252" t="s">
        <v>253</v>
      </c>
      <c r="G1901" s="251"/>
    </row>
    <row r="1902" spans="1:7" hidden="1" x14ac:dyDescent="0.2">
      <c r="A1902" s="249" t="s">
        <v>100</v>
      </c>
      <c r="B1902" s="250" t="s">
        <v>53</v>
      </c>
      <c r="C1902" s="250" t="s">
        <v>188</v>
      </c>
      <c r="D1902" s="250" t="s">
        <v>189</v>
      </c>
      <c r="E1902" s="251">
        <v>173848.4</v>
      </c>
      <c r="F1902" s="252" t="s">
        <v>253</v>
      </c>
      <c r="G1902" s="251"/>
    </row>
    <row r="1903" spans="1:7" hidden="1" x14ac:dyDescent="0.2">
      <c r="A1903" s="249" t="s">
        <v>99</v>
      </c>
      <c r="B1903" s="250" t="s">
        <v>53</v>
      </c>
      <c r="C1903" s="250" t="s">
        <v>188</v>
      </c>
      <c r="D1903" s="250" t="s">
        <v>189</v>
      </c>
      <c r="E1903" s="251">
        <v>179029.3</v>
      </c>
      <c r="F1903" s="252" t="s">
        <v>253</v>
      </c>
      <c r="G1903" s="251"/>
    </row>
    <row r="1904" spans="1:7" hidden="1" x14ac:dyDescent="0.2">
      <c r="A1904" s="249" t="s">
        <v>98</v>
      </c>
      <c r="B1904" s="250" t="s">
        <v>53</v>
      </c>
      <c r="C1904" s="250" t="s">
        <v>188</v>
      </c>
      <c r="D1904" s="250" t="s">
        <v>189</v>
      </c>
      <c r="E1904" s="251">
        <v>183953.7</v>
      </c>
      <c r="F1904" s="252" t="s">
        <v>253</v>
      </c>
      <c r="G1904" s="251"/>
    </row>
    <row r="1905" spans="1:7" hidden="1" x14ac:dyDescent="0.2">
      <c r="A1905" s="249" t="s">
        <v>97</v>
      </c>
      <c r="B1905" s="250" t="s">
        <v>53</v>
      </c>
      <c r="C1905" s="250" t="s">
        <v>188</v>
      </c>
      <c r="D1905" s="250" t="s">
        <v>189</v>
      </c>
      <c r="E1905" s="251">
        <v>195452.3</v>
      </c>
      <c r="F1905" s="252" t="s">
        <v>253</v>
      </c>
      <c r="G1905" s="251"/>
    </row>
    <row r="1906" spans="1:7" hidden="1" x14ac:dyDescent="0.2">
      <c r="A1906" s="249" t="s">
        <v>96</v>
      </c>
      <c r="B1906" s="250" t="s">
        <v>53</v>
      </c>
      <c r="C1906" s="250" t="s">
        <v>188</v>
      </c>
      <c r="D1906" s="250" t="s">
        <v>189</v>
      </c>
      <c r="E1906" s="251">
        <v>206425</v>
      </c>
      <c r="F1906" s="252" t="s">
        <v>253</v>
      </c>
      <c r="G1906" s="251"/>
    </row>
    <row r="1907" spans="1:7" hidden="1" x14ac:dyDescent="0.2">
      <c r="A1907" s="249" t="s">
        <v>95</v>
      </c>
      <c r="B1907" s="250" t="s">
        <v>53</v>
      </c>
      <c r="C1907" s="250" t="s">
        <v>188</v>
      </c>
      <c r="D1907" s="250" t="s">
        <v>189</v>
      </c>
      <c r="E1907" s="251">
        <v>214193.8</v>
      </c>
      <c r="F1907" s="252" t="s">
        <v>253</v>
      </c>
      <c r="G1907" s="251"/>
    </row>
    <row r="1908" spans="1:7" hidden="1" x14ac:dyDescent="0.2">
      <c r="A1908" s="249" t="s">
        <v>94</v>
      </c>
      <c r="B1908" s="250" t="s">
        <v>53</v>
      </c>
      <c r="C1908" s="250" t="s">
        <v>188</v>
      </c>
      <c r="D1908" s="250" t="s">
        <v>189</v>
      </c>
      <c r="E1908" s="251">
        <v>218437.5</v>
      </c>
      <c r="F1908" s="252" t="s">
        <v>253</v>
      </c>
      <c r="G1908" s="251"/>
    </row>
    <row r="1909" spans="1:7" hidden="1" x14ac:dyDescent="0.2">
      <c r="A1909" s="249" t="s">
        <v>93</v>
      </c>
      <c r="B1909" s="250" t="s">
        <v>53</v>
      </c>
      <c r="C1909" s="250" t="s">
        <v>188</v>
      </c>
      <c r="D1909" s="250" t="s">
        <v>189</v>
      </c>
      <c r="E1909" s="251">
        <v>211118.2</v>
      </c>
      <c r="F1909" s="252" t="s">
        <v>253</v>
      </c>
      <c r="G1909" s="251"/>
    </row>
    <row r="1910" spans="1:7" hidden="1" x14ac:dyDescent="0.2">
      <c r="A1910" s="249" t="s">
        <v>92</v>
      </c>
      <c r="B1910" s="250" t="s">
        <v>53</v>
      </c>
      <c r="C1910" s="250" t="s">
        <v>188</v>
      </c>
      <c r="D1910" s="250" t="s">
        <v>189</v>
      </c>
      <c r="E1910" s="251">
        <v>218117.2</v>
      </c>
      <c r="F1910" s="252" t="s">
        <v>253</v>
      </c>
      <c r="G1910" s="251"/>
    </row>
    <row r="1911" spans="1:7" hidden="1" x14ac:dyDescent="0.2">
      <c r="A1911" s="249" t="s">
        <v>91</v>
      </c>
      <c r="B1911" s="250" t="s">
        <v>53</v>
      </c>
      <c r="C1911" s="250" t="s">
        <v>188</v>
      </c>
      <c r="D1911" s="250" t="s">
        <v>189</v>
      </c>
      <c r="E1911" s="251">
        <v>210563</v>
      </c>
      <c r="F1911" s="252" t="s">
        <v>253</v>
      </c>
      <c r="G1911" s="251"/>
    </row>
    <row r="1912" spans="1:7" hidden="1" x14ac:dyDescent="0.2">
      <c r="A1912" s="249" t="s">
        <v>90</v>
      </c>
      <c r="B1912" s="250" t="s">
        <v>53</v>
      </c>
      <c r="C1912" s="250" t="s">
        <v>188</v>
      </c>
      <c r="D1912" s="250" t="s">
        <v>189</v>
      </c>
      <c r="E1912" s="251">
        <v>205247.5</v>
      </c>
      <c r="F1912" s="252" t="s">
        <v>253</v>
      </c>
      <c r="G1912" s="251"/>
    </row>
    <row r="1913" spans="1:7" hidden="1" x14ac:dyDescent="0.2">
      <c r="A1913" s="249" t="s">
        <v>89</v>
      </c>
      <c r="B1913" s="250" t="s">
        <v>53</v>
      </c>
      <c r="C1913" s="250" t="s">
        <v>188</v>
      </c>
      <c r="D1913" s="250" t="s">
        <v>189</v>
      </c>
      <c r="E1913" s="251">
        <v>210801</v>
      </c>
      <c r="F1913" s="252" t="s">
        <v>253</v>
      </c>
      <c r="G1913" s="251"/>
    </row>
    <row r="1914" spans="1:7" hidden="1" x14ac:dyDescent="0.2">
      <c r="A1914" s="249" t="s">
        <v>88</v>
      </c>
      <c r="B1914" s="250" t="s">
        <v>53</v>
      </c>
      <c r="C1914" s="250" t="s">
        <v>188</v>
      </c>
      <c r="D1914" s="250" t="s">
        <v>189</v>
      </c>
      <c r="E1914" s="251">
        <v>214214.9</v>
      </c>
      <c r="F1914" s="252" t="s">
        <v>253</v>
      </c>
      <c r="G1914" s="251"/>
    </row>
    <row r="1915" spans="1:7" hidden="1" x14ac:dyDescent="0.2">
      <c r="A1915" s="249" t="s">
        <v>87</v>
      </c>
      <c r="B1915" s="250" t="s">
        <v>53</v>
      </c>
      <c r="C1915" s="250" t="s">
        <v>188</v>
      </c>
      <c r="D1915" s="250" t="s">
        <v>189</v>
      </c>
      <c r="E1915" s="251">
        <v>220843.2</v>
      </c>
      <c r="F1915" s="252" t="s">
        <v>253</v>
      </c>
      <c r="G1915" s="251"/>
    </row>
    <row r="1916" spans="1:7" hidden="1" x14ac:dyDescent="0.2">
      <c r="A1916" s="249" t="s">
        <v>86</v>
      </c>
      <c r="B1916" s="250" t="s">
        <v>53</v>
      </c>
      <c r="C1916" s="250" t="s">
        <v>188</v>
      </c>
      <c r="D1916" s="250" t="s">
        <v>189</v>
      </c>
      <c r="E1916" s="251">
        <v>226675.8</v>
      </c>
      <c r="F1916" s="252" t="s">
        <v>253</v>
      </c>
      <c r="G1916" s="251"/>
    </row>
    <row r="1917" spans="1:7" hidden="1" x14ac:dyDescent="0.2">
      <c r="A1917" s="249" t="s">
        <v>85</v>
      </c>
      <c r="B1917" s="250" t="s">
        <v>53</v>
      </c>
      <c r="C1917" s="250" t="s">
        <v>188</v>
      </c>
      <c r="D1917" s="250" t="s">
        <v>189</v>
      </c>
      <c r="E1917" s="251">
        <v>233750</v>
      </c>
      <c r="F1917" s="252" t="s">
        <v>253</v>
      </c>
      <c r="G1917" s="251"/>
    </row>
    <row r="1918" spans="1:7" hidden="1" x14ac:dyDescent="0.2">
      <c r="A1918" s="249" t="s">
        <v>84</v>
      </c>
      <c r="B1918" s="250" t="s">
        <v>53</v>
      </c>
      <c r="C1918" s="250" t="s">
        <v>188</v>
      </c>
      <c r="D1918" s="250" t="s">
        <v>189</v>
      </c>
      <c r="E1918" s="251">
        <v>243547.8</v>
      </c>
      <c r="F1918" s="252" t="s">
        <v>253</v>
      </c>
      <c r="G1918" s="251"/>
    </row>
    <row r="1919" spans="1:7" hidden="1" x14ac:dyDescent="0.2">
      <c r="A1919" s="249" t="s">
        <v>168</v>
      </c>
      <c r="B1919" s="250" t="s">
        <v>53</v>
      </c>
      <c r="C1919" s="250" t="s">
        <v>188</v>
      </c>
      <c r="D1919" s="250" t="s">
        <v>189</v>
      </c>
      <c r="E1919" s="251">
        <v>253128.9</v>
      </c>
      <c r="F1919" s="252" t="s">
        <v>253</v>
      </c>
      <c r="G1919" s="251"/>
    </row>
    <row r="1920" spans="1:7" hidden="1" x14ac:dyDescent="0.2">
      <c r="A1920" s="249" t="s">
        <v>203</v>
      </c>
      <c r="B1920" s="250" t="s">
        <v>53</v>
      </c>
      <c r="C1920" s="250" t="s">
        <v>188</v>
      </c>
      <c r="D1920" s="250" t="s">
        <v>189</v>
      </c>
      <c r="E1920" s="251">
        <v>235961.2</v>
      </c>
      <c r="F1920" s="252" t="s">
        <v>253</v>
      </c>
      <c r="G1920" s="251"/>
    </row>
    <row r="1921" spans="1:7" hidden="1" x14ac:dyDescent="0.2">
      <c r="A1921" s="249" t="s">
        <v>221</v>
      </c>
      <c r="B1921" s="250" t="s">
        <v>53</v>
      </c>
      <c r="C1921" s="250" t="s">
        <v>188</v>
      </c>
      <c r="D1921" s="250" t="s">
        <v>189</v>
      </c>
      <c r="E1921" s="251">
        <v>253404.5</v>
      </c>
      <c r="F1921" s="252" t="s">
        <v>253</v>
      </c>
      <c r="G1921" s="251"/>
    </row>
    <row r="1922" spans="1:7" hidden="1" x14ac:dyDescent="0.2">
      <c r="A1922" s="249" t="s">
        <v>233</v>
      </c>
      <c r="B1922" s="250" t="s">
        <v>53</v>
      </c>
      <c r="C1922" s="250" t="s">
        <v>188</v>
      </c>
      <c r="D1922" s="250" t="s">
        <v>189</v>
      </c>
      <c r="E1922" s="251">
        <v>287366.90000000002</v>
      </c>
      <c r="F1922" s="252" t="s">
        <v>177</v>
      </c>
      <c r="G1922" s="251"/>
    </row>
    <row r="1923" spans="1:7" hidden="1" x14ac:dyDescent="0.2">
      <c r="A1923" s="249" t="s">
        <v>251</v>
      </c>
      <c r="B1923" s="250" t="s">
        <v>53</v>
      </c>
      <c r="C1923" s="250" t="s">
        <v>188</v>
      </c>
      <c r="D1923" s="250" t="s">
        <v>189</v>
      </c>
      <c r="E1923" s="251">
        <v>321082.59999999998</v>
      </c>
      <c r="F1923" s="252" t="s">
        <v>177</v>
      </c>
      <c r="G1923" s="251"/>
    </row>
    <row r="1924" spans="1:7" hidden="1" x14ac:dyDescent="0.2">
      <c r="A1924" s="249" t="s">
        <v>102</v>
      </c>
      <c r="B1924" s="250" t="s">
        <v>54</v>
      </c>
      <c r="C1924" s="250" t="s">
        <v>188</v>
      </c>
      <c r="D1924" s="250" t="s">
        <v>189</v>
      </c>
      <c r="E1924" s="251">
        <v>109021.8</v>
      </c>
      <c r="F1924" s="252" t="s">
        <v>253</v>
      </c>
      <c r="G1924" s="251"/>
    </row>
    <row r="1925" spans="1:7" hidden="1" x14ac:dyDescent="0.2">
      <c r="A1925" s="249" t="s">
        <v>101</v>
      </c>
      <c r="B1925" s="250" t="s">
        <v>54</v>
      </c>
      <c r="C1925" s="250" t="s">
        <v>188</v>
      </c>
      <c r="D1925" s="250" t="s">
        <v>189</v>
      </c>
      <c r="E1925" s="251">
        <v>119428.2</v>
      </c>
      <c r="F1925" s="252" t="s">
        <v>253</v>
      </c>
      <c r="G1925" s="251"/>
    </row>
    <row r="1926" spans="1:7" hidden="1" x14ac:dyDescent="0.2">
      <c r="A1926" s="249" t="s">
        <v>100</v>
      </c>
      <c r="B1926" s="250" t="s">
        <v>54</v>
      </c>
      <c r="C1926" s="250" t="s">
        <v>188</v>
      </c>
      <c r="D1926" s="250" t="s">
        <v>189</v>
      </c>
      <c r="E1926" s="251">
        <v>127565.8</v>
      </c>
      <c r="F1926" s="252" t="s">
        <v>253</v>
      </c>
      <c r="G1926" s="251"/>
    </row>
    <row r="1927" spans="1:7" hidden="1" x14ac:dyDescent="0.2">
      <c r="A1927" s="249" t="s">
        <v>99</v>
      </c>
      <c r="B1927" s="250" t="s">
        <v>54</v>
      </c>
      <c r="C1927" s="250" t="s">
        <v>188</v>
      </c>
      <c r="D1927" s="250" t="s">
        <v>189</v>
      </c>
      <c r="E1927" s="251">
        <v>133897.20000000001</v>
      </c>
      <c r="F1927" s="252" t="s">
        <v>253</v>
      </c>
      <c r="G1927" s="251"/>
    </row>
    <row r="1928" spans="1:7" hidden="1" x14ac:dyDescent="0.2">
      <c r="A1928" s="249" t="s">
        <v>98</v>
      </c>
      <c r="B1928" s="250" t="s">
        <v>54</v>
      </c>
      <c r="C1928" s="250" t="s">
        <v>188</v>
      </c>
      <c r="D1928" s="250" t="s">
        <v>189</v>
      </c>
      <c r="E1928" s="251">
        <v>157555.4</v>
      </c>
      <c r="F1928" s="252" t="s">
        <v>253</v>
      </c>
      <c r="G1928" s="251"/>
    </row>
    <row r="1929" spans="1:7" hidden="1" x14ac:dyDescent="0.2">
      <c r="A1929" s="249" t="s">
        <v>97</v>
      </c>
      <c r="B1929" s="250" t="s">
        <v>54</v>
      </c>
      <c r="C1929" s="250" t="s">
        <v>188</v>
      </c>
      <c r="D1929" s="250" t="s">
        <v>189</v>
      </c>
      <c r="E1929" s="251">
        <v>167630</v>
      </c>
      <c r="F1929" s="252" t="s">
        <v>253</v>
      </c>
      <c r="G1929" s="251"/>
    </row>
    <row r="1930" spans="1:7" hidden="1" x14ac:dyDescent="0.2">
      <c r="A1930" s="249" t="s">
        <v>96</v>
      </c>
      <c r="B1930" s="250" t="s">
        <v>54</v>
      </c>
      <c r="C1930" s="250" t="s">
        <v>188</v>
      </c>
      <c r="D1930" s="250" t="s">
        <v>189</v>
      </c>
      <c r="E1930" s="251">
        <v>194669.6</v>
      </c>
      <c r="F1930" s="252" t="s">
        <v>253</v>
      </c>
      <c r="G1930" s="251"/>
    </row>
    <row r="1931" spans="1:7" hidden="1" x14ac:dyDescent="0.2">
      <c r="A1931" s="249" t="s">
        <v>95</v>
      </c>
      <c r="B1931" s="250" t="s">
        <v>54</v>
      </c>
      <c r="C1931" s="250" t="s">
        <v>188</v>
      </c>
      <c r="D1931" s="250" t="s">
        <v>189</v>
      </c>
      <c r="E1931" s="251">
        <v>225875.20000000001</v>
      </c>
      <c r="F1931" s="252" t="s">
        <v>253</v>
      </c>
      <c r="G1931" s="251"/>
    </row>
    <row r="1932" spans="1:7" hidden="1" x14ac:dyDescent="0.2">
      <c r="A1932" s="249" t="s">
        <v>94</v>
      </c>
      <c r="B1932" s="250" t="s">
        <v>54</v>
      </c>
      <c r="C1932" s="250" t="s">
        <v>188</v>
      </c>
      <c r="D1932" s="250" t="s">
        <v>189</v>
      </c>
      <c r="E1932" s="251">
        <v>267415.59999999998</v>
      </c>
      <c r="F1932" s="252" t="s">
        <v>253</v>
      </c>
      <c r="G1932" s="251"/>
    </row>
    <row r="1933" spans="1:7" hidden="1" x14ac:dyDescent="0.2">
      <c r="A1933" s="249" t="s">
        <v>93</v>
      </c>
      <c r="B1933" s="250" t="s">
        <v>54</v>
      </c>
      <c r="C1933" s="250" t="s">
        <v>188</v>
      </c>
      <c r="D1933" s="250" t="s">
        <v>189</v>
      </c>
      <c r="E1933" s="251">
        <v>255757.8</v>
      </c>
      <c r="F1933" s="252" t="s">
        <v>253</v>
      </c>
      <c r="G1933" s="251"/>
    </row>
    <row r="1934" spans="1:7" hidden="1" x14ac:dyDescent="0.2">
      <c r="A1934" s="249" t="s">
        <v>92</v>
      </c>
      <c r="B1934" s="250" t="s">
        <v>54</v>
      </c>
      <c r="C1934" s="250" t="s">
        <v>188</v>
      </c>
      <c r="D1934" s="250" t="s">
        <v>189</v>
      </c>
      <c r="E1934" s="251">
        <v>265913.5</v>
      </c>
      <c r="F1934" s="252" t="s">
        <v>253</v>
      </c>
      <c r="G1934" s="251"/>
    </row>
    <row r="1935" spans="1:7" hidden="1" x14ac:dyDescent="0.2">
      <c r="A1935" s="249" t="s">
        <v>91</v>
      </c>
      <c r="B1935" s="250" t="s">
        <v>54</v>
      </c>
      <c r="C1935" s="250" t="s">
        <v>188</v>
      </c>
      <c r="D1935" s="250" t="s">
        <v>189</v>
      </c>
      <c r="E1935" s="251">
        <v>282242.8</v>
      </c>
      <c r="F1935" s="252" t="s">
        <v>253</v>
      </c>
      <c r="G1935" s="251"/>
    </row>
    <row r="1936" spans="1:7" hidden="1" x14ac:dyDescent="0.2">
      <c r="A1936" s="249" t="s">
        <v>90</v>
      </c>
      <c r="B1936" s="250" t="s">
        <v>54</v>
      </c>
      <c r="C1936" s="250" t="s">
        <v>188</v>
      </c>
      <c r="D1936" s="250" t="s">
        <v>189</v>
      </c>
      <c r="E1936" s="251">
        <v>293361.2</v>
      </c>
      <c r="F1936" s="252" t="s">
        <v>253</v>
      </c>
      <c r="G1936" s="251"/>
    </row>
    <row r="1937" spans="1:7" hidden="1" x14ac:dyDescent="0.2">
      <c r="A1937" s="249" t="s">
        <v>89</v>
      </c>
      <c r="B1937" s="250" t="s">
        <v>54</v>
      </c>
      <c r="C1937" s="250" t="s">
        <v>188</v>
      </c>
      <c r="D1937" s="250" t="s">
        <v>189</v>
      </c>
      <c r="E1937" s="251">
        <v>283744</v>
      </c>
      <c r="F1937" s="252" t="s">
        <v>253</v>
      </c>
      <c r="G1937" s="251"/>
    </row>
    <row r="1938" spans="1:7" hidden="1" x14ac:dyDescent="0.2">
      <c r="A1938" s="249" t="s">
        <v>88</v>
      </c>
      <c r="B1938" s="250" t="s">
        <v>54</v>
      </c>
      <c r="C1938" s="250" t="s">
        <v>188</v>
      </c>
      <c r="D1938" s="250" t="s">
        <v>189</v>
      </c>
      <c r="E1938" s="251">
        <v>294335</v>
      </c>
      <c r="F1938" s="252" t="s">
        <v>253</v>
      </c>
      <c r="G1938" s="251"/>
    </row>
    <row r="1939" spans="1:7" hidden="1" x14ac:dyDescent="0.2">
      <c r="A1939" s="249" t="s">
        <v>87</v>
      </c>
      <c r="B1939" s="250" t="s">
        <v>54</v>
      </c>
      <c r="C1939" s="250" t="s">
        <v>188</v>
      </c>
      <c r="D1939" s="250" t="s">
        <v>189</v>
      </c>
      <c r="E1939" s="251">
        <v>308015.09999999998</v>
      </c>
      <c r="F1939" s="252" t="s">
        <v>253</v>
      </c>
      <c r="G1939" s="251"/>
    </row>
    <row r="1940" spans="1:7" hidden="1" x14ac:dyDescent="0.2">
      <c r="A1940" s="249" t="s">
        <v>86</v>
      </c>
      <c r="B1940" s="250" t="s">
        <v>54</v>
      </c>
      <c r="C1940" s="250" t="s">
        <v>188</v>
      </c>
      <c r="D1940" s="250" t="s">
        <v>189</v>
      </c>
      <c r="E1940" s="251">
        <v>327116.59999999998</v>
      </c>
      <c r="F1940" s="252" t="s">
        <v>253</v>
      </c>
      <c r="G1940" s="251"/>
    </row>
    <row r="1941" spans="1:7" hidden="1" x14ac:dyDescent="0.2">
      <c r="A1941" s="249" t="s">
        <v>85</v>
      </c>
      <c r="B1941" s="250" t="s">
        <v>54</v>
      </c>
      <c r="C1941" s="250" t="s">
        <v>188</v>
      </c>
      <c r="D1941" s="250" t="s">
        <v>189</v>
      </c>
      <c r="E1941" s="251">
        <v>362457.7</v>
      </c>
      <c r="F1941" s="252" t="s">
        <v>253</v>
      </c>
      <c r="G1941" s="251"/>
    </row>
    <row r="1942" spans="1:7" hidden="1" x14ac:dyDescent="0.2">
      <c r="A1942" s="249" t="s">
        <v>84</v>
      </c>
      <c r="B1942" s="250" t="s">
        <v>54</v>
      </c>
      <c r="C1942" s="250" t="s">
        <v>188</v>
      </c>
      <c r="D1942" s="250" t="s">
        <v>189</v>
      </c>
      <c r="E1942" s="251">
        <v>390415.1</v>
      </c>
      <c r="F1942" s="252" t="s">
        <v>253</v>
      </c>
      <c r="G1942" s="251"/>
    </row>
    <row r="1943" spans="1:7" hidden="1" x14ac:dyDescent="0.2">
      <c r="A1943" s="249" t="s">
        <v>168</v>
      </c>
      <c r="B1943" s="250" t="s">
        <v>54</v>
      </c>
      <c r="C1943" s="250" t="s">
        <v>188</v>
      </c>
      <c r="D1943" s="250" t="s">
        <v>189</v>
      </c>
      <c r="E1943" s="251">
        <v>422610.3</v>
      </c>
      <c r="F1943" s="252" t="s">
        <v>253</v>
      </c>
      <c r="G1943" s="251"/>
    </row>
    <row r="1944" spans="1:7" hidden="1" x14ac:dyDescent="0.2">
      <c r="A1944" s="249" t="s">
        <v>203</v>
      </c>
      <c r="B1944" s="250" t="s">
        <v>54</v>
      </c>
      <c r="C1944" s="250" t="s">
        <v>188</v>
      </c>
      <c r="D1944" s="250" t="s">
        <v>189</v>
      </c>
      <c r="E1944" s="251">
        <v>422024.4</v>
      </c>
      <c r="F1944" s="252" t="s">
        <v>253</v>
      </c>
      <c r="G1944" s="251"/>
    </row>
    <row r="1945" spans="1:7" hidden="1" x14ac:dyDescent="0.2">
      <c r="A1945" s="249" t="s">
        <v>221</v>
      </c>
      <c r="B1945" s="250" t="s">
        <v>54</v>
      </c>
      <c r="C1945" s="250" t="s">
        <v>188</v>
      </c>
      <c r="D1945" s="250" t="s">
        <v>189</v>
      </c>
      <c r="E1945" s="251">
        <v>457849.4</v>
      </c>
      <c r="F1945" s="252" t="s">
        <v>253</v>
      </c>
      <c r="G1945" s="251"/>
    </row>
    <row r="1946" spans="1:7" hidden="1" x14ac:dyDescent="0.2">
      <c r="A1946" s="249" t="s">
        <v>233</v>
      </c>
      <c r="B1946" s="250" t="s">
        <v>54</v>
      </c>
      <c r="C1946" s="250" t="s">
        <v>188</v>
      </c>
      <c r="D1946" s="250" t="s">
        <v>189</v>
      </c>
      <c r="E1946" s="251">
        <v>508032</v>
      </c>
      <c r="F1946" s="252" t="s">
        <v>177</v>
      </c>
      <c r="G1946" s="251"/>
    </row>
    <row r="1947" spans="1:7" hidden="1" x14ac:dyDescent="0.2">
      <c r="A1947" s="249" t="s">
        <v>251</v>
      </c>
      <c r="B1947" s="250" t="s">
        <v>54</v>
      </c>
      <c r="C1947" s="250" t="s">
        <v>188</v>
      </c>
      <c r="D1947" s="250" t="s">
        <v>189</v>
      </c>
      <c r="E1947" s="251">
        <v>571071.80000000005</v>
      </c>
      <c r="F1947" s="252" t="s">
        <v>177</v>
      </c>
      <c r="G1947" s="251"/>
    </row>
    <row r="1948" spans="1:7" hidden="1" x14ac:dyDescent="0.2">
      <c r="A1948" s="249" t="s">
        <v>102</v>
      </c>
      <c r="B1948" s="250" t="s">
        <v>68</v>
      </c>
      <c r="C1948" s="250" t="s">
        <v>188</v>
      </c>
      <c r="D1948" s="250" t="s">
        <v>189</v>
      </c>
      <c r="E1948" s="251">
        <v>37579.9</v>
      </c>
      <c r="F1948" s="252" t="s">
        <v>253</v>
      </c>
      <c r="G1948" s="251"/>
    </row>
    <row r="1949" spans="1:7" hidden="1" x14ac:dyDescent="0.2">
      <c r="A1949" s="249" t="s">
        <v>101</v>
      </c>
      <c r="B1949" s="250" t="s">
        <v>68</v>
      </c>
      <c r="C1949" s="250" t="s">
        <v>188</v>
      </c>
      <c r="D1949" s="250" t="s">
        <v>189</v>
      </c>
      <c r="E1949" s="251">
        <v>40262.1</v>
      </c>
      <c r="F1949" s="252" t="s">
        <v>253</v>
      </c>
      <c r="G1949" s="251"/>
    </row>
    <row r="1950" spans="1:7" hidden="1" x14ac:dyDescent="0.2">
      <c r="A1950" s="249" t="s">
        <v>100</v>
      </c>
      <c r="B1950" s="250" t="s">
        <v>68</v>
      </c>
      <c r="C1950" s="250" t="s">
        <v>188</v>
      </c>
      <c r="D1950" s="250" t="s">
        <v>189</v>
      </c>
      <c r="E1950" s="251">
        <v>44389.9</v>
      </c>
      <c r="F1950" s="252" t="s">
        <v>253</v>
      </c>
      <c r="G1950" s="251"/>
    </row>
    <row r="1951" spans="1:7" hidden="1" x14ac:dyDescent="0.2">
      <c r="A1951" s="249" t="s">
        <v>99</v>
      </c>
      <c r="B1951" s="250" t="s">
        <v>68</v>
      </c>
      <c r="C1951" s="250" t="s">
        <v>188</v>
      </c>
      <c r="D1951" s="250" t="s">
        <v>189</v>
      </c>
      <c r="E1951" s="251">
        <v>46953.9</v>
      </c>
      <c r="F1951" s="252" t="s">
        <v>253</v>
      </c>
      <c r="G1951" s="251"/>
    </row>
    <row r="1952" spans="1:7" hidden="1" x14ac:dyDescent="0.2">
      <c r="A1952" s="249" t="s">
        <v>98</v>
      </c>
      <c r="B1952" s="250" t="s">
        <v>68</v>
      </c>
      <c r="C1952" s="250" t="s">
        <v>188</v>
      </c>
      <c r="D1952" s="250" t="s">
        <v>189</v>
      </c>
      <c r="E1952" s="251">
        <v>51749.1</v>
      </c>
      <c r="F1952" s="252" t="s">
        <v>253</v>
      </c>
      <c r="G1952" s="251"/>
    </row>
    <row r="1953" spans="1:7" hidden="1" x14ac:dyDescent="0.2">
      <c r="A1953" s="249" t="s">
        <v>97</v>
      </c>
      <c r="B1953" s="250" t="s">
        <v>68</v>
      </c>
      <c r="C1953" s="250" t="s">
        <v>188</v>
      </c>
      <c r="D1953" s="250" t="s">
        <v>189</v>
      </c>
      <c r="E1953" s="251">
        <v>55943</v>
      </c>
      <c r="F1953" s="252" t="s">
        <v>253</v>
      </c>
      <c r="G1953" s="251"/>
    </row>
    <row r="1954" spans="1:7" hidden="1" x14ac:dyDescent="0.2">
      <c r="A1954" s="249" t="s">
        <v>96</v>
      </c>
      <c r="B1954" s="250" t="s">
        <v>68</v>
      </c>
      <c r="C1954" s="250" t="s">
        <v>188</v>
      </c>
      <c r="D1954" s="250" t="s">
        <v>189</v>
      </c>
      <c r="E1954" s="251">
        <v>60139.4</v>
      </c>
      <c r="F1954" s="252" t="s">
        <v>253</v>
      </c>
      <c r="G1954" s="250"/>
    </row>
    <row r="1955" spans="1:7" hidden="1" x14ac:dyDescent="0.2">
      <c r="A1955" s="249" t="s">
        <v>95</v>
      </c>
      <c r="B1955" s="250" t="s">
        <v>68</v>
      </c>
      <c r="C1955" s="250" t="s">
        <v>188</v>
      </c>
      <c r="D1955" s="250" t="s">
        <v>189</v>
      </c>
      <c r="E1955" s="251">
        <v>65482.2</v>
      </c>
      <c r="F1955" s="252" t="s">
        <v>253</v>
      </c>
      <c r="G1955" s="251"/>
    </row>
    <row r="1956" spans="1:7" hidden="1" x14ac:dyDescent="0.2">
      <c r="A1956" s="249" t="s">
        <v>94</v>
      </c>
      <c r="B1956" s="250" t="s">
        <v>68</v>
      </c>
      <c r="C1956" s="250" t="s">
        <v>188</v>
      </c>
      <c r="D1956" s="250" t="s">
        <v>189</v>
      </c>
      <c r="E1956" s="251">
        <v>72037.600000000006</v>
      </c>
      <c r="F1956" s="252" t="s">
        <v>253</v>
      </c>
      <c r="G1956" s="251"/>
    </row>
    <row r="1957" spans="1:7" hidden="1" x14ac:dyDescent="0.2">
      <c r="A1957" s="249" t="s">
        <v>93</v>
      </c>
      <c r="B1957" s="250" t="s">
        <v>68</v>
      </c>
      <c r="C1957" s="250" t="s">
        <v>188</v>
      </c>
      <c r="D1957" s="250" t="s">
        <v>189</v>
      </c>
      <c r="E1957" s="251">
        <v>69278.399999999994</v>
      </c>
      <c r="F1957" s="252" t="s">
        <v>253</v>
      </c>
      <c r="G1957" s="251"/>
    </row>
    <row r="1958" spans="1:7" hidden="1" x14ac:dyDescent="0.2">
      <c r="A1958" s="249" t="s">
        <v>92</v>
      </c>
      <c r="B1958" s="250" t="s">
        <v>68</v>
      </c>
      <c r="C1958" s="250" t="s">
        <v>188</v>
      </c>
      <c r="D1958" s="250" t="s">
        <v>189</v>
      </c>
      <c r="E1958" s="251">
        <v>70614.8</v>
      </c>
      <c r="F1958" s="252" t="s">
        <v>253</v>
      </c>
      <c r="G1958" s="251"/>
    </row>
    <row r="1959" spans="1:7" hidden="1" x14ac:dyDescent="0.2">
      <c r="A1959" s="249" t="s">
        <v>91</v>
      </c>
      <c r="B1959" s="250" t="s">
        <v>68</v>
      </c>
      <c r="C1959" s="250" t="s">
        <v>188</v>
      </c>
      <c r="D1959" s="250" t="s">
        <v>189</v>
      </c>
      <c r="E1959" s="251">
        <v>74091.199999999997</v>
      </c>
      <c r="F1959" s="252" t="s">
        <v>253</v>
      </c>
      <c r="G1959" s="251"/>
    </row>
    <row r="1960" spans="1:7" hidden="1" x14ac:dyDescent="0.2">
      <c r="A1960" s="249" t="s">
        <v>90</v>
      </c>
      <c r="B1960" s="250" t="s">
        <v>68</v>
      </c>
      <c r="C1960" s="250" t="s">
        <v>188</v>
      </c>
      <c r="D1960" s="250" t="s">
        <v>189</v>
      </c>
      <c r="E1960" s="251">
        <v>74062</v>
      </c>
      <c r="F1960" s="252" t="s">
        <v>253</v>
      </c>
      <c r="G1960" s="251"/>
    </row>
    <row r="1961" spans="1:7" hidden="1" x14ac:dyDescent="0.2">
      <c r="A1961" s="249" t="s">
        <v>89</v>
      </c>
      <c r="B1961" s="250" t="s">
        <v>68</v>
      </c>
      <c r="C1961" s="250" t="s">
        <v>188</v>
      </c>
      <c r="D1961" s="250" t="s">
        <v>189</v>
      </c>
      <c r="E1961" s="251">
        <v>75625.600000000006</v>
      </c>
      <c r="F1961" s="252" t="s">
        <v>253</v>
      </c>
      <c r="G1961" s="251"/>
    </row>
    <row r="1962" spans="1:7" hidden="1" x14ac:dyDescent="0.2">
      <c r="A1962" s="249" t="s">
        <v>88</v>
      </c>
      <c r="B1962" s="250" t="s">
        <v>68</v>
      </c>
      <c r="C1962" s="250" t="s">
        <v>188</v>
      </c>
      <c r="D1962" s="250" t="s">
        <v>189</v>
      </c>
      <c r="E1962" s="251">
        <v>74902.2</v>
      </c>
      <c r="F1962" s="252" t="s">
        <v>253</v>
      </c>
      <c r="G1962" s="251"/>
    </row>
    <row r="1963" spans="1:7" hidden="1" x14ac:dyDescent="0.2">
      <c r="A1963" s="249" t="s">
        <v>87</v>
      </c>
      <c r="B1963" s="250" t="s">
        <v>68</v>
      </c>
      <c r="C1963" s="250" t="s">
        <v>188</v>
      </c>
      <c r="D1963" s="250" t="s">
        <v>189</v>
      </c>
      <c r="E1963" s="251">
        <v>76139.399999999994</v>
      </c>
      <c r="F1963" s="252" t="s">
        <v>253</v>
      </c>
      <c r="G1963" s="251"/>
    </row>
    <row r="1964" spans="1:7" hidden="1" x14ac:dyDescent="0.2">
      <c r="A1964" s="249" t="s">
        <v>86</v>
      </c>
      <c r="B1964" s="250" t="s">
        <v>68</v>
      </c>
      <c r="C1964" s="250" t="s">
        <v>188</v>
      </c>
      <c r="D1964" s="250" t="s">
        <v>189</v>
      </c>
      <c r="E1964" s="251">
        <v>77741.600000000006</v>
      </c>
      <c r="F1964" s="252" t="s">
        <v>253</v>
      </c>
      <c r="G1964" s="251"/>
    </row>
    <row r="1965" spans="1:7" hidden="1" x14ac:dyDescent="0.2">
      <c r="A1965" s="249" t="s">
        <v>85</v>
      </c>
      <c r="B1965" s="250" t="s">
        <v>68</v>
      </c>
      <c r="C1965" s="250" t="s">
        <v>188</v>
      </c>
      <c r="D1965" s="250" t="s">
        <v>189</v>
      </c>
      <c r="E1965" s="251">
        <v>80091.600000000006</v>
      </c>
      <c r="F1965" s="252" t="s">
        <v>253</v>
      </c>
      <c r="G1965" s="251"/>
    </row>
    <row r="1966" spans="1:7" hidden="1" x14ac:dyDescent="0.2">
      <c r="A1966" s="249" t="s">
        <v>84</v>
      </c>
      <c r="B1966" s="250" t="s">
        <v>68</v>
      </c>
      <c r="C1966" s="250" t="s">
        <v>188</v>
      </c>
      <c r="D1966" s="250" t="s">
        <v>189</v>
      </c>
      <c r="E1966" s="251">
        <v>83884.100000000006</v>
      </c>
      <c r="F1966" s="252" t="s">
        <v>253</v>
      </c>
      <c r="G1966" s="251"/>
    </row>
    <row r="1967" spans="1:7" hidden="1" x14ac:dyDescent="0.2">
      <c r="A1967" s="249" t="s">
        <v>168</v>
      </c>
      <c r="B1967" s="250" t="s">
        <v>68</v>
      </c>
      <c r="C1967" s="250" t="s">
        <v>188</v>
      </c>
      <c r="D1967" s="250" t="s">
        <v>189</v>
      </c>
      <c r="E1967" s="251">
        <v>88916.6</v>
      </c>
      <c r="F1967" s="252" t="s">
        <v>253</v>
      </c>
      <c r="G1967" s="251"/>
    </row>
    <row r="1968" spans="1:7" hidden="1" x14ac:dyDescent="0.2">
      <c r="A1968" s="249" t="s">
        <v>203</v>
      </c>
      <c r="B1968" s="250" t="s">
        <v>68</v>
      </c>
      <c r="C1968" s="250" t="s">
        <v>188</v>
      </c>
      <c r="D1968" s="250" t="s">
        <v>189</v>
      </c>
      <c r="E1968" s="251">
        <v>88429.7</v>
      </c>
      <c r="F1968" s="252" t="s">
        <v>253</v>
      </c>
      <c r="G1968" s="251"/>
    </row>
    <row r="1969" spans="1:7" hidden="1" x14ac:dyDescent="0.2">
      <c r="A1969" s="249" t="s">
        <v>221</v>
      </c>
      <c r="B1969" s="250" t="s">
        <v>68</v>
      </c>
      <c r="C1969" s="250" t="s">
        <v>188</v>
      </c>
      <c r="D1969" s="250" t="s">
        <v>189</v>
      </c>
      <c r="E1969" s="251">
        <v>97289.4</v>
      </c>
      <c r="F1969" s="252" t="s">
        <v>253</v>
      </c>
      <c r="G1969" s="251"/>
    </row>
    <row r="1970" spans="1:7" hidden="1" x14ac:dyDescent="0.2">
      <c r="A1970" s="249" t="s">
        <v>233</v>
      </c>
      <c r="B1970" s="250" t="s">
        <v>68</v>
      </c>
      <c r="C1970" s="250" t="s">
        <v>188</v>
      </c>
      <c r="D1970" s="250" t="s">
        <v>189</v>
      </c>
      <c r="E1970" s="251">
        <v>103649.5</v>
      </c>
      <c r="F1970" s="252" t="s">
        <v>177</v>
      </c>
      <c r="G1970" s="251"/>
    </row>
    <row r="1971" spans="1:7" hidden="1" x14ac:dyDescent="0.2">
      <c r="A1971" s="249" t="s">
        <v>251</v>
      </c>
      <c r="B1971" s="250" t="s">
        <v>68</v>
      </c>
      <c r="C1971" s="250" t="s">
        <v>188</v>
      </c>
      <c r="D1971" s="250" t="s">
        <v>189</v>
      </c>
      <c r="E1971" s="251">
        <v>113448.3</v>
      </c>
      <c r="F1971" s="252" t="s">
        <v>177</v>
      </c>
      <c r="G1971" s="251"/>
    </row>
    <row r="1972" spans="1:7" hidden="1" x14ac:dyDescent="0.2">
      <c r="A1972" s="249" t="s">
        <v>102</v>
      </c>
      <c r="B1972" s="250" t="s">
        <v>57</v>
      </c>
      <c r="C1972" s="250" t="s">
        <v>188</v>
      </c>
      <c r="D1972" s="250" t="s">
        <v>189</v>
      </c>
      <c r="E1972" s="251">
        <v>218333.8</v>
      </c>
      <c r="F1972" s="252" t="s">
        <v>253</v>
      </c>
      <c r="G1972" s="251"/>
    </row>
    <row r="1973" spans="1:7" hidden="1" x14ac:dyDescent="0.2">
      <c r="A1973" s="249" t="s">
        <v>101</v>
      </c>
      <c r="B1973" s="250" t="s">
        <v>57</v>
      </c>
      <c r="C1973" s="250" t="s">
        <v>188</v>
      </c>
      <c r="D1973" s="250" t="s">
        <v>189</v>
      </c>
      <c r="E1973" s="251">
        <v>220485.1</v>
      </c>
      <c r="F1973" s="252" t="s">
        <v>253</v>
      </c>
      <c r="G1973" s="251"/>
    </row>
    <row r="1974" spans="1:7" hidden="1" x14ac:dyDescent="0.2">
      <c r="A1974" s="249" t="s">
        <v>100</v>
      </c>
      <c r="B1974" s="250" t="s">
        <v>57</v>
      </c>
      <c r="C1974" s="250" t="s">
        <v>188</v>
      </c>
      <c r="D1974" s="250" t="s">
        <v>189</v>
      </c>
      <c r="E1974" s="251">
        <v>226674</v>
      </c>
      <c r="F1974" s="252" t="s">
        <v>253</v>
      </c>
      <c r="G1974" s="251"/>
    </row>
    <row r="1975" spans="1:7" hidden="1" x14ac:dyDescent="0.2">
      <c r="A1975" s="249" t="s">
        <v>99</v>
      </c>
      <c r="B1975" s="250" t="s">
        <v>57</v>
      </c>
      <c r="C1975" s="250" t="s">
        <v>188</v>
      </c>
      <c r="D1975" s="250" t="s">
        <v>189</v>
      </c>
      <c r="E1975" s="251">
        <v>233788.2</v>
      </c>
      <c r="F1975" s="252" t="s">
        <v>253</v>
      </c>
      <c r="G1975" s="251"/>
    </row>
    <row r="1976" spans="1:7" hidden="1" x14ac:dyDescent="0.2">
      <c r="A1976" s="249" t="s">
        <v>98</v>
      </c>
      <c r="B1976" s="250" t="s">
        <v>57</v>
      </c>
      <c r="C1976" s="250" t="s">
        <v>188</v>
      </c>
      <c r="D1976" s="250" t="s">
        <v>189</v>
      </c>
      <c r="E1976" s="251">
        <v>248400.2</v>
      </c>
      <c r="F1976" s="252" t="s">
        <v>253</v>
      </c>
      <c r="G1976" s="251"/>
    </row>
    <row r="1977" spans="1:7" hidden="1" x14ac:dyDescent="0.2">
      <c r="A1977" s="249" t="s">
        <v>97</v>
      </c>
      <c r="B1977" s="250" t="s">
        <v>57</v>
      </c>
      <c r="C1977" s="250" t="s">
        <v>188</v>
      </c>
      <c r="D1977" s="250" t="s">
        <v>189</v>
      </c>
      <c r="E1977" s="251">
        <v>252858.5</v>
      </c>
      <c r="F1977" s="252" t="s">
        <v>253</v>
      </c>
      <c r="G1977" s="251"/>
    </row>
    <row r="1978" spans="1:7" hidden="1" x14ac:dyDescent="0.2">
      <c r="A1978" s="249" t="s">
        <v>96</v>
      </c>
      <c r="B1978" s="250" t="s">
        <v>57</v>
      </c>
      <c r="C1978" s="250" t="s">
        <v>188</v>
      </c>
      <c r="D1978" s="250" t="s">
        <v>189</v>
      </c>
      <c r="E1978" s="251">
        <v>271944.2</v>
      </c>
      <c r="F1978" s="252" t="s">
        <v>253</v>
      </c>
      <c r="G1978" s="251"/>
    </row>
    <row r="1979" spans="1:7" hidden="1" x14ac:dyDescent="0.2">
      <c r="A1979" s="249" t="s">
        <v>95</v>
      </c>
      <c r="B1979" s="250" t="s">
        <v>57</v>
      </c>
      <c r="C1979" s="250" t="s">
        <v>188</v>
      </c>
      <c r="D1979" s="250" t="s">
        <v>189</v>
      </c>
      <c r="E1979" s="251">
        <v>294712.09999999998</v>
      </c>
      <c r="F1979" s="252" t="s">
        <v>253</v>
      </c>
      <c r="G1979" s="251"/>
    </row>
    <row r="1980" spans="1:7" hidden="1" x14ac:dyDescent="0.2">
      <c r="A1980" s="249" t="s">
        <v>94</v>
      </c>
      <c r="B1980" s="250" t="s">
        <v>57</v>
      </c>
      <c r="C1980" s="250" t="s">
        <v>188</v>
      </c>
      <c r="D1980" s="250" t="s">
        <v>189</v>
      </c>
      <c r="E1980" s="251">
        <v>299763.90000000002</v>
      </c>
      <c r="F1980" s="252" t="s">
        <v>253</v>
      </c>
      <c r="G1980" s="251"/>
    </row>
    <row r="1981" spans="1:7" hidden="1" x14ac:dyDescent="0.2">
      <c r="A1981" s="249" t="s">
        <v>93</v>
      </c>
      <c r="B1981" s="250" t="s">
        <v>57</v>
      </c>
      <c r="C1981" s="250" t="s">
        <v>188</v>
      </c>
      <c r="D1981" s="250" t="s">
        <v>189</v>
      </c>
      <c r="E1981" s="251">
        <v>281340.5</v>
      </c>
      <c r="F1981" s="252" t="s">
        <v>253</v>
      </c>
      <c r="G1981" s="251"/>
    </row>
    <row r="1982" spans="1:7" hidden="1" x14ac:dyDescent="0.2">
      <c r="A1982" s="249" t="s">
        <v>92</v>
      </c>
      <c r="B1982" s="250" t="s">
        <v>57</v>
      </c>
      <c r="C1982" s="250" t="s">
        <v>188</v>
      </c>
      <c r="D1982" s="250" t="s">
        <v>189</v>
      </c>
      <c r="E1982" s="251">
        <v>297794.8</v>
      </c>
      <c r="F1982" s="252" t="s">
        <v>253</v>
      </c>
      <c r="G1982" s="251"/>
    </row>
    <row r="1983" spans="1:7" hidden="1" x14ac:dyDescent="0.2">
      <c r="A1983" s="249" t="s">
        <v>91</v>
      </c>
      <c r="B1983" s="250" t="s">
        <v>57</v>
      </c>
      <c r="C1983" s="250" t="s">
        <v>188</v>
      </c>
      <c r="D1983" s="250" t="s">
        <v>189</v>
      </c>
      <c r="E1983" s="251">
        <v>312101.7</v>
      </c>
      <c r="F1983" s="252" t="s">
        <v>253</v>
      </c>
      <c r="G1983" s="251"/>
    </row>
    <row r="1984" spans="1:7" hidden="1" x14ac:dyDescent="0.2">
      <c r="A1984" s="249" t="s">
        <v>90</v>
      </c>
      <c r="B1984" s="250" t="s">
        <v>57</v>
      </c>
      <c r="C1984" s="250" t="s">
        <v>188</v>
      </c>
      <c r="D1984" s="250" t="s">
        <v>189</v>
      </c>
      <c r="E1984" s="251">
        <v>317731.5</v>
      </c>
      <c r="F1984" s="252" t="s">
        <v>253</v>
      </c>
      <c r="G1984" s="251"/>
    </row>
    <row r="1985" spans="1:7" hidden="1" x14ac:dyDescent="0.2">
      <c r="A1985" s="249" t="s">
        <v>89</v>
      </c>
      <c r="B1985" s="250" t="s">
        <v>57</v>
      </c>
      <c r="C1985" s="250" t="s">
        <v>188</v>
      </c>
      <c r="D1985" s="250" t="s">
        <v>189</v>
      </c>
      <c r="E1985" s="251">
        <v>319344.90000000002</v>
      </c>
      <c r="F1985" s="252" t="s">
        <v>253</v>
      </c>
      <c r="G1985" s="251"/>
    </row>
    <row r="1986" spans="1:7" hidden="1" x14ac:dyDescent="0.2">
      <c r="A1986" s="249" t="s">
        <v>88</v>
      </c>
      <c r="B1986" s="250" t="s">
        <v>57</v>
      </c>
      <c r="C1986" s="250" t="s">
        <v>188</v>
      </c>
      <c r="D1986" s="250" t="s">
        <v>189</v>
      </c>
      <c r="E1986" s="251">
        <v>325444.2</v>
      </c>
      <c r="F1986" s="252" t="s">
        <v>253</v>
      </c>
      <c r="G1986" s="251"/>
    </row>
    <row r="1987" spans="1:7" hidden="1" x14ac:dyDescent="0.2">
      <c r="A1987" s="249" t="s">
        <v>87</v>
      </c>
      <c r="B1987" s="250" t="s">
        <v>57</v>
      </c>
      <c r="C1987" s="250" t="s">
        <v>188</v>
      </c>
      <c r="D1987" s="250" t="s">
        <v>189</v>
      </c>
      <c r="E1987" s="251">
        <v>343544.4</v>
      </c>
      <c r="F1987" s="252" t="s">
        <v>253</v>
      </c>
      <c r="G1987" s="251"/>
    </row>
    <row r="1988" spans="1:7" hidden="1" x14ac:dyDescent="0.2">
      <c r="A1988" s="249" t="s">
        <v>86</v>
      </c>
      <c r="B1988" s="250" t="s">
        <v>57</v>
      </c>
      <c r="C1988" s="250" t="s">
        <v>188</v>
      </c>
      <c r="D1988" s="250" t="s">
        <v>189</v>
      </c>
      <c r="E1988" s="251">
        <v>346600.9</v>
      </c>
      <c r="F1988" s="252" t="s">
        <v>253</v>
      </c>
      <c r="G1988" s="251"/>
    </row>
    <row r="1989" spans="1:7" hidden="1" x14ac:dyDescent="0.2">
      <c r="A1989" s="249" t="s">
        <v>85</v>
      </c>
      <c r="B1989" s="250" t="s">
        <v>57</v>
      </c>
      <c r="C1989" s="250" t="s">
        <v>188</v>
      </c>
      <c r="D1989" s="250" t="s">
        <v>189</v>
      </c>
      <c r="E1989" s="251">
        <v>355539.7</v>
      </c>
      <c r="F1989" s="252" t="s">
        <v>253</v>
      </c>
      <c r="G1989" s="251"/>
    </row>
    <row r="1990" spans="1:7" hidden="1" x14ac:dyDescent="0.2">
      <c r="A1990" s="249" t="s">
        <v>84</v>
      </c>
      <c r="B1990" s="250" t="s">
        <v>57</v>
      </c>
      <c r="C1990" s="250" t="s">
        <v>188</v>
      </c>
      <c r="D1990" s="250" t="s">
        <v>189</v>
      </c>
      <c r="E1990" s="251">
        <v>366498.2</v>
      </c>
      <c r="F1990" s="252" t="s">
        <v>253</v>
      </c>
      <c r="G1990" s="251"/>
    </row>
    <row r="1991" spans="1:7" hidden="1" x14ac:dyDescent="0.2">
      <c r="A1991" s="249" t="s">
        <v>168</v>
      </c>
      <c r="B1991" s="250" t="s">
        <v>57</v>
      </c>
      <c r="C1991" s="250" t="s">
        <v>188</v>
      </c>
      <c r="D1991" s="250" t="s">
        <v>189</v>
      </c>
      <c r="E1991" s="251">
        <v>381283.9</v>
      </c>
      <c r="F1991" s="252" t="s">
        <v>253</v>
      </c>
      <c r="G1991" s="251"/>
    </row>
    <row r="1992" spans="1:7" hidden="1" x14ac:dyDescent="0.2">
      <c r="A1992" s="249" t="s">
        <v>203</v>
      </c>
      <c r="B1992" s="250" t="s">
        <v>57</v>
      </c>
      <c r="C1992" s="250" t="s">
        <v>188</v>
      </c>
      <c r="D1992" s="250" t="s">
        <v>189</v>
      </c>
      <c r="E1992" s="251">
        <v>380195.7</v>
      </c>
      <c r="F1992" s="252" t="s">
        <v>253</v>
      </c>
      <c r="G1992" s="251"/>
    </row>
    <row r="1993" spans="1:7" hidden="1" x14ac:dyDescent="0.2">
      <c r="A1993" s="249" t="s">
        <v>221</v>
      </c>
      <c r="B1993" s="250" t="s">
        <v>57</v>
      </c>
      <c r="C1993" s="250" t="s">
        <v>188</v>
      </c>
      <c r="D1993" s="250" t="s">
        <v>189</v>
      </c>
      <c r="E1993" s="251">
        <v>414599.4</v>
      </c>
      <c r="F1993" s="252" t="s">
        <v>253</v>
      </c>
      <c r="G1993" s="251"/>
    </row>
    <row r="1994" spans="1:7" hidden="1" x14ac:dyDescent="0.2">
      <c r="A1994" s="249" t="s">
        <v>233</v>
      </c>
      <c r="B1994" s="250" t="s">
        <v>57</v>
      </c>
      <c r="C1994" s="250" t="s">
        <v>188</v>
      </c>
      <c r="D1994" s="250" t="s">
        <v>189</v>
      </c>
      <c r="E1994" s="251">
        <v>435220.9</v>
      </c>
      <c r="F1994" s="252" t="s">
        <v>253</v>
      </c>
      <c r="G1994" s="251"/>
    </row>
    <row r="1995" spans="1:7" hidden="1" x14ac:dyDescent="0.2">
      <c r="A1995" s="249" t="s">
        <v>251</v>
      </c>
      <c r="B1995" s="250" t="s">
        <v>57</v>
      </c>
      <c r="C1995" s="250" t="s">
        <v>188</v>
      </c>
      <c r="D1995" s="250" t="s">
        <v>189</v>
      </c>
      <c r="E1995" s="251">
        <v>456258.9</v>
      </c>
      <c r="F1995" s="252" t="s">
        <v>253</v>
      </c>
      <c r="G1995" s="251"/>
    </row>
    <row r="1996" spans="1:7" hidden="1" x14ac:dyDescent="0.2">
      <c r="A1996" s="249" t="s">
        <v>102</v>
      </c>
      <c r="B1996" s="250" t="s">
        <v>55</v>
      </c>
      <c r="C1996" s="250" t="s">
        <v>188</v>
      </c>
      <c r="D1996" s="250" t="s">
        <v>189</v>
      </c>
      <c r="E1996" s="251">
        <v>29739.8</v>
      </c>
      <c r="F1996" s="252" t="s">
        <v>253</v>
      </c>
      <c r="G1996" s="251"/>
    </row>
    <row r="1997" spans="1:7" hidden="1" x14ac:dyDescent="0.2">
      <c r="A1997" s="249" t="s">
        <v>101</v>
      </c>
      <c r="B1997" s="250" t="s">
        <v>55</v>
      </c>
      <c r="C1997" s="250" t="s">
        <v>188</v>
      </c>
      <c r="D1997" s="250" t="s">
        <v>189</v>
      </c>
      <c r="E1997" s="251">
        <v>31246.2</v>
      </c>
      <c r="F1997" s="252" t="s">
        <v>253</v>
      </c>
      <c r="G1997" s="251"/>
    </row>
    <row r="1998" spans="1:7" hidden="1" x14ac:dyDescent="0.2">
      <c r="A1998" s="249" t="s">
        <v>100</v>
      </c>
      <c r="B1998" s="250" t="s">
        <v>55</v>
      </c>
      <c r="C1998" s="250" t="s">
        <v>188</v>
      </c>
      <c r="D1998" s="250" t="s">
        <v>189</v>
      </c>
      <c r="E1998" s="251">
        <v>33089.9</v>
      </c>
      <c r="F1998" s="252" t="s">
        <v>253</v>
      </c>
      <c r="G1998" s="251"/>
    </row>
    <row r="1999" spans="1:7" hidden="1" x14ac:dyDescent="0.2">
      <c r="A1999" s="249" t="s">
        <v>99</v>
      </c>
      <c r="B1999" s="250" t="s">
        <v>55</v>
      </c>
      <c r="C1999" s="250" t="s">
        <v>188</v>
      </c>
      <c r="D1999" s="250" t="s">
        <v>189</v>
      </c>
      <c r="E1999" s="251">
        <v>34590.199999999997</v>
      </c>
      <c r="F1999" s="252" t="s">
        <v>253</v>
      </c>
      <c r="G1999" s="251"/>
    </row>
    <row r="2000" spans="1:7" hidden="1" x14ac:dyDescent="0.2">
      <c r="A2000" s="249" t="s">
        <v>98</v>
      </c>
      <c r="B2000" s="250" t="s">
        <v>55</v>
      </c>
      <c r="C2000" s="250" t="s">
        <v>188</v>
      </c>
      <c r="D2000" s="250" t="s">
        <v>189</v>
      </c>
      <c r="E2000" s="251">
        <v>37133.699999999997</v>
      </c>
      <c r="F2000" s="252" t="s">
        <v>253</v>
      </c>
      <c r="G2000" s="251"/>
    </row>
    <row r="2001" spans="1:7" hidden="1" x14ac:dyDescent="0.2">
      <c r="A2001" s="249" t="s">
        <v>97</v>
      </c>
      <c r="B2001" s="250" t="s">
        <v>55</v>
      </c>
      <c r="C2001" s="250" t="s">
        <v>188</v>
      </c>
      <c r="D2001" s="250" t="s">
        <v>189</v>
      </c>
      <c r="E2001" s="251">
        <v>39072.800000000003</v>
      </c>
      <c r="F2001" s="252" t="s">
        <v>253</v>
      </c>
      <c r="G2001" s="251"/>
    </row>
    <row r="2002" spans="1:7" hidden="1" x14ac:dyDescent="0.2">
      <c r="A2002" s="249" t="s">
        <v>96</v>
      </c>
      <c r="B2002" s="250" t="s">
        <v>55</v>
      </c>
      <c r="C2002" s="250" t="s">
        <v>188</v>
      </c>
      <c r="D2002" s="250" t="s">
        <v>189</v>
      </c>
      <c r="E2002" s="251">
        <v>41025.699999999997</v>
      </c>
      <c r="F2002" s="252" t="s">
        <v>253</v>
      </c>
      <c r="G2002" s="251"/>
    </row>
    <row r="2003" spans="1:7" hidden="1" x14ac:dyDescent="0.2">
      <c r="A2003" s="249" t="s">
        <v>95</v>
      </c>
      <c r="B2003" s="250" t="s">
        <v>55</v>
      </c>
      <c r="C2003" s="250" t="s">
        <v>188</v>
      </c>
      <c r="D2003" s="250" t="s">
        <v>189</v>
      </c>
      <c r="E2003" s="251">
        <v>43927.6</v>
      </c>
      <c r="F2003" s="252" t="s">
        <v>253</v>
      </c>
      <c r="G2003" s="251"/>
    </row>
    <row r="2004" spans="1:7" hidden="1" x14ac:dyDescent="0.2">
      <c r="A2004" s="249" t="s">
        <v>94</v>
      </c>
      <c r="B2004" s="250" t="s">
        <v>55</v>
      </c>
      <c r="C2004" s="250" t="s">
        <v>188</v>
      </c>
      <c r="D2004" s="250" t="s">
        <v>189</v>
      </c>
      <c r="E2004" s="251">
        <v>46427.1</v>
      </c>
      <c r="F2004" s="252" t="s">
        <v>253</v>
      </c>
      <c r="G2004" s="251"/>
    </row>
    <row r="2005" spans="1:7" hidden="1" x14ac:dyDescent="0.2">
      <c r="A2005" s="249" t="s">
        <v>93</v>
      </c>
      <c r="B2005" s="250" t="s">
        <v>55</v>
      </c>
      <c r="C2005" s="250" t="s">
        <v>188</v>
      </c>
      <c r="D2005" s="250" t="s">
        <v>189</v>
      </c>
      <c r="E2005" s="251">
        <v>42407.1</v>
      </c>
      <c r="F2005" s="252" t="s">
        <v>253</v>
      </c>
      <c r="G2005" s="251"/>
    </row>
    <row r="2006" spans="1:7" hidden="1" x14ac:dyDescent="0.2">
      <c r="A2006" s="249" t="s">
        <v>92</v>
      </c>
      <c r="B2006" s="250" t="s">
        <v>55</v>
      </c>
      <c r="C2006" s="250" t="s">
        <v>188</v>
      </c>
      <c r="D2006" s="250" t="s">
        <v>189</v>
      </c>
      <c r="E2006" s="251">
        <v>43136.9</v>
      </c>
      <c r="F2006" s="252" t="s">
        <v>253</v>
      </c>
      <c r="G2006" s="251"/>
    </row>
    <row r="2007" spans="1:7" hidden="1" x14ac:dyDescent="0.2">
      <c r="A2007" s="249" t="s">
        <v>91</v>
      </c>
      <c r="B2007" s="250" t="s">
        <v>55</v>
      </c>
      <c r="C2007" s="250" t="s">
        <v>188</v>
      </c>
      <c r="D2007" s="250" t="s">
        <v>189</v>
      </c>
      <c r="E2007" s="251">
        <v>44248.9</v>
      </c>
      <c r="F2007" s="252" t="s">
        <v>253</v>
      </c>
      <c r="G2007" s="251"/>
    </row>
    <row r="2008" spans="1:7" hidden="1" x14ac:dyDescent="0.2">
      <c r="A2008" s="249" t="s">
        <v>90</v>
      </c>
      <c r="B2008" s="250" t="s">
        <v>55</v>
      </c>
      <c r="C2008" s="250" t="s">
        <v>188</v>
      </c>
      <c r="D2008" s="250" t="s">
        <v>189</v>
      </c>
      <c r="E2008" s="251">
        <v>44111.6</v>
      </c>
      <c r="F2008" s="252" t="s">
        <v>253</v>
      </c>
      <c r="G2008" s="251"/>
    </row>
    <row r="2009" spans="1:7" hidden="1" x14ac:dyDescent="0.2">
      <c r="A2009" s="249" t="s">
        <v>89</v>
      </c>
      <c r="B2009" s="250" t="s">
        <v>55</v>
      </c>
      <c r="C2009" s="250" t="s">
        <v>188</v>
      </c>
      <c r="D2009" s="250" t="s">
        <v>189</v>
      </c>
      <c r="E2009" s="251">
        <v>44554</v>
      </c>
      <c r="F2009" s="252" t="s">
        <v>253</v>
      </c>
      <c r="G2009" s="251"/>
    </row>
    <row r="2010" spans="1:7" hidden="1" x14ac:dyDescent="0.2">
      <c r="A2010" s="249" t="s">
        <v>88</v>
      </c>
      <c r="B2010" s="250" t="s">
        <v>55</v>
      </c>
      <c r="C2010" s="250" t="s">
        <v>188</v>
      </c>
      <c r="D2010" s="250" t="s">
        <v>189</v>
      </c>
      <c r="E2010" s="251">
        <v>45611.1</v>
      </c>
      <c r="F2010" s="252" t="s">
        <v>253</v>
      </c>
      <c r="G2010" s="251"/>
    </row>
    <row r="2011" spans="1:7" hidden="1" x14ac:dyDescent="0.2">
      <c r="A2011" s="249" t="s">
        <v>87</v>
      </c>
      <c r="B2011" s="250" t="s">
        <v>55</v>
      </c>
      <c r="C2011" s="250" t="s">
        <v>188</v>
      </c>
      <c r="D2011" s="250" t="s">
        <v>189</v>
      </c>
      <c r="E2011" s="251">
        <v>46914.5</v>
      </c>
      <c r="F2011" s="252" t="s">
        <v>253</v>
      </c>
      <c r="G2011" s="251"/>
    </row>
    <row r="2012" spans="1:7" hidden="1" x14ac:dyDescent="0.2">
      <c r="A2012" s="249" t="s">
        <v>86</v>
      </c>
      <c r="B2012" s="250" t="s">
        <v>55</v>
      </c>
      <c r="C2012" s="250" t="s">
        <v>188</v>
      </c>
      <c r="D2012" s="250" t="s">
        <v>189</v>
      </c>
      <c r="E2012" s="251">
        <v>48673.5</v>
      </c>
      <c r="F2012" s="252" t="s">
        <v>253</v>
      </c>
      <c r="G2012" s="251"/>
    </row>
    <row r="2013" spans="1:7" hidden="1" x14ac:dyDescent="0.2">
      <c r="A2013" s="249" t="s">
        <v>85</v>
      </c>
      <c r="B2013" s="250" t="s">
        <v>55</v>
      </c>
      <c r="C2013" s="250" t="s">
        <v>188</v>
      </c>
      <c r="D2013" s="250" t="s">
        <v>189</v>
      </c>
      <c r="E2013" s="251">
        <v>51807.7</v>
      </c>
      <c r="F2013" s="252" t="s">
        <v>253</v>
      </c>
      <c r="G2013" s="251"/>
    </row>
    <row r="2014" spans="1:7" hidden="1" x14ac:dyDescent="0.2">
      <c r="A2014" s="249" t="s">
        <v>84</v>
      </c>
      <c r="B2014" s="250" t="s">
        <v>55</v>
      </c>
      <c r="C2014" s="250" t="s">
        <v>188</v>
      </c>
      <c r="D2014" s="250" t="s">
        <v>189</v>
      </c>
      <c r="E2014" s="251">
        <v>54800.800000000003</v>
      </c>
      <c r="F2014" s="252" t="s">
        <v>253</v>
      </c>
      <c r="G2014" s="251"/>
    </row>
    <row r="2015" spans="1:7" hidden="1" x14ac:dyDescent="0.2">
      <c r="A2015" s="249" t="s">
        <v>168</v>
      </c>
      <c r="B2015" s="250" t="s">
        <v>55</v>
      </c>
      <c r="C2015" s="250" t="s">
        <v>188</v>
      </c>
      <c r="D2015" s="250" t="s">
        <v>189</v>
      </c>
      <c r="E2015" s="251">
        <v>58049.599999999999</v>
      </c>
      <c r="F2015" s="252" t="s">
        <v>253</v>
      </c>
      <c r="G2015" s="251"/>
    </row>
    <row r="2016" spans="1:7" hidden="1" x14ac:dyDescent="0.2">
      <c r="A2016" s="249" t="s">
        <v>203</v>
      </c>
      <c r="B2016" s="250" t="s">
        <v>55</v>
      </c>
      <c r="C2016" s="250" t="s">
        <v>188</v>
      </c>
      <c r="D2016" s="250" t="s">
        <v>189</v>
      </c>
      <c r="E2016" s="251">
        <v>56458.3</v>
      </c>
      <c r="F2016" s="252" t="s">
        <v>253</v>
      </c>
      <c r="G2016" s="251"/>
    </row>
    <row r="2017" spans="1:7" hidden="1" x14ac:dyDescent="0.2">
      <c r="A2017" s="249" t="s">
        <v>221</v>
      </c>
      <c r="B2017" s="250" t="s">
        <v>55</v>
      </c>
      <c r="C2017" s="250" t="s">
        <v>188</v>
      </c>
      <c r="D2017" s="250" t="s">
        <v>189</v>
      </c>
      <c r="E2017" s="251">
        <v>61815.199999999997</v>
      </c>
      <c r="F2017" s="252" t="s">
        <v>253</v>
      </c>
      <c r="G2017" s="251"/>
    </row>
    <row r="2018" spans="1:7" hidden="1" x14ac:dyDescent="0.2">
      <c r="A2018" s="249" t="s">
        <v>233</v>
      </c>
      <c r="B2018" s="250" t="s">
        <v>55</v>
      </c>
      <c r="C2018" s="250" t="s">
        <v>188</v>
      </c>
      <c r="D2018" s="250" t="s">
        <v>189</v>
      </c>
      <c r="E2018" s="251">
        <v>67212</v>
      </c>
      <c r="F2018" s="252" t="s">
        <v>253</v>
      </c>
      <c r="G2018" s="251"/>
    </row>
    <row r="2019" spans="1:7" hidden="1" x14ac:dyDescent="0.2">
      <c r="A2019" s="249" t="s">
        <v>251</v>
      </c>
      <c r="B2019" s="250" t="s">
        <v>55</v>
      </c>
      <c r="C2019" s="250" t="s">
        <v>188</v>
      </c>
      <c r="D2019" s="250" t="s">
        <v>189</v>
      </c>
      <c r="E2019" s="251">
        <v>72906.5</v>
      </c>
      <c r="F2019" s="252" t="s">
        <v>253</v>
      </c>
      <c r="G2019" s="251"/>
    </row>
    <row r="2020" spans="1:7" hidden="1" x14ac:dyDescent="0.2">
      <c r="A2020" s="249" t="s">
        <v>102</v>
      </c>
      <c r="B2020" s="250" t="s">
        <v>63</v>
      </c>
      <c r="C2020" s="250" t="s">
        <v>188</v>
      </c>
      <c r="D2020" s="250" t="s">
        <v>189</v>
      </c>
      <c r="E2020" s="251">
        <v>50923.1</v>
      </c>
      <c r="F2020" s="252" t="s">
        <v>253</v>
      </c>
      <c r="G2020" s="251"/>
    </row>
    <row r="2021" spans="1:7" hidden="1" x14ac:dyDescent="0.2">
      <c r="A2021" s="249" t="s">
        <v>101</v>
      </c>
      <c r="B2021" s="250" t="s">
        <v>63</v>
      </c>
      <c r="C2021" s="250" t="s">
        <v>188</v>
      </c>
      <c r="D2021" s="250" t="s">
        <v>189</v>
      </c>
      <c r="E2021" s="251">
        <v>55150.400000000001</v>
      </c>
      <c r="F2021" s="252" t="s">
        <v>253</v>
      </c>
      <c r="G2021" s="251"/>
    </row>
    <row r="2022" spans="1:7" hidden="1" x14ac:dyDescent="0.2">
      <c r="A2022" s="249" t="s">
        <v>100</v>
      </c>
      <c r="B2022" s="250" t="s">
        <v>63</v>
      </c>
      <c r="C2022" s="250" t="s">
        <v>188</v>
      </c>
      <c r="D2022" s="250" t="s">
        <v>189</v>
      </c>
      <c r="E2022" s="251">
        <v>58667.1</v>
      </c>
      <c r="F2022" s="252" t="s">
        <v>253</v>
      </c>
      <c r="G2022" s="251"/>
    </row>
    <row r="2023" spans="1:7" hidden="1" x14ac:dyDescent="0.2">
      <c r="A2023" s="249" t="s">
        <v>99</v>
      </c>
      <c r="B2023" s="250" t="s">
        <v>63</v>
      </c>
      <c r="C2023" s="250" t="s">
        <v>188</v>
      </c>
      <c r="D2023" s="250" t="s">
        <v>189</v>
      </c>
      <c r="E2023" s="251">
        <v>62556.2</v>
      </c>
      <c r="F2023" s="252" t="s">
        <v>253</v>
      </c>
      <c r="G2023" s="251"/>
    </row>
    <row r="2024" spans="1:7" hidden="1" x14ac:dyDescent="0.2">
      <c r="A2024" s="249" t="s">
        <v>98</v>
      </c>
      <c r="B2024" s="250" t="s">
        <v>63</v>
      </c>
      <c r="C2024" s="250" t="s">
        <v>188</v>
      </c>
      <c r="D2024" s="250" t="s">
        <v>189</v>
      </c>
      <c r="E2024" s="251">
        <v>66826.8</v>
      </c>
      <c r="F2024" s="252" t="s">
        <v>253</v>
      </c>
      <c r="G2024" s="251"/>
    </row>
    <row r="2025" spans="1:7" hidden="1" x14ac:dyDescent="0.2">
      <c r="A2025" s="249" t="s">
        <v>97</v>
      </c>
      <c r="B2025" s="250" t="s">
        <v>63</v>
      </c>
      <c r="C2025" s="250" t="s">
        <v>188</v>
      </c>
      <c r="D2025" s="250" t="s">
        <v>189</v>
      </c>
      <c r="E2025" s="251">
        <v>73205.5</v>
      </c>
      <c r="F2025" s="252" t="s">
        <v>253</v>
      </c>
      <c r="G2025" s="251"/>
    </row>
    <row r="2026" spans="1:7" hidden="1" x14ac:dyDescent="0.2">
      <c r="A2026" s="249" t="s">
        <v>96</v>
      </c>
      <c r="B2026" s="250" t="s">
        <v>63</v>
      </c>
      <c r="C2026" s="250" t="s">
        <v>188</v>
      </c>
      <c r="D2026" s="250" t="s">
        <v>189</v>
      </c>
      <c r="E2026" s="251">
        <v>80772.7</v>
      </c>
      <c r="F2026" s="252" t="s">
        <v>253</v>
      </c>
      <c r="G2026" s="251"/>
    </row>
    <row r="2027" spans="1:7" hidden="1" x14ac:dyDescent="0.2">
      <c r="A2027" s="249" t="s">
        <v>95</v>
      </c>
      <c r="B2027" s="250" t="s">
        <v>63</v>
      </c>
      <c r="C2027" s="250" t="s">
        <v>188</v>
      </c>
      <c r="D2027" s="250" t="s">
        <v>189</v>
      </c>
      <c r="E2027" s="251">
        <v>90052.1</v>
      </c>
      <c r="F2027" s="252" t="s">
        <v>253</v>
      </c>
      <c r="G2027" s="251"/>
    </row>
    <row r="2028" spans="1:7" hidden="1" x14ac:dyDescent="0.2">
      <c r="A2028" s="249" t="s">
        <v>94</v>
      </c>
      <c r="B2028" s="250" t="s">
        <v>63</v>
      </c>
      <c r="C2028" s="250" t="s">
        <v>188</v>
      </c>
      <c r="D2028" s="250" t="s">
        <v>189</v>
      </c>
      <c r="E2028" s="251">
        <v>99020.5</v>
      </c>
      <c r="F2028" s="252" t="s">
        <v>253</v>
      </c>
      <c r="G2028" s="251"/>
    </row>
    <row r="2029" spans="1:7" hidden="1" x14ac:dyDescent="0.2">
      <c r="A2029" s="249" t="s">
        <v>93</v>
      </c>
      <c r="B2029" s="250" t="s">
        <v>63</v>
      </c>
      <c r="C2029" s="250" t="s">
        <v>188</v>
      </c>
      <c r="D2029" s="250" t="s">
        <v>189</v>
      </c>
      <c r="E2029" s="251">
        <v>93863.5</v>
      </c>
      <c r="F2029" s="252" t="s">
        <v>253</v>
      </c>
      <c r="G2029" s="251"/>
    </row>
    <row r="2030" spans="1:7" hidden="1" x14ac:dyDescent="0.2">
      <c r="A2030" s="249" t="s">
        <v>92</v>
      </c>
      <c r="B2030" s="250" t="s">
        <v>63</v>
      </c>
      <c r="C2030" s="250" t="s">
        <v>188</v>
      </c>
      <c r="D2030" s="250" t="s">
        <v>189</v>
      </c>
      <c r="E2030" s="251">
        <v>103638.3</v>
      </c>
      <c r="F2030" s="252" t="s">
        <v>253</v>
      </c>
      <c r="G2030" s="251"/>
    </row>
    <row r="2031" spans="1:7" hidden="1" x14ac:dyDescent="0.2">
      <c r="A2031" s="249" t="s">
        <v>91</v>
      </c>
      <c r="B2031" s="250" t="s">
        <v>63</v>
      </c>
      <c r="C2031" s="250" t="s">
        <v>188</v>
      </c>
      <c r="D2031" s="250" t="s">
        <v>189</v>
      </c>
      <c r="E2031" s="251">
        <v>105612.9</v>
      </c>
      <c r="F2031" s="252" t="s">
        <v>253</v>
      </c>
      <c r="G2031" s="251"/>
    </row>
    <row r="2032" spans="1:7" hidden="1" x14ac:dyDescent="0.2">
      <c r="A2032" s="249" t="s">
        <v>90</v>
      </c>
      <c r="B2032" s="250" t="s">
        <v>63</v>
      </c>
      <c r="C2032" s="250" t="s">
        <v>188</v>
      </c>
      <c r="D2032" s="250" t="s">
        <v>189</v>
      </c>
      <c r="E2032" s="251">
        <v>107774.9</v>
      </c>
      <c r="F2032" s="252" t="s">
        <v>253</v>
      </c>
      <c r="G2032" s="251"/>
    </row>
    <row r="2033" spans="1:7" hidden="1" x14ac:dyDescent="0.2">
      <c r="A2033" s="249" t="s">
        <v>89</v>
      </c>
      <c r="B2033" s="250" t="s">
        <v>63</v>
      </c>
      <c r="C2033" s="250" t="s">
        <v>188</v>
      </c>
      <c r="D2033" s="250" t="s">
        <v>189</v>
      </c>
      <c r="E2033" s="251">
        <v>109449.1</v>
      </c>
      <c r="F2033" s="252" t="s">
        <v>253</v>
      </c>
      <c r="G2033" s="251"/>
    </row>
    <row r="2034" spans="1:7" hidden="1" x14ac:dyDescent="0.2">
      <c r="A2034" s="249" t="s">
        <v>88</v>
      </c>
      <c r="B2034" s="250" t="s">
        <v>63</v>
      </c>
      <c r="C2034" s="250" t="s">
        <v>188</v>
      </c>
      <c r="D2034" s="250" t="s">
        <v>189</v>
      </c>
      <c r="E2034" s="251">
        <v>112712.9</v>
      </c>
      <c r="F2034" s="252" t="s">
        <v>253</v>
      </c>
      <c r="G2034" s="251"/>
    </row>
    <row r="2035" spans="1:7" hidden="1" x14ac:dyDescent="0.2">
      <c r="A2035" s="249" t="s">
        <v>87</v>
      </c>
      <c r="B2035" s="250" t="s">
        <v>63</v>
      </c>
      <c r="C2035" s="250" t="s">
        <v>188</v>
      </c>
      <c r="D2035" s="250" t="s">
        <v>189</v>
      </c>
      <c r="E2035" s="251">
        <v>117173.2</v>
      </c>
      <c r="F2035" s="252" t="s">
        <v>253</v>
      </c>
      <c r="G2035" s="251"/>
    </row>
    <row r="2036" spans="1:7" hidden="1" x14ac:dyDescent="0.2">
      <c r="A2036" s="249" t="s">
        <v>86</v>
      </c>
      <c r="B2036" s="250" t="s">
        <v>63</v>
      </c>
      <c r="C2036" s="250" t="s">
        <v>188</v>
      </c>
      <c r="D2036" s="250" t="s">
        <v>189</v>
      </c>
      <c r="E2036" s="251">
        <v>112168.5</v>
      </c>
      <c r="F2036" s="252" t="s">
        <v>253</v>
      </c>
      <c r="G2036" s="251"/>
    </row>
    <row r="2037" spans="1:7" hidden="1" x14ac:dyDescent="0.2">
      <c r="A2037" s="249" t="s">
        <v>85</v>
      </c>
      <c r="B2037" s="250" t="s">
        <v>63</v>
      </c>
      <c r="C2037" s="250" t="s">
        <v>188</v>
      </c>
      <c r="D2037" s="250" t="s">
        <v>189</v>
      </c>
      <c r="E2037" s="251">
        <v>112593.8</v>
      </c>
      <c r="F2037" s="252" t="s">
        <v>253</v>
      </c>
      <c r="G2037" s="251"/>
    </row>
    <row r="2038" spans="1:7" hidden="1" x14ac:dyDescent="0.2">
      <c r="A2038" s="249" t="s">
        <v>84</v>
      </c>
      <c r="B2038" s="250" t="s">
        <v>63</v>
      </c>
      <c r="C2038" s="250" t="s">
        <v>188</v>
      </c>
      <c r="D2038" s="250" t="s">
        <v>189</v>
      </c>
      <c r="E2038" s="251">
        <v>115851.2</v>
      </c>
      <c r="F2038" s="252" t="s">
        <v>253</v>
      </c>
      <c r="G2038" s="251"/>
    </row>
    <row r="2039" spans="1:7" hidden="1" x14ac:dyDescent="0.2">
      <c r="A2039" s="249" t="s">
        <v>168</v>
      </c>
      <c r="B2039" s="250" t="s">
        <v>63</v>
      </c>
      <c r="C2039" s="250" t="s">
        <v>188</v>
      </c>
      <c r="D2039" s="250" t="s">
        <v>189</v>
      </c>
      <c r="E2039" s="251">
        <v>120380.2</v>
      </c>
      <c r="F2039" s="252" t="s">
        <v>253</v>
      </c>
      <c r="G2039" s="251"/>
    </row>
    <row r="2040" spans="1:7" hidden="1" x14ac:dyDescent="0.2">
      <c r="A2040" s="249" t="s">
        <v>203</v>
      </c>
      <c r="B2040" s="250" t="s">
        <v>63</v>
      </c>
      <c r="C2040" s="250" t="s">
        <v>188</v>
      </c>
      <c r="D2040" s="250" t="s">
        <v>189</v>
      </c>
      <c r="E2040" s="251">
        <v>122046.9</v>
      </c>
      <c r="F2040" s="252" t="s">
        <v>253</v>
      </c>
      <c r="G2040" s="251"/>
    </row>
    <row r="2041" spans="1:7" hidden="1" x14ac:dyDescent="0.2">
      <c r="A2041" s="249" t="s">
        <v>221</v>
      </c>
      <c r="B2041" s="250" t="s">
        <v>63</v>
      </c>
      <c r="C2041" s="250" t="s">
        <v>188</v>
      </c>
      <c r="D2041" s="250" t="s">
        <v>189</v>
      </c>
      <c r="E2041" s="251">
        <v>129807.2</v>
      </c>
      <c r="F2041" s="252" t="s">
        <v>253</v>
      </c>
      <c r="G2041" s="251"/>
    </row>
    <row r="2042" spans="1:7" hidden="1" x14ac:dyDescent="0.2">
      <c r="A2042" s="249" t="s">
        <v>233</v>
      </c>
      <c r="B2042" s="250" t="s">
        <v>63</v>
      </c>
      <c r="C2042" s="250" t="s">
        <v>188</v>
      </c>
      <c r="D2042" s="250" t="s">
        <v>189</v>
      </c>
      <c r="E2042" s="251">
        <v>138394.79999999999</v>
      </c>
      <c r="F2042" s="252" t="s">
        <v>253</v>
      </c>
      <c r="G2042" s="251"/>
    </row>
    <row r="2043" spans="1:7" hidden="1" x14ac:dyDescent="0.2">
      <c r="A2043" s="249" t="s">
        <v>251</v>
      </c>
      <c r="B2043" s="250" t="s">
        <v>63</v>
      </c>
      <c r="C2043" s="250" t="s">
        <v>188</v>
      </c>
      <c r="D2043" s="250" t="s">
        <v>189</v>
      </c>
      <c r="E2043" s="251">
        <v>151584.1</v>
      </c>
      <c r="F2043" s="252" t="s">
        <v>253</v>
      </c>
      <c r="G2043" s="251"/>
    </row>
    <row r="2044" spans="1:7" hidden="1" x14ac:dyDescent="0.2">
      <c r="A2044" s="249" t="s">
        <v>102</v>
      </c>
      <c r="B2044" s="250" t="s">
        <v>69</v>
      </c>
      <c r="C2044" s="250" t="s">
        <v>188</v>
      </c>
      <c r="D2044" s="250" t="s">
        <v>189</v>
      </c>
      <c r="E2044" s="251">
        <v>505811</v>
      </c>
      <c r="F2044" s="252" t="s">
        <v>253</v>
      </c>
      <c r="G2044" s="251"/>
    </row>
    <row r="2045" spans="1:7" hidden="1" x14ac:dyDescent="0.2">
      <c r="A2045" s="249" t="s">
        <v>101</v>
      </c>
      <c r="B2045" s="250" t="s">
        <v>69</v>
      </c>
      <c r="C2045" s="250" t="s">
        <v>188</v>
      </c>
      <c r="D2045" s="250" t="s">
        <v>189</v>
      </c>
      <c r="E2045" s="251">
        <v>493138.8</v>
      </c>
      <c r="F2045" s="252" t="s">
        <v>253</v>
      </c>
      <c r="G2045" s="251"/>
    </row>
    <row r="2046" spans="1:7" hidden="1" x14ac:dyDescent="0.2">
      <c r="A2046" s="249" t="s">
        <v>100</v>
      </c>
      <c r="B2046" s="250" t="s">
        <v>69</v>
      </c>
      <c r="C2046" s="250" t="s">
        <v>188</v>
      </c>
      <c r="D2046" s="250" t="s">
        <v>189</v>
      </c>
      <c r="E2046" s="251">
        <v>501972.1</v>
      </c>
      <c r="F2046" s="252" t="s">
        <v>253</v>
      </c>
      <c r="G2046" s="251"/>
    </row>
    <row r="2047" spans="1:7" hidden="1" x14ac:dyDescent="0.2">
      <c r="A2047" s="249" t="s">
        <v>99</v>
      </c>
      <c r="B2047" s="250" t="s">
        <v>69</v>
      </c>
      <c r="C2047" s="250" t="s">
        <v>188</v>
      </c>
      <c r="D2047" s="250" t="s">
        <v>189</v>
      </c>
      <c r="E2047" s="251">
        <v>526274.9</v>
      </c>
      <c r="F2047" s="252" t="s">
        <v>253</v>
      </c>
      <c r="G2047" s="251"/>
    </row>
    <row r="2048" spans="1:7" hidden="1" x14ac:dyDescent="0.2">
      <c r="A2048" s="249" t="s">
        <v>98</v>
      </c>
      <c r="B2048" s="250" t="s">
        <v>69</v>
      </c>
      <c r="C2048" s="250" t="s">
        <v>188</v>
      </c>
      <c r="D2048" s="250" t="s">
        <v>189</v>
      </c>
      <c r="E2048" s="251">
        <v>601085.5</v>
      </c>
      <c r="F2048" s="252" t="s">
        <v>253</v>
      </c>
      <c r="G2048" s="251"/>
    </row>
    <row r="2049" spans="1:7" hidden="1" x14ac:dyDescent="0.2">
      <c r="A2049" s="249" t="s">
        <v>97</v>
      </c>
      <c r="B2049" s="250" t="s">
        <v>69</v>
      </c>
      <c r="C2049" s="250" t="s">
        <v>188</v>
      </c>
      <c r="D2049" s="250" t="s">
        <v>189</v>
      </c>
      <c r="E2049" s="251">
        <v>667447.5</v>
      </c>
      <c r="F2049" s="252" t="s">
        <v>253</v>
      </c>
      <c r="G2049" s="251"/>
    </row>
    <row r="2050" spans="1:7" hidden="1" x14ac:dyDescent="0.2">
      <c r="A2050" s="249" t="s">
        <v>96</v>
      </c>
      <c r="B2050" s="250" t="s">
        <v>69</v>
      </c>
      <c r="C2050" s="250" t="s">
        <v>188</v>
      </c>
      <c r="D2050" s="250" t="s">
        <v>189</v>
      </c>
      <c r="E2050" s="251">
        <v>751323.8</v>
      </c>
      <c r="F2050" s="252" t="s">
        <v>253</v>
      </c>
      <c r="G2050" s="251"/>
    </row>
    <row r="2051" spans="1:7" hidden="1" x14ac:dyDescent="0.2">
      <c r="A2051" s="249" t="s">
        <v>95</v>
      </c>
      <c r="B2051" s="250" t="s">
        <v>69</v>
      </c>
      <c r="C2051" s="250" t="s">
        <v>188</v>
      </c>
      <c r="D2051" s="250" t="s">
        <v>189</v>
      </c>
      <c r="E2051" s="251">
        <v>823261.3</v>
      </c>
      <c r="F2051" s="252" t="s">
        <v>253</v>
      </c>
      <c r="G2051" s="251"/>
    </row>
    <row r="2052" spans="1:7" hidden="1" x14ac:dyDescent="0.2">
      <c r="A2052" s="249" t="s">
        <v>94</v>
      </c>
      <c r="B2052" s="250" t="s">
        <v>69</v>
      </c>
      <c r="C2052" s="250" t="s">
        <v>188</v>
      </c>
      <c r="D2052" s="250" t="s">
        <v>189</v>
      </c>
      <c r="E2052" s="251">
        <v>884132.4</v>
      </c>
      <c r="F2052" s="252" t="s">
        <v>253</v>
      </c>
      <c r="G2052" s="251"/>
    </row>
    <row r="2053" spans="1:7" hidden="1" x14ac:dyDescent="0.2">
      <c r="A2053" s="249" t="s">
        <v>93</v>
      </c>
      <c r="B2053" s="250" t="s">
        <v>69</v>
      </c>
      <c r="C2053" s="250" t="s">
        <v>188</v>
      </c>
      <c r="D2053" s="250" t="s">
        <v>189</v>
      </c>
      <c r="E2053" s="251">
        <v>839924.6</v>
      </c>
      <c r="F2053" s="252" t="s">
        <v>253</v>
      </c>
      <c r="G2053" s="251"/>
    </row>
    <row r="2054" spans="1:7" hidden="1" x14ac:dyDescent="0.2">
      <c r="A2054" s="249" t="s">
        <v>92</v>
      </c>
      <c r="B2054" s="250" t="s">
        <v>69</v>
      </c>
      <c r="C2054" s="250" t="s">
        <v>188</v>
      </c>
      <c r="D2054" s="250" t="s">
        <v>189</v>
      </c>
      <c r="E2054" s="251">
        <v>960100.4</v>
      </c>
      <c r="F2054" s="252" t="s">
        <v>253</v>
      </c>
      <c r="G2054" s="251"/>
    </row>
    <row r="2055" spans="1:7" hidden="1" x14ac:dyDescent="0.2">
      <c r="A2055" s="249" t="s">
        <v>91</v>
      </c>
      <c r="B2055" s="250" t="s">
        <v>69</v>
      </c>
      <c r="C2055" s="250" t="s">
        <v>188</v>
      </c>
      <c r="D2055" s="250" t="s">
        <v>189</v>
      </c>
      <c r="E2055" s="251">
        <v>1083363.6000000001</v>
      </c>
      <c r="F2055" s="252" t="s">
        <v>253</v>
      </c>
      <c r="G2055" s="251"/>
    </row>
    <row r="2056" spans="1:7" hidden="1" x14ac:dyDescent="0.2">
      <c r="A2056" s="249" t="s">
        <v>90</v>
      </c>
      <c r="B2056" s="250" t="s">
        <v>69</v>
      </c>
      <c r="C2056" s="250" t="s">
        <v>188</v>
      </c>
      <c r="D2056" s="250" t="s">
        <v>189</v>
      </c>
      <c r="E2056" s="251">
        <v>1144904.3</v>
      </c>
      <c r="F2056" s="252" t="s">
        <v>253</v>
      </c>
      <c r="G2056" s="251"/>
    </row>
    <row r="2057" spans="1:7" hidden="1" x14ac:dyDescent="0.2">
      <c r="A2057" s="249" t="s">
        <v>89</v>
      </c>
      <c r="B2057" s="250" t="s">
        <v>69</v>
      </c>
      <c r="C2057" s="250" t="s">
        <v>188</v>
      </c>
      <c r="D2057" s="250" t="s">
        <v>189</v>
      </c>
      <c r="E2057" s="251">
        <v>1229345.8999999999</v>
      </c>
      <c r="F2057" s="252" t="s">
        <v>253</v>
      </c>
      <c r="G2057" s="251"/>
    </row>
    <row r="2058" spans="1:7" hidden="1" x14ac:dyDescent="0.2">
      <c r="A2058" s="249" t="s">
        <v>88</v>
      </c>
      <c r="B2058" s="250" t="s">
        <v>69</v>
      </c>
      <c r="C2058" s="250" t="s">
        <v>188</v>
      </c>
      <c r="D2058" s="250" t="s">
        <v>189</v>
      </c>
      <c r="E2058" s="251">
        <v>1333128.6000000001</v>
      </c>
      <c r="F2058" s="252" t="s">
        <v>253</v>
      </c>
      <c r="G2058" s="251"/>
    </row>
    <row r="2059" spans="1:7" hidden="1" x14ac:dyDescent="0.2">
      <c r="A2059" s="249" t="s">
        <v>87</v>
      </c>
      <c r="B2059" s="250" t="s">
        <v>69</v>
      </c>
      <c r="C2059" s="250" t="s">
        <v>188</v>
      </c>
      <c r="D2059" s="250" t="s">
        <v>189</v>
      </c>
      <c r="E2059" s="251">
        <v>1453737.9</v>
      </c>
      <c r="F2059" s="252" t="s">
        <v>253</v>
      </c>
      <c r="G2059" s="251"/>
    </row>
    <row r="2060" spans="1:7" hidden="1" x14ac:dyDescent="0.2">
      <c r="A2060" s="249" t="s">
        <v>86</v>
      </c>
      <c r="B2060" s="250" t="s">
        <v>69</v>
      </c>
      <c r="C2060" s="250" t="s">
        <v>188</v>
      </c>
      <c r="D2060" s="250" t="s">
        <v>189</v>
      </c>
      <c r="E2060" s="251">
        <v>1469938.6</v>
      </c>
      <c r="F2060" s="252" t="s">
        <v>253</v>
      </c>
      <c r="G2060" s="251"/>
    </row>
    <row r="2061" spans="1:7" hidden="1" x14ac:dyDescent="0.2">
      <c r="A2061" s="249" t="s">
        <v>85</v>
      </c>
      <c r="B2061" s="250" t="s">
        <v>69</v>
      </c>
      <c r="C2061" s="250" t="s">
        <v>188</v>
      </c>
      <c r="D2061" s="250" t="s">
        <v>189</v>
      </c>
      <c r="E2061" s="251">
        <v>1554995.3</v>
      </c>
      <c r="F2061" s="252" t="s">
        <v>253</v>
      </c>
      <c r="G2061" s="251"/>
    </row>
    <row r="2062" spans="1:7" hidden="1" x14ac:dyDescent="0.2">
      <c r="A2062" s="249" t="s">
        <v>84</v>
      </c>
      <c r="B2062" s="250" t="s">
        <v>69</v>
      </c>
      <c r="C2062" s="250" t="s">
        <v>188</v>
      </c>
      <c r="D2062" s="250" t="s">
        <v>189</v>
      </c>
      <c r="E2062" s="251">
        <v>1562030.2</v>
      </c>
      <c r="F2062" s="252" t="s">
        <v>253</v>
      </c>
      <c r="G2062" s="251"/>
    </row>
    <row r="2063" spans="1:7" hidden="1" x14ac:dyDescent="0.2">
      <c r="A2063" s="249" t="s">
        <v>168</v>
      </c>
      <c r="B2063" s="250" t="s">
        <v>69</v>
      </c>
      <c r="C2063" s="250" t="s">
        <v>188</v>
      </c>
      <c r="D2063" s="250" t="s">
        <v>189</v>
      </c>
      <c r="E2063" s="251">
        <v>1528260.6</v>
      </c>
      <c r="F2063" s="252" t="s">
        <v>253</v>
      </c>
      <c r="G2063" s="251"/>
    </row>
    <row r="2064" spans="1:7" hidden="1" x14ac:dyDescent="0.2">
      <c r="A2064" s="249" t="s">
        <v>203</v>
      </c>
      <c r="B2064" s="250" t="s">
        <v>69</v>
      </c>
      <c r="C2064" s="250" t="s">
        <v>188</v>
      </c>
      <c r="D2064" s="250" t="s">
        <v>189</v>
      </c>
      <c r="E2064" s="251">
        <v>1527587</v>
      </c>
      <c r="F2064" s="252" t="s">
        <v>253</v>
      </c>
      <c r="G2064" s="251"/>
    </row>
    <row r="2065" spans="1:7" hidden="1" x14ac:dyDescent="0.2">
      <c r="A2065" s="249" t="s">
        <v>221</v>
      </c>
      <c r="B2065" s="250" t="s">
        <v>69</v>
      </c>
      <c r="C2065" s="250" t="s">
        <v>188</v>
      </c>
      <c r="D2065" s="250" t="s">
        <v>189</v>
      </c>
      <c r="E2065" s="251">
        <v>1678722</v>
      </c>
      <c r="F2065" s="252" t="s">
        <v>253</v>
      </c>
      <c r="G2065" s="251"/>
    </row>
    <row r="2066" spans="1:7" hidden="1" x14ac:dyDescent="0.2">
      <c r="A2066" s="249" t="s">
        <v>233</v>
      </c>
      <c r="B2066" s="250" t="s">
        <v>69</v>
      </c>
      <c r="C2066" s="250" t="s">
        <v>188</v>
      </c>
      <c r="D2066" s="250" t="s">
        <v>189</v>
      </c>
      <c r="E2066" s="251">
        <v>2022700.6</v>
      </c>
      <c r="F2066" s="252" t="s">
        <v>253</v>
      </c>
      <c r="G2066" s="251"/>
    </row>
    <row r="2067" spans="1:7" hidden="1" x14ac:dyDescent="0.2">
      <c r="A2067" s="249" t="s">
        <v>251</v>
      </c>
      <c r="B2067" s="250" t="s">
        <v>69</v>
      </c>
      <c r="C2067" s="250" t="s">
        <v>188</v>
      </c>
      <c r="D2067" s="250" t="s">
        <v>189</v>
      </c>
      <c r="E2067" s="251">
        <v>2356746.2999999998</v>
      </c>
      <c r="F2067" s="252" t="s">
        <v>177</v>
      </c>
      <c r="G2067" s="251"/>
    </row>
    <row r="2068" spans="1:7" hidden="1" x14ac:dyDescent="0.2">
      <c r="A2068" s="249" t="s">
        <v>102</v>
      </c>
      <c r="B2068" s="250" t="s">
        <v>58</v>
      </c>
      <c r="C2068" s="250" t="s">
        <v>188</v>
      </c>
      <c r="D2068" s="250" t="s">
        <v>189</v>
      </c>
      <c r="E2068" s="251">
        <v>1291929.7</v>
      </c>
      <c r="F2068" s="252" t="s">
        <v>253</v>
      </c>
      <c r="G2068" s="251"/>
    </row>
    <row r="2069" spans="1:7" hidden="1" x14ac:dyDescent="0.2">
      <c r="A2069" s="249" t="s">
        <v>101</v>
      </c>
      <c r="B2069" s="250" t="s">
        <v>58</v>
      </c>
      <c r="C2069" s="250" t="s">
        <v>188</v>
      </c>
      <c r="D2069" s="250" t="s">
        <v>189</v>
      </c>
      <c r="E2069" s="251">
        <v>1356521.3</v>
      </c>
      <c r="F2069" s="252" t="s">
        <v>253</v>
      </c>
      <c r="G2069" s="251"/>
    </row>
    <row r="2070" spans="1:7" hidden="1" x14ac:dyDescent="0.2">
      <c r="A2070" s="249" t="s">
        <v>100</v>
      </c>
      <c r="B2070" s="250" t="s">
        <v>58</v>
      </c>
      <c r="C2070" s="250" t="s">
        <v>188</v>
      </c>
      <c r="D2070" s="250" t="s">
        <v>189</v>
      </c>
      <c r="E2070" s="251">
        <v>1411030</v>
      </c>
      <c r="F2070" s="252" t="s">
        <v>253</v>
      </c>
      <c r="G2070" s="251"/>
    </row>
    <row r="2071" spans="1:7" hidden="1" x14ac:dyDescent="0.2">
      <c r="A2071" s="249" t="s">
        <v>99</v>
      </c>
      <c r="B2071" s="250" t="s">
        <v>58</v>
      </c>
      <c r="C2071" s="250" t="s">
        <v>188</v>
      </c>
      <c r="D2071" s="250" t="s">
        <v>189</v>
      </c>
      <c r="E2071" s="251">
        <v>1481953.2</v>
      </c>
      <c r="F2071" s="252" t="s">
        <v>253</v>
      </c>
      <c r="G2071" s="251"/>
    </row>
    <row r="2072" spans="1:7" hidden="1" x14ac:dyDescent="0.2">
      <c r="A2072" s="249" t="s">
        <v>98</v>
      </c>
      <c r="B2072" s="250" t="s">
        <v>58</v>
      </c>
      <c r="C2072" s="250" t="s">
        <v>188</v>
      </c>
      <c r="D2072" s="250" t="s">
        <v>189</v>
      </c>
      <c r="E2072" s="251">
        <v>1564758.1</v>
      </c>
      <c r="F2072" s="252" t="s">
        <v>253</v>
      </c>
      <c r="G2072" s="250"/>
    </row>
    <row r="2073" spans="1:7" hidden="1" x14ac:dyDescent="0.2">
      <c r="A2073" s="249" t="s">
        <v>97</v>
      </c>
      <c r="B2073" s="250" t="s">
        <v>58</v>
      </c>
      <c r="C2073" s="250" t="s">
        <v>188</v>
      </c>
      <c r="D2073" s="250" t="s">
        <v>189</v>
      </c>
      <c r="E2073" s="251">
        <v>1612012.1</v>
      </c>
      <c r="F2073" s="252" t="s">
        <v>253</v>
      </c>
      <c r="G2073" s="251"/>
    </row>
    <row r="2074" spans="1:7" hidden="1" x14ac:dyDescent="0.2">
      <c r="A2074" s="249" t="s">
        <v>96</v>
      </c>
      <c r="B2074" s="250" t="s">
        <v>58</v>
      </c>
      <c r="C2074" s="250" t="s">
        <v>188</v>
      </c>
      <c r="D2074" s="250" t="s">
        <v>189</v>
      </c>
      <c r="E2074" s="251">
        <v>1678322.5</v>
      </c>
      <c r="F2074" s="252" t="s">
        <v>253</v>
      </c>
      <c r="G2074" s="251"/>
    </row>
    <row r="2075" spans="1:7" hidden="1" x14ac:dyDescent="0.2">
      <c r="A2075" s="249" t="s">
        <v>95</v>
      </c>
      <c r="B2075" s="250" t="s">
        <v>58</v>
      </c>
      <c r="C2075" s="250" t="s">
        <v>188</v>
      </c>
      <c r="D2075" s="250" t="s">
        <v>189</v>
      </c>
      <c r="E2075" s="251">
        <v>1721048.5</v>
      </c>
      <c r="F2075" s="252" t="s">
        <v>253</v>
      </c>
      <c r="G2075" s="251"/>
    </row>
    <row r="2076" spans="1:7" hidden="1" x14ac:dyDescent="0.2">
      <c r="A2076" s="249" t="s">
        <v>94</v>
      </c>
      <c r="B2076" s="250" t="s">
        <v>58</v>
      </c>
      <c r="C2076" s="250" t="s">
        <v>188</v>
      </c>
      <c r="D2076" s="250" t="s">
        <v>189</v>
      </c>
      <c r="E2076" s="251">
        <v>1757242.6</v>
      </c>
      <c r="F2076" s="252" t="s">
        <v>253</v>
      </c>
      <c r="G2076" s="251"/>
    </row>
    <row r="2077" spans="1:7" hidden="1" x14ac:dyDescent="0.2">
      <c r="A2077" s="249" t="s">
        <v>93</v>
      </c>
      <c r="B2077" s="250" t="s">
        <v>58</v>
      </c>
      <c r="C2077" s="250" t="s">
        <v>188</v>
      </c>
      <c r="D2077" s="250" t="s">
        <v>189</v>
      </c>
      <c r="E2077" s="251">
        <v>1646503</v>
      </c>
      <c r="F2077" s="252" t="s">
        <v>253</v>
      </c>
      <c r="G2077" s="251"/>
    </row>
    <row r="2078" spans="1:7" hidden="1" x14ac:dyDescent="0.2">
      <c r="A2078" s="249" t="s">
        <v>92</v>
      </c>
      <c r="B2078" s="250" t="s">
        <v>58</v>
      </c>
      <c r="C2078" s="250" t="s">
        <v>188</v>
      </c>
      <c r="D2078" s="250" t="s">
        <v>189</v>
      </c>
      <c r="E2078" s="251">
        <v>1730597.1</v>
      </c>
      <c r="F2078" s="252" t="s">
        <v>253</v>
      </c>
      <c r="G2078" s="251"/>
    </row>
    <row r="2079" spans="1:7" hidden="1" x14ac:dyDescent="0.2">
      <c r="A2079" s="249" t="s">
        <v>91</v>
      </c>
      <c r="B2079" s="250" t="s">
        <v>58</v>
      </c>
      <c r="C2079" s="250" t="s">
        <v>188</v>
      </c>
      <c r="D2079" s="250" t="s">
        <v>189</v>
      </c>
      <c r="E2079" s="251">
        <v>1751806</v>
      </c>
      <c r="F2079" s="252" t="s">
        <v>253</v>
      </c>
      <c r="G2079" s="251"/>
    </row>
    <row r="2080" spans="1:7" hidden="1" x14ac:dyDescent="0.2">
      <c r="A2080" s="249" t="s">
        <v>90</v>
      </c>
      <c r="B2080" s="250" t="s">
        <v>58</v>
      </c>
      <c r="C2080" s="250" t="s">
        <v>188</v>
      </c>
      <c r="D2080" s="250" t="s">
        <v>189</v>
      </c>
      <c r="E2080" s="251">
        <v>1801279.2</v>
      </c>
      <c r="F2080" s="252" t="s">
        <v>253</v>
      </c>
      <c r="G2080" s="251"/>
    </row>
    <row r="2081" spans="1:7" hidden="1" x14ac:dyDescent="0.2">
      <c r="A2081" s="249" t="s">
        <v>89</v>
      </c>
      <c r="B2081" s="250" t="s">
        <v>58</v>
      </c>
      <c r="C2081" s="250" t="s">
        <v>188</v>
      </c>
      <c r="D2081" s="250" t="s">
        <v>189</v>
      </c>
      <c r="E2081" s="251">
        <v>1847783.8</v>
      </c>
      <c r="F2081" s="252" t="s">
        <v>253</v>
      </c>
      <c r="G2081" s="251"/>
    </row>
    <row r="2082" spans="1:7" hidden="1" x14ac:dyDescent="0.2">
      <c r="A2082" s="249" t="s">
        <v>88</v>
      </c>
      <c r="B2082" s="250" t="s">
        <v>58</v>
      </c>
      <c r="C2082" s="250" t="s">
        <v>188</v>
      </c>
      <c r="D2082" s="250" t="s">
        <v>189</v>
      </c>
      <c r="E2082" s="251">
        <v>1911314.6</v>
      </c>
      <c r="F2082" s="252" t="s">
        <v>253</v>
      </c>
      <c r="G2082" s="251"/>
    </row>
    <row r="2083" spans="1:7" hidden="1" x14ac:dyDescent="0.2">
      <c r="A2083" s="249" t="s">
        <v>87</v>
      </c>
      <c r="B2083" s="250" t="s">
        <v>58</v>
      </c>
      <c r="C2083" s="250" t="s">
        <v>188</v>
      </c>
      <c r="D2083" s="250" t="s">
        <v>189</v>
      </c>
      <c r="E2083" s="251">
        <v>1992455.3</v>
      </c>
      <c r="F2083" s="252" t="s">
        <v>253</v>
      </c>
      <c r="G2083" s="251"/>
    </row>
    <row r="2084" spans="1:7" hidden="1" x14ac:dyDescent="0.2">
      <c r="A2084" s="249" t="s">
        <v>86</v>
      </c>
      <c r="B2084" s="250" t="s">
        <v>58</v>
      </c>
      <c r="C2084" s="250" t="s">
        <v>188</v>
      </c>
      <c r="D2084" s="250" t="s">
        <v>189</v>
      </c>
      <c r="E2084" s="251">
        <v>2011934.2</v>
      </c>
      <c r="F2084" s="252" t="s">
        <v>253</v>
      </c>
      <c r="G2084" s="251"/>
    </row>
    <row r="2085" spans="1:7" hidden="1" x14ac:dyDescent="0.2">
      <c r="A2085" s="249" t="s">
        <v>85</v>
      </c>
      <c r="B2085" s="250" t="s">
        <v>58</v>
      </c>
      <c r="C2085" s="250" t="s">
        <v>188</v>
      </c>
      <c r="D2085" s="250" t="s">
        <v>189</v>
      </c>
      <c r="E2085" s="251">
        <v>2075256.7</v>
      </c>
      <c r="F2085" s="252" t="s">
        <v>253</v>
      </c>
      <c r="G2085" s="251"/>
    </row>
    <row r="2086" spans="1:7" hidden="1" x14ac:dyDescent="0.2">
      <c r="A2086" s="249" t="s">
        <v>84</v>
      </c>
      <c r="B2086" s="250" t="s">
        <v>58</v>
      </c>
      <c r="C2086" s="250" t="s">
        <v>188</v>
      </c>
      <c r="D2086" s="250" t="s">
        <v>189</v>
      </c>
      <c r="E2086" s="251">
        <v>2111637.7999999998</v>
      </c>
      <c r="F2086" s="252" t="s">
        <v>253</v>
      </c>
      <c r="G2086" s="251"/>
    </row>
    <row r="2087" spans="1:7" hidden="1" x14ac:dyDescent="0.2">
      <c r="A2087" s="249" t="s">
        <v>168</v>
      </c>
      <c r="B2087" s="250" t="s">
        <v>58</v>
      </c>
      <c r="C2087" s="250" t="s">
        <v>188</v>
      </c>
      <c r="D2087" s="250" t="s">
        <v>189</v>
      </c>
      <c r="E2087" s="251">
        <v>2153463.1</v>
      </c>
      <c r="F2087" s="252" t="s">
        <v>253</v>
      </c>
      <c r="G2087" s="251"/>
    </row>
  </sheetData>
  <autoFilter ref="A1:F2087" xr:uid="{00000000-0001-0000-0E00-000000000000}">
    <filterColumn colId="0">
      <filters>
        <filter val="2020"/>
        <filter val="2021"/>
        <filter val="2022"/>
        <filter val="2023"/>
      </filters>
    </filterColumn>
    <filterColumn colId="1">
      <filters>
        <filter val="CH"/>
      </filters>
    </filterColumn>
  </autoFilter>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8B57C8-6DFD-409D-B151-87D3853357E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Cover</vt:lpstr>
      <vt:lpstr>Contents</vt:lpstr>
      <vt:lpstr>Fig1</vt:lpstr>
      <vt:lpstr>Tab1</vt:lpstr>
      <vt:lpstr>Fig2&amp;Tab2</vt:lpstr>
      <vt:lpstr>Fig3</vt:lpstr>
      <vt:lpstr>Data_mfa</vt:lpstr>
      <vt:lpstr>Data_rp</vt:lpstr>
      <vt:lpstr>Data_gdp</vt:lpstr>
      <vt:lpstr>Data_gdp_all</vt:lpstr>
      <vt:lpstr>Data_demo_gind</vt:lpstr>
      <vt:lpstr>env_ac_mfa</vt:lpstr>
      <vt:lpstr>env_ac_rp</vt:lpstr>
      <vt:lpstr>demo_gind</vt:lpstr>
      <vt:lpstr>nama_10_gdp</vt:lpstr>
      <vt:lpstr>nama_10_gdp_all</vt:lpstr>
      <vt:lpstr>demo_gind!demo_gind_1_Data</vt:lpstr>
      <vt:lpstr>env_ac_mfa!env_ac_mfa_1_Data</vt:lpstr>
      <vt:lpstr>env_ac_rp!env_ac_rp_1_Data</vt:lpstr>
      <vt:lpstr>nama_10_gdp!nama_10_gdp_1_Data</vt:lpstr>
      <vt:lpstr>nama_10_gdp_all!nama_10_gdp_2_Data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MOLL Stephan (ESTAT)</dc:creator>
  <cp:lastModifiedBy>PETRI Ekkehard (ESTAT)</cp:lastModifiedBy>
  <cp:lastPrinted>2019-07-08T13:36:29Z</cp:lastPrinted>
  <dcterms:created xsi:type="dcterms:W3CDTF">2012-07-23T13:20:11Z</dcterms:created>
  <dcterms:modified xsi:type="dcterms:W3CDTF">2024-10-10T07:31:42Z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2024-07-12T07:04:38Z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eccfed23-f862-48ee-8cdc-ea88c51acc20</vt:lpwstr>
  </property>
  <property fmtid="{D5CDD505-2E9C-101B-9397-08002B2CF9AE}" pid="8" name="MSIP_Label_6bd9ddd1-4d20-43f6-abfa-fc3c07406f94_ContentBits">
    <vt:lpwstr>0</vt:lpwstr>
  </property>
</Properties>
</file>