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6 Demo_Census\Demography\22_Weekly mortality data WEEKDTH\13 SE article\62. 2024- 12- Excess-mortality\"/>
    </mc:Choice>
  </mc:AlternateContent>
  <xr:revisionPtr revIDLastSave="0" documentId="13_ncr:1_{F0E23F9D-07F0-4F09-94E6-07BFBA22C17E}" xr6:coauthVersionLast="47" xr6:coauthVersionMax="47" xr10:uidLastSave="{00000000-0000-0000-0000-000000000000}"/>
  <bookViews>
    <workbookView xWindow="-120" yWindow="-120" windowWidth="29040" windowHeight="15840" tabRatio="879" activeTab="4" xr2:uid="{00000000-000D-0000-FFFF-FFFF00000000}"/>
  </bookViews>
  <sheets>
    <sheet name="Data Figure 1" sheetId="6" r:id="rId1"/>
    <sheet name="Figure 1 EU" sheetId="10" r:id="rId2"/>
    <sheet name="Data Figure 2" sheetId="13" r:id="rId3"/>
    <sheet name="Figure 2 EXM country" sheetId="15" r:id="rId4"/>
    <sheet name="Table 1 EXM indicator" sheetId="18" r:id="rId5"/>
    <sheet name="Figure 3 Weekly deaths" sheetId="16" r:id="rId6"/>
    <sheet name="Weekly_rate_country" sheetId="19" r:id="rId7"/>
    <sheet name="Table 2 Deaths by country" sheetId="17" r:id="rId8"/>
  </sheets>
  <definedNames>
    <definedName name="_xlnm._FilterDatabase" localSheetId="2" hidden="1">'Data Figure 2'!$A$6:$C$6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19" l="1"/>
  <c r="AA35" i="19"/>
  <c r="Z35" i="19"/>
  <c r="Y35" i="19"/>
  <c r="X35" i="19"/>
  <c r="AB34" i="19"/>
  <c r="AA34" i="19"/>
  <c r="Z34" i="19"/>
  <c r="Y34" i="19"/>
  <c r="X34" i="19"/>
  <c r="AB33" i="19"/>
  <c r="AA33" i="19"/>
  <c r="Z33" i="19"/>
  <c r="Y33" i="19"/>
  <c r="X33" i="19"/>
  <c r="AB32" i="19"/>
  <c r="AA32" i="19"/>
  <c r="Z32" i="19"/>
  <c r="Y32" i="19"/>
  <c r="X32" i="19"/>
  <c r="U35" i="19"/>
  <c r="T35" i="19"/>
  <c r="S35" i="19"/>
  <c r="R35" i="19"/>
  <c r="Q35" i="19"/>
  <c r="T33" i="19"/>
  <c r="U33" i="19"/>
  <c r="U34" i="19"/>
  <c r="U32" i="19"/>
  <c r="S32" i="19"/>
  <c r="T32" i="19"/>
  <c r="R32" i="19"/>
  <c r="AA11" i="19" l="1"/>
  <c r="T8" i="19"/>
  <c r="AA8" i="19" s="1"/>
  <c r="T9" i="19"/>
  <c r="AA9" i="19" s="1"/>
  <c r="T10" i="19"/>
  <c r="AA10" i="19" s="1"/>
  <c r="T11" i="19"/>
  <c r="T12" i="19"/>
  <c r="AA12" i="19" s="1"/>
  <c r="T13" i="19"/>
  <c r="AA13" i="19" s="1"/>
  <c r="T14" i="19"/>
  <c r="AA14" i="19" s="1"/>
  <c r="T15" i="19"/>
  <c r="AA15" i="19" s="1"/>
  <c r="T18" i="19"/>
  <c r="AA18" i="19" s="1"/>
  <c r="T19" i="19"/>
  <c r="AA19" i="19" s="1"/>
  <c r="T20" i="19"/>
  <c r="AA20" i="19" s="1"/>
  <c r="T21" i="19"/>
  <c r="AA21" i="19" s="1"/>
  <c r="T22" i="19"/>
  <c r="AA22" i="19" s="1"/>
  <c r="T23" i="19"/>
  <c r="AA23" i="19" s="1"/>
  <c r="T24" i="19"/>
  <c r="AA24" i="19" s="1"/>
  <c r="T25" i="19"/>
  <c r="AA25" i="19" s="1"/>
  <c r="T26" i="19"/>
  <c r="AA26" i="19" s="1"/>
  <c r="T27" i="19"/>
  <c r="AA27" i="19" s="1"/>
  <c r="T28" i="19"/>
  <c r="AA28" i="19" s="1"/>
  <c r="T29" i="19"/>
  <c r="AA29" i="19" s="1"/>
  <c r="T30" i="19"/>
  <c r="AA30" i="19" s="1"/>
  <c r="T31" i="19"/>
  <c r="AA31" i="19" s="1"/>
  <c r="T7" i="19"/>
  <c r="AA7" i="19" s="1"/>
  <c r="T6" i="19"/>
  <c r="AA6" i="19" s="1"/>
  <c r="T5" i="19"/>
  <c r="AA5" i="19" s="1"/>
  <c r="U7" i="19"/>
  <c r="AB7" i="19" s="1"/>
  <c r="U29" i="19"/>
  <c r="AB29" i="19" s="1"/>
  <c r="R27" i="19"/>
  <c r="Y27" i="19" s="1"/>
  <c r="S27" i="19"/>
  <c r="Z27" i="19" s="1"/>
  <c r="U27" i="19"/>
  <c r="AB27" i="19" s="1"/>
  <c r="Q27" i="19"/>
  <c r="X27" i="19" s="1"/>
  <c r="Q32" i="19" l="1"/>
  <c r="Q16" i="19"/>
  <c r="X16" i="19" s="1"/>
  <c r="Q31" i="19" l="1"/>
  <c r="X31" i="19" s="1"/>
  <c r="R31" i="19"/>
  <c r="Y31" i="19" s="1"/>
  <c r="S31" i="19"/>
  <c r="Z31" i="19" s="1"/>
  <c r="U31" i="19"/>
  <c r="AB31" i="19" s="1"/>
  <c r="U13" i="19"/>
  <c r="AB13" i="19" s="1"/>
  <c r="U14" i="19"/>
  <c r="AB14" i="19" s="1"/>
  <c r="U15" i="19"/>
  <c r="AB15" i="19" s="1"/>
  <c r="S13" i="19"/>
  <c r="Z13" i="19" s="1"/>
  <c r="S14" i="19"/>
  <c r="Z14" i="19" s="1"/>
  <c r="R13" i="19"/>
  <c r="Y13" i="19" s="1"/>
  <c r="R14" i="19"/>
  <c r="Y14" i="19" s="1"/>
  <c r="R15" i="19"/>
  <c r="Y15" i="19" s="1"/>
  <c r="Q13" i="19"/>
  <c r="X13" i="19" s="1"/>
  <c r="Q14" i="19"/>
  <c r="X14" i="19" s="1"/>
  <c r="S34" i="19"/>
  <c r="R34" i="19"/>
  <c r="Q34" i="19"/>
  <c r="S33" i="19"/>
  <c r="R33" i="19"/>
  <c r="Q33" i="19"/>
  <c r="U30" i="19"/>
  <c r="AB30" i="19" s="1"/>
  <c r="S30" i="19"/>
  <c r="Z30" i="19" s="1"/>
  <c r="R30" i="19"/>
  <c r="Y30" i="19" s="1"/>
  <c r="Q30" i="19"/>
  <c r="X30" i="19" s="1"/>
  <c r="S29" i="19"/>
  <c r="Z29" i="19" s="1"/>
  <c r="R29" i="19"/>
  <c r="Y29" i="19" s="1"/>
  <c r="Q29" i="19"/>
  <c r="X29" i="19" s="1"/>
  <c r="U28" i="19"/>
  <c r="AB28" i="19" s="1"/>
  <c r="S28" i="19"/>
  <c r="Z28" i="19" s="1"/>
  <c r="R28" i="19"/>
  <c r="Y28" i="19" s="1"/>
  <c r="Q28" i="19"/>
  <c r="X28" i="19" s="1"/>
  <c r="U26" i="19"/>
  <c r="AB26" i="19" s="1"/>
  <c r="S26" i="19"/>
  <c r="Z26" i="19" s="1"/>
  <c r="R26" i="19"/>
  <c r="Y26" i="19" s="1"/>
  <c r="Q26" i="19"/>
  <c r="X26" i="19" s="1"/>
  <c r="U25" i="19"/>
  <c r="AB25" i="19" s="1"/>
  <c r="S25" i="19"/>
  <c r="Z25" i="19" s="1"/>
  <c r="R25" i="19"/>
  <c r="Y25" i="19" s="1"/>
  <c r="Q25" i="19"/>
  <c r="X25" i="19" s="1"/>
  <c r="U24" i="19"/>
  <c r="AB24" i="19" s="1"/>
  <c r="S24" i="19"/>
  <c r="Z24" i="19" s="1"/>
  <c r="R24" i="19"/>
  <c r="Y24" i="19" s="1"/>
  <c r="Q24" i="19"/>
  <c r="X24" i="19" s="1"/>
  <c r="U23" i="19"/>
  <c r="AB23" i="19" s="1"/>
  <c r="S23" i="19"/>
  <c r="Z23" i="19" s="1"/>
  <c r="R23" i="19"/>
  <c r="Y23" i="19" s="1"/>
  <c r="Q23" i="19"/>
  <c r="X23" i="19" s="1"/>
  <c r="U22" i="19"/>
  <c r="AB22" i="19" s="1"/>
  <c r="S22" i="19"/>
  <c r="Z22" i="19" s="1"/>
  <c r="R22" i="19"/>
  <c r="Y22" i="19" s="1"/>
  <c r="Q22" i="19"/>
  <c r="X22" i="19" s="1"/>
  <c r="U21" i="19"/>
  <c r="AB21" i="19" s="1"/>
  <c r="S21" i="19"/>
  <c r="Z21" i="19" s="1"/>
  <c r="R21" i="19"/>
  <c r="Y21" i="19" s="1"/>
  <c r="Q21" i="19"/>
  <c r="X21" i="19" s="1"/>
  <c r="U20" i="19"/>
  <c r="AB20" i="19" s="1"/>
  <c r="S20" i="19"/>
  <c r="Z20" i="19" s="1"/>
  <c r="R20" i="19"/>
  <c r="Y20" i="19" s="1"/>
  <c r="Q20" i="19"/>
  <c r="X20" i="19" s="1"/>
  <c r="U19" i="19"/>
  <c r="AB19" i="19" s="1"/>
  <c r="S19" i="19"/>
  <c r="Z19" i="19" s="1"/>
  <c r="R19" i="19"/>
  <c r="Y19" i="19" s="1"/>
  <c r="Q19" i="19"/>
  <c r="X19" i="19" s="1"/>
  <c r="U18" i="19"/>
  <c r="AB18" i="19" s="1"/>
  <c r="S18" i="19"/>
  <c r="Z18" i="19" s="1"/>
  <c r="R18" i="19"/>
  <c r="Y18" i="19" s="1"/>
  <c r="Q18" i="19"/>
  <c r="X18" i="19" s="1"/>
  <c r="S15" i="19"/>
  <c r="Z15" i="19" s="1"/>
  <c r="Q15" i="19"/>
  <c r="X15" i="19" s="1"/>
  <c r="U12" i="19"/>
  <c r="AB12" i="19" s="1"/>
  <c r="S12" i="19"/>
  <c r="Z12" i="19" s="1"/>
  <c r="R12" i="19"/>
  <c r="Y12" i="19" s="1"/>
  <c r="Q12" i="19"/>
  <c r="X12" i="19" s="1"/>
  <c r="U11" i="19"/>
  <c r="AB11" i="19" s="1"/>
  <c r="S11" i="19"/>
  <c r="Z11" i="19" s="1"/>
  <c r="R11" i="19"/>
  <c r="Y11" i="19" s="1"/>
  <c r="Q11" i="19"/>
  <c r="X11" i="19" s="1"/>
  <c r="U10" i="19"/>
  <c r="AB10" i="19" s="1"/>
  <c r="S10" i="19"/>
  <c r="Z10" i="19" s="1"/>
  <c r="R10" i="19"/>
  <c r="Y10" i="19" s="1"/>
  <c r="Q10" i="19"/>
  <c r="X10" i="19" s="1"/>
  <c r="U9" i="19"/>
  <c r="AB9" i="19" s="1"/>
  <c r="S9" i="19"/>
  <c r="Z9" i="19" s="1"/>
  <c r="R9" i="19"/>
  <c r="Y9" i="19" s="1"/>
  <c r="Q9" i="19"/>
  <c r="X9" i="19" s="1"/>
  <c r="U8" i="19"/>
  <c r="AB8" i="19" s="1"/>
  <c r="S8" i="19"/>
  <c r="Z8" i="19" s="1"/>
  <c r="R8" i="19"/>
  <c r="Y8" i="19" s="1"/>
  <c r="Q8" i="19"/>
  <c r="X8" i="19" s="1"/>
  <c r="Q7" i="19"/>
  <c r="X7" i="19" s="1"/>
  <c r="S7" i="19"/>
  <c r="Z7" i="19" s="1"/>
  <c r="R7" i="19"/>
  <c r="Y7" i="19" s="1"/>
  <c r="U6" i="19"/>
  <c r="AB6" i="19" s="1"/>
  <c r="S6" i="19"/>
  <c r="Z6" i="19" s="1"/>
  <c r="R6" i="19"/>
  <c r="Y6" i="19" s="1"/>
  <c r="Q6" i="19"/>
  <c r="X6" i="19" s="1"/>
  <c r="U5" i="19"/>
  <c r="AB5" i="19" s="1"/>
  <c r="S5" i="19"/>
  <c r="Z5" i="19" s="1"/>
  <c r="R5" i="19"/>
  <c r="Y5" i="19" s="1"/>
  <c r="Q5" i="19"/>
  <c r="X5" i="19" s="1"/>
</calcChain>
</file>

<file path=xl/sharedStrings.xml><?xml version="1.0" encoding="utf-8"?>
<sst xmlns="http://schemas.openxmlformats.org/spreadsheetml/2006/main" count="458" uniqueCount="148">
  <si>
    <t>Belgium</t>
  </si>
  <si>
    <t>Bulgaria</t>
  </si>
  <si>
    <t>Czechia</t>
  </si>
  <si>
    <t>Denmark</t>
  </si>
  <si>
    <t>Greece</t>
  </si>
  <si>
    <t>Spain</t>
  </si>
  <si>
    <t>France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</si>
  <si>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</si>
  <si>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</si>
  <si>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</si>
  <si>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</si>
  <si>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</si>
  <si>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</si>
  <si>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</si>
  <si>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</si>
  <si>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Slovakia</t>
  </si>
  <si>
    <t>Finland</t>
  </si>
  <si>
    <t>Sweden</t>
  </si>
  <si>
    <t>Iceland</t>
  </si>
  <si>
    <t>Liechtenstein</t>
  </si>
  <si>
    <t>Norway</t>
  </si>
  <si>
    <t>Switzerland</t>
  </si>
  <si>
    <t>Source: Eurostat (online data code: demo_mexrt)</t>
  </si>
  <si>
    <t>Figure 1: Monthly excess mortality in the EU</t>
  </si>
  <si>
    <t>YEAR</t>
  </si>
  <si>
    <t>MONTH</t>
  </si>
  <si>
    <t>2020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</si>
  <si>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</si>
  <si>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</si>
  <si>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</si>
  <si>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</si>
  <si>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</si>
  <si>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</si>
  <si>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</si>
  <si>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</si>
  <si>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</si>
  <si>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</si>
  <si>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</si>
  <si>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</si>
  <si>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</t>
  </si>
  <si>
    <t>2022</t>
  </si>
  <si>
    <t>level</t>
  </si>
  <si>
    <t>Note: Data for 2020-2023 are provisional</t>
  </si>
  <si>
    <t>Country</t>
  </si>
  <si>
    <t>Month</t>
  </si>
  <si>
    <t>Figure 3: Weekly deaths in EU-27, 2023-2024 compared to baseline 2016-2019</t>
  </si>
  <si>
    <t>Coverage: 27 EU Member States countries</t>
  </si>
  <si>
    <t>Data for 2023-2024 are provisional</t>
  </si>
  <si>
    <t>Source: Eurostat (online data code: demo_r_mwk_ts)</t>
  </si>
  <si>
    <t>Year</t>
  </si>
  <si>
    <t>Week</t>
  </si>
  <si>
    <t>Baseline 2016-2019</t>
  </si>
  <si>
    <t>W01</t>
  </si>
  <si>
    <t>W04</t>
  </si>
  <si>
    <t>W07</t>
  </si>
  <si>
    <t>W10</t>
  </si>
  <si>
    <t>W13</t>
  </si>
  <si>
    <t>W16</t>
  </si>
  <si>
    <t>W19</t>
  </si>
  <si>
    <t>W22</t>
  </si>
  <si>
    <t>W25</t>
  </si>
  <si>
    <t>W28</t>
  </si>
  <si>
    <t>W31</t>
  </si>
  <si>
    <t>W34</t>
  </si>
  <si>
    <t>W37</t>
  </si>
  <si>
    <t>W40</t>
  </si>
  <si>
    <t>W43</t>
  </si>
  <si>
    <t>W46</t>
  </si>
  <si>
    <t>W49</t>
  </si>
  <si>
    <r>
      <t>Source:</t>
    </r>
    <r>
      <rPr>
        <sz val="8"/>
        <rFont val="Arial"/>
        <family val="2"/>
      </rPr>
      <t xml:space="preserve"> Eurostat (online data code: demo_r_mwk_ts)</t>
    </r>
  </si>
  <si>
    <t>(Number of deaths)</t>
  </si>
  <si>
    <t>Deaths in the most affected region</t>
  </si>
  <si>
    <t>Total deaths</t>
  </si>
  <si>
    <t>Dec-2023</t>
  </si>
  <si>
    <t>EU</t>
  </si>
  <si>
    <t>Germany</t>
  </si>
  <si>
    <t>Estonia</t>
  </si>
  <si>
    <t>Ireland</t>
  </si>
  <si>
    <t>Croatia</t>
  </si>
  <si>
    <t>Italy</t>
  </si>
  <si>
    <t>Cyprus</t>
  </si>
  <si>
    <t>Netherlands</t>
  </si>
  <si>
    <t>Romania</t>
  </si>
  <si>
    <t>Slovenia</t>
  </si>
  <si>
    <t>Jan-2024</t>
  </si>
  <si>
    <r>
      <t>Source:</t>
    </r>
    <r>
      <rPr>
        <sz val="10"/>
        <rFont val="Arial"/>
        <family val="2"/>
      </rPr>
      <t xml:space="preserve"> Eurostat (online data code: demo_mexrt)</t>
    </r>
  </si>
  <si>
    <t>Germany*</t>
  </si>
  <si>
    <t>Croatia**</t>
  </si>
  <si>
    <t>Cyprus**</t>
  </si>
  <si>
    <t>Luxembourg**</t>
  </si>
  <si>
    <t>Estonia**</t>
  </si>
  <si>
    <t>Ireland**</t>
  </si>
  <si>
    <t xml:space="preserve">**  Only national data available </t>
  </si>
  <si>
    <t>Liechtenstein**</t>
  </si>
  <si>
    <t>Notes: Data for 2024 are provisional.</t>
  </si>
  <si>
    <t>*   Only data for NUTS-1 region available</t>
  </si>
  <si>
    <t xml:space="preserve"> Most affected NUTS-3 region</t>
  </si>
  <si>
    <t xml:space="preserve">Note: Data for 2023 and 2024 are provisional. </t>
  </si>
  <si>
    <t>Feb-2024</t>
  </si>
  <si>
    <t>Slovenia*</t>
  </si>
  <si>
    <t>Arr. Antwerpen</t>
  </si>
  <si>
    <t>Sofia</t>
  </si>
  <si>
    <t>Kentrikos Tomeas Athinon</t>
  </si>
  <si>
    <t>Rīga</t>
  </si>
  <si>
    <t>Vilniaus apskritis</t>
  </si>
  <si>
    <t>Budapest</t>
  </si>
  <si>
    <t>Miasto Warszawa</t>
  </si>
  <si>
    <t>Wien</t>
  </si>
  <si>
    <t>Nord</t>
  </si>
  <si>
    <t>Mar-2024</t>
  </si>
  <si>
    <t>Groot-Rijnmond</t>
  </si>
  <si>
    <t>Apr-2024</t>
  </si>
  <si>
    <t>Iceland*</t>
  </si>
  <si>
    <t>May-2024</t>
  </si>
  <si>
    <t>;</t>
  </si>
  <si>
    <t>Average weekly deaths 2016-2019</t>
  </si>
  <si>
    <t>Madrid</t>
  </si>
  <si>
    <t>Jun-2024</t>
  </si>
  <si>
    <t>Jul-2024</t>
  </si>
  <si>
    <t>Sydjylland</t>
  </si>
  <si>
    <t>; Missing data or not applicable</t>
  </si>
  <si>
    <t>Stockholms län</t>
  </si>
  <si>
    <t>Aug-2024</t>
  </si>
  <si>
    <t>Sep-2024</t>
  </si>
  <si>
    <t>Oct-2024</t>
  </si>
  <si>
    <t>Table 1: Excess mortality indicator</t>
  </si>
  <si>
    <t>Nov-2024</t>
  </si>
  <si>
    <t>Percentage of monthly additional deaths between November 2023 and November 2024 compared to average monthly deaths in 2016-2019</t>
  </si>
  <si>
    <t>; data not available</t>
  </si>
  <si>
    <t>The indicators for Malta and Romania were estimated based on the latest provisional available data.</t>
  </si>
  <si>
    <t>Week-48</t>
  </si>
  <si>
    <t>Helsinki-Uusimaa</t>
  </si>
  <si>
    <t>W52</t>
  </si>
  <si>
    <t>Weekly deaths 2024 - weeks 48-52</t>
  </si>
  <si>
    <t>Additional weekly deaths 2024 - weeks 48-52</t>
  </si>
  <si>
    <t>Week-49</t>
  </si>
  <si>
    <t>Week-50</t>
  </si>
  <si>
    <t>Week-51</t>
  </si>
  <si>
    <t>Week-52</t>
  </si>
  <si>
    <t>Rate by week 2024 - weeks 48-52</t>
  </si>
  <si>
    <t>Dec-2024</t>
  </si>
  <si>
    <t>The EU aggregate for December 2024 was estimated using the latest available data.</t>
  </si>
  <si>
    <t>Středočeský kraj</t>
  </si>
  <si>
    <t>Área Metropolitana do Porto</t>
  </si>
  <si>
    <t>Bucureşti</t>
  </si>
  <si>
    <t>Nitriansky kraj</t>
  </si>
  <si>
    <t>Zürich</t>
  </si>
  <si>
    <t>Table 2: Deaths by country and the most affected region in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</si>
</sst>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i"/>
    <numFmt numFmtId="165" formatCode="0.0"/>
    <numFmt numFmtId="166" formatCode="#,##0.0"/>
    <numFmt numFmtId="167" formatCode="0.00000"/>
    <numFmt numFmtId="168" formatCode="#\ ##0"/>
    <numFmt numFmtId="169" formatCode="#.##0.0_i"/>
  </numFmts>
  <fonts count="18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Arial Unicode MS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 style="medium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medium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/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/>
      <right style="medium">
        <color indexed="64"/>
      </right>
      <top style="hair">
        <color rgb="FFC0C0C0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 style="dotted">
        <color rgb="FF000000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theme="0" tint="-0.249977111117893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theme="0" tint="-0.14999847407452621"/>
      </bottom>
      <diagonal/>
    </border>
    <border>
      <left/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14999847407452621"/>
      </bottom>
      <diagonal/>
    </border>
    <border>
      <left/>
      <right/>
      <top style="thin">
        <color rgb="FF000000"/>
      </top>
      <bottom style="hair">
        <color theme="0" tint="-0.14999847407452621"/>
      </bottom>
      <diagonal/>
    </border>
    <border>
      <left/>
      <right/>
      <top style="hair">
        <color theme="0" tint="-0.14999847407452621"/>
      </top>
      <bottom style="hair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rgb="FFC0C0C0"/>
      </top>
      <bottom style="double">
        <color indexed="64"/>
      </bottom>
      <diagonal/>
    </border>
    <border>
      <left style="thin">
        <color indexed="64"/>
      </left>
      <right/>
      <top style="hair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double">
        <color indexed="64"/>
      </bottom>
      <diagonal/>
    </border>
    <border>
      <left/>
      <right/>
      <top style="hair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hair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rgb="FFC0C0C0"/>
      </bottom>
      <diagonal/>
    </border>
    <border>
      <left style="thin">
        <color indexed="64"/>
      </left>
      <right style="medium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theme="0" tint="-0.14999847407452621"/>
      </top>
      <bottom style="hair">
        <color rgb="FFC0C0C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rgb="FFC0C0C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theme="0" tint="-0.249977111117893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rgb="FFC0C0C0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2" fillId="0" borderId="0" applyFill="0" applyBorder="0" applyProtection="0">
      <alignment horizontal="right"/>
    </xf>
    <xf numFmtId="43" fontId="13" fillId="0" borderId="0" applyFont="0" applyFill="0" applyBorder="0" applyAlignment="0" applyProtection="0"/>
    <xf numFmtId="0" fontId="17" fillId="0" borderId="0"/>
    <xf numFmtId="169" fontId="2" fillId="0" borderId="0" applyFill="0" applyBorder="0" applyProtection="0">
      <alignment horizontal="right"/>
    </xf>
  </cellStyleXfs>
  <cellXfs count="160">
    <xf numFmtId="0" fontId="0" fillId="0" borderId="0" xfId="0"/>
    <xf numFmtId="0" fontId="4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left"/>
    </xf>
    <xf numFmtId="0" fontId="3" fillId="3" borderId="0" xfId="1" applyFont="1" applyFill="1"/>
    <xf numFmtId="17" fontId="4" fillId="0" borderId="0" xfId="0" applyNumberFormat="1" applyFont="1"/>
    <xf numFmtId="165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1" fontId="4" fillId="3" borderId="0" xfId="0" applyNumberFormat="1" applyFont="1" applyFill="1"/>
    <xf numFmtId="3" fontId="4" fillId="3" borderId="0" xfId="0" applyNumberFormat="1" applyFont="1" applyFill="1"/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3" borderId="2" xfId="0" applyFont="1" applyFill="1" applyBorder="1"/>
    <xf numFmtId="0" fontId="4" fillId="3" borderId="5" xfId="0" applyFont="1" applyFill="1" applyBorder="1"/>
    <xf numFmtId="0" fontId="4" fillId="3" borderId="9" xfId="0" applyFont="1" applyFill="1" applyBorder="1"/>
    <xf numFmtId="0" fontId="4" fillId="3" borderId="12" xfId="0" applyFont="1" applyFill="1" applyBorder="1"/>
    <xf numFmtId="0" fontId="4" fillId="3" borderId="14" xfId="0" applyFont="1" applyFill="1" applyBorder="1"/>
    <xf numFmtId="0" fontId="6" fillId="3" borderId="0" xfId="1" applyFont="1" applyFill="1" applyAlignment="1">
      <alignment horizontal="left"/>
    </xf>
    <xf numFmtId="0" fontId="6" fillId="3" borderId="0" xfId="1" applyFont="1" applyFill="1"/>
    <xf numFmtId="0" fontId="7" fillId="3" borderId="0" xfId="1" applyFont="1" applyFill="1"/>
    <xf numFmtId="0" fontId="8" fillId="3" borderId="0" xfId="0" applyFont="1" applyFill="1"/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 wrapText="1"/>
    </xf>
    <xf numFmtId="164" fontId="9" fillId="2" borderId="20" xfId="2" applyFont="1" applyFill="1" applyBorder="1" applyAlignment="1">
      <alignment horizontal="center" vertical="center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horizontal="center" vertical="center"/>
    </xf>
    <xf numFmtId="49" fontId="9" fillId="2" borderId="22" xfId="2" applyNumberFormat="1" applyFont="1" applyFill="1" applyBorder="1" applyAlignment="1">
      <alignment horizontal="center" vertical="center"/>
    </xf>
    <xf numFmtId="164" fontId="9" fillId="7" borderId="23" xfId="2" applyFont="1" applyFill="1" applyBorder="1" applyAlignment="1">
      <alignment horizontal="left"/>
    </xf>
    <xf numFmtId="164" fontId="3" fillId="7" borderId="21" xfId="2" applyFont="1" applyFill="1" applyBorder="1">
      <alignment horizontal="right"/>
    </xf>
    <xf numFmtId="165" fontId="3" fillId="7" borderId="21" xfId="2" applyNumberFormat="1" applyFont="1" applyFill="1" applyBorder="1">
      <alignment horizontal="right"/>
    </xf>
    <xf numFmtId="164" fontId="3" fillId="3" borderId="26" xfId="2" applyFont="1" applyFill="1" applyBorder="1">
      <alignment horizontal="right"/>
    </xf>
    <xf numFmtId="164" fontId="3" fillId="3" borderId="29" xfId="2" applyFont="1" applyFill="1" applyBorder="1">
      <alignment horizontal="right"/>
    </xf>
    <xf numFmtId="164" fontId="3" fillId="3" borderId="32" xfId="2" applyFont="1" applyFill="1" applyBorder="1">
      <alignment horizontal="right"/>
    </xf>
    <xf numFmtId="164" fontId="3" fillId="3" borderId="34" xfId="2" applyFont="1" applyFill="1" applyBorder="1">
      <alignment horizontal="right"/>
    </xf>
    <xf numFmtId="164" fontId="3" fillId="3" borderId="35" xfId="2" applyFont="1" applyFill="1" applyBorder="1">
      <alignment horizontal="right"/>
    </xf>
    <xf numFmtId="164" fontId="3" fillId="3" borderId="17" xfId="2" applyFont="1" applyFill="1" applyBorder="1">
      <alignment horizontal="right"/>
    </xf>
    <xf numFmtId="164" fontId="3" fillId="7" borderId="36" xfId="2" applyFont="1" applyFill="1" applyBorder="1">
      <alignment horizontal="right"/>
    </xf>
    <xf numFmtId="0" fontId="0" fillId="3" borderId="37" xfId="0" applyFill="1" applyBorder="1"/>
    <xf numFmtId="0" fontId="3" fillId="3" borderId="0" xfId="1" applyFont="1" applyFill="1" applyAlignment="1">
      <alignment horizontal="left"/>
    </xf>
    <xf numFmtId="0" fontId="11" fillId="3" borderId="0" xfId="1" applyFont="1" applyFill="1"/>
    <xf numFmtId="0" fontId="9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164" fontId="9" fillId="3" borderId="24" xfId="2" applyFont="1" applyFill="1" applyBorder="1" applyAlignment="1">
      <alignment horizontal="left"/>
    </xf>
    <xf numFmtId="164" fontId="9" fillId="3" borderId="27" xfId="2" applyFont="1" applyFill="1" applyBorder="1" applyAlignment="1">
      <alignment horizontal="left"/>
    </xf>
    <xf numFmtId="164" fontId="9" fillId="3" borderId="30" xfId="2" applyFont="1" applyFill="1" applyBorder="1" applyAlignment="1">
      <alignment horizontal="left"/>
    </xf>
    <xf numFmtId="164" fontId="9" fillId="3" borderId="33" xfId="2" applyFont="1" applyFill="1" applyBorder="1" applyAlignment="1">
      <alignment horizontal="left"/>
    </xf>
    <xf numFmtId="49" fontId="9" fillId="2" borderId="36" xfId="2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0" fontId="12" fillId="5" borderId="0" xfId="0" applyFont="1" applyFill="1" applyAlignment="1">
      <alignment horizontal="center"/>
    </xf>
    <xf numFmtId="1" fontId="4" fillId="3" borderId="6" xfId="0" applyNumberFormat="1" applyFont="1" applyFill="1" applyBorder="1" applyAlignment="1">
      <alignment horizontal="right"/>
    </xf>
    <xf numFmtId="1" fontId="0" fillId="3" borderId="0" xfId="0" applyNumberFormat="1" applyFill="1"/>
    <xf numFmtId="164" fontId="3" fillId="7" borderId="38" xfId="2" applyFont="1" applyFill="1" applyBorder="1">
      <alignment horizontal="right"/>
    </xf>
    <xf numFmtId="49" fontId="9" fillId="2" borderId="38" xfId="2" applyNumberFormat="1" applyFont="1" applyFill="1" applyBorder="1" applyAlignment="1">
      <alignment horizontal="center" vertical="center"/>
    </xf>
    <xf numFmtId="165" fontId="0" fillId="3" borderId="39" xfId="0" applyNumberFormat="1" applyFill="1" applyBorder="1" applyAlignment="1">
      <alignment horizontal="right" vertical="center"/>
    </xf>
    <xf numFmtId="165" fontId="0" fillId="3" borderId="40" xfId="0" applyNumberFormat="1" applyFill="1" applyBorder="1" applyAlignment="1">
      <alignment horizontal="right" vertical="center"/>
    </xf>
    <xf numFmtId="165" fontId="0" fillId="3" borderId="41" xfId="0" applyNumberFormat="1" applyFill="1" applyBorder="1" applyAlignment="1">
      <alignment horizontal="right" vertical="center"/>
    </xf>
    <xf numFmtId="165" fontId="0" fillId="3" borderId="42" xfId="0" applyNumberFormat="1" applyFill="1" applyBorder="1" applyAlignment="1">
      <alignment horizontal="right" vertical="center"/>
    </xf>
    <xf numFmtId="165" fontId="0" fillId="3" borderId="43" xfId="0" applyNumberFormat="1" applyFill="1" applyBorder="1" applyAlignment="1">
      <alignment horizontal="right" vertical="center"/>
    </xf>
    <xf numFmtId="165" fontId="0" fillId="3" borderId="44" xfId="0" applyNumberFormat="1" applyFill="1" applyBorder="1" applyAlignment="1">
      <alignment horizontal="right" vertical="center"/>
    </xf>
    <xf numFmtId="165" fontId="0" fillId="3" borderId="45" xfId="0" applyNumberFormat="1" applyFill="1" applyBorder="1" applyAlignment="1">
      <alignment horizontal="right" vertical="center"/>
    </xf>
    <xf numFmtId="165" fontId="0" fillId="3" borderId="46" xfId="0" applyNumberFormat="1" applyFill="1" applyBorder="1" applyAlignment="1">
      <alignment horizontal="right" vertical="center"/>
    </xf>
    <xf numFmtId="3" fontId="4" fillId="3" borderId="6" xfId="3" applyNumberFormat="1" applyFont="1" applyFill="1" applyBorder="1" applyAlignment="1">
      <alignment horizontal="right"/>
    </xf>
    <xf numFmtId="3" fontId="4" fillId="3" borderId="8" xfId="3" applyNumberFormat="1" applyFont="1" applyFill="1" applyBorder="1" applyAlignment="1">
      <alignment horizontal="right"/>
    </xf>
    <xf numFmtId="3" fontId="4" fillId="3" borderId="10" xfId="3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" fontId="4" fillId="3" borderId="15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horizontal="right"/>
    </xf>
    <xf numFmtId="1" fontId="4" fillId="3" borderId="13" xfId="0" applyNumberFormat="1" applyFont="1" applyFill="1" applyBorder="1" applyAlignment="1">
      <alignment horizontal="right"/>
    </xf>
    <xf numFmtId="165" fontId="0" fillId="3" borderId="47" xfId="0" applyNumberFormat="1" applyFill="1" applyBorder="1" applyAlignment="1">
      <alignment horizontal="right" vertical="center"/>
    </xf>
    <xf numFmtId="165" fontId="0" fillId="3" borderId="48" xfId="0" applyNumberFormat="1" applyFill="1" applyBorder="1" applyAlignment="1">
      <alignment horizontal="right" vertical="center"/>
    </xf>
    <xf numFmtId="165" fontId="0" fillId="3" borderId="49" xfId="0" applyNumberFormat="1" applyFill="1" applyBorder="1" applyAlignment="1">
      <alignment horizontal="right" vertical="center"/>
    </xf>
    <xf numFmtId="165" fontId="0" fillId="3" borderId="50" xfId="0" applyNumberFormat="1" applyFill="1" applyBorder="1" applyAlignment="1">
      <alignment horizontal="right" vertical="center"/>
    </xf>
    <xf numFmtId="165" fontId="0" fillId="3" borderId="0" xfId="0" applyNumberFormat="1" applyFill="1"/>
    <xf numFmtId="0" fontId="12" fillId="6" borderId="0" xfId="0" applyFont="1" applyFill="1" applyAlignment="1">
      <alignment horizontal="center" vertical="center"/>
    </xf>
    <xf numFmtId="165" fontId="3" fillId="7" borderId="36" xfId="2" applyNumberFormat="1" applyFont="1" applyFill="1" applyBorder="1">
      <alignment horizontal="right"/>
    </xf>
    <xf numFmtId="165" fontId="0" fillId="0" borderId="0" xfId="0" applyNumberFormat="1" applyAlignment="1">
      <alignment vertical="center"/>
    </xf>
    <xf numFmtId="3" fontId="4" fillId="3" borderId="51" xfId="3" applyNumberFormat="1" applyFont="1" applyFill="1" applyBorder="1" applyAlignment="1">
      <alignment horizontal="right"/>
    </xf>
    <xf numFmtId="3" fontId="4" fillId="3" borderId="52" xfId="0" applyNumberFormat="1" applyFont="1" applyFill="1" applyBorder="1" applyAlignment="1">
      <alignment horizontal="right"/>
    </xf>
    <xf numFmtId="0" fontId="5" fillId="2" borderId="53" xfId="0" applyFont="1" applyFill="1" applyBorder="1" applyAlignment="1">
      <alignment horizontal="left" vertical="center"/>
    </xf>
    <xf numFmtId="3" fontId="4" fillId="3" borderId="54" xfId="3" applyNumberFormat="1" applyFont="1" applyFill="1" applyBorder="1" applyAlignment="1">
      <alignment horizontal="right"/>
    </xf>
    <xf numFmtId="3" fontId="4" fillId="3" borderId="28" xfId="3" applyNumberFormat="1" applyFont="1" applyFill="1" applyBorder="1" applyAlignment="1">
      <alignment horizontal="right"/>
    </xf>
    <xf numFmtId="3" fontId="4" fillId="3" borderId="25" xfId="3" applyNumberFormat="1" applyFont="1" applyFill="1" applyBorder="1" applyAlignment="1">
      <alignment horizontal="right"/>
    </xf>
    <xf numFmtId="3" fontId="4" fillId="3" borderId="55" xfId="3" applyNumberFormat="1" applyFont="1" applyFill="1" applyBorder="1" applyAlignment="1">
      <alignment horizontal="right"/>
    </xf>
    <xf numFmtId="3" fontId="4" fillId="3" borderId="28" xfId="0" applyNumberFormat="1" applyFont="1" applyFill="1" applyBorder="1" applyAlignment="1">
      <alignment horizontal="right"/>
    </xf>
    <xf numFmtId="3" fontId="4" fillId="3" borderId="56" xfId="0" applyNumberFormat="1" applyFont="1" applyFill="1" applyBorder="1" applyAlignment="1">
      <alignment horizontal="right"/>
    </xf>
    <xf numFmtId="0" fontId="0" fillId="0" borderId="0" xfId="0" applyBorder="1"/>
    <xf numFmtId="0" fontId="5" fillId="2" borderId="57" xfId="0" applyFont="1" applyFill="1" applyBorder="1" applyAlignment="1">
      <alignment horizontal="left" vertical="center"/>
    </xf>
    <xf numFmtId="3" fontId="4" fillId="3" borderId="25" xfId="0" applyNumberFormat="1" applyFont="1" applyFill="1" applyBorder="1" applyAlignment="1">
      <alignment horizontal="right"/>
    </xf>
    <xf numFmtId="0" fontId="4" fillId="0" borderId="2" xfId="0" applyFont="1" applyFill="1" applyBorder="1"/>
    <xf numFmtId="3" fontId="15" fillId="0" borderId="0" xfId="3" applyNumberFormat="1" applyFont="1" applyFill="1" applyBorder="1" applyAlignment="1">
      <alignment horizontal="right"/>
    </xf>
    <xf numFmtId="0" fontId="4" fillId="0" borderId="60" xfId="0" applyFont="1" applyFill="1" applyBorder="1"/>
    <xf numFmtId="0" fontId="4" fillId="0" borderId="5" xfId="0" applyFont="1" applyFill="1" applyBorder="1"/>
    <xf numFmtId="0" fontId="4" fillId="0" borderId="9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0" fillId="0" borderId="67" xfId="0" applyBorder="1"/>
    <xf numFmtId="0" fontId="4" fillId="3" borderId="60" xfId="0" applyFont="1" applyFill="1" applyBorder="1"/>
    <xf numFmtId="3" fontId="4" fillId="3" borderId="68" xfId="3" applyNumberFormat="1" applyFont="1" applyFill="1" applyBorder="1" applyAlignment="1">
      <alignment horizontal="right"/>
    </xf>
    <xf numFmtId="3" fontId="4" fillId="3" borderId="7" xfId="3" applyNumberFormat="1" applyFont="1" applyFill="1" applyBorder="1" applyAlignment="1">
      <alignment horizontal="right"/>
    </xf>
    <xf numFmtId="3" fontId="4" fillId="3" borderId="4" xfId="3" applyNumberFormat="1" applyFont="1" applyFill="1" applyBorder="1" applyAlignment="1">
      <alignment horizontal="right"/>
    </xf>
    <xf numFmtId="3" fontId="4" fillId="3" borderId="11" xfId="3" applyNumberFormat="1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right"/>
    </xf>
    <xf numFmtId="0" fontId="0" fillId="0" borderId="64" xfId="0" applyBorder="1"/>
    <xf numFmtId="166" fontId="15" fillId="0" borderId="0" xfId="3" applyNumberFormat="1" applyFont="1" applyFill="1" applyBorder="1" applyAlignment="1">
      <alignment horizontal="right"/>
    </xf>
    <xf numFmtId="166" fontId="15" fillId="0" borderId="59" xfId="3" applyNumberFormat="1" applyFont="1" applyFill="1" applyBorder="1" applyAlignment="1">
      <alignment horizontal="right"/>
    </xf>
    <xf numFmtId="166" fontId="15" fillId="0" borderId="62" xfId="3" applyNumberFormat="1" applyFont="1" applyFill="1" applyBorder="1" applyAlignment="1">
      <alignment horizontal="right"/>
    </xf>
    <xf numFmtId="166" fontId="15" fillId="0" borderId="63" xfId="3" applyNumberFormat="1" applyFont="1" applyFill="1" applyBorder="1" applyAlignment="1">
      <alignment horizontal="right"/>
    </xf>
    <xf numFmtId="166" fontId="15" fillId="0" borderId="64" xfId="3" applyNumberFormat="1" applyFont="1" applyFill="1" applyBorder="1" applyAlignment="1">
      <alignment horizontal="right"/>
    </xf>
    <xf numFmtId="166" fontId="15" fillId="0" borderId="65" xfId="3" applyNumberFormat="1" applyFont="1" applyFill="1" applyBorder="1" applyAlignment="1">
      <alignment horizontal="right"/>
    </xf>
    <xf numFmtId="166" fontId="15" fillId="0" borderId="66" xfId="3" applyNumberFormat="1" applyFont="1" applyFill="1" applyBorder="1" applyAlignment="1">
      <alignment horizontal="right"/>
    </xf>
    <xf numFmtId="3" fontId="4" fillId="3" borderId="71" xfId="3" applyNumberFormat="1" applyFont="1" applyFill="1" applyBorder="1" applyAlignment="1">
      <alignment horizontal="right"/>
    </xf>
    <xf numFmtId="0" fontId="4" fillId="3" borderId="72" xfId="0" applyFont="1" applyFill="1" applyBorder="1"/>
    <xf numFmtId="3" fontId="4" fillId="3" borderId="31" xfId="3" applyNumberFormat="1" applyFont="1" applyFill="1" applyBorder="1" applyAlignment="1">
      <alignment horizontal="right"/>
    </xf>
    <xf numFmtId="3" fontId="4" fillId="3" borderId="74" xfId="0" applyNumberFormat="1" applyFont="1" applyFill="1" applyBorder="1" applyAlignment="1">
      <alignment horizontal="right"/>
    </xf>
    <xf numFmtId="166" fontId="15" fillId="0" borderId="75" xfId="3" applyNumberFormat="1" applyFont="1" applyFill="1" applyBorder="1" applyAlignment="1">
      <alignment horizontal="right"/>
    </xf>
    <xf numFmtId="166" fontId="15" fillId="0" borderId="61" xfId="3" applyNumberFormat="1" applyFont="1" applyFill="1" applyBorder="1" applyAlignment="1">
      <alignment horizontal="right"/>
    </xf>
    <xf numFmtId="3" fontId="15" fillId="0" borderId="73" xfId="3" applyNumberFormat="1" applyFont="1" applyFill="1" applyBorder="1" applyAlignment="1">
      <alignment horizontal="right"/>
    </xf>
    <xf numFmtId="167" fontId="0" fillId="3" borderId="0" xfId="0" applyNumberForma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3" fontId="0" fillId="0" borderId="7" xfId="0" applyNumberFormat="1" applyBorder="1" applyAlignment="1">
      <alignment horizontal="right"/>
    </xf>
    <xf numFmtId="3" fontId="0" fillId="0" borderId="0" xfId="0" applyNumberFormat="1"/>
    <xf numFmtId="0" fontId="5" fillId="3" borderId="0" xfId="0" applyFont="1" applyFill="1"/>
    <xf numFmtId="2" fontId="16" fillId="0" borderId="0" xfId="0" applyNumberFormat="1" applyFont="1" applyAlignment="1">
      <alignment vertical="center"/>
    </xf>
    <xf numFmtId="168" fontId="4" fillId="3" borderId="3" xfId="3" applyNumberFormat="1" applyFont="1" applyFill="1" applyBorder="1" applyAlignment="1">
      <alignment horizontal="right"/>
    </xf>
    <xf numFmtId="168" fontId="4" fillId="3" borderId="6" xfId="3" applyNumberFormat="1" applyFont="1" applyFill="1" applyBorder="1" applyAlignment="1">
      <alignment horizontal="right"/>
    </xf>
    <xf numFmtId="168" fontId="4" fillId="3" borderId="8" xfId="3" applyNumberFormat="1" applyFont="1" applyFill="1" applyBorder="1" applyAlignment="1">
      <alignment horizontal="right"/>
    </xf>
    <xf numFmtId="168" fontId="4" fillId="3" borderId="10" xfId="3" applyNumberFormat="1" applyFont="1" applyFill="1" applyBorder="1" applyAlignment="1">
      <alignment horizontal="right"/>
    </xf>
    <xf numFmtId="168" fontId="4" fillId="3" borderId="6" xfId="0" applyNumberFormat="1" applyFont="1" applyFill="1" applyBorder="1" applyAlignment="1">
      <alignment horizontal="right"/>
    </xf>
    <xf numFmtId="168" fontId="4" fillId="3" borderId="15" xfId="0" applyNumberFormat="1" applyFont="1" applyFill="1" applyBorder="1" applyAlignment="1">
      <alignment horizontal="right"/>
    </xf>
    <xf numFmtId="168" fontId="4" fillId="3" borderId="4" xfId="0" applyNumberFormat="1" applyFont="1" applyFill="1" applyBorder="1" applyAlignment="1">
      <alignment horizontal="right"/>
    </xf>
    <xf numFmtId="168" fontId="4" fillId="3" borderId="7" xfId="0" applyNumberFormat="1" applyFont="1" applyFill="1" applyBorder="1" applyAlignment="1">
      <alignment horizontal="right"/>
    </xf>
    <xf numFmtId="168" fontId="4" fillId="3" borderId="70" xfId="0" applyNumberFormat="1" applyFont="1" applyFill="1" applyBorder="1" applyAlignment="1">
      <alignment horizontal="right"/>
    </xf>
    <xf numFmtId="168" fontId="4" fillId="3" borderId="69" xfId="0" applyNumberFormat="1" applyFont="1" applyFill="1" applyBorder="1" applyAlignment="1">
      <alignment horizontal="right"/>
    </xf>
    <xf numFmtId="165" fontId="4" fillId="0" borderId="0" xfId="0" applyNumberFormat="1" applyFont="1"/>
    <xf numFmtId="1" fontId="0" fillId="0" borderId="0" xfId="0" applyNumberFormat="1"/>
    <xf numFmtId="165" fontId="4" fillId="4" borderId="0" xfId="0" applyNumberFormat="1" applyFont="1" applyFill="1"/>
    <xf numFmtId="165" fontId="4" fillId="4" borderId="0" xfId="0" applyNumberFormat="1" applyFont="1" applyFill="1" applyBorder="1"/>
    <xf numFmtId="165" fontId="3" fillId="4" borderId="0" xfId="2" applyNumberFormat="1" applyFont="1" applyFill="1" applyBorder="1">
      <alignment horizontal="right"/>
    </xf>
    <xf numFmtId="0" fontId="0" fillId="0" borderId="76" xfId="0" applyBorder="1"/>
    <xf numFmtId="166" fontId="15" fillId="0" borderId="77" xfId="3" applyNumberFormat="1" applyFont="1" applyFill="1" applyBorder="1" applyAlignment="1">
      <alignment horizontal="right"/>
    </xf>
    <xf numFmtId="3" fontId="4" fillId="3" borderId="78" xfId="0" applyNumberFormat="1" applyFont="1" applyFill="1" applyBorder="1" applyAlignment="1">
      <alignment horizontal="right"/>
    </xf>
    <xf numFmtId="3" fontId="15" fillId="0" borderId="79" xfId="3" applyNumberFormat="1" applyFont="1" applyFill="1" applyBorder="1" applyAlignment="1">
      <alignment horizontal="right"/>
    </xf>
    <xf numFmtId="3" fontId="0" fillId="3" borderId="0" xfId="0" applyNumberFormat="1" applyFill="1"/>
    <xf numFmtId="0" fontId="0" fillId="0" borderId="0" xfId="0" applyAlignment="1">
      <alignment vertical="center" wrapText="1"/>
    </xf>
    <xf numFmtId="0" fontId="0" fillId="3" borderId="0" xfId="0" applyFill="1"/>
    <xf numFmtId="165" fontId="0" fillId="8" borderId="0" xfId="0" applyNumberFormat="1" applyFill="1" applyAlignment="1">
      <alignment vertical="center"/>
    </xf>
    <xf numFmtId="167" fontId="0" fillId="8" borderId="0" xfId="0" applyNumberFormat="1" applyFill="1" applyAlignment="1">
      <alignment vertical="center"/>
    </xf>
    <xf numFmtId="165" fontId="0" fillId="8" borderId="0" xfId="0" applyNumberFormat="1" applyFill="1"/>
    <xf numFmtId="0" fontId="0" fillId="8" borderId="0" xfId="0" applyFill="1"/>
    <xf numFmtId="0" fontId="14" fillId="7" borderId="58" xfId="0" applyFont="1" applyFill="1" applyBorder="1" applyAlignment="1">
      <alignment horizontal="center"/>
    </xf>
    <xf numFmtId="0" fontId="14" fillId="7" borderId="53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</cellXfs>
  <cellStyles count="6">
    <cellStyle name="Comma" xfId="3" builtinId="3"/>
    <cellStyle name="Normal" xfId="0" builtinId="0"/>
    <cellStyle name="Normal 2" xfId="1" xr:uid="{00000000-0005-0000-0000-000001000000}"/>
    <cellStyle name="Normal 2 2" xfId="4" xr:uid="{C20B144E-7D12-46AA-9563-1EED30F22A23}"/>
    <cellStyle name="NumberCellStyle" xfId="2" xr:uid="{00000000-0005-0000-0000-000002000000}"/>
    <cellStyle name="NumberCellStyle 2" xfId="5" xr:uid="{88536D79-4753-44BC-8658-4F04395B5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EU excess mortality by month</a:t>
            </a:r>
            <a:r>
              <a:rPr lang="en-US" sz="1400" baseline="0"/>
              <a:t> from December 2023 to December 2024</a:t>
            </a:r>
            <a:endParaRPr lang="en-US" sz="1400"/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400" b="0"/>
              <a:t>(% difference versus average monthly deaths in 2016-2019)</a:t>
            </a:r>
          </a:p>
        </c:rich>
      </c:tx>
      <c:layout>
        <c:manualLayout>
          <c:xMode val="edge"/>
          <c:yMode val="edge"/>
          <c:x val="3.7699402959245482E-2"/>
          <c:y val="2.882771272350411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35451286054490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cmpd="sng" algn="ctr">
              <a:noFill/>
              <a:prstDash val="solid"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'Data Figure 1'!$A$54:$B$66</c:f>
              <c:multiLvlStrCache>
                <c:ptCount val="13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'Data Figure 1'!$C$54:$C$66</c:f>
              <c:numCache>
                <c:formatCode>0.0</c:formatCode>
                <c:ptCount val="13"/>
                <c:pt idx="0">
                  <c:v>11.806854263913959</c:v>
                </c:pt>
                <c:pt idx="1">
                  <c:v>3.7157903430611499</c:v>
                </c:pt>
                <c:pt idx="2">
                  <c:v>-0.50031852403393695</c:v>
                </c:pt>
                <c:pt idx="3">
                  <c:v>-5.1213247671579403</c:v>
                </c:pt>
                <c:pt idx="4">
                  <c:v>2.3705873694116499E-2</c:v>
                </c:pt>
                <c:pt idx="5">
                  <c:v>2.0036073172739801</c:v>
                </c:pt>
                <c:pt idx="6">
                  <c:v>2.3910279156270602</c:v>
                </c:pt>
                <c:pt idx="7">
                  <c:v>3.3279181597741001</c:v>
                </c:pt>
                <c:pt idx="8">
                  <c:v>6.6790197145511101</c:v>
                </c:pt>
                <c:pt idx="9">
                  <c:v>7.7555491941661803</c:v>
                </c:pt>
                <c:pt idx="10">
                  <c:v>6.9212387409845899</c:v>
                </c:pt>
                <c:pt idx="11">
                  <c:v>5.1302698761990602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8-4E10-B029-5CEE2B05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Monthly excess mortality in December 2024                                                                                                                           </a:t>
            </a:r>
            <a:r>
              <a:rPr lang="en-US" sz="1600" b="0"/>
              <a:t>(% difference versus average</a:t>
            </a:r>
            <a:r>
              <a:rPr lang="en-US" sz="1600" b="0" baseline="0"/>
              <a:t> monthly deaths in 2016-2019</a:t>
            </a:r>
            <a:r>
              <a:rPr lang="en-US" sz="1600" b="0"/>
              <a:t>)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endParaRPr lang="en-US" b="0"/>
          </a:p>
        </c:rich>
      </c:tx>
      <c:layout>
        <c:manualLayout>
          <c:xMode val="edge"/>
          <c:yMode val="edge"/>
          <c:x val="3.9164604424446942E-2"/>
          <c:y val="2.924067169364797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0922844175491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Figure 2'!$C$6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D-468C-AB7F-D7B2B58954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E1C-4046-BF2F-932E1DCFBA6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6D-468C-AB7F-D7B2B589547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40-459E-A18B-8EE043CFA0F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6D-468C-AB7F-D7B2B589547A}"/>
              </c:ext>
            </c:extLst>
          </c:dPt>
          <c:cat>
            <c:strRef>
              <c:f>'Data Figure 2'!$B$7:$B$33</c:f>
              <c:strCache>
                <c:ptCount val="27"/>
                <c:pt idx="0">
                  <c:v>Finland</c:v>
                </c:pt>
                <c:pt idx="1">
                  <c:v>Luxembourg</c:v>
                </c:pt>
                <c:pt idx="2">
                  <c:v>Malta</c:v>
                </c:pt>
                <c:pt idx="3">
                  <c:v>Ireland</c:v>
                </c:pt>
                <c:pt idx="4">
                  <c:v>Germany</c:v>
                </c:pt>
                <c:pt idx="5">
                  <c:v>France</c:v>
                </c:pt>
                <c:pt idx="6">
                  <c:v>Austria</c:v>
                </c:pt>
                <c:pt idx="7">
                  <c:v>Belgium</c:v>
                </c:pt>
                <c:pt idx="8">
                  <c:v>Netherlands</c:v>
                </c:pt>
                <c:pt idx="9">
                  <c:v>Denmark</c:v>
                </c:pt>
                <c:pt idx="10">
                  <c:v>EU</c:v>
                </c:pt>
                <c:pt idx="11">
                  <c:v>Poland</c:v>
                </c:pt>
                <c:pt idx="12">
                  <c:v>Slovenia</c:v>
                </c:pt>
                <c:pt idx="13">
                  <c:v>Greece</c:v>
                </c:pt>
                <c:pt idx="14">
                  <c:v>Czechia</c:v>
                </c:pt>
                <c:pt idx="15">
                  <c:v>Spain</c:v>
                </c:pt>
                <c:pt idx="16">
                  <c:v>Sweden</c:v>
                </c:pt>
                <c:pt idx="17">
                  <c:v>Hungary</c:v>
                </c:pt>
                <c:pt idx="18">
                  <c:v>Portugal</c:v>
                </c:pt>
                <c:pt idx="19">
                  <c:v>Lithuania</c:v>
                </c:pt>
                <c:pt idx="20">
                  <c:v>Estonia</c:v>
                </c:pt>
                <c:pt idx="21">
                  <c:v>Italy</c:v>
                </c:pt>
                <c:pt idx="22">
                  <c:v>Slovakia</c:v>
                </c:pt>
                <c:pt idx="23">
                  <c:v>Romania</c:v>
                </c:pt>
                <c:pt idx="24">
                  <c:v>Latvia</c:v>
                </c:pt>
                <c:pt idx="25">
                  <c:v>Bulgaria</c:v>
                </c:pt>
                <c:pt idx="26">
                  <c:v>Croatia</c:v>
                </c:pt>
              </c:strCache>
            </c:strRef>
          </c:cat>
          <c:val>
            <c:numRef>
              <c:f>'Data Figure 2'!$C$7:$C$33</c:f>
              <c:numCache>
                <c:formatCode>0.0</c:formatCode>
                <c:ptCount val="27"/>
                <c:pt idx="0">
                  <c:v>13.641944949356391</c:v>
                </c:pt>
                <c:pt idx="1">
                  <c:v>13.449980352408289</c:v>
                </c:pt>
                <c:pt idx="2">
                  <c:v>12.007507189349763</c:v>
                </c:pt>
                <c:pt idx="3">
                  <c:v>11.546961167181632</c:v>
                </c:pt>
                <c:pt idx="4">
                  <c:v>9.5945134956688509</c:v>
                </c:pt>
                <c:pt idx="5">
                  <c:v>8.7165484989458886</c:v>
                </c:pt>
                <c:pt idx="6">
                  <c:v>7.3142400887742989</c:v>
                </c:pt>
                <c:pt idx="7">
                  <c:v>6.5950634425924148</c:v>
                </c:pt>
                <c:pt idx="8">
                  <c:v>5.0649535992493568</c:v>
                </c:pt>
                <c:pt idx="9">
                  <c:v>4.9941665279262555</c:v>
                </c:pt>
                <c:pt idx="10">
                  <c:v>2.9837057047522797</c:v>
                </c:pt>
                <c:pt idx="11">
                  <c:v>2.5371485062753627</c:v>
                </c:pt>
                <c:pt idx="12">
                  <c:v>2.4494729889397044</c:v>
                </c:pt>
                <c:pt idx="13">
                  <c:v>2.3774777960688813</c:v>
                </c:pt>
                <c:pt idx="14">
                  <c:v>1.8343237993700374</c:v>
                </c:pt>
                <c:pt idx="15">
                  <c:v>1.3472691744442271</c:v>
                </c:pt>
                <c:pt idx="16">
                  <c:v>0.92014589756853393</c:v>
                </c:pt>
                <c:pt idx="17">
                  <c:v>0.26351328855064893</c:v>
                </c:pt>
                <c:pt idx="18">
                  <c:v>0.20207372570014687</c:v>
                </c:pt>
                <c:pt idx="19">
                  <c:v>-8.1521237496509358E-2</c:v>
                </c:pt>
                <c:pt idx="20">
                  <c:v>-1.0663564516213107</c:v>
                </c:pt>
                <c:pt idx="21">
                  <c:v>-2.2724195826242717</c:v>
                </c:pt>
                <c:pt idx="22">
                  <c:v>-4.0436096184518373</c:v>
                </c:pt>
                <c:pt idx="23">
                  <c:v>-8.7856496179201891</c:v>
                </c:pt>
                <c:pt idx="24">
                  <c:v>-9.1082793201818841</c:v>
                </c:pt>
                <c:pt idx="25">
                  <c:v>-10.8932729800533</c:v>
                </c:pt>
                <c:pt idx="26">
                  <c:v>-13.082942212733498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28F-BBCA-13A7E5BC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in the EU by week </a:t>
            </a:r>
          </a:p>
          <a:p>
            <a:pPr algn="l">
              <a:defRPr sz="1800" b="1"/>
            </a:pPr>
            <a:r>
              <a:rPr lang="en-US" sz="1600" b="0"/>
              <a:t>(thousands, 2024 compared to baseline 2016-2019)</a:t>
            </a:r>
          </a:p>
        </c:rich>
      </c:tx>
      <c:layout>
        <c:manualLayout>
          <c:xMode val="edge"/>
          <c:yMode val="edge"/>
          <c:x val="5.8651026392961877E-3"/>
          <c:y val="8.0808080808080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005803526758569E-2"/>
          <c:y val="0.10620207322569528"/>
          <c:w val="0.92675379653789614"/>
          <c:h val="0.70973196532251648"/>
        </c:manualLayout>
      </c:layout>
      <c:lineChart>
        <c:grouping val="standard"/>
        <c:varyColors val="0"/>
        <c:ser>
          <c:idx val="1"/>
          <c:order val="0"/>
          <c:tx>
            <c:strRef>
              <c:f>'Figure 3 Weekly deaths'!$C$9</c:f>
              <c:strCache>
                <c:ptCount val="1"/>
                <c:pt idx="0">
                  <c:v>Baseline 2016-2019</c:v>
                </c:pt>
              </c:strCache>
            </c:strRef>
          </c:tx>
          <c:spPr>
            <a:ln w="0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0">
                <a:solidFill>
                  <a:srgbClr val="2644A7"/>
                </a:solidFill>
                <a:prstDash val="solid"/>
              </a:ln>
              <a:effectLst/>
            </c:spPr>
          </c:marker>
          <c:cat>
            <c:multiLvlStrRef>
              <c:f>'Figure 3 Weekly deaths'!$A$10:$B$61</c:f>
              <c:multiLvlStrCache>
                <c:ptCount val="52"/>
                <c:lvl>
                  <c:pt idx="0">
                    <c:v>W01</c:v>
                  </c:pt>
                  <c:pt idx="3">
                    <c:v>W04</c:v>
                  </c:pt>
                  <c:pt idx="6">
                    <c:v>W07</c:v>
                  </c:pt>
                  <c:pt idx="9">
                    <c:v>W10</c:v>
                  </c:pt>
                  <c:pt idx="12">
                    <c:v>W13</c:v>
                  </c:pt>
                  <c:pt idx="15">
                    <c:v>W16</c:v>
                  </c:pt>
                  <c:pt idx="18">
                    <c:v>W19</c:v>
                  </c:pt>
                  <c:pt idx="21">
                    <c:v>W22</c:v>
                  </c:pt>
                  <c:pt idx="24">
                    <c:v>W25</c:v>
                  </c:pt>
                  <c:pt idx="27">
                    <c:v>W28</c:v>
                  </c:pt>
                  <c:pt idx="30">
                    <c:v>W31</c:v>
                  </c:pt>
                  <c:pt idx="33">
                    <c:v>W34</c:v>
                  </c:pt>
                  <c:pt idx="36">
                    <c:v>W37</c:v>
                  </c:pt>
                  <c:pt idx="39">
                    <c:v>W40</c:v>
                  </c:pt>
                  <c:pt idx="42">
                    <c:v>W43</c:v>
                  </c:pt>
                  <c:pt idx="45">
                    <c:v>W46</c:v>
                  </c:pt>
                  <c:pt idx="48">
                    <c:v>W49</c:v>
                  </c:pt>
                  <c:pt idx="51">
                    <c:v>W52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'Figure 3 Weekly deaths'!$C$10:$C$61</c:f>
              <c:numCache>
                <c:formatCode>0</c:formatCode>
                <c:ptCount val="52"/>
                <c:pt idx="0">
                  <c:v>106737.03462750172</c:v>
                </c:pt>
                <c:pt idx="1">
                  <c:v>107803.5789709611</c:v>
                </c:pt>
                <c:pt idx="2">
                  <c:v>107199.85890846157</c:v>
                </c:pt>
                <c:pt idx="3">
                  <c:v>106382.4864017325</c:v>
                </c:pt>
                <c:pt idx="4" formatCode="#,##0">
                  <c:v>106455.88873071878</c:v>
                </c:pt>
                <c:pt idx="5" formatCode="#,##0">
                  <c:v>104512.16633661131</c:v>
                </c:pt>
                <c:pt idx="6" formatCode="#,##0">
                  <c:v>103494.3663594777</c:v>
                </c:pt>
                <c:pt idx="7" formatCode="#,##0">
                  <c:v>102905.84566517446</c:v>
                </c:pt>
                <c:pt idx="8" formatCode="#,##0">
                  <c:v>103635.56904807567</c:v>
                </c:pt>
                <c:pt idx="9" formatCode="#,##0">
                  <c:v>101821.54030409631</c:v>
                </c:pt>
                <c:pt idx="10" formatCode="#,##0">
                  <c:v>98555.603171249546</c:v>
                </c:pt>
                <c:pt idx="11" formatCode="#,##0">
                  <c:v>95524.200786323461</c:v>
                </c:pt>
                <c:pt idx="12" formatCode="#,##0">
                  <c:v>94214.324643298387</c:v>
                </c:pt>
                <c:pt idx="13" formatCode="#,##0">
                  <c:v>92525.777085568043</c:v>
                </c:pt>
                <c:pt idx="14" formatCode="#,##0">
                  <c:v>90370.834363153816</c:v>
                </c:pt>
                <c:pt idx="15" formatCode="#,##0">
                  <c:v>88416.655013473064</c:v>
                </c:pt>
                <c:pt idx="16" formatCode="#,##0">
                  <c:v>88016.127956098237</c:v>
                </c:pt>
                <c:pt idx="17" formatCode="#,##0">
                  <c:v>86766.74486947438</c:v>
                </c:pt>
                <c:pt idx="18" formatCode="#,##0">
                  <c:v>86281.839548116463</c:v>
                </c:pt>
                <c:pt idx="19" formatCode="#,##0">
                  <c:v>84898.34139962247</c:v>
                </c:pt>
                <c:pt idx="20" formatCode="#,##0">
                  <c:v>85031.671870621096</c:v>
                </c:pt>
                <c:pt idx="21" formatCode="#,##0">
                  <c:v>84539.275979572776</c:v>
                </c:pt>
                <c:pt idx="22" formatCode="#,##0">
                  <c:v>83154.143076697903</c:v>
                </c:pt>
                <c:pt idx="23" formatCode="#,##0">
                  <c:v>82877.569652607985</c:v>
                </c:pt>
                <c:pt idx="24" formatCode="#,##0">
                  <c:v>85080.168255463475</c:v>
                </c:pt>
                <c:pt idx="25" formatCode="#,##0">
                  <c:v>84196.417497062706</c:v>
                </c:pt>
                <c:pt idx="26" formatCode="#,##0">
                  <c:v>83938.848948027837</c:v>
                </c:pt>
                <c:pt idx="27" formatCode="#,##0">
                  <c:v>82659.898389055437</c:v>
                </c:pt>
                <c:pt idx="28" formatCode="#,##0">
                  <c:v>83736.52656007951</c:v>
                </c:pt>
                <c:pt idx="29" formatCode="#,##0">
                  <c:v>85671.346921214063</c:v>
                </c:pt>
                <c:pt idx="30" formatCode="#,##0">
                  <c:v>85940.504913958357</c:v>
                </c:pt>
                <c:pt idx="31" formatCode="#,##0">
                  <c:v>84407.62029367451</c:v>
                </c:pt>
                <c:pt idx="32" formatCode="#,##0">
                  <c:v>82057.702454916216</c:v>
                </c:pt>
                <c:pt idx="33" formatCode="#,##0">
                  <c:v>82696.696124935159</c:v>
                </c:pt>
                <c:pt idx="34" formatCode="#,##0">
                  <c:v>82478</c:v>
                </c:pt>
                <c:pt idx="35" formatCode="#,##0">
                  <c:v>80887.403999003494</c:v>
                </c:pt>
                <c:pt idx="36" formatCode="#,##0">
                  <c:v>81832.194100679437</c:v>
                </c:pt>
                <c:pt idx="37" formatCode="#,##0">
                  <c:v>82649.753584394159</c:v>
                </c:pt>
                <c:pt idx="38" formatCode="#,##0">
                  <c:v>84471.129957520083</c:v>
                </c:pt>
                <c:pt idx="39" formatCode="#,##0">
                  <c:v>86156.507124263182</c:v>
                </c:pt>
                <c:pt idx="40" formatCode="#,##0">
                  <c:v>88135.668391262836</c:v>
                </c:pt>
                <c:pt idx="41" formatCode="#,##0">
                  <c:v>87775.653940369913</c:v>
                </c:pt>
                <c:pt idx="42" formatCode="#,##0">
                  <c:v>87861.297121389493</c:v>
                </c:pt>
                <c:pt idx="43" formatCode="#,##0">
                  <c:v>87984.930372363844</c:v>
                </c:pt>
                <c:pt idx="44" formatCode="#,##0">
                  <c:v>89352.238577459619</c:v>
                </c:pt>
                <c:pt idx="45" formatCode="#,##0">
                  <c:v>90656.313796362563</c:v>
                </c:pt>
                <c:pt idx="46" formatCode="#,##0">
                  <c:v>91399.34089509453</c:v>
                </c:pt>
                <c:pt idx="47" formatCode="#,##0">
                  <c:v>92255.123863700384</c:v>
                </c:pt>
                <c:pt idx="48" formatCode="#,##0">
                  <c:v>94215.444380552624</c:v>
                </c:pt>
                <c:pt idx="49" formatCode="#,##0">
                  <c:v>95946.670515313657</c:v>
                </c:pt>
                <c:pt idx="50" formatCode="#,##0">
                  <c:v>98752.550037851819</c:v>
                </c:pt>
                <c:pt idx="51" formatCode="#,##0">
                  <c:v>101331.35652885278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C-4525-9EB0-0A59E7FC7D13}"/>
            </c:ext>
          </c:extLst>
        </c:ser>
        <c:ser>
          <c:idx val="2"/>
          <c:order val="1"/>
          <c:tx>
            <c:strRef>
              <c:f>'Figure 3 Weekly deaths'!$D$9</c:f>
              <c:strCache>
                <c:ptCount val="1"/>
                <c:pt idx="0">
                  <c:v>2024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0">
                <a:solidFill>
                  <a:srgbClr val="B09120"/>
                </a:solidFill>
                <a:prstDash val="solid"/>
              </a:ln>
              <a:effectLst/>
            </c:spPr>
          </c:marker>
          <c:cat>
            <c:multiLvlStrRef>
              <c:f>'Figure 3 Weekly deaths'!$A$10:$B$61</c:f>
              <c:multiLvlStrCache>
                <c:ptCount val="52"/>
                <c:lvl>
                  <c:pt idx="0">
                    <c:v>W01</c:v>
                  </c:pt>
                  <c:pt idx="3">
                    <c:v>W04</c:v>
                  </c:pt>
                  <c:pt idx="6">
                    <c:v>W07</c:v>
                  </c:pt>
                  <c:pt idx="9">
                    <c:v>W10</c:v>
                  </c:pt>
                  <c:pt idx="12">
                    <c:v>W13</c:v>
                  </c:pt>
                  <c:pt idx="15">
                    <c:v>W16</c:v>
                  </c:pt>
                  <c:pt idx="18">
                    <c:v>W19</c:v>
                  </c:pt>
                  <c:pt idx="21">
                    <c:v>W22</c:v>
                  </c:pt>
                  <c:pt idx="24">
                    <c:v>W25</c:v>
                  </c:pt>
                  <c:pt idx="27">
                    <c:v>W28</c:v>
                  </c:pt>
                  <c:pt idx="30">
                    <c:v>W31</c:v>
                  </c:pt>
                  <c:pt idx="33">
                    <c:v>W34</c:v>
                  </c:pt>
                  <c:pt idx="36">
                    <c:v>W37</c:v>
                  </c:pt>
                  <c:pt idx="39">
                    <c:v>W40</c:v>
                  </c:pt>
                  <c:pt idx="42">
                    <c:v>W43</c:v>
                  </c:pt>
                  <c:pt idx="45">
                    <c:v>W46</c:v>
                  </c:pt>
                  <c:pt idx="48">
                    <c:v>W49</c:v>
                  </c:pt>
                  <c:pt idx="51">
                    <c:v>W52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'Figure 3 Weekly deaths'!$D$10:$D$61</c:f>
              <c:numCache>
                <c:formatCode>General</c:formatCode>
                <c:ptCount val="52"/>
                <c:pt idx="0">
                  <c:v>111364</c:v>
                </c:pt>
                <c:pt idx="1">
                  <c:v>108882</c:v>
                </c:pt>
                <c:pt idx="2">
                  <c:v>108662</c:v>
                </c:pt>
                <c:pt idx="3">
                  <c:v>106066</c:v>
                </c:pt>
                <c:pt idx="4">
                  <c:v>102991</c:v>
                </c:pt>
                <c:pt idx="5">
                  <c:v>103053</c:v>
                </c:pt>
                <c:pt idx="6">
                  <c:v>97648</c:v>
                </c:pt>
                <c:pt idx="7">
                  <c:v>94825</c:v>
                </c:pt>
                <c:pt idx="8">
                  <c:v>93373</c:v>
                </c:pt>
                <c:pt idx="9">
                  <c:v>92460</c:v>
                </c:pt>
                <c:pt idx="10">
                  <c:v>92013</c:v>
                </c:pt>
                <c:pt idx="11">
                  <c:v>89431</c:v>
                </c:pt>
                <c:pt idx="12">
                  <c:v>89606</c:v>
                </c:pt>
                <c:pt idx="13">
                  <c:v>89916</c:v>
                </c:pt>
                <c:pt idx="14">
                  <c:v>88408</c:v>
                </c:pt>
                <c:pt idx="15">
                  <c:v>85321</c:v>
                </c:pt>
                <c:pt idx="16">
                  <c:v>87142</c:v>
                </c:pt>
                <c:pt idx="17">
                  <c:v>87312</c:v>
                </c:pt>
                <c:pt idx="18">
                  <c:v>85799</c:v>
                </c:pt>
                <c:pt idx="19">
                  <c:v>86001</c:v>
                </c:pt>
                <c:pt idx="20">
                  <c:v>84596</c:v>
                </c:pt>
                <c:pt idx="21">
                  <c:v>83288</c:v>
                </c:pt>
                <c:pt idx="22">
                  <c:v>84602</c:v>
                </c:pt>
                <c:pt idx="23">
                  <c:v>83786</c:v>
                </c:pt>
                <c:pt idx="24">
                  <c:v>86240</c:v>
                </c:pt>
                <c:pt idx="25">
                  <c:v>86994</c:v>
                </c:pt>
                <c:pt idx="26" formatCode="0">
                  <c:v>82878.5</c:v>
                </c:pt>
                <c:pt idx="27" formatCode="0">
                  <c:v>87539</c:v>
                </c:pt>
                <c:pt idx="28" formatCode="0">
                  <c:v>89082</c:v>
                </c:pt>
                <c:pt idx="29" formatCode="0">
                  <c:v>85789</c:v>
                </c:pt>
                <c:pt idx="30">
                  <c:v>87421</c:v>
                </c:pt>
                <c:pt idx="31">
                  <c:v>86048</c:v>
                </c:pt>
                <c:pt idx="32">
                  <c:v>88945</c:v>
                </c:pt>
                <c:pt idx="33">
                  <c:v>84824</c:v>
                </c:pt>
                <c:pt idx="34" formatCode="0">
                  <c:v>85684</c:v>
                </c:pt>
                <c:pt idx="35" formatCode="#,##0">
                  <c:v>85031</c:v>
                </c:pt>
                <c:pt idx="36" formatCode="#,##0">
                  <c:v>82679</c:v>
                </c:pt>
                <c:pt idx="37" formatCode="#,##0">
                  <c:v>87162</c:v>
                </c:pt>
                <c:pt idx="38" formatCode="#,##0">
                  <c:v>88184</c:v>
                </c:pt>
                <c:pt idx="39">
                  <c:v>89246.5</c:v>
                </c:pt>
                <c:pt idx="40">
                  <c:v>91379.75</c:v>
                </c:pt>
                <c:pt idx="41">
                  <c:v>90953.5</c:v>
                </c:pt>
                <c:pt idx="42">
                  <c:v>90075.25</c:v>
                </c:pt>
                <c:pt idx="43" formatCode="#,##0">
                  <c:v>88574</c:v>
                </c:pt>
                <c:pt idx="44" formatCode="#,##0">
                  <c:v>88951</c:v>
                </c:pt>
                <c:pt idx="45" formatCode="#,##0">
                  <c:v>90706</c:v>
                </c:pt>
                <c:pt idx="46" formatCode="#,##0">
                  <c:v>92134</c:v>
                </c:pt>
                <c:pt idx="47" formatCode="#,##0">
                  <c:v>94645</c:v>
                </c:pt>
                <c:pt idx="48" formatCode="#,##0">
                  <c:v>94477</c:v>
                </c:pt>
                <c:pt idx="49" formatCode="#,##0">
                  <c:v>95278</c:v>
                </c:pt>
                <c:pt idx="50" formatCode="#,##0">
                  <c:v>99119</c:v>
                </c:pt>
                <c:pt idx="51" formatCode="#,##0">
                  <c:v>98429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C-4525-9EB0-0A59E7FC7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98224"/>
        <c:axId val="748390680"/>
      </c:lineChart>
      <c:catAx>
        <c:axId val="7483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0680"/>
        <c:crosses val="autoZero"/>
        <c:auto val="1"/>
        <c:lblAlgn val="ctr"/>
        <c:lblOffset val="100"/>
        <c:tickMarkSkip val="1"/>
        <c:noMultiLvlLbl val="0"/>
      </c:catAx>
      <c:valAx>
        <c:axId val="748390680"/>
        <c:scaling>
          <c:orientation val="minMax"/>
          <c:min val="4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8224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71627423361162"/>
          <c:y val="0.94455561727871318"/>
          <c:w val="0.20256784305427414"/>
          <c:h val="2.44939990682827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A42CF5-1E08-4CB9-B731-25AB412A6EF1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15E183F-C3ED-AFF2-CF04-5DB6FDBAAF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0.92133</cdr:y>
    </cdr:from>
    <cdr:ext cx="8200969" cy="49530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800725"/>
          <a:ext cx="8200969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latin typeface="Arial" panose="020B0604020202020204" pitchFamily="34" charset="0"/>
            </a:rPr>
            <a:t>Note: </a:t>
          </a:r>
          <a:r>
            <a:rPr lang="lv-LV" sz="800">
              <a:latin typeface="Arial" panose="020B0604020202020204" pitchFamily="34" charset="0"/>
            </a:rPr>
            <a:t>D</a:t>
          </a:r>
          <a:r>
            <a:rPr lang="en-GB" sz="800">
              <a:latin typeface="Arial" panose="020B0604020202020204" pitchFamily="34" charset="0"/>
            </a:rPr>
            <a:t>ata for 2023 and 2024 are provisional.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latin typeface="Arial" panose="020B0604020202020204" pitchFamily="34" charset="0"/>
            </a:rPr>
            <a:t>The EU aggregate for December 2024 was estimated using the latest available data from the provisional estimates.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6E276-5F45-236D-EBF0-44707949DB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C98AE66-D51D-748A-69E4-055FB2BA3B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0.89713</cdr:y>
    </cdr:from>
    <cdr:ext cx="8420100" cy="64768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648325"/>
          <a:ext cx="8420100" cy="647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</a:rPr>
            <a:t>Note: Data for December 2024 are provisional. </a:t>
          </a:r>
        </a:p>
        <a:p xmlns:a="http://schemas.openxmlformats.org/drawingml/2006/main">
          <a:r>
            <a:rPr lang="en-GB" sz="800">
              <a:latin typeface="Arial" panose="020B0604020202020204" pitchFamily="34" charset="0"/>
            </a:rPr>
            <a:t>The EU aggregate for December 2024 was estimated using the latest avaiable and provisional data.The indicators for Cyprus is not avaiable</a:t>
          </a:r>
          <a:r>
            <a:rPr lang="en-GB" sz="800" baseline="0">
              <a:latin typeface="Arial" panose="020B0604020202020204" pitchFamily="34" charset="0"/>
            </a:rPr>
            <a:t>.</a:t>
          </a:r>
          <a:endParaRPr lang="en-GB" sz="800">
            <a:latin typeface="Arial" panose="020B0604020202020204" pitchFamily="34" charset="0"/>
          </a:endParaRPr>
        </a:p>
        <a:p xmlns:a="http://schemas.openxmlformats.org/drawingml/2006/main"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197349" y="1333499"/>
    <xdr:ext cx="20075526" cy="99944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CF778-7879-4ADC-910B-B5C8DDD76D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0.8874</cdr:x>
      <cdr:y>0.913</cdr:y>
    </cdr:from>
    <cdr:ext cx="2260425" cy="621391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AB48E4C-6632-D318-E23A-7AA3F90CA0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815101" y="9124951"/>
          <a:ext cx="2260425" cy="621391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0.929</cdr:y>
    </cdr:from>
    <cdr:to>
      <cdr:x>0.40614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274F730-0F7C-3542-A750-30E69A238E09}"/>
            </a:ext>
          </a:extLst>
        </cdr:cNvPr>
        <cdr:cNvSpPr txBox="1"/>
      </cdr:nvSpPr>
      <cdr:spPr>
        <a:xfrm xmlns:a="http://schemas.openxmlformats.org/drawingml/2006/main">
          <a:off x="0" y="9284805"/>
          <a:ext cx="8153474" cy="709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000"/>
            <a:t>The y-axis does not start at zero. The EU aggregate for weeks 48-52 was estimated using the most recent available data.</a:t>
          </a:r>
        </a:p>
        <a:p xmlns:a="http://schemas.openxmlformats.org/drawingml/2006/main">
          <a:r>
            <a:rPr lang="en-IE" sz="1000"/>
            <a:t>Source: Eurostat (online data code: demo_r_mwk_ts)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topLeftCell="A28" workbookViewId="0">
      <selection activeCell="F63" sqref="F63"/>
    </sheetView>
  </sheetViews>
  <sheetFormatPr defaultColWidth="8.85546875" defaultRowHeight="12.75"/>
  <cols>
    <col min="1" max="16384" width="8.85546875" style="1"/>
  </cols>
  <sheetData>
    <row r="1" spans="1:3">
      <c r="A1" s="2" t="s">
        <v>23</v>
      </c>
    </row>
    <row r="2" spans="1:3">
      <c r="A2" s="3"/>
    </row>
    <row r="3" spans="1:3">
      <c r="A3" s="3" t="s">
        <v>42</v>
      </c>
    </row>
    <row r="4" spans="1:3">
      <c r="A4" s="3" t="s">
        <v>22</v>
      </c>
    </row>
    <row r="6" spans="1:3">
      <c r="A6" s="1" t="s">
        <v>24</v>
      </c>
      <c r="B6" s="1" t="s">
        <v>25</v>
      </c>
      <c r="C6" s="1" t="s">
        <v>41</v>
      </c>
    </row>
    <row r="7" spans="1:3">
      <c r="A7" s="1" t="s">
        <v>26</v>
      </c>
      <c r="B7" s="1" t="s">
        <v>27</v>
      </c>
      <c r="C7" s="143">
        <v>-5.73141403726442</v>
      </c>
    </row>
    <row r="8" spans="1:3">
      <c r="B8" s="1" t="s">
        <v>28</v>
      </c>
      <c r="C8" s="143">
        <v>-2.5383653779085154</v>
      </c>
    </row>
    <row r="9" spans="1:3">
      <c r="B9" s="1" t="s">
        <v>29</v>
      </c>
      <c r="C9" s="143">
        <v>13.647867923337298</v>
      </c>
    </row>
    <row r="10" spans="1:3">
      <c r="B10" s="1" t="s">
        <v>30</v>
      </c>
      <c r="C10" s="143">
        <v>25.225311569336622</v>
      </c>
    </row>
    <row r="11" spans="1:3">
      <c r="B11" s="1" t="s">
        <v>31</v>
      </c>
      <c r="C11" s="143">
        <v>3.0811536214480668</v>
      </c>
    </row>
    <row r="12" spans="1:3">
      <c r="B12" s="1" t="s">
        <v>32</v>
      </c>
      <c r="C12" s="143">
        <v>1.7989834888526439</v>
      </c>
    </row>
    <row r="13" spans="1:3">
      <c r="B13" s="1" t="s">
        <v>33</v>
      </c>
      <c r="C13" s="143">
        <v>2.7947739596656795</v>
      </c>
    </row>
    <row r="14" spans="1:3">
      <c r="B14" s="1" t="s">
        <v>34</v>
      </c>
      <c r="C14" s="143">
        <v>7.6344700322996051</v>
      </c>
    </row>
    <row r="15" spans="1:3">
      <c r="B15" s="1" t="s">
        <v>35</v>
      </c>
      <c r="C15" s="143">
        <v>8.0287576292725209</v>
      </c>
    </row>
    <row r="16" spans="1:3">
      <c r="B16" s="1" t="s">
        <v>36</v>
      </c>
      <c r="C16" s="143">
        <v>17.298302356944927</v>
      </c>
    </row>
    <row r="17" spans="1:3">
      <c r="B17" s="1" t="s">
        <v>37</v>
      </c>
      <c r="C17" s="143">
        <v>39.969065115332818</v>
      </c>
    </row>
    <row r="18" spans="1:3">
      <c r="B18" s="1" t="s">
        <v>38</v>
      </c>
      <c r="C18" s="143">
        <v>29.681781874613684</v>
      </c>
    </row>
    <row r="19" spans="1:3">
      <c r="A19" s="1" t="s">
        <v>39</v>
      </c>
      <c r="B19" s="1" t="s">
        <v>27</v>
      </c>
      <c r="C19" s="143">
        <v>17.227236518216174</v>
      </c>
    </row>
    <row r="20" spans="1:3">
      <c r="B20" s="1" t="s">
        <v>28</v>
      </c>
      <c r="C20" s="143">
        <v>5.9610180926933722</v>
      </c>
    </row>
    <row r="21" spans="1:3">
      <c r="B21" s="1" t="s">
        <v>29</v>
      </c>
      <c r="C21" s="143">
        <v>10.658033915902708</v>
      </c>
    </row>
    <row r="22" spans="1:3">
      <c r="B22" s="1" t="s">
        <v>30</v>
      </c>
      <c r="C22" s="143">
        <v>20.913431450082641</v>
      </c>
    </row>
    <row r="23" spans="1:3">
      <c r="B23" s="1" t="s">
        <v>31</v>
      </c>
      <c r="C23" s="143">
        <v>10.659780838614438</v>
      </c>
    </row>
    <row r="24" spans="1:3">
      <c r="B24" s="1" t="s">
        <v>32</v>
      </c>
      <c r="C24" s="143">
        <v>6.8160708176875122</v>
      </c>
    </row>
    <row r="25" spans="1:3">
      <c r="B25" s="1" t="s">
        <v>33</v>
      </c>
      <c r="C25" s="143">
        <v>5.6797623942838085</v>
      </c>
    </row>
    <row r="26" spans="1:3">
      <c r="B26" s="1" t="s">
        <v>34</v>
      </c>
      <c r="C26" s="143">
        <v>9.0555694485582308</v>
      </c>
    </row>
    <row r="27" spans="1:3">
      <c r="B27" s="1" t="s">
        <v>35</v>
      </c>
      <c r="C27" s="143">
        <v>12.783863838100251</v>
      </c>
    </row>
    <row r="28" spans="1:3">
      <c r="B28" s="1" t="s">
        <v>36</v>
      </c>
      <c r="C28" s="143">
        <v>18.297833286112102</v>
      </c>
    </row>
    <row r="29" spans="1:3">
      <c r="B29" s="1" t="s">
        <v>37</v>
      </c>
      <c r="C29" s="143">
        <v>26.55831683020492</v>
      </c>
    </row>
    <row r="30" spans="1:3">
      <c r="B30" s="1" t="s">
        <v>38</v>
      </c>
      <c r="C30" s="143">
        <v>23.691371119750229</v>
      </c>
    </row>
    <row r="31" spans="1:3">
      <c r="A31" s="1" t="s">
        <v>40</v>
      </c>
      <c r="B31" s="1" t="s">
        <v>27</v>
      </c>
      <c r="C31" s="143">
        <v>8.0924824198686292</v>
      </c>
    </row>
    <row r="32" spans="1:3">
      <c r="B32" s="1" t="s">
        <v>28</v>
      </c>
      <c r="C32" s="143">
        <v>8.2696160429019727</v>
      </c>
    </row>
    <row r="33" spans="1:3">
      <c r="B33" s="1" t="s">
        <v>29</v>
      </c>
      <c r="C33" s="143">
        <v>6.6852789892865552</v>
      </c>
    </row>
    <row r="34" spans="1:3">
      <c r="B34" s="1" t="s">
        <v>30</v>
      </c>
      <c r="C34" s="143">
        <v>11.899581591005985</v>
      </c>
    </row>
    <row r="35" spans="1:3">
      <c r="B35" s="1" t="s">
        <v>31</v>
      </c>
      <c r="C35" s="143">
        <v>7.9180458082709118</v>
      </c>
    </row>
    <row r="36" spans="1:3">
      <c r="B36" s="1" t="s">
        <v>32</v>
      </c>
      <c r="C36" s="143">
        <v>8.3673126785478686</v>
      </c>
    </row>
    <row r="37" spans="1:3">
      <c r="B37" s="1" t="s">
        <v>33</v>
      </c>
      <c r="C37" s="143">
        <v>17.046690519033721</v>
      </c>
    </row>
    <row r="38" spans="1:3">
      <c r="B38" s="1" t="s">
        <v>34</v>
      </c>
      <c r="C38" s="143">
        <v>13.881958878758237</v>
      </c>
    </row>
    <row r="39" spans="1:3">
      <c r="B39" s="1" t="s">
        <v>35</v>
      </c>
      <c r="C39" s="143">
        <v>10.233995026771851</v>
      </c>
    </row>
    <row r="40" spans="1:3">
      <c r="B40" s="1" t="s">
        <v>36</v>
      </c>
      <c r="C40" s="143">
        <v>11.588701491180801</v>
      </c>
    </row>
    <row r="41" spans="1:3">
      <c r="B41" s="1" t="s">
        <v>37</v>
      </c>
      <c r="C41" s="143">
        <v>8.7126248744394381</v>
      </c>
    </row>
    <row r="42" spans="1:3">
      <c r="B42" s="1" t="s">
        <v>38</v>
      </c>
      <c r="C42" s="144">
        <v>20.050226686579077</v>
      </c>
    </row>
    <row r="43" spans="1:3">
      <c r="A43" s="4">
        <v>2023</v>
      </c>
      <c r="B43" s="1" t="s">
        <v>27</v>
      </c>
      <c r="C43" s="145">
        <v>4.2486762934256079</v>
      </c>
    </row>
    <row r="44" spans="1:3">
      <c r="B44" s="1" t="s">
        <v>28</v>
      </c>
      <c r="C44" s="145">
        <v>-0.95852157213579148</v>
      </c>
    </row>
    <row r="45" spans="1:3">
      <c r="B45" s="1" t="s">
        <v>29</v>
      </c>
      <c r="C45" s="145">
        <v>1.375308062026676</v>
      </c>
    </row>
    <row r="46" spans="1:3">
      <c r="B46" s="1" t="s">
        <v>30</v>
      </c>
      <c r="C46" s="145">
        <v>4.3561378798882151</v>
      </c>
    </row>
    <row r="47" spans="1:3">
      <c r="A47" s="4"/>
      <c r="B47" s="1" t="s">
        <v>31</v>
      </c>
      <c r="C47" s="145">
        <v>3.7189350354093134</v>
      </c>
    </row>
    <row r="48" spans="1:3">
      <c r="B48" s="1" t="s">
        <v>32</v>
      </c>
      <c r="C48" s="145">
        <v>3.1515394576161357</v>
      </c>
    </row>
    <row r="49" spans="1:4">
      <c r="B49" s="1" t="s">
        <v>33</v>
      </c>
      <c r="C49" s="145">
        <v>2.7161597542324936</v>
      </c>
    </row>
    <row r="50" spans="1:4">
      <c r="A50" s="4"/>
      <c r="B50" s="1" t="s">
        <v>34</v>
      </c>
      <c r="C50" s="145">
        <v>4.3610593672338211</v>
      </c>
    </row>
    <row r="51" spans="1:4">
      <c r="B51" s="1" t="s">
        <v>35</v>
      </c>
      <c r="C51" s="145">
        <v>4.5451962859089194</v>
      </c>
    </row>
    <row r="52" spans="1:4">
      <c r="B52" s="1" t="s">
        <v>36</v>
      </c>
      <c r="C52" s="145">
        <v>5.0847020564929979</v>
      </c>
    </row>
    <row r="53" spans="1:4">
      <c r="B53" s="1" t="s">
        <v>37</v>
      </c>
      <c r="C53" s="145">
        <v>8.6028752324574409</v>
      </c>
    </row>
    <row r="54" spans="1:4">
      <c r="A54" s="4">
        <v>2023</v>
      </c>
      <c r="B54" s="1" t="s">
        <v>38</v>
      </c>
      <c r="C54" s="145">
        <v>11.806854263913959</v>
      </c>
    </row>
    <row r="55" spans="1:4" ht="15">
      <c r="A55" s="4">
        <v>2024</v>
      </c>
      <c r="B55" s="4" t="s">
        <v>27</v>
      </c>
      <c r="C55" s="145">
        <v>3.7157903430611499</v>
      </c>
      <c r="D55" s="151"/>
    </row>
    <row r="56" spans="1:4" ht="15">
      <c r="B56" s="1" t="s">
        <v>28</v>
      </c>
      <c r="C56" s="145">
        <v>-0.50031852403393695</v>
      </c>
      <c r="D56" s="151"/>
    </row>
    <row r="57" spans="1:4" ht="15">
      <c r="B57" s="1" t="s">
        <v>29</v>
      </c>
      <c r="C57" s="145">
        <v>-5.1213247671579403</v>
      </c>
      <c r="D57" s="151"/>
    </row>
    <row r="58" spans="1:4" ht="15">
      <c r="B58" s="1" t="s">
        <v>30</v>
      </c>
      <c r="C58" s="145">
        <v>2.3705873694116499E-2</v>
      </c>
      <c r="D58" s="151"/>
    </row>
    <row r="59" spans="1:4" ht="15">
      <c r="B59" s="1" t="s">
        <v>31</v>
      </c>
      <c r="C59" s="145">
        <v>2.0036073172739801</v>
      </c>
      <c r="D59" s="151"/>
    </row>
    <row r="60" spans="1:4" ht="15">
      <c r="B60" s="1" t="s">
        <v>32</v>
      </c>
      <c r="C60" s="145">
        <v>2.3910279156270602</v>
      </c>
      <c r="D60" s="151"/>
    </row>
    <row r="61" spans="1:4" ht="15">
      <c r="B61" s="1" t="s">
        <v>33</v>
      </c>
      <c r="C61" s="145">
        <v>3.3279181597741001</v>
      </c>
      <c r="D61" s="151"/>
    </row>
    <row r="62" spans="1:4" ht="15">
      <c r="B62" s="1" t="s">
        <v>34</v>
      </c>
      <c r="C62" s="145">
        <v>6.6790197145511101</v>
      </c>
      <c r="D62" s="151"/>
    </row>
    <row r="63" spans="1:4" ht="15">
      <c r="B63" s="1" t="s">
        <v>35</v>
      </c>
      <c r="C63" s="145">
        <v>7.7555491941661803</v>
      </c>
      <c r="D63" s="151"/>
    </row>
    <row r="64" spans="1:4" ht="15">
      <c r="B64" s="1" t="s">
        <v>36</v>
      </c>
      <c r="C64" s="145">
        <v>6.9212387409845899</v>
      </c>
      <c r="D64" s="151"/>
    </row>
    <row r="65" spans="2:4" ht="15">
      <c r="B65" s="1" t="s">
        <v>37</v>
      </c>
      <c r="C65" s="145">
        <v>5.1302698761990602</v>
      </c>
      <c r="D65" s="151"/>
    </row>
    <row r="66" spans="2:4">
      <c r="B66" s="1" t="s">
        <v>38</v>
      </c>
      <c r="C66" s="145">
        <v>3</v>
      </c>
    </row>
  </sheetData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B983-1618-4C43-A644-F30E385156B7}">
  <dimension ref="A1:O34"/>
  <sheetViews>
    <sheetView topLeftCell="B1" workbookViewId="0">
      <selection activeCell="C26" sqref="C26:C33"/>
    </sheetView>
  </sheetViews>
  <sheetFormatPr defaultColWidth="8.85546875" defaultRowHeight="12.75"/>
  <cols>
    <col min="1" max="2" width="8.85546875" style="1"/>
    <col min="3" max="3" width="10.28515625" style="1" bestFit="1" customWidth="1"/>
    <col min="4" max="16384" width="8.85546875" style="1"/>
  </cols>
  <sheetData>
    <row r="1" spans="1:15">
      <c r="A1" s="2" t="s">
        <v>23</v>
      </c>
    </row>
    <row r="2" spans="1:15">
      <c r="A2" s="3"/>
    </row>
    <row r="3" spans="1:15">
      <c r="A3" s="3" t="s">
        <v>42</v>
      </c>
      <c r="L3" s="3"/>
      <c r="M3" s="3"/>
      <c r="N3" s="3"/>
      <c r="O3" s="3"/>
    </row>
    <row r="4" spans="1:15">
      <c r="A4" s="3" t="s">
        <v>22</v>
      </c>
      <c r="L4" s="3"/>
      <c r="M4" s="3"/>
      <c r="N4" s="3"/>
      <c r="O4" s="3"/>
    </row>
    <row r="5" spans="1:15">
      <c r="L5" s="3"/>
      <c r="M5" s="3"/>
      <c r="N5" s="3"/>
      <c r="O5" s="3"/>
    </row>
    <row r="6" spans="1:15" ht="15">
      <c r="A6" s="1" t="s">
        <v>44</v>
      </c>
      <c r="B6" s="1" t="s">
        <v>43</v>
      </c>
      <c r="C6" s="1" t="s">
        <v>41</v>
      </c>
      <c r="F6" s="80"/>
      <c r="L6" s="3"/>
      <c r="M6" s="3"/>
      <c r="N6" s="3"/>
      <c r="O6" s="3"/>
    </row>
    <row r="7" spans="1:15" ht="15">
      <c r="B7" s="53" t="s">
        <v>16</v>
      </c>
      <c r="C7" s="80">
        <v>13.641944949356391</v>
      </c>
      <c r="F7" s="80"/>
      <c r="L7" s="3"/>
      <c r="M7" s="3"/>
      <c r="N7" s="123"/>
      <c r="O7" s="3"/>
    </row>
    <row r="8" spans="1:15" ht="15">
      <c r="B8" s="53" t="s">
        <v>9</v>
      </c>
      <c r="C8" s="80">
        <v>13.449980352408289</v>
      </c>
      <c r="F8" s="80"/>
      <c r="L8" s="3"/>
      <c r="M8" s="124"/>
      <c r="N8" s="3"/>
      <c r="O8" s="3"/>
    </row>
    <row r="9" spans="1:15" ht="15">
      <c r="B9" s="53" t="s">
        <v>11</v>
      </c>
      <c r="C9" s="80">
        <v>12.007507189349763</v>
      </c>
      <c r="F9" s="80"/>
      <c r="L9" s="3"/>
      <c r="M9" s="124"/>
      <c r="N9" s="3"/>
      <c r="O9" s="3"/>
    </row>
    <row r="10" spans="1:15" ht="15">
      <c r="A10" s="6"/>
      <c r="B10" s="53" t="s">
        <v>77</v>
      </c>
      <c r="C10" s="80">
        <v>11.546961167181632</v>
      </c>
      <c r="F10" s="80"/>
      <c r="L10" s="3"/>
      <c r="M10" s="124"/>
      <c r="N10" s="3"/>
      <c r="O10" s="3"/>
    </row>
    <row r="11" spans="1:15" ht="15">
      <c r="B11" s="53" t="s">
        <v>75</v>
      </c>
      <c r="C11" s="80">
        <v>9.5945134956688509</v>
      </c>
      <c r="F11" s="80"/>
      <c r="L11" s="3"/>
      <c r="M11" s="124"/>
      <c r="N11" s="3"/>
      <c r="O11" s="3"/>
    </row>
    <row r="12" spans="1:15" ht="15">
      <c r="B12" s="53" t="s">
        <v>6</v>
      </c>
      <c r="C12" s="80">
        <v>8.7165484989458886</v>
      </c>
      <c r="F12" s="80"/>
      <c r="L12" s="3"/>
      <c r="M12" s="124"/>
      <c r="N12" s="3"/>
      <c r="O12" s="3"/>
    </row>
    <row r="13" spans="1:15" ht="15">
      <c r="B13" s="53" t="s">
        <v>12</v>
      </c>
      <c r="C13" s="80">
        <v>7.3142400887742989</v>
      </c>
      <c r="F13" s="80"/>
      <c r="L13" s="3"/>
      <c r="M13" s="124"/>
      <c r="N13" s="3"/>
      <c r="O13" s="3"/>
    </row>
    <row r="14" spans="1:15" ht="15">
      <c r="B14" s="53" t="s">
        <v>0</v>
      </c>
      <c r="C14" s="80">
        <v>6.5950634425924148</v>
      </c>
      <c r="F14" s="80"/>
      <c r="L14" s="3"/>
      <c r="M14" s="124"/>
      <c r="N14" s="3"/>
      <c r="O14" s="3"/>
    </row>
    <row r="15" spans="1:15" ht="15">
      <c r="B15" s="53" t="s">
        <v>81</v>
      </c>
      <c r="C15" s="80">
        <v>5.0649535992493568</v>
      </c>
      <c r="F15" s="80"/>
      <c r="L15" s="3"/>
      <c r="M15" s="125"/>
      <c r="N15" s="3"/>
      <c r="O15" s="3"/>
    </row>
    <row r="16" spans="1:15" ht="15">
      <c r="B16" s="53" t="s">
        <v>3</v>
      </c>
      <c r="C16" s="80">
        <v>4.9941665279262555</v>
      </c>
      <c r="F16" s="80"/>
      <c r="L16" s="3"/>
      <c r="M16" s="124"/>
      <c r="N16" s="3"/>
      <c r="O16" s="3"/>
    </row>
    <row r="17" spans="2:15" ht="15">
      <c r="B17" s="53" t="s">
        <v>74</v>
      </c>
      <c r="C17" s="80">
        <v>2.9837057047522797</v>
      </c>
      <c r="F17" s="80"/>
      <c r="L17" s="3"/>
      <c r="M17" s="124"/>
      <c r="N17" s="3"/>
      <c r="O17" s="3"/>
    </row>
    <row r="18" spans="2:15" ht="15">
      <c r="B18" s="53" t="s">
        <v>13</v>
      </c>
      <c r="C18" s="80">
        <v>2.5371485062753627</v>
      </c>
      <c r="F18" s="80"/>
      <c r="L18" s="3"/>
      <c r="M18" s="124"/>
      <c r="N18" s="3"/>
      <c r="O18" s="3"/>
    </row>
    <row r="19" spans="2:15" ht="15">
      <c r="B19" s="53" t="s">
        <v>83</v>
      </c>
      <c r="C19" s="80">
        <v>2.4494729889397044</v>
      </c>
      <c r="F19" s="80"/>
      <c r="L19" s="3"/>
      <c r="M19" s="124"/>
      <c r="N19" s="3"/>
      <c r="O19" s="3"/>
    </row>
    <row r="20" spans="2:15" ht="15">
      <c r="B20" s="53" t="s">
        <v>4</v>
      </c>
      <c r="C20" s="80">
        <v>2.3774777960688813</v>
      </c>
      <c r="F20" s="80"/>
      <c r="L20" s="3"/>
      <c r="M20" s="124"/>
      <c r="N20" s="3"/>
      <c r="O20" s="3"/>
    </row>
    <row r="21" spans="2:15" ht="15">
      <c r="B21" s="53" t="s">
        <v>2</v>
      </c>
      <c r="C21" s="80">
        <v>1.8343237993700374</v>
      </c>
      <c r="F21" s="80"/>
      <c r="L21" s="3"/>
      <c r="M21" s="124"/>
      <c r="N21" s="3"/>
      <c r="O21" s="3"/>
    </row>
    <row r="22" spans="2:15" ht="15">
      <c r="B22" s="78" t="s">
        <v>5</v>
      </c>
      <c r="C22" s="80">
        <v>1.3472691744442271</v>
      </c>
      <c r="F22" s="80"/>
      <c r="L22" s="3"/>
      <c r="M22" s="124"/>
      <c r="N22" s="3"/>
      <c r="O22" s="3"/>
    </row>
    <row r="23" spans="2:15" ht="15">
      <c r="B23" s="53" t="s">
        <v>17</v>
      </c>
      <c r="C23" s="80">
        <v>0.92014589756853393</v>
      </c>
      <c r="F23" s="80"/>
      <c r="L23" s="3"/>
      <c r="M23" s="126"/>
      <c r="N23" s="3"/>
      <c r="O23" s="3"/>
    </row>
    <row r="24" spans="2:15" ht="15">
      <c r="B24" s="53" t="s">
        <v>10</v>
      </c>
      <c r="C24" s="80">
        <v>0.26351328855064893</v>
      </c>
      <c r="F24" s="80"/>
      <c r="L24" s="3"/>
      <c r="M24" s="124"/>
      <c r="N24" s="3"/>
      <c r="O24" s="3"/>
    </row>
    <row r="25" spans="2:15" ht="15">
      <c r="B25" s="53" t="s">
        <v>14</v>
      </c>
      <c r="C25" s="80">
        <v>0.20207372570014687</v>
      </c>
      <c r="F25" s="80"/>
      <c r="L25" s="3"/>
      <c r="M25" s="124"/>
      <c r="N25" s="3"/>
      <c r="O25" s="3"/>
    </row>
    <row r="26" spans="2:15" ht="15">
      <c r="B26" s="53" t="s">
        <v>8</v>
      </c>
      <c r="C26" s="80">
        <v>-8.1521237496509358E-2</v>
      </c>
      <c r="F26" s="80"/>
      <c r="L26" s="3"/>
      <c r="M26" s="124"/>
      <c r="N26" s="3"/>
      <c r="O26" s="3"/>
    </row>
    <row r="27" spans="2:15" ht="15">
      <c r="B27" s="53" t="s">
        <v>76</v>
      </c>
      <c r="C27" s="80">
        <v>-1.0663564516213107</v>
      </c>
      <c r="F27" s="80"/>
      <c r="L27" s="3"/>
      <c r="M27" s="124"/>
      <c r="N27" s="3"/>
      <c r="O27" s="3"/>
    </row>
    <row r="28" spans="2:15" ht="15">
      <c r="B28" s="78" t="s">
        <v>79</v>
      </c>
      <c r="C28" s="80">
        <v>-2.2724195826242717</v>
      </c>
      <c r="F28" s="80"/>
      <c r="L28" s="3"/>
      <c r="M28" s="124"/>
      <c r="N28" s="3"/>
      <c r="O28" s="3"/>
    </row>
    <row r="29" spans="2:15" ht="15">
      <c r="B29" s="53" t="s">
        <v>15</v>
      </c>
      <c r="C29" s="80">
        <v>-4.0436096184518373</v>
      </c>
      <c r="F29" s="80"/>
      <c r="L29" s="3"/>
      <c r="M29" s="124"/>
      <c r="N29" s="3"/>
      <c r="O29" s="3"/>
    </row>
    <row r="30" spans="2:15" ht="15">
      <c r="B30" s="53" t="s">
        <v>82</v>
      </c>
      <c r="C30" s="80">
        <v>-8.7856496179201891</v>
      </c>
      <c r="L30" s="3"/>
      <c r="M30" s="124"/>
      <c r="N30" s="3"/>
      <c r="O30" s="3"/>
    </row>
    <row r="31" spans="2:15" ht="15">
      <c r="B31" s="53" t="s">
        <v>7</v>
      </c>
      <c r="C31" s="80">
        <v>-9.1082793201818841</v>
      </c>
      <c r="L31" s="3"/>
      <c r="M31" s="124"/>
      <c r="N31" s="3"/>
      <c r="O31" s="3"/>
    </row>
    <row r="32" spans="2:15" ht="15">
      <c r="B32" s="53" t="s">
        <v>1</v>
      </c>
      <c r="C32" s="80">
        <v>-10.8932729800533</v>
      </c>
      <c r="L32" s="3"/>
      <c r="M32" s="124"/>
      <c r="N32" s="3"/>
      <c r="O32" s="3"/>
    </row>
    <row r="33" spans="2:15" ht="15">
      <c r="B33" s="53" t="s">
        <v>78</v>
      </c>
      <c r="C33" s="141">
        <v>-13.082942212733498</v>
      </c>
      <c r="E33" s="7"/>
      <c r="L33" s="3"/>
      <c r="M33" s="3"/>
      <c r="N33" s="3"/>
      <c r="O33" s="3"/>
    </row>
    <row r="34" spans="2:15" ht="15">
      <c r="E34" s="7"/>
    </row>
  </sheetData>
  <autoFilter ref="A6:C6" xr:uid="{DE60B983-1618-4C43-A644-F30E385156B7}">
    <sortState xmlns:xlrd2="http://schemas.microsoft.com/office/spreadsheetml/2017/richdata2" ref="A7:C34">
      <sortCondition descending="1" ref="C6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844F-63F2-4A8A-9A39-34C8D292CA16}">
  <dimension ref="A1:AR52"/>
  <sheetViews>
    <sheetView tabSelected="1" zoomScaleNormal="100" workbookViewId="0">
      <selection sqref="A1:P42"/>
    </sheetView>
  </sheetViews>
  <sheetFormatPr defaultColWidth="8.7109375" defaultRowHeight="15"/>
  <cols>
    <col min="1" max="1" width="1.42578125" style="10" customWidth="1"/>
    <col min="2" max="2" width="13" style="10" customWidth="1"/>
    <col min="3" max="3" width="9.140625" style="10" customWidth="1"/>
    <col min="4" max="10" width="8.7109375" style="10"/>
    <col min="11" max="12" width="9.5703125" style="10" customWidth="1"/>
    <col min="13" max="13" width="9.5703125" style="152" customWidth="1"/>
    <col min="14" max="14" width="9.5703125" style="10" customWidth="1"/>
    <col min="15" max="15" width="8.7109375" style="10"/>
    <col min="16" max="16" width="12.140625" style="10" customWidth="1"/>
    <col min="17" max="17" width="8.7109375" style="10"/>
    <col min="18" max="18" width="9" style="10" bestFit="1" customWidth="1"/>
    <col min="19" max="20" width="9.42578125" style="10" customWidth="1"/>
    <col min="21" max="21" width="9" style="10" customWidth="1"/>
    <col min="22" max="16384" width="8.7109375" style="10"/>
  </cols>
  <sheetData>
    <row r="1" spans="1:34">
      <c r="A1" s="44" t="s">
        <v>125</v>
      </c>
    </row>
    <row r="2" spans="1:34" s="45" customFormat="1" ht="12.75">
      <c r="A2" s="45" t="s">
        <v>127</v>
      </c>
    </row>
    <row r="4" spans="1:34">
      <c r="A4" s="41"/>
      <c r="B4" s="27"/>
      <c r="C4" s="50" t="s">
        <v>73</v>
      </c>
      <c r="D4" s="57" t="s">
        <v>84</v>
      </c>
      <c r="E4" s="29" t="s">
        <v>98</v>
      </c>
      <c r="F4" s="29" t="s">
        <v>109</v>
      </c>
      <c r="G4" s="29" t="s">
        <v>111</v>
      </c>
      <c r="H4" s="29" t="s">
        <v>113</v>
      </c>
      <c r="I4" s="29" t="s">
        <v>117</v>
      </c>
      <c r="J4" s="28" t="s">
        <v>118</v>
      </c>
      <c r="K4" s="28" t="s">
        <v>122</v>
      </c>
      <c r="L4" s="28" t="s">
        <v>123</v>
      </c>
      <c r="M4" s="28" t="s">
        <v>124</v>
      </c>
      <c r="N4" s="28" t="s">
        <v>126</v>
      </c>
      <c r="O4" s="30" t="s">
        <v>140</v>
      </c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</row>
    <row r="5" spans="1:34">
      <c r="A5" s="41"/>
      <c r="B5" s="31" t="s">
        <v>74</v>
      </c>
      <c r="C5" s="40">
        <v>12.157775751411846</v>
      </c>
      <c r="D5" s="56">
        <v>3.7157903430611543</v>
      </c>
      <c r="E5" s="32">
        <v>-0.50031852403393762</v>
      </c>
      <c r="F5" s="33">
        <v>-5.1213247671579465</v>
      </c>
      <c r="G5" s="33">
        <v>2.3705873694116503E-2</v>
      </c>
      <c r="H5" s="33">
        <v>2.0036073172739872</v>
      </c>
      <c r="I5" s="33">
        <v>2.3910279156270606</v>
      </c>
      <c r="J5" s="33">
        <v>3.3279181597741077</v>
      </c>
      <c r="K5" s="33">
        <v>6.6790197145511137</v>
      </c>
      <c r="L5" s="33">
        <v>7.7555491941661874</v>
      </c>
      <c r="M5" s="33">
        <v>6.9212387409845926</v>
      </c>
      <c r="N5" s="33">
        <v>5.1302698761990682</v>
      </c>
      <c r="O5" s="79">
        <v>2.9837057047522797</v>
      </c>
      <c r="P5" s="153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22"/>
      <c r="AH5" s="122"/>
    </row>
    <row r="6" spans="1:34">
      <c r="A6" s="41"/>
      <c r="B6" s="46" t="s">
        <v>0</v>
      </c>
      <c r="C6" s="34">
        <v>7.9285093041504586</v>
      </c>
      <c r="D6" s="61">
        <v>5.8192398645694094</v>
      </c>
      <c r="E6" s="73">
        <v>-0.85001717480390826</v>
      </c>
      <c r="F6" s="73">
        <v>-7.9002060194686434</v>
      </c>
      <c r="G6" s="73">
        <v>2.5997530667052611</v>
      </c>
      <c r="H6" s="73">
        <v>-1.3653431208620286</v>
      </c>
      <c r="I6" s="73">
        <v>8.5469247935717547</v>
      </c>
      <c r="J6" s="73">
        <v>2.3357583651287519</v>
      </c>
      <c r="K6" s="73">
        <v>4.0319239273265994</v>
      </c>
      <c r="L6" s="73">
        <v>5.4268999880049735</v>
      </c>
      <c r="M6" s="73">
        <v>6.352800781978277</v>
      </c>
      <c r="N6" s="73">
        <v>2.9710982149183169</v>
      </c>
      <c r="O6" s="58">
        <v>6.5950634425924148</v>
      </c>
      <c r="P6" s="153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22"/>
      <c r="AH6" s="122"/>
    </row>
    <row r="7" spans="1:34">
      <c r="A7" s="41"/>
      <c r="B7" s="47" t="s">
        <v>1</v>
      </c>
      <c r="C7" s="35">
        <v>-6.1788309583182883</v>
      </c>
      <c r="D7" s="62">
        <v>-11.248910849951223</v>
      </c>
      <c r="E7" s="74">
        <v>-6.5685417757865743</v>
      </c>
      <c r="F7" s="74">
        <v>-13.830045251979561</v>
      </c>
      <c r="G7" s="74">
        <v>-11.691307261281944</v>
      </c>
      <c r="H7" s="74">
        <v>-8.4985094628427547</v>
      </c>
      <c r="I7" s="74">
        <v>-4.3912191718287517</v>
      </c>
      <c r="J7" s="74">
        <v>1.7578203711042359</v>
      </c>
      <c r="K7" s="74">
        <v>-0.27538379610952973</v>
      </c>
      <c r="L7" s="74">
        <v>1.6237540018116767</v>
      </c>
      <c r="M7" s="74">
        <v>-5.8385096624448698</v>
      </c>
      <c r="N7" s="74">
        <v>-3.3780602565057936</v>
      </c>
      <c r="O7" s="59">
        <v>-10.8932729800533</v>
      </c>
      <c r="P7" s="153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22"/>
      <c r="AH7" s="122"/>
    </row>
    <row r="8" spans="1:34">
      <c r="A8" s="41"/>
      <c r="B8" s="47" t="s">
        <v>2</v>
      </c>
      <c r="C8" s="35">
        <v>10.035531082953606</v>
      </c>
      <c r="D8" s="62">
        <v>1.2209107536216726</v>
      </c>
      <c r="E8" s="74">
        <v>0.54269294827859638</v>
      </c>
      <c r="F8" s="74">
        <v>-10.54994222410142</v>
      </c>
      <c r="G8" s="74">
        <v>-3.99761414178389</v>
      </c>
      <c r="H8" s="74">
        <v>-2.0732357305477764</v>
      </c>
      <c r="I8" s="74">
        <v>1.6605826246454174</v>
      </c>
      <c r="J8" s="74">
        <v>1.3580602693628394</v>
      </c>
      <c r="K8" s="74">
        <v>2.3787347568678845</v>
      </c>
      <c r="L8" s="74">
        <v>6.1610050659776388</v>
      </c>
      <c r="M8" s="74">
        <v>5.8991326822738452</v>
      </c>
      <c r="N8" s="74">
        <v>2.4431486927636441</v>
      </c>
      <c r="O8" s="59">
        <v>1.8343237993700374</v>
      </c>
      <c r="P8" s="153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22"/>
      <c r="AH8" s="122"/>
    </row>
    <row r="9" spans="1:34">
      <c r="A9" s="41"/>
      <c r="B9" s="47" t="s">
        <v>3</v>
      </c>
      <c r="C9" s="35">
        <v>19.033711490969928</v>
      </c>
      <c r="D9" s="62">
        <v>11.005734452171589</v>
      </c>
      <c r="E9" s="74">
        <v>1.9357621342129665</v>
      </c>
      <c r="F9" s="74">
        <v>-5.641787009456805</v>
      </c>
      <c r="G9" s="74">
        <v>4.2441204211757864</v>
      </c>
      <c r="H9" s="74">
        <v>3.0332575538993845</v>
      </c>
      <c r="I9" s="74">
        <v>5.1336452525347749</v>
      </c>
      <c r="J9" s="74">
        <v>7.1619934669637262</v>
      </c>
      <c r="K9" s="74">
        <v>8.0389663408372325</v>
      </c>
      <c r="L9" s="74">
        <v>8.8952966145984504</v>
      </c>
      <c r="M9" s="74">
        <v>9.0968826986212878</v>
      </c>
      <c r="N9" s="74">
        <v>10.265028336968534</v>
      </c>
      <c r="O9" s="59">
        <v>4.9941665279262555</v>
      </c>
      <c r="P9" s="153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22"/>
      <c r="AH9" s="122"/>
    </row>
    <row r="10" spans="1:34">
      <c r="A10" s="41"/>
      <c r="B10" s="47" t="s">
        <v>75</v>
      </c>
      <c r="C10" s="35">
        <v>21.55077517212473</v>
      </c>
      <c r="D10" s="62">
        <v>10.949252685982193</v>
      </c>
      <c r="E10" s="74">
        <v>4.6970348338038734</v>
      </c>
      <c r="F10" s="74">
        <v>-5.6561979679196508</v>
      </c>
      <c r="G10" s="74">
        <v>4.2539101303903566</v>
      </c>
      <c r="H10" s="74">
        <v>7.3180169191902111</v>
      </c>
      <c r="I10" s="74">
        <v>10.032357490228414</v>
      </c>
      <c r="J10" s="74">
        <v>5.3179859260519624</v>
      </c>
      <c r="K10" s="74">
        <v>6.8265959680910662</v>
      </c>
      <c r="L10" s="74">
        <v>12.383954577661543</v>
      </c>
      <c r="M10" s="74">
        <v>14.210977530263262</v>
      </c>
      <c r="N10" s="74">
        <v>12.972874037065361</v>
      </c>
      <c r="O10" s="59">
        <v>9.5945134956688509</v>
      </c>
      <c r="P10" s="153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22"/>
      <c r="AH10" s="122"/>
    </row>
    <row r="11" spans="1:34">
      <c r="A11" s="41"/>
      <c r="B11" s="47" t="s">
        <v>76</v>
      </c>
      <c r="C11" s="35">
        <v>19.289112643730231</v>
      </c>
      <c r="D11" s="62">
        <v>11.854314203731334</v>
      </c>
      <c r="E11" s="74">
        <v>0.20764836460910163</v>
      </c>
      <c r="F11" s="74">
        <v>-3.4768156899641234</v>
      </c>
      <c r="G11" s="74">
        <v>1.4442712898004757</v>
      </c>
      <c r="H11" s="74">
        <v>-1.7018110061129741</v>
      </c>
      <c r="I11" s="74">
        <v>6.0156426961243064</v>
      </c>
      <c r="J11" s="74">
        <v>-2.5818620091554418</v>
      </c>
      <c r="K11" s="74">
        <v>3.7781018961657655</v>
      </c>
      <c r="L11" s="74">
        <v>3.6153828093159714</v>
      </c>
      <c r="M11" s="74">
        <v>10.846779563368816</v>
      </c>
      <c r="N11" s="74">
        <v>9.5586549230914066</v>
      </c>
      <c r="O11" s="59">
        <v>-1.0663564516213107</v>
      </c>
      <c r="P11" s="153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22"/>
      <c r="AH11" s="122"/>
    </row>
    <row r="12" spans="1:34">
      <c r="A12" s="41"/>
      <c r="B12" s="47" t="s">
        <v>77</v>
      </c>
      <c r="C12" s="35">
        <v>8.6461523535561113</v>
      </c>
      <c r="D12" s="62">
        <v>5.8207358368200968</v>
      </c>
      <c r="E12" s="74">
        <v>9.3959430878426993</v>
      </c>
      <c r="F12" s="74">
        <v>11.128107932962163</v>
      </c>
      <c r="G12" s="74">
        <v>11.963572905800246</v>
      </c>
      <c r="H12" s="74">
        <v>10.733365748338857</v>
      </c>
      <c r="I12" s="74">
        <v>15.425772135602896</v>
      </c>
      <c r="J12" s="74">
        <v>17.243185011956946</v>
      </c>
      <c r="K12" s="74">
        <v>19.262489126488251</v>
      </c>
      <c r="L12" s="74">
        <v>12.978910064730311</v>
      </c>
      <c r="M12" s="74">
        <v>11.369047339476433</v>
      </c>
      <c r="N12" s="74">
        <v>8.2205496053139342</v>
      </c>
      <c r="O12" s="59">
        <v>11.546961167181632</v>
      </c>
      <c r="P12" s="153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22"/>
      <c r="AH12" s="122"/>
    </row>
    <row r="13" spans="1:34">
      <c r="A13" s="41"/>
      <c r="B13" s="47" t="s">
        <v>4</v>
      </c>
      <c r="C13" s="35">
        <v>7.7243374029305283</v>
      </c>
      <c r="D13" s="62">
        <v>-7.8263033158304282E-2</v>
      </c>
      <c r="E13" s="74">
        <v>-2.1648202062787107</v>
      </c>
      <c r="F13" s="74">
        <v>-4.6495578374986168</v>
      </c>
      <c r="G13" s="74">
        <v>-5.64851054825911</v>
      </c>
      <c r="H13" s="74">
        <v>2.1055076986312393</v>
      </c>
      <c r="I13" s="74">
        <v>5.2716938261571746</v>
      </c>
      <c r="J13" s="74">
        <v>21.412208299723186</v>
      </c>
      <c r="K13" s="74">
        <v>8.6246442262741994</v>
      </c>
      <c r="L13" s="74">
        <v>8.9697045729695901</v>
      </c>
      <c r="M13" s="74">
        <v>1.992004192806071</v>
      </c>
      <c r="N13" s="74">
        <v>6.5353580557037505</v>
      </c>
      <c r="O13" s="59">
        <v>2.3774777960688813</v>
      </c>
      <c r="P13" s="153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22"/>
      <c r="AH13" s="122"/>
    </row>
    <row r="14" spans="1:34">
      <c r="A14" s="41"/>
      <c r="B14" s="47" t="s">
        <v>5</v>
      </c>
      <c r="C14" s="35">
        <v>8.8330796195070036</v>
      </c>
      <c r="D14" s="62">
        <v>8.5371172353884361</v>
      </c>
      <c r="E14" s="74">
        <v>-4.259464450383339</v>
      </c>
      <c r="F14" s="74">
        <v>1.3532866303435904</v>
      </c>
      <c r="G14" s="74">
        <v>4.0709810233869295</v>
      </c>
      <c r="H14" s="74">
        <v>6.7807333332567277</v>
      </c>
      <c r="I14" s="74">
        <v>6.8487444021234056</v>
      </c>
      <c r="J14" s="74">
        <v>8.9604628925879286</v>
      </c>
      <c r="K14" s="74">
        <v>9.6403577496600725</v>
      </c>
      <c r="L14" s="74">
        <v>6.1127052226278229</v>
      </c>
      <c r="M14" s="74">
        <v>7.707894229008426</v>
      </c>
      <c r="N14" s="74">
        <v>3.0933903903950912</v>
      </c>
      <c r="O14" s="59">
        <v>1.3472691744442271</v>
      </c>
      <c r="P14" s="153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22"/>
      <c r="AH14" s="122"/>
    </row>
    <row r="15" spans="1:34">
      <c r="A15" s="41"/>
      <c r="B15" s="47" t="s">
        <v>6</v>
      </c>
      <c r="C15" s="35">
        <v>11.843679310851636</v>
      </c>
      <c r="D15" s="62">
        <v>6.5483235794440686</v>
      </c>
      <c r="E15" s="74">
        <v>4.3181716967764538</v>
      </c>
      <c r="F15" s="74">
        <v>-0.3457383857321627</v>
      </c>
      <c r="G15" s="74">
        <v>3.2927293067038308</v>
      </c>
      <c r="H15" s="74">
        <v>4.8926488272209818</v>
      </c>
      <c r="I15" s="74">
        <v>9.8492398396800986</v>
      </c>
      <c r="J15" s="74">
        <v>4.8688516931774997</v>
      </c>
      <c r="K15" s="74">
        <v>6.71299604923367</v>
      </c>
      <c r="L15" s="74">
        <v>7.8200371181145956</v>
      </c>
      <c r="M15" s="74">
        <v>10.67306030358051</v>
      </c>
      <c r="N15" s="74">
        <v>4.6671786082932956</v>
      </c>
      <c r="O15" s="59">
        <v>8.7165484989458886</v>
      </c>
      <c r="P15" s="153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22"/>
      <c r="AH15" s="122"/>
    </row>
    <row r="16" spans="1:34">
      <c r="A16" s="41"/>
      <c r="B16" s="47" t="s">
        <v>78</v>
      </c>
      <c r="C16" s="35">
        <v>8.3636352312172004</v>
      </c>
      <c r="D16" s="62">
        <v>-6.3560146893701104</v>
      </c>
      <c r="E16" s="74">
        <v>1.5270341955841793</v>
      </c>
      <c r="F16" s="74">
        <v>-11.242509346247605</v>
      </c>
      <c r="G16" s="74">
        <v>-8.5205801272093478</v>
      </c>
      <c r="H16" s="74">
        <v>-6.4719306990922227</v>
      </c>
      <c r="I16" s="74">
        <v>-4.2255719466067534</v>
      </c>
      <c r="J16" s="74">
        <v>4.7115148300755907</v>
      </c>
      <c r="K16" s="74">
        <v>6.6835268434289015</v>
      </c>
      <c r="L16" s="74">
        <v>7.3988406495838355</v>
      </c>
      <c r="M16" s="74">
        <v>-1.5781283108285329</v>
      </c>
      <c r="N16" s="74">
        <v>-1.8837499740183443</v>
      </c>
      <c r="O16" s="59">
        <v>-13.082942212733498</v>
      </c>
      <c r="P16" s="153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22"/>
      <c r="AH16" s="122"/>
    </row>
    <row r="17" spans="1:36">
      <c r="A17" s="41"/>
      <c r="B17" s="47" t="s">
        <v>79</v>
      </c>
      <c r="C17" s="35">
        <v>11.747382487623749</v>
      </c>
      <c r="D17" s="62">
        <v>-3.3650090774345691</v>
      </c>
      <c r="E17" s="74">
        <v>-5.5365565423595617</v>
      </c>
      <c r="F17" s="74">
        <v>-7.5878534124712589</v>
      </c>
      <c r="G17" s="74">
        <v>-2.9202165071954584</v>
      </c>
      <c r="H17" s="74">
        <v>-9.6622877971852053E-2</v>
      </c>
      <c r="I17" s="74">
        <v>-1.2893155956259108</v>
      </c>
      <c r="J17" s="74">
        <v>6.6981624750041142</v>
      </c>
      <c r="K17" s="74">
        <v>9.4175669398303885</v>
      </c>
      <c r="L17" s="74">
        <v>9.6938824417665295</v>
      </c>
      <c r="M17" s="74">
        <v>4.0132568086592446</v>
      </c>
      <c r="N17" s="74">
        <v>3.2773391366078402</v>
      </c>
      <c r="O17" s="59">
        <v>-2.2724195826242717</v>
      </c>
      <c r="P17" s="153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22"/>
      <c r="AH17" s="122"/>
    </row>
    <row r="18" spans="1:36">
      <c r="A18" s="41"/>
      <c r="B18" s="47" t="s">
        <v>80</v>
      </c>
      <c r="C18" s="35" t="s">
        <v>114</v>
      </c>
      <c r="D18" s="74" t="s">
        <v>114</v>
      </c>
      <c r="E18" s="74" t="s">
        <v>114</v>
      </c>
      <c r="F18" s="74" t="s">
        <v>114</v>
      </c>
      <c r="G18" s="74" t="s">
        <v>114</v>
      </c>
      <c r="H18" s="74" t="s">
        <v>114</v>
      </c>
      <c r="I18" s="74" t="s">
        <v>114</v>
      </c>
      <c r="J18" s="74" t="s">
        <v>114</v>
      </c>
      <c r="K18" s="74" t="s">
        <v>114</v>
      </c>
      <c r="L18" s="74" t="s">
        <v>114</v>
      </c>
      <c r="M18" s="74" t="s">
        <v>114</v>
      </c>
      <c r="N18" s="74" t="s">
        <v>114</v>
      </c>
      <c r="O18" s="59" t="s">
        <v>114</v>
      </c>
      <c r="P18" s="153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22"/>
      <c r="AH18" s="122"/>
    </row>
    <row r="19" spans="1:36">
      <c r="A19" s="41"/>
      <c r="B19" s="47" t="s">
        <v>7</v>
      </c>
      <c r="C19" s="35">
        <v>6.9623383591332528</v>
      </c>
      <c r="D19" s="62">
        <v>-1.9471573527187431</v>
      </c>
      <c r="E19" s="74">
        <v>-3.5059247201206571</v>
      </c>
      <c r="F19" s="74">
        <v>-14.243261955607844</v>
      </c>
      <c r="G19" s="74">
        <v>-15.008441772888157</v>
      </c>
      <c r="H19" s="74">
        <v>-9.9382577622226922</v>
      </c>
      <c r="I19" s="74">
        <v>-5.2217257564572748</v>
      </c>
      <c r="J19" s="74">
        <v>-10.94943385522741</v>
      </c>
      <c r="K19" s="74">
        <v>-4.9813576719872481</v>
      </c>
      <c r="L19" s="74">
        <v>-9.6538111118809731</v>
      </c>
      <c r="M19" s="74">
        <v>-0.77454722392103825</v>
      </c>
      <c r="N19" s="74">
        <v>-4.4054129215789795</v>
      </c>
      <c r="O19" s="59">
        <v>-9.1082793201818841</v>
      </c>
      <c r="P19" s="153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22"/>
      <c r="AH19" s="122"/>
    </row>
    <row r="20" spans="1:36">
      <c r="A20" s="41"/>
      <c r="B20" s="47" t="s">
        <v>8</v>
      </c>
      <c r="C20" s="35">
        <v>7.460037019761125</v>
      </c>
      <c r="D20" s="62">
        <v>-6.7796807560896504</v>
      </c>
      <c r="E20" s="74">
        <v>-9.6638377552442609</v>
      </c>
      <c r="F20" s="74">
        <v>-10.08055129496862</v>
      </c>
      <c r="G20" s="74">
        <v>-7.113539438243448</v>
      </c>
      <c r="H20" s="74">
        <v>-7.239649032161414</v>
      </c>
      <c r="I20" s="74">
        <v>-1.3243386676111697</v>
      </c>
      <c r="J20" s="74">
        <v>-4.7997070808806424</v>
      </c>
      <c r="K20" s="74">
        <v>-0.61873688237099334</v>
      </c>
      <c r="L20" s="74">
        <v>-1.7813136340952413</v>
      </c>
      <c r="M20" s="74">
        <v>5.1220357772465579E-2</v>
      </c>
      <c r="N20" s="74">
        <v>-4.0087828209546403</v>
      </c>
      <c r="O20" s="59">
        <v>-8.1521237496509358E-2</v>
      </c>
      <c r="P20" s="153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22"/>
      <c r="AH20" s="122"/>
    </row>
    <row r="21" spans="1:36">
      <c r="A21" s="41"/>
      <c r="B21" s="47" t="s">
        <v>9</v>
      </c>
      <c r="C21" s="35">
        <v>10.525218314714973</v>
      </c>
      <c r="D21" s="62">
        <v>-1.7450088287046461</v>
      </c>
      <c r="E21" s="74">
        <v>4.7483418433125859</v>
      </c>
      <c r="F21" s="74">
        <v>2.8773940681745258</v>
      </c>
      <c r="G21" s="74">
        <v>9.6606762545971598</v>
      </c>
      <c r="H21" s="74">
        <v>4.8559713581348634</v>
      </c>
      <c r="I21" s="74">
        <v>14.130409130466164</v>
      </c>
      <c r="J21" s="74">
        <v>12.892411622226241</v>
      </c>
      <c r="K21" s="74">
        <v>4.7693068063226125</v>
      </c>
      <c r="L21" s="74">
        <v>15.216719208577661</v>
      </c>
      <c r="M21" s="74">
        <v>9.2533952272989985</v>
      </c>
      <c r="N21" s="74">
        <v>2.5923085212021482</v>
      </c>
      <c r="O21" s="59">
        <v>13.449980352408289</v>
      </c>
      <c r="P21" s="153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22"/>
      <c r="AH21" s="122"/>
    </row>
    <row r="22" spans="1:36">
      <c r="A22" s="41"/>
      <c r="B22" s="47" t="s">
        <v>10</v>
      </c>
      <c r="C22" s="35">
        <v>8.0314832161787049</v>
      </c>
      <c r="D22" s="62">
        <v>-7.2099399342838311</v>
      </c>
      <c r="E22" s="74">
        <v>-7.471755789519432</v>
      </c>
      <c r="F22" s="74">
        <v>-9.9324580545136438</v>
      </c>
      <c r="G22" s="74">
        <v>-6.3670729151508647</v>
      </c>
      <c r="H22" s="74">
        <v>-2.6364668966318101</v>
      </c>
      <c r="I22" s="74">
        <v>-3.321454853914211</v>
      </c>
      <c r="J22" s="74">
        <v>8.3169712980377799</v>
      </c>
      <c r="K22" s="74">
        <v>3.1894332651650013</v>
      </c>
      <c r="L22" s="74">
        <v>1.3166404830046601</v>
      </c>
      <c r="M22" s="74">
        <v>2.3732652275897861</v>
      </c>
      <c r="N22" s="74">
        <v>1.9638327017852928</v>
      </c>
      <c r="O22" s="59">
        <v>0.26351328855064893</v>
      </c>
      <c r="P22" s="153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22"/>
      <c r="AH22" s="122"/>
    </row>
    <row r="23" spans="1:36">
      <c r="A23" s="41"/>
      <c r="B23" s="47" t="s">
        <v>11</v>
      </c>
      <c r="C23" s="35">
        <v>8.8438595401010875</v>
      </c>
      <c r="D23" s="62">
        <v>8.3826445183347111</v>
      </c>
      <c r="E23" s="74">
        <v>3.1301964553552555</v>
      </c>
      <c r="F23" s="74">
        <v>7.8751248181005415</v>
      </c>
      <c r="G23" s="74">
        <v>17.94684737952085</v>
      </c>
      <c r="H23" s="74">
        <v>15.753993810454332</v>
      </c>
      <c r="I23" s="74">
        <v>11.083764153162162</v>
      </c>
      <c r="J23" s="74">
        <v>27.452341017133705</v>
      </c>
      <c r="K23" s="74">
        <v>38.015400060389183</v>
      </c>
      <c r="L23" s="74">
        <v>38.980588050328151</v>
      </c>
      <c r="M23" s="74">
        <v>16.800050286154988</v>
      </c>
      <c r="N23" s="74">
        <v>-0.26675517659361242</v>
      </c>
      <c r="O23" s="59">
        <v>12.007507189349763</v>
      </c>
      <c r="P23" s="153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22"/>
      <c r="AH23" s="122"/>
    </row>
    <row r="24" spans="1:36">
      <c r="A24" s="41"/>
      <c r="B24" s="47" t="s">
        <v>81</v>
      </c>
      <c r="C24" s="35">
        <v>17.787333040241712</v>
      </c>
      <c r="D24" s="62">
        <v>10.533660207734503</v>
      </c>
      <c r="E24" s="74">
        <v>8.7512202808810109</v>
      </c>
      <c r="F24" s="74">
        <v>4.4216736668905021</v>
      </c>
      <c r="G24" s="74">
        <v>13.306123133803149</v>
      </c>
      <c r="H24" s="74">
        <v>8.9123717861998397</v>
      </c>
      <c r="I24" s="74">
        <v>11.392291489409565</v>
      </c>
      <c r="J24" s="74">
        <v>9.0693386659330297</v>
      </c>
      <c r="K24" s="74">
        <v>10.505977254584611</v>
      </c>
      <c r="L24" s="74">
        <v>12.97348465665455</v>
      </c>
      <c r="M24" s="74">
        <v>12.795864025434659</v>
      </c>
      <c r="N24" s="74">
        <v>9.8779492774090496</v>
      </c>
      <c r="O24" s="59">
        <v>5.0649535992493568</v>
      </c>
      <c r="P24" s="153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22"/>
      <c r="AH24" s="122"/>
    </row>
    <row r="25" spans="1:36">
      <c r="A25" s="41"/>
      <c r="B25" s="47" t="s">
        <v>12</v>
      </c>
      <c r="C25" s="35">
        <v>20.151750554979259</v>
      </c>
      <c r="D25" s="62">
        <v>8.5575618076008002</v>
      </c>
      <c r="E25" s="74">
        <v>9.1195788152265411</v>
      </c>
      <c r="F25" s="74">
        <v>-0.93922116529211941</v>
      </c>
      <c r="G25" s="74">
        <v>3.9235856999796677</v>
      </c>
      <c r="H25" s="74">
        <v>7.3902011550149602</v>
      </c>
      <c r="I25" s="74">
        <v>8.989961876735002</v>
      </c>
      <c r="J25" s="74">
        <v>12.333832608138755</v>
      </c>
      <c r="K25" s="74">
        <v>12.006129191435171</v>
      </c>
      <c r="L25" s="74">
        <v>16.571589755238826</v>
      </c>
      <c r="M25" s="74">
        <v>16.974580616992942</v>
      </c>
      <c r="N25" s="74">
        <v>12.656672780845836</v>
      </c>
      <c r="O25" s="59">
        <v>7.3142400887742989</v>
      </c>
      <c r="P25" s="153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22"/>
      <c r="AH25" s="122"/>
    </row>
    <row r="26" spans="1:36">
      <c r="A26" s="41"/>
      <c r="B26" s="47" t="s">
        <v>13</v>
      </c>
      <c r="C26" s="35">
        <v>10.462110660130662</v>
      </c>
      <c r="D26" s="62">
        <v>0.247544944114229</v>
      </c>
      <c r="E26" s="74">
        <v>-3.0465648765058813</v>
      </c>
      <c r="F26" s="74">
        <v>-7.6880881436115454</v>
      </c>
      <c r="G26" s="74">
        <v>-2.5124024392869466</v>
      </c>
      <c r="H26" s="74">
        <v>1.3236552056879949</v>
      </c>
      <c r="I26" s="74">
        <v>0.80723590206851614</v>
      </c>
      <c r="J26" s="74">
        <v>1.4516225677970218</v>
      </c>
      <c r="K26" s="74">
        <v>4.9983792855237148</v>
      </c>
      <c r="L26" s="74">
        <v>4.479309452103803</v>
      </c>
      <c r="M26" s="74">
        <v>4.9283690106029789</v>
      </c>
      <c r="N26" s="74">
        <v>2.439013897194187</v>
      </c>
      <c r="O26" s="59">
        <v>2.5371485062753627</v>
      </c>
      <c r="P26" s="153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22"/>
      <c r="AH26" s="122"/>
    </row>
    <row r="27" spans="1:36">
      <c r="A27" s="41"/>
      <c r="B27" s="47" t="s">
        <v>14</v>
      </c>
      <c r="C27" s="35">
        <v>13.38884811281528</v>
      </c>
      <c r="D27" s="62">
        <v>9.6005030264688749</v>
      </c>
      <c r="E27" s="74">
        <v>-9.9652733569951053</v>
      </c>
      <c r="F27" s="74">
        <v>4.6833758667593912</v>
      </c>
      <c r="G27" s="74">
        <v>5.2620306549002338</v>
      </c>
      <c r="H27" s="74">
        <v>10.696355392384337</v>
      </c>
      <c r="I27" s="74">
        <v>12.077479218744157</v>
      </c>
      <c r="J27" s="74">
        <v>15.388493024763777</v>
      </c>
      <c r="K27" s="74">
        <v>8.7760359700733517</v>
      </c>
      <c r="L27" s="74">
        <v>8.1467333228369796</v>
      </c>
      <c r="M27" s="74">
        <v>5.3527662528663136</v>
      </c>
      <c r="N27" s="74">
        <v>3.1950390679623832</v>
      </c>
      <c r="O27" s="59">
        <v>0.20207372570014687</v>
      </c>
      <c r="P27" s="153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22"/>
      <c r="AH27" s="122"/>
      <c r="AI27" s="122"/>
      <c r="AJ27" s="122"/>
    </row>
    <row r="28" spans="1:36">
      <c r="A28" s="41"/>
      <c r="B28" s="47" t="s">
        <v>82</v>
      </c>
      <c r="C28" s="35">
        <v>-8.119111292723499</v>
      </c>
      <c r="D28" s="62">
        <v>-5.0392461034094724</v>
      </c>
      <c r="E28" s="74">
        <v>-6.7031352835402114</v>
      </c>
      <c r="F28" s="74">
        <v>-14.680515406617786</v>
      </c>
      <c r="G28" s="74">
        <v>-13.941135021858024</v>
      </c>
      <c r="H28" s="74">
        <v>-21.439148222699025</v>
      </c>
      <c r="I28" s="74">
        <v>-47.301875601502431</v>
      </c>
      <c r="J28" s="74">
        <v>-45.347012966498255</v>
      </c>
      <c r="K28" s="74">
        <v>-2.1504718269939</v>
      </c>
      <c r="L28" s="74">
        <v>-3.4158391007914868</v>
      </c>
      <c r="M28" s="74">
        <v>-11.58348914974848</v>
      </c>
      <c r="N28" s="74">
        <v>-7.2655459622015046</v>
      </c>
      <c r="O28" s="59">
        <v>-8.7856496179201891</v>
      </c>
      <c r="P28" s="153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22"/>
      <c r="AH28" s="122"/>
      <c r="AI28" s="122"/>
      <c r="AJ28" s="122"/>
    </row>
    <row r="29" spans="1:36">
      <c r="A29" s="41"/>
      <c r="B29" s="47" t="s">
        <v>83</v>
      </c>
      <c r="C29" s="35">
        <v>20.185655140086457</v>
      </c>
      <c r="D29" s="62">
        <v>2.9218213450024648</v>
      </c>
      <c r="E29" s="74">
        <v>7.8458047304782808</v>
      </c>
      <c r="F29" s="74">
        <v>-3.1251078197719511</v>
      </c>
      <c r="G29" s="74">
        <v>2.1261559350946557</v>
      </c>
      <c r="H29" s="74">
        <v>1.2521862678264255</v>
      </c>
      <c r="I29" s="74">
        <v>8.1823400397148358</v>
      </c>
      <c r="J29" s="74">
        <v>14.879781290113488</v>
      </c>
      <c r="K29" s="74">
        <v>9.5876292877627005</v>
      </c>
      <c r="L29" s="74">
        <v>13.327473962253531</v>
      </c>
      <c r="M29" s="74">
        <v>10.490120841197969</v>
      </c>
      <c r="N29" s="74">
        <v>12.324369478402186</v>
      </c>
      <c r="O29" s="59">
        <v>2.4494729889397044</v>
      </c>
      <c r="P29" s="153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22"/>
      <c r="AH29" s="122"/>
      <c r="AI29" s="122"/>
      <c r="AJ29" s="122"/>
    </row>
    <row r="30" spans="1:36">
      <c r="A30" s="41"/>
      <c r="B30" s="47" t="s">
        <v>15</v>
      </c>
      <c r="C30" s="35">
        <v>17.282423778715646</v>
      </c>
      <c r="D30" s="62">
        <v>4.0481082806164013</v>
      </c>
      <c r="E30" s="74">
        <v>-1.2019687757376238</v>
      </c>
      <c r="F30" s="74">
        <v>-8.1798469087922374</v>
      </c>
      <c r="G30" s="74">
        <v>-6.3373768933609043</v>
      </c>
      <c r="H30" s="74">
        <v>2.8314601417539493</v>
      </c>
      <c r="I30" s="74">
        <v>3.2025331302826636</v>
      </c>
      <c r="J30" s="74">
        <v>6.6127359354502566</v>
      </c>
      <c r="K30" s="74">
        <v>10.945732565055467</v>
      </c>
      <c r="L30" s="74">
        <v>7.3432952786714303</v>
      </c>
      <c r="M30" s="74">
        <v>9.2565190907559085</v>
      </c>
      <c r="N30" s="74">
        <v>2.9450922153446832</v>
      </c>
      <c r="O30" s="59">
        <v>-4.0436096184518373</v>
      </c>
      <c r="P30" s="153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22"/>
      <c r="AH30" s="122"/>
      <c r="AI30" s="122"/>
      <c r="AJ30" s="122"/>
    </row>
    <row r="31" spans="1:36">
      <c r="A31" s="41"/>
      <c r="B31" s="48" t="s">
        <v>16</v>
      </c>
      <c r="C31" s="36">
        <v>26.589786476333195</v>
      </c>
      <c r="D31" s="62">
        <v>8.7031038680155195</v>
      </c>
      <c r="E31" s="74">
        <v>5.187247731004426</v>
      </c>
      <c r="F31" s="74">
        <v>-0.62343042915637958</v>
      </c>
      <c r="G31" s="74">
        <v>4.0712367991483456</v>
      </c>
      <c r="H31" s="74">
        <v>5.0883255739625115</v>
      </c>
      <c r="I31" s="74">
        <v>5.8657240466500928</v>
      </c>
      <c r="J31" s="74">
        <v>7.5029884199875223</v>
      </c>
      <c r="K31" s="74">
        <v>11.749707411376882</v>
      </c>
      <c r="L31" s="74">
        <v>13.730287134554747</v>
      </c>
      <c r="M31" s="74">
        <v>9.0552793329765215</v>
      </c>
      <c r="N31" s="74">
        <v>14.627631911310623</v>
      </c>
      <c r="O31" s="59">
        <v>13.641944949356391</v>
      </c>
      <c r="P31" s="153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22"/>
      <c r="AH31" s="122"/>
      <c r="AI31" s="122"/>
      <c r="AJ31" s="122"/>
    </row>
    <row r="32" spans="1:36">
      <c r="A32" s="41"/>
      <c r="B32" s="49" t="s">
        <v>17</v>
      </c>
      <c r="C32" s="37">
        <v>16.80663032812366</v>
      </c>
      <c r="D32" s="63">
        <v>4.8357563959078851</v>
      </c>
      <c r="E32" s="75">
        <v>-4.2154052235335664</v>
      </c>
      <c r="F32" s="75">
        <v>-9.1748771177243977</v>
      </c>
      <c r="G32" s="75">
        <v>-5.14044348199256</v>
      </c>
      <c r="H32" s="75">
        <v>-0.57167759582923627</v>
      </c>
      <c r="I32" s="75">
        <v>2.5907143925851135</v>
      </c>
      <c r="J32" s="75">
        <v>0.62714380576423012</v>
      </c>
      <c r="K32" s="75">
        <v>3.5561664510190023</v>
      </c>
      <c r="L32" s="75">
        <v>3.6481461101353334</v>
      </c>
      <c r="M32" s="75">
        <v>4.0603053809297771</v>
      </c>
      <c r="N32" s="75">
        <v>4.0995399162629438</v>
      </c>
      <c r="O32" s="60">
        <v>0.92014589756853393</v>
      </c>
      <c r="P32" s="153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22"/>
      <c r="AH32" s="122"/>
      <c r="AI32" s="122"/>
      <c r="AJ32" s="122"/>
    </row>
    <row r="33" spans="1:44">
      <c r="A33" s="41"/>
      <c r="B33" s="46" t="s">
        <v>18</v>
      </c>
      <c r="C33" s="38">
        <v>24.694422903087538</v>
      </c>
      <c r="D33" s="65">
        <v>30.708900872248034</v>
      </c>
      <c r="E33" s="76">
        <v>5.9053606472170683</v>
      </c>
      <c r="F33" s="76">
        <v>23.733622274868473</v>
      </c>
      <c r="G33" s="76">
        <v>3.4165628001042645</v>
      </c>
      <c r="H33" s="76">
        <v>17.564495650165178</v>
      </c>
      <c r="I33" s="76">
        <v>9.5855342420607208</v>
      </c>
      <c r="J33" s="76">
        <v>8.3508640454276577</v>
      </c>
      <c r="K33" s="76">
        <v>27.606279214161315</v>
      </c>
      <c r="L33" s="76">
        <v>13.559812541273169</v>
      </c>
      <c r="M33" s="76">
        <v>18.899311361843139</v>
      </c>
      <c r="N33" s="76">
        <v>14.665083196178259</v>
      </c>
      <c r="O33" s="64">
        <v>5.7709852440417961</v>
      </c>
      <c r="P33" s="153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22"/>
      <c r="AH33" s="122"/>
      <c r="AI33" s="122"/>
      <c r="AJ33" s="122"/>
    </row>
    <row r="34" spans="1:44">
      <c r="A34" s="41"/>
      <c r="B34" s="47" t="s">
        <v>19</v>
      </c>
      <c r="C34" s="39">
        <v>-6.748459099114962</v>
      </c>
      <c r="D34" s="62">
        <v>-12.446323119104889</v>
      </c>
      <c r="E34" s="74">
        <v>59.124075956636794</v>
      </c>
      <c r="F34" s="74">
        <v>-5.2774211095897616</v>
      </c>
      <c r="G34" s="74">
        <v>37.860809081319339</v>
      </c>
      <c r="H34" s="74">
        <v>29.690381495004051</v>
      </c>
      <c r="I34" s="74">
        <v>47.330876977436596</v>
      </c>
      <c r="J34" s="74">
        <v>-15.213636073302119</v>
      </c>
      <c r="K34" s="74">
        <v>-8.1340035363942942</v>
      </c>
      <c r="L34" s="74">
        <v>63.016155069727915</v>
      </c>
      <c r="M34" s="74">
        <v>9.717888966374101</v>
      </c>
      <c r="N34" s="74">
        <v>-25.434446242548539</v>
      </c>
      <c r="O34" s="59">
        <v>-36.881565135903763</v>
      </c>
      <c r="P34" s="153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22"/>
      <c r="AH34" s="122"/>
      <c r="AI34" s="122"/>
      <c r="AJ34" s="122"/>
    </row>
    <row r="35" spans="1:44">
      <c r="A35" s="41"/>
      <c r="B35" s="48" t="s">
        <v>20</v>
      </c>
      <c r="C35" s="35">
        <v>10.991015802018067</v>
      </c>
      <c r="D35" s="62">
        <v>6.7916432513262981</v>
      </c>
      <c r="E35" s="74">
        <v>3.7410468177302936</v>
      </c>
      <c r="F35" s="74">
        <v>1.1298764180228151</v>
      </c>
      <c r="G35" s="74">
        <v>2.8566975231647151</v>
      </c>
      <c r="H35" s="74">
        <v>9.0617106341072233</v>
      </c>
      <c r="I35" s="74">
        <v>10.425420711196804</v>
      </c>
      <c r="J35" s="74">
        <v>6.572781891305401</v>
      </c>
      <c r="K35" s="74">
        <v>13.014320300942137</v>
      </c>
      <c r="L35" s="74">
        <v>14.744618640766793</v>
      </c>
      <c r="M35" s="74">
        <v>14.821074833687627</v>
      </c>
      <c r="N35" s="74">
        <v>10.22121092986262</v>
      </c>
      <c r="O35" s="59">
        <v>1.9526255372586336</v>
      </c>
      <c r="P35" s="153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22"/>
      <c r="AH35" s="122"/>
      <c r="AI35" s="122"/>
      <c r="AJ35" s="122"/>
    </row>
    <row r="36" spans="1:44">
      <c r="A36" s="41"/>
      <c r="B36" s="49" t="s">
        <v>21</v>
      </c>
      <c r="C36" s="37">
        <v>16.866577950251418</v>
      </c>
      <c r="D36" s="63">
        <v>4.635857863366728</v>
      </c>
      <c r="E36" s="75">
        <v>5.3880498067794429</v>
      </c>
      <c r="F36" s="75">
        <v>1.3816759885385419</v>
      </c>
      <c r="G36" s="75">
        <v>8.7473647151443785</v>
      </c>
      <c r="H36" s="75">
        <v>6.0732602010116192</v>
      </c>
      <c r="I36" s="75">
        <v>10.520598511283724</v>
      </c>
      <c r="J36" s="75">
        <v>10.432560427748619</v>
      </c>
      <c r="K36" s="75">
        <v>14.096720935168221</v>
      </c>
      <c r="L36" s="75">
        <v>9.809641339596034</v>
      </c>
      <c r="M36" s="75">
        <v>7.2741136536779134</v>
      </c>
      <c r="N36" s="75">
        <v>0.6087177023103344</v>
      </c>
      <c r="O36" s="60">
        <v>-4.2052899701446629</v>
      </c>
      <c r="P36" s="155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22"/>
      <c r="AH36" s="122"/>
      <c r="AI36" s="122"/>
      <c r="AJ36" s="122"/>
    </row>
    <row r="37" spans="1:44">
      <c r="P37" s="155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4"/>
      <c r="AE37" s="154"/>
      <c r="AF37" s="154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</row>
    <row r="38" spans="1:44">
      <c r="B38" s="42" t="s">
        <v>97</v>
      </c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4"/>
      <c r="AE38" s="154"/>
      <c r="AF38" s="154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</row>
    <row r="39" spans="1:44">
      <c r="B39" s="42" t="s">
        <v>128</v>
      </c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4"/>
      <c r="AE39" s="154"/>
      <c r="AF39" s="154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</row>
    <row r="40" spans="1:44">
      <c r="B40" s="42" t="s">
        <v>141</v>
      </c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4"/>
      <c r="AE40" s="154"/>
      <c r="AF40" s="154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</row>
    <row r="41" spans="1:44">
      <c r="B41" s="42" t="s">
        <v>129</v>
      </c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</row>
    <row r="42" spans="1:44">
      <c r="B42" s="43" t="s">
        <v>85</v>
      </c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</row>
    <row r="43" spans="1:44"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</row>
    <row r="44" spans="1:44"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</row>
    <row r="45" spans="1:44"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</row>
    <row r="52" spans="18:21">
      <c r="R52" s="77"/>
      <c r="S52" s="77"/>
      <c r="T52" s="77"/>
      <c r="U52" s="77"/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57C3-9EC6-4683-95FC-864969BD886F}">
  <dimension ref="A1:BS113"/>
  <sheetViews>
    <sheetView topLeftCell="A19" zoomScaleNormal="100" workbookViewId="0">
      <selection activeCell="F12" sqref="F12"/>
    </sheetView>
  </sheetViews>
  <sheetFormatPr defaultColWidth="8.7109375" defaultRowHeight="15"/>
  <cols>
    <col min="1" max="1" width="8.85546875" style="9" bestFit="1" customWidth="1"/>
    <col min="2" max="2" width="8.85546875" style="9"/>
    <col min="3" max="3" width="15" style="12" bestFit="1" customWidth="1"/>
    <col min="4" max="4" width="8.42578125" style="12" bestFit="1" customWidth="1"/>
    <col min="5" max="7" width="8.7109375" style="9"/>
    <col min="8" max="16384" width="8.7109375" style="10"/>
  </cols>
  <sheetData>
    <row r="1" spans="1:71">
      <c r="A1" s="8" t="s">
        <v>45</v>
      </c>
      <c r="C1" s="9"/>
      <c r="D1" s="9"/>
    </row>
    <row r="2" spans="1:71">
      <c r="C2" s="9"/>
      <c r="D2" s="9"/>
    </row>
    <row r="3" spans="1:71">
      <c r="C3" s="9"/>
      <c r="D3" s="9"/>
    </row>
    <row r="4" spans="1:71">
      <c r="A4" s="9" t="s">
        <v>46</v>
      </c>
      <c r="C4" s="9"/>
      <c r="D4" s="9"/>
    </row>
    <row r="5" spans="1:71">
      <c r="A5" s="9" t="s">
        <v>47</v>
      </c>
      <c r="C5" s="9"/>
      <c r="D5" s="9"/>
    </row>
    <row r="6" spans="1:71">
      <c r="A6" s="9" t="s">
        <v>48</v>
      </c>
      <c r="C6" s="9"/>
      <c r="D6" s="9"/>
      <c r="BQ6" s="10">
        <v>110161</v>
      </c>
      <c r="BR6" s="10">
        <v>107490</v>
      </c>
      <c r="BS6" s="10">
        <v>107097</v>
      </c>
    </row>
    <row r="7" spans="1:71">
      <c r="C7" s="9"/>
      <c r="D7" s="9"/>
    </row>
    <row r="8" spans="1:71">
      <c r="C8" s="9"/>
      <c r="D8" s="9"/>
    </row>
    <row r="9" spans="1:71">
      <c r="A9" s="9" t="s">
        <v>49</v>
      </c>
      <c r="B9" s="9" t="s">
        <v>50</v>
      </c>
      <c r="C9" s="9" t="s">
        <v>51</v>
      </c>
      <c r="D9" s="9">
        <v>2024</v>
      </c>
    </row>
    <row r="10" spans="1:71">
      <c r="A10" s="9">
        <v>2024</v>
      </c>
      <c r="B10" s="9" t="s">
        <v>52</v>
      </c>
      <c r="C10" s="55">
        <v>106737.03462750172</v>
      </c>
      <c r="D10" s="9">
        <v>111364</v>
      </c>
      <c r="F10" s="11"/>
      <c r="G10" s="11"/>
    </row>
    <row r="11" spans="1:71">
      <c r="C11" s="55">
        <v>107803.5789709611</v>
      </c>
      <c r="D11" s="10">
        <v>108882</v>
      </c>
    </row>
    <row r="12" spans="1:71">
      <c r="C12" s="55">
        <v>107199.85890846157</v>
      </c>
      <c r="D12" s="10">
        <v>108662</v>
      </c>
    </row>
    <row r="13" spans="1:71">
      <c r="B13" s="9" t="s">
        <v>53</v>
      </c>
      <c r="C13" s="55">
        <v>106382.4864017325</v>
      </c>
      <c r="D13" s="10">
        <v>106066</v>
      </c>
    </row>
    <row r="14" spans="1:71">
      <c r="C14" s="12">
        <v>106455.88873071878</v>
      </c>
      <c r="D14" s="10">
        <v>102991</v>
      </c>
    </row>
    <row r="15" spans="1:71">
      <c r="C15" s="12">
        <v>104512.16633661131</v>
      </c>
      <c r="D15" s="10">
        <v>103053</v>
      </c>
    </row>
    <row r="16" spans="1:71">
      <c r="B16" s="9" t="s">
        <v>54</v>
      </c>
      <c r="C16" s="12">
        <v>103494.3663594777</v>
      </c>
      <c r="D16" s="10">
        <v>97648</v>
      </c>
    </row>
    <row r="17" spans="2:4">
      <c r="C17" s="12">
        <v>102905.84566517446</v>
      </c>
      <c r="D17" s="10">
        <v>94825</v>
      </c>
    </row>
    <row r="18" spans="2:4">
      <c r="C18" s="12">
        <v>103635.56904807567</v>
      </c>
      <c r="D18" s="10">
        <v>93373</v>
      </c>
    </row>
    <row r="19" spans="2:4">
      <c r="B19" s="9" t="s">
        <v>55</v>
      </c>
      <c r="C19" s="12">
        <v>101821.54030409631</v>
      </c>
      <c r="D19" s="10">
        <v>92460</v>
      </c>
    </row>
    <row r="20" spans="2:4">
      <c r="C20" s="12">
        <v>98555.603171249546</v>
      </c>
      <c r="D20" s="10">
        <v>92013</v>
      </c>
    </row>
    <row r="21" spans="2:4">
      <c r="C21" s="12">
        <v>95524.200786323461</v>
      </c>
      <c r="D21" s="10">
        <v>89431</v>
      </c>
    </row>
    <row r="22" spans="2:4">
      <c r="B22" s="9" t="s">
        <v>56</v>
      </c>
      <c r="C22" s="12">
        <v>94214.324643298387</v>
      </c>
      <c r="D22" s="10">
        <v>89606</v>
      </c>
    </row>
    <row r="23" spans="2:4">
      <c r="C23" s="12">
        <v>92525.777085568043</v>
      </c>
      <c r="D23" s="10">
        <v>89916</v>
      </c>
    </row>
    <row r="24" spans="2:4">
      <c r="C24" s="12">
        <v>90370.834363153816</v>
      </c>
      <c r="D24" s="10">
        <v>88408</v>
      </c>
    </row>
    <row r="25" spans="2:4">
      <c r="B25" s="9" t="s">
        <v>57</v>
      </c>
      <c r="C25" s="12">
        <v>88416.655013473064</v>
      </c>
      <c r="D25" s="10">
        <v>85321</v>
      </c>
    </row>
    <row r="26" spans="2:4">
      <c r="C26" s="12">
        <v>88016.127956098237</v>
      </c>
      <c r="D26" s="10">
        <v>87142</v>
      </c>
    </row>
    <row r="27" spans="2:4">
      <c r="C27" s="12">
        <v>86766.74486947438</v>
      </c>
      <c r="D27" s="10">
        <v>87312</v>
      </c>
    </row>
    <row r="28" spans="2:4">
      <c r="B28" s="9" t="s">
        <v>58</v>
      </c>
      <c r="C28" s="12">
        <v>86281.839548116463</v>
      </c>
      <c r="D28" s="10">
        <v>85799</v>
      </c>
    </row>
    <row r="29" spans="2:4">
      <c r="C29" s="12">
        <v>84898.34139962247</v>
      </c>
      <c r="D29" s="10">
        <v>86001</v>
      </c>
    </row>
    <row r="30" spans="2:4">
      <c r="C30" s="12">
        <v>85031.671870621096</v>
      </c>
      <c r="D30" s="10">
        <v>84596</v>
      </c>
    </row>
    <row r="31" spans="2:4">
      <c r="B31" s="9" t="s">
        <v>59</v>
      </c>
      <c r="C31" s="12">
        <v>84539.275979572776</v>
      </c>
      <c r="D31" s="10">
        <v>83288</v>
      </c>
    </row>
    <row r="32" spans="2:4">
      <c r="C32" s="12">
        <v>83154.143076697903</v>
      </c>
      <c r="D32" s="10">
        <v>84602</v>
      </c>
    </row>
    <row r="33" spans="2:4">
      <c r="C33" s="12">
        <v>82877.569652607985</v>
      </c>
      <c r="D33" s="10">
        <v>83786</v>
      </c>
    </row>
    <row r="34" spans="2:4">
      <c r="B34" s="9" t="s">
        <v>60</v>
      </c>
      <c r="C34" s="12">
        <v>85080.168255463475</v>
      </c>
      <c r="D34" s="9">
        <v>86240</v>
      </c>
    </row>
    <row r="35" spans="2:4">
      <c r="C35" s="12">
        <v>84196.417497062706</v>
      </c>
      <c r="D35" s="10">
        <v>86994</v>
      </c>
    </row>
    <row r="36" spans="2:4">
      <c r="C36" s="12">
        <v>83938.848948027837</v>
      </c>
      <c r="D36" s="11">
        <v>82878.5</v>
      </c>
    </row>
    <row r="37" spans="2:4">
      <c r="B37" s="9" t="s">
        <v>61</v>
      </c>
      <c r="C37" s="12">
        <v>82659.898389055437</v>
      </c>
      <c r="D37" s="11">
        <v>87539</v>
      </c>
    </row>
    <row r="38" spans="2:4">
      <c r="C38" s="12">
        <v>83736.52656007951</v>
      </c>
      <c r="D38" s="55">
        <v>89082</v>
      </c>
    </row>
    <row r="39" spans="2:4">
      <c r="C39" s="12">
        <v>85671.346921214063</v>
      </c>
      <c r="D39" s="55">
        <v>85789</v>
      </c>
    </row>
    <row r="40" spans="2:4">
      <c r="B40" s="9" t="s">
        <v>62</v>
      </c>
      <c r="C40" s="12">
        <v>85940.504913958357</v>
      </c>
      <c r="D40" s="10">
        <v>87421</v>
      </c>
    </row>
    <row r="41" spans="2:4">
      <c r="C41" s="12">
        <v>84407.62029367451</v>
      </c>
      <c r="D41" s="10">
        <v>86048</v>
      </c>
    </row>
    <row r="42" spans="2:4">
      <c r="C42" s="12">
        <v>82057.702454916216</v>
      </c>
      <c r="D42" s="10">
        <v>88945</v>
      </c>
    </row>
    <row r="43" spans="2:4">
      <c r="B43" s="9" t="s">
        <v>63</v>
      </c>
      <c r="C43" s="12">
        <v>82696.696124935159</v>
      </c>
      <c r="D43" s="10">
        <v>84824</v>
      </c>
    </row>
    <row r="44" spans="2:4">
      <c r="C44" s="12">
        <v>82478</v>
      </c>
      <c r="D44" s="55">
        <v>85684</v>
      </c>
    </row>
    <row r="45" spans="2:4">
      <c r="C45" s="12">
        <v>80887.403999003494</v>
      </c>
      <c r="D45" s="12">
        <v>85031</v>
      </c>
    </row>
    <row r="46" spans="2:4">
      <c r="B46" s="9" t="s">
        <v>64</v>
      </c>
      <c r="C46" s="12">
        <v>81832.194100679437</v>
      </c>
      <c r="D46" s="12">
        <v>82679</v>
      </c>
    </row>
    <row r="47" spans="2:4">
      <c r="C47" s="12">
        <v>82649.753584394159</v>
      </c>
      <c r="D47" s="12">
        <v>87162</v>
      </c>
    </row>
    <row r="48" spans="2:4">
      <c r="C48" s="12">
        <v>84471.129957520083</v>
      </c>
      <c r="D48" s="12">
        <v>88184</v>
      </c>
    </row>
    <row r="49" spans="2:5">
      <c r="B49" s="9" t="s">
        <v>65</v>
      </c>
      <c r="C49" s="12">
        <v>86156.507124263182</v>
      </c>
      <c r="D49" s="10">
        <v>89246.5</v>
      </c>
    </row>
    <row r="50" spans="2:5">
      <c r="C50" s="12">
        <v>88135.668391262836</v>
      </c>
      <c r="D50" s="10">
        <v>91379.75</v>
      </c>
    </row>
    <row r="51" spans="2:5">
      <c r="C51" s="12">
        <v>87775.653940369913</v>
      </c>
      <c r="D51" s="10">
        <v>90953.5</v>
      </c>
    </row>
    <row r="52" spans="2:5">
      <c r="B52" s="9" t="s">
        <v>66</v>
      </c>
      <c r="C52" s="12">
        <v>87861.297121389493</v>
      </c>
      <c r="D52" s="10">
        <v>90075.25</v>
      </c>
    </row>
    <row r="53" spans="2:5">
      <c r="C53" s="12">
        <v>87984.930372363844</v>
      </c>
      <c r="D53" s="12">
        <v>88574</v>
      </c>
    </row>
    <row r="54" spans="2:5">
      <c r="C54" s="12">
        <v>89352.238577459619</v>
      </c>
      <c r="D54" s="12">
        <v>88951</v>
      </c>
    </row>
    <row r="55" spans="2:5">
      <c r="B55" s="9" t="s">
        <v>67</v>
      </c>
      <c r="C55" s="12">
        <v>90656.313796362563</v>
      </c>
      <c r="D55" s="12">
        <v>90706</v>
      </c>
    </row>
    <row r="56" spans="2:5">
      <c r="C56" s="12">
        <v>91399.34089509453</v>
      </c>
      <c r="D56" s="12">
        <v>92134</v>
      </c>
    </row>
    <row r="57" spans="2:5">
      <c r="C57" s="12">
        <v>92255.123863700384</v>
      </c>
      <c r="D57" s="150">
        <v>94645</v>
      </c>
    </row>
    <row r="58" spans="2:5">
      <c r="B58" s="9" t="s">
        <v>68</v>
      </c>
      <c r="C58" s="12">
        <v>94215.444380552624</v>
      </c>
      <c r="D58" s="150">
        <v>94477</v>
      </c>
    </row>
    <row r="59" spans="2:5">
      <c r="C59" s="12">
        <v>95946.670515313657</v>
      </c>
      <c r="D59" s="12">
        <v>95278</v>
      </c>
    </row>
    <row r="60" spans="2:5">
      <c r="C60" s="12">
        <v>98752.550037851819</v>
      </c>
      <c r="D60" s="150">
        <v>99119</v>
      </c>
    </row>
    <row r="61" spans="2:5">
      <c r="B61" s="9" t="s">
        <v>132</v>
      </c>
      <c r="C61" s="12">
        <v>101331.35652885278</v>
      </c>
      <c r="D61" s="150">
        <v>98429</v>
      </c>
    </row>
    <row r="62" spans="2:5">
      <c r="D62" s="152"/>
      <c r="E62" s="11"/>
    </row>
    <row r="63" spans="2:5">
      <c r="E63" s="11"/>
    </row>
    <row r="64" spans="2:5">
      <c r="E64" s="11"/>
    </row>
    <row r="65" spans="5:5">
      <c r="E65" s="11"/>
    </row>
    <row r="66" spans="5:5">
      <c r="E66" s="11"/>
    </row>
    <row r="67" spans="5:5">
      <c r="E67" s="11"/>
    </row>
    <row r="68" spans="5:5">
      <c r="E68" s="11"/>
    </row>
    <row r="69" spans="5:5">
      <c r="E69" s="11"/>
    </row>
    <row r="70" spans="5:5">
      <c r="E70" s="11"/>
    </row>
    <row r="71" spans="5:5">
      <c r="E71" s="11"/>
    </row>
    <row r="72" spans="5:5">
      <c r="E72" s="11"/>
    </row>
    <row r="73" spans="5:5">
      <c r="E73" s="11"/>
    </row>
    <row r="74" spans="5:5">
      <c r="E74" s="11"/>
    </row>
    <row r="75" spans="5:5">
      <c r="E75" s="11"/>
    </row>
    <row r="76" spans="5:5">
      <c r="E76" s="11"/>
    </row>
    <row r="77" spans="5:5">
      <c r="E77" s="11"/>
    </row>
    <row r="78" spans="5:5">
      <c r="E78" s="11"/>
    </row>
    <row r="79" spans="5:5">
      <c r="E79" s="11"/>
    </row>
    <row r="80" spans="5:5">
      <c r="E80" s="11"/>
    </row>
    <row r="81" spans="5:10">
      <c r="E81" s="11"/>
    </row>
    <row r="82" spans="5:10">
      <c r="E82" s="11"/>
    </row>
    <row r="83" spans="5:10">
      <c r="E83" s="11"/>
    </row>
    <row r="84" spans="5:10">
      <c r="E84" s="11"/>
    </row>
    <row r="85" spans="5:10">
      <c r="E85" s="11"/>
    </row>
    <row r="86" spans="5:10">
      <c r="E86" s="11"/>
    </row>
    <row r="87" spans="5:10">
      <c r="E87" s="11"/>
    </row>
    <row r="88" spans="5:10">
      <c r="E88" s="11"/>
      <c r="F88" s="11"/>
      <c r="G88" s="11"/>
      <c r="H88" s="55"/>
      <c r="I88" s="55"/>
      <c r="J88" s="55"/>
    </row>
    <row r="89" spans="5:10">
      <c r="E89" s="11"/>
    </row>
    <row r="90" spans="5:10">
      <c r="E90" s="11"/>
    </row>
    <row r="91" spans="5:10">
      <c r="E91" s="11"/>
    </row>
    <row r="92" spans="5:10">
      <c r="E92" s="11"/>
    </row>
    <row r="99" spans="5:12">
      <c r="E99" s="11"/>
    </row>
    <row r="105" spans="5:12">
      <c r="L105" s="12"/>
    </row>
    <row r="106" spans="5:12">
      <c r="L106" s="12"/>
    </row>
    <row r="107" spans="5:12">
      <c r="L107" s="12"/>
    </row>
    <row r="108" spans="5:12">
      <c r="L108" s="12"/>
    </row>
    <row r="109" spans="5:12">
      <c r="J109" s="152"/>
      <c r="L109" s="150"/>
    </row>
    <row r="110" spans="5:12">
      <c r="J110" s="152"/>
    </row>
    <row r="111" spans="5:12">
      <c r="J111" s="12"/>
    </row>
    <row r="112" spans="5:12">
      <c r="J112" s="152"/>
    </row>
    <row r="113" spans="10:10">
      <c r="J113" s="152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8A2E-F90E-412D-AA6D-55008AE9E643}">
  <dimension ref="B2:AC67"/>
  <sheetViews>
    <sheetView zoomScale="115" zoomScaleNormal="115" workbookViewId="0">
      <selection activeCell="E19" sqref="E19"/>
    </sheetView>
  </sheetViews>
  <sheetFormatPr defaultRowHeight="15"/>
  <cols>
    <col min="1" max="1" width="6.28515625" customWidth="1"/>
    <col min="2" max="2" width="12.5703125" customWidth="1"/>
    <col min="9" max="9" width="12.7109375" customWidth="1"/>
    <col min="16" max="16" width="12.140625" customWidth="1"/>
    <col min="23" max="23" width="12.85546875" customWidth="1"/>
    <col min="28" max="28" width="11" customWidth="1"/>
  </cols>
  <sheetData>
    <row r="2" spans="2:29" ht="15.75" thickBot="1"/>
    <row r="3" spans="2:29" ht="15.75" thickBot="1">
      <c r="B3" s="157" t="s">
        <v>115</v>
      </c>
      <c r="C3" s="158"/>
      <c r="D3" s="158"/>
      <c r="E3" s="158"/>
      <c r="F3" s="158"/>
      <c r="G3" s="159"/>
      <c r="I3" s="157" t="s">
        <v>133</v>
      </c>
      <c r="J3" s="158"/>
      <c r="K3" s="158"/>
      <c r="L3" s="158"/>
      <c r="M3" s="158"/>
      <c r="N3" s="159"/>
      <c r="P3" s="157" t="s">
        <v>134</v>
      </c>
      <c r="Q3" s="158"/>
      <c r="R3" s="158"/>
      <c r="S3" s="158"/>
      <c r="T3" s="158"/>
      <c r="U3" s="159"/>
      <c r="W3" s="157" t="s">
        <v>139</v>
      </c>
      <c r="X3" s="158"/>
      <c r="Y3" s="158"/>
      <c r="Z3" s="158"/>
      <c r="AA3" s="158"/>
      <c r="AB3" s="159"/>
    </row>
    <row r="4" spans="2:29" ht="15.75" thickBot="1">
      <c r="B4" s="15" t="s">
        <v>43</v>
      </c>
      <c r="C4" s="83" t="s">
        <v>130</v>
      </c>
      <c r="D4" s="83" t="s">
        <v>135</v>
      </c>
      <c r="E4" s="83" t="s">
        <v>136</v>
      </c>
      <c r="F4" s="83" t="s">
        <v>137</v>
      </c>
      <c r="G4" s="83" t="s">
        <v>138</v>
      </c>
      <c r="H4" s="100"/>
      <c r="I4" s="15" t="s">
        <v>43</v>
      </c>
      <c r="J4" s="83" t="s">
        <v>130</v>
      </c>
      <c r="K4" s="83" t="s">
        <v>135</v>
      </c>
      <c r="L4" s="83" t="s">
        <v>136</v>
      </c>
      <c r="M4" s="83" t="s">
        <v>137</v>
      </c>
      <c r="N4" s="83" t="s">
        <v>138</v>
      </c>
      <c r="O4" s="100"/>
      <c r="P4" s="91" t="s">
        <v>43</v>
      </c>
      <c r="Q4" s="83" t="s">
        <v>130</v>
      </c>
      <c r="R4" s="83" t="s">
        <v>135</v>
      </c>
      <c r="S4" s="83" t="s">
        <v>136</v>
      </c>
      <c r="T4" s="83" t="s">
        <v>137</v>
      </c>
      <c r="U4" s="83" t="s">
        <v>138</v>
      </c>
      <c r="V4" s="100"/>
      <c r="W4" s="91" t="s">
        <v>43</v>
      </c>
      <c r="X4" s="83" t="s">
        <v>130</v>
      </c>
      <c r="Y4" s="83" t="s">
        <v>135</v>
      </c>
      <c r="Z4" s="83" t="s">
        <v>136</v>
      </c>
      <c r="AA4" s="83" t="s">
        <v>137</v>
      </c>
      <c r="AB4" s="83" t="s">
        <v>138</v>
      </c>
      <c r="AC4" s="146"/>
    </row>
    <row r="5" spans="2:29">
      <c r="B5" s="16" t="s">
        <v>0</v>
      </c>
      <c r="C5" s="84">
        <v>2125</v>
      </c>
      <c r="D5" s="84">
        <v>2208</v>
      </c>
      <c r="E5" s="84">
        <v>2248</v>
      </c>
      <c r="F5" s="84">
        <v>2298</v>
      </c>
      <c r="G5" s="102">
        <v>2293</v>
      </c>
      <c r="I5" s="16" t="s">
        <v>0</v>
      </c>
      <c r="J5" s="84">
        <v>2238</v>
      </c>
      <c r="K5" s="84">
        <v>2290</v>
      </c>
      <c r="L5" s="84">
        <v>2336</v>
      </c>
      <c r="M5" s="84">
        <v>2454</v>
      </c>
      <c r="N5" s="102">
        <v>2442</v>
      </c>
      <c r="P5" s="101" t="s">
        <v>0</v>
      </c>
      <c r="Q5" s="84">
        <f t="shared" ref="Q5:T6" si="0">J5-C5</f>
        <v>113</v>
      </c>
      <c r="R5" s="84">
        <f t="shared" si="0"/>
        <v>82</v>
      </c>
      <c r="S5" s="84">
        <f t="shared" si="0"/>
        <v>88</v>
      </c>
      <c r="T5" s="84">
        <f t="shared" si="0"/>
        <v>156</v>
      </c>
      <c r="U5" s="102">
        <f t="shared" ref="U5:U6" si="1">N5-G5</f>
        <v>149</v>
      </c>
      <c r="W5" s="95" t="s">
        <v>0</v>
      </c>
      <c r="X5" s="108">
        <f t="shared" ref="X5:X15" si="2">Q5/C5*100</f>
        <v>5.3176470588235301</v>
      </c>
      <c r="Y5" s="108">
        <f t="shared" ref="Y5:Y15" si="3">R5/D5*100</f>
        <v>3.7137681159420288</v>
      </c>
      <c r="Z5" s="108">
        <f t="shared" ref="Z5:Z15" si="4">S5/E5*100</f>
        <v>3.9145907473309607</v>
      </c>
      <c r="AA5" s="108">
        <f t="shared" ref="AA5:AA15" si="5">T5/F5*100</f>
        <v>6.7885117493472595</v>
      </c>
      <c r="AB5" s="111">
        <f t="shared" ref="AB5:AB15" si="6">U5/G5*100</f>
        <v>6.4980375054513733</v>
      </c>
    </row>
    <row r="6" spans="2:29">
      <c r="B6" s="17" t="s">
        <v>1</v>
      </c>
      <c r="C6" s="85">
        <v>2125</v>
      </c>
      <c r="D6" s="85">
        <v>2191</v>
      </c>
      <c r="E6" s="85">
        <v>2210</v>
      </c>
      <c r="F6" s="85">
        <v>2239</v>
      </c>
      <c r="G6" s="103">
        <v>2403</v>
      </c>
      <c r="I6" s="17" t="s">
        <v>1</v>
      </c>
      <c r="J6" s="85">
        <v>1974</v>
      </c>
      <c r="K6" s="85">
        <v>2020</v>
      </c>
      <c r="L6" s="85">
        <v>1944</v>
      </c>
      <c r="M6" s="85">
        <v>1929</v>
      </c>
      <c r="N6" s="103">
        <v>1991</v>
      </c>
      <c r="P6" s="17" t="s">
        <v>1</v>
      </c>
      <c r="Q6" s="85">
        <f t="shared" si="0"/>
        <v>-151</v>
      </c>
      <c r="R6" s="85">
        <f t="shared" si="0"/>
        <v>-171</v>
      </c>
      <c r="S6" s="85">
        <f t="shared" si="0"/>
        <v>-266</v>
      </c>
      <c r="T6" s="85">
        <f t="shared" si="0"/>
        <v>-310</v>
      </c>
      <c r="U6" s="103">
        <f t="shared" si="1"/>
        <v>-412</v>
      </c>
      <c r="W6" s="96" t="s">
        <v>1</v>
      </c>
      <c r="X6" s="108">
        <f t="shared" si="2"/>
        <v>-7.105882352941177</v>
      </c>
      <c r="Y6" s="108">
        <f t="shared" si="3"/>
        <v>-7.8046554084892747</v>
      </c>
      <c r="Z6" s="108">
        <f t="shared" si="4"/>
        <v>-12.036199095022624</v>
      </c>
      <c r="AA6" s="108">
        <f t="shared" si="5"/>
        <v>-13.845466726217062</v>
      </c>
      <c r="AB6" s="112">
        <f t="shared" si="6"/>
        <v>-17.145235122763214</v>
      </c>
    </row>
    <row r="7" spans="2:29">
      <c r="B7" s="17" t="s">
        <v>2</v>
      </c>
      <c r="C7" s="85">
        <v>2118</v>
      </c>
      <c r="D7" s="85">
        <v>2144</v>
      </c>
      <c r="E7" s="85">
        <v>2188</v>
      </c>
      <c r="F7" s="85">
        <v>2276</v>
      </c>
      <c r="G7" s="103">
        <v>2303</v>
      </c>
      <c r="I7" s="17" t="s">
        <v>2</v>
      </c>
      <c r="J7" s="85">
        <v>2197</v>
      </c>
      <c r="K7" s="85">
        <v>2185</v>
      </c>
      <c r="L7" s="85">
        <v>2270</v>
      </c>
      <c r="M7" s="85">
        <v>2285</v>
      </c>
      <c r="N7" s="127">
        <v>2261</v>
      </c>
      <c r="P7" s="17" t="s">
        <v>2</v>
      </c>
      <c r="Q7" s="85">
        <f t="shared" ref="Q7:Q15" si="7">J7-C7</f>
        <v>79</v>
      </c>
      <c r="R7" s="85">
        <f t="shared" ref="R7:R15" si="8">K7-D7</f>
        <v>41</v>
      </c>
      <c r="S7" s="85">
        <f t="shared" ref="S7:S15" si="9">L7-E7</f>
        <v>82</v>
      </c>
      <c r="T7" s="85">
        <f t="shared" ref="T7:T15" si="10">M7-F7</f>
        <v>9</v>
      </c>
      <c r="U7" s="85">
        <f t="shared" ref="U7" si="11">N7-G7</f>
        <v>-42</v>
      </c>
      <c r="V7" s="100"/>
      <c r="W7" s="96" t="s">
        <v>2</v>
      </c>
      <c r="X7" s="108">
        <f t="shared" si="2"/>
        <v>3.7299338999055713</v>
      </c>
      <c r="Y7" s="108">
        <f t="shared" si="3"/>
        <v>1.9123134328358209</v>
      </c>
      <c r="Z7" s="108">
        <f t="shared" si="4"/>
        <v>3.7477148080438756</v>
      </c>
      <c r="AA7" s="108">
        <f t="shared" si="5"/>
        <v>0.39543057996485065</v>
      </c>
      <c r="AB7" s="112">
        <f t="shared" si="6"/>
        <v>-1.8237082066869299</v>
      </c>
      <c r="AC7" s="90"/>
    </row>
    <row r="8" spans="2:29">
      <c r="B8" s="17" t="s">
        <v>3</v>
      </c>
      <c r="C8" s="85">
        <v>1032</v>
      </c>
      <c r="D8" s="85">
        <v>1075</v>
      </c>
      <c r="E8" s="85">
        <v>1080</v>
      </c>
      <c r="F8" s="85">
        <v>1064</v>
      </c>
      <c r="G8" s="103">
        <v>1082</v>
      </c>
      <c r="I8" s="17" t="s">
        <v>3</v>
      </c>
      <c r="J8" s="85">
        <v>1158</v>
      </c>
      <c r="K8" s="85">
        <v>1129</v>
      </c>
      <c r="L8" s="85">
        <v>1137</v>
      </c>
      <c r="M8" s="85">
        <v>1150</v>
      </c>
      <c r="N8" s="103">
        <v>1073</v>
      </c>
      <c r="P8" s="17" t="s">
        <v>3</v>
      </c>
      <c r="Q8" s="85">
        <f t="shared" si="7"/>
        <v>126</v>
      </c>
      <c r="R8" s="85">
        <f t="shared" si="8"/>
        <v>54</v>
      </c>
      <c r="S8" s="85">
        <f t="shared" si="9"/>
        <v>57</v>
      </c>
      <c r="T8" s="85">
        <f t="shared" si="10"/>
        <v>86</v>
      </c>
      <c r="U8" s="103">
        <f t="shared" ref="U8:U15" si="12">N8-G8</f>
        <v>-9</v>
      </c>
      <c r="W8" s="96" t="s">
        <v>3</v>
      </c>
      <c r="X8" s="108">
        <f t="shared" si="2"/>
        <v>12.209302325581394</v>
      </c>
      <c r="Y8" s="108">
        <f t="shared" si="3"/>
        <v>5.0232558139534884</v>
      </c>
      <c r="Z8" s="108">
        <f t="shared" si="4"/>
        <v>5.2777777777777777</v>
      </c>
      <c r="AA8" s="108">
        <f t="shared" si="5"/>
        <v>8.0827067669172923</v>
      </c>
      <c r="AB8" s="112">
        <f t="shared" si="6"/>
        <v>-0.83179297597042512</v>
      </c>
    </row>
    <row r="9" spans="2:29">
      <c r="B9" s="17" t="s">
        <v>75</v>
      </c>
      <c r="C9" s="85">
        <v>18174</v>
      </c>
      <c r="D9" s="85">
        <v>18643</v>
      </c>
      <c r="E9" s="85">
        <v>18608</v>
      </c>
      <c r="F9" s="85">
        <v>18982</v>
      </c>
      <c r="G9" s="103">
        <v>18639</v>
      </c>
      <c r="I9" s="17" t="s">
        <v>75</v>
      </c>
      <c r="J9" s="85">
        <v>20576</v>
      </c>
      <c r="K9" s="85">
        <v>20585</v>
      </c>
      <c r="L9" s="85">
        <v>20187</v>
      </c>
      <c r="M9" s="85">
        <v>20901</v>
      </c>
      <c r="N9" s="103">
        <v>19923</v>
      </c>
      <c r="P9" s="17" t="s">
        <v>75</v>
      </c>
      <c r="Q9" s="85">
        <f t="shared" si="7"/>
        <v>2402</v>
      </c>
      <c r="R9" s="85">
        <f t="shared" si="8"/>
        <v>1942</v>
      </c>
      <c r="S9" s="85">
        <f t="shared" si="9"/>
        <v>1579</v>
      </c>
      <c r="T9" s="85">
        <f t="shared" si="10"/>
        <v>1919</v>
      </c>
      <c r="U9" s="103">
        <f t="shared" si="12"/>
        <v>1284</v>
      </c>
      <c r="W9" s="96" t="s">
        <v>75</v>
      </c>
      <c r="X9" s="108">
        <f t="shared" si="2"/>
        <v>13.216683173764718</v>
      </c>
      <c r="Y9" s="108">
        <f t="shared" si="3"/>
        <v>10.41677841549107</v>
      </c>
      <c r="Z9" s="108">
        <f t="shared" si="4"/>
        <v>8.4855975924333631</v>
      </c>
      <c r="AA9" s="108">
        <f t="shared" si="5"/>
        <v>10.109577494468445</v>
      </c>
      <c r="AB9" s="112">
        <f t="shared" si="6"/>
        <v>6.8887815869950106</v>
      </c>
    </row>
    <row r="10" spans="2:29">
      <c r="B10" s="17" t="s">
        <v>76</v>
      </c>
      <c r="C10" s="85">
        <v>296</v>
      </c>
      <c r="D10" s="85">
        <v>306</v>
      </c>
      <c r="E10" s="85">
        <v>300</v>
      </c>
      <c r="F10" s="85">
        <v>308</v>
      </c>
      <c r="G10" s="103">
        <v>326</v>
      </c>
      <c r="I10" s="17" t="s">
        <v>76</v>
      </c>
      <c r="J10" s="85">
        <v>293</v>
      </c>
      <c r="K10" s="85">
        <v>258</v>
      </c>
      <c r="L10" s="85">
        <v>322</v>
      </c>
      <c r="M10" s="85">
        <v>328</v>
      </c>
      <c r="N10" s="103">
        <v>302</v>
      </c>
      <c r="P10" s="17" t="s">
        <v>76</v>
      </c>
      <c r="Q10" s="85">
        <f t="shared" si="7"/>
        <v>-3</v>
      </c>
      <c r="R10" s="85">
        <f t="shared" si="8"/>
        <v>-48</v>
      </c>
      <c r="S10" s="85">
        <f t="shared" si="9"/>
        <v>22</v>
      </c>
      <c r="T10" s="85">
        <f t="shared" si="10"/>
        <v>20</v>
      </c>
      <c r="U10" s="103">
        <f t="shared" si="12"/>
        <v>-24</v>
      </c>
      <c r="W10" s="96" t="s">
        <v>76</v>
      </c>
      <c r="X10" s="108">
        <f t="shared" si="2"/>
        <v>-1.0135135135135136</v>
      </c>
      <c r="Y10" s="108">
        <f t="shared" si="3"/>
        <v>-15.686274509803921</v>
      </c>
      <c r="Z10" s="108">
        <f t="shared" si="4"/>
        <v>7.333333333333333</v>
      </c>
      <c r="AA10" s="108">
        <f t="shared" si="5"/>
        <v>6.4935064935064926</v>
      </c>
      <c r="AB10" s="112">
        <f t="shared" si="6"/>
        <v>-7.3619631901840492</v>
      </c>
    </row>
    <row r="11" spans="2:29">
      <c r="B11" s="17" t="s">
        <v>77</v>
      </c>
      <c r="C11" s="85">
        <v>616</v>
      </c>
      <c r="D11" s="85">
        <v>647</v>
      </c>
      <c r="E11" s="85">
        <v>674</v>
      </c>
      <c r="F11" s="85">
        <v>679</v>
      </c>
      <c r="G11" s="103">
        <v>713</v>
      </c>
      <c r="I11" s="17" t="s">
        <v>77</v>
      </c>
      <c r="J11" s="85">
        <v>721</v>
      </c>
      <c r="K11" s="85">
        <v>700</v>
      </c>
      <c r="L11" s="85">
        <v>756</v>
      </c>
      <c r="M11" s="85">
        <v>763</v>
      </c>
      <c r="N11" s="103">
        <v>784</v>
      </c>
      <c r="P11" s="17" t="s">
        <v>77</v>
      </c>
      <c r="Q11" s="85">
        <f t="shared" si="7"/>
        <v>105</v>
      </c>
      <c r="R11" s="85">
        <f t="shared" si="8"/>
        <v>53</v>
      </c>
      <c r="S11" s="85">
        <f t="shared" si="9"/>
        <v>82</v>
      </c>
      <c r="T11" s="85">
        <f t="shared" si="10"/>
        <v>84</v>
      </c>
      <c r="U11" s="103">
        <f t="shared" si="12"/>
        <v>71</v>
      </c>
      <c r="W11" s="96" t="s">
        <v>77</v>
      </c>
      <c r="X11" s="108">
        <f t="shared" si="2"/>
        <v>17.045454545454543</v>
      </c>
      <c r="Y11" s="108">
        <f t="shared" si="3"/>
        <v>8.1916537867078816</v>
      </c>
      <c r="Z11" s="108">
        <f t="shared" si="4"/>
        <v>12.166172106824925</v>
      </c>
      <c r="AA11" s="108">
        <f t="shared" si="5"/>
        <v>12.371134020618557</v>
      </c>
      <c r="AB11" s="112">
        <f t="shared" si="6"/>
        <v>9.9579242636746148</v>
      </c>
    </row>
    <row r="12" spans="2:29">
      <c r="B12" s="17" t="s">
        <v>4</v>
      </c>
      <c r="C12" s="85">
        <v>2364</v>
      </c>
      <c r="D12" s="85">
        <v>2429</v>
      </c>
      <c r="E12" s="85">
        <v>2459</v>
      </c>
      <c r="F12" s="85">
        <v>2516</v>
      </c>
      <c r="G12" s="103">
        <v>2616</v>
      </c>
      <c r="I12" s="17" t="s">
        <v>4</v>
      </c>
      <c r="J12" s="85">
        <v>2530</v>
      </c>
      <c r="K12" s="85">
        <v>2576</v>
      </c>
      <c r="L12" s="85">
        <v>2438</v>
      </c>
      <c r="M12" s="85">
        <v>2450</v>
      </c>
      <c r="N12" s="103">
        <v>2598</v>
      </c>
      <c r="P12" s="17" t="s">
        <v>4</v>
      </c>
      <c r="Q12" s="85">
        <f t="shared" si="7"/>
        <v>166</v>
      </c>
      <c r="R12" s="85">
        <f t="shared" si="8"/>
        <v>147</v>
      </c>
      <c r="S12" s="85">
        <f t="shared" si="9"/>
        <v>-21</v>
      </c>
      <c r="T12" s="85">
        <f t="shared" si="10"/>
        <v>-66</v>
      </c>
      <c r="U12" s="103">
        <f t="shared" si="12"/>
        <v>-18</v>
      </c>
      <c r="W12" s="96" t="s">
        <v>4</v>
      </c>
      <c r="X12" s="108">
        <f t="shared" si="2"/>
        <v>7.0219966159052447</v>
      </c>
      <c r="Y12" s="108">
        <f t="shared" si="3"/>
        <v>6.0518731988472618</v>
      </c>
      <c r="Z12" s="108">
        <f t="shared" si="4"/>
        <v>-0.85400569337128907</v>
      </c>
      <c r="AA12" s="108">
        <f t="shared" si="5"/>
        <v>-2.6232114467408585</v>
      </c>
      <c r="AB12" s="112">
        <f t="shared" si="6"/>
        <v>-0.68807339449541294</v>
      </c>
    </row>
    <row r="13" spans="2:29">
      <c r="B13" s="17" t="s">
        <v>5</v>
      </c>
      <c r="C13" s="85">
        <v>8209</v>
      </c>
      <c r="D13" s="85">
        <v>8204</v>
      </c>
      <c r="E13" s="85">
        <v>8632</v>
      </c>
      <c r="F13" s="85">
        <v>8857</v>
      </c>
      <c r="G13" s="103">
        <v>9313</v>
      </c>
      <c r="I13" s="17" t="s">
        <v>5</v>
      </c>
      <c r="J13" s="85">
        <v>8348</v>
      </c>
      <c r="K13" s="85">
        <v>8299</v>
      </c>
      <c r="L13" s="85">
        <v>8565</v>
      </c>
      <c r="M13" s="85">
        <v>9293</v>
      </c>
      <c r="N13" s="103">
        <v>9137</v>
      </c>
      <c r="P13" s="17" t="s">
        <v>5</v>
      </c>
      <c r="Q13" s="85">
        <f t="shared" si="7"/>
        <v>139</v>
      </c>
      <c r="R13" s="85">
        <f t="shared" si="8"/>
        <v>95</v>
      </c>
      <c r="S13" s="85">
        <f t="shared" si="9"/>
        <v>-67</v>
      </c>
      <c r="T13" s="85">
        <f t="shared" si="10"/>
        <v>436</v>
      </c>
      <c r="U13" s="103">
        <f t="shared" si="12"/>
        <v>-176</v>
      </c>
      <c r="W13" s="96" t="s">
        <v>5</v>
      </c>
      <c r="X13" s="108">
        <f t="shared" si="2"/>
        <v>1.6932634912900475</v>
      </c>
      <c r="Y13" s="108">
        <f t="shared" si="3"/>
        <v>1.1579717211116529</v>
      </c>
      <c r="Z13" s="108">
        <f t="shared" si="4"/>
        <v>-0.77618164967562553</v>
      </c>
      <c r="AA13" s="108">
        <f t="shared" si="5"/>
        <v>4.9226600429039182</v>
      </c>
      <c r="AB13" s="112">
        <f t="shared" si="6"/>
        <v>-1.8898314184473317</v>
      </c>
    </row>
    <row r="14" spans="2:29">
      <c r="B14" s="17" t="s">
        <v>6</v>
      </c>
      <c r="C14" s="85">
        <v>11928</v>
      </c>
      <c r="D14" s="85">
        <v>12045</v>
      </c>
      <c r="E14" s="85">
        <v>12384</v>
      </c>
      <c r="F14" s="85">
        <v>12824</v>
      </c>
      <c r="G14" s="103">
        <v>13247</v>
      </c>
      <c r="I14" s="17" t="s">
        <v>6</v>
      </c>
      <c r="J14" s="85">
        <v>12790</v>
      </c>
      <c r="K14" s="85">
        <v>12646</v>
      </c>
      <c r="L14" s="85">
        <v>13093</v>
      </c>
      <c r="M14" s="85">
        <v>13885</v>
      </c>
      <c r="N14" s="103">
        <v>14472</v>
      </c>
      <c r="P14" s="17" t="s">
        <v>6</v>
      </c>
      <c r="Q14" s="85">
        <f t="shared" si="7"/>
        <v>862</v>
      </c>
      <c r="R14" s="85">
        <f t="shared" si="8"/>
        <v>601</v>
      </c>
      <c r="S14" s="85">
        <f t="shared" si="9"/>
        <v>709</v>
      </c>
      <c r="T14" s="85">
        <f t="shared" si="10"/>
        <v>1061</v>
      </c>
      <c r="U14" s="103">
        <f t="shared" si="12"/>
        <v>1225</v>
      </c>
      <c r="W14" s="96" t="s">
        <v>6</v>
      </c>
      <c r="X14" s="108">
        <f t="shared" si="2"/>
        <v>7.2266934942991288</v>
      </c>
      <c r="Y14" s="108">
        <f t="shared" si="3"/>
        <v>4.9896222498962226</v>
      </c>
      <c r="Z14" s="108">
        <f t="shared" si="4"/>
        <v>5.7251291989664086</v>
      </c>
      <c r="AA14" s="108">
        <f t="shared" si="5"/>
        <v>8.2735495945102926</v>
      </c>
      <c r="AB14" s="112">
        <f t="shared" si="6"/>
        <v>9.2473767645504648</v>
      </c>
    </row>
    <row r="15" spans="2:29">
      <c r="B15" s="17" t="s">
        <v>78</v>
      </c>
      <c r="C15" s="85">
        <v>980</v>
      </c>
      <c r="D15" s="85">
        <v>1019</v>
      </c>
      <c r="E15" s="85">
        <v>1069</v>
      </c>
      <c r="F15" s="85">
        <v>1076</v>
      </c>
      <c r="G15" s="103">
        <v>1124</v>
      </c>
      <c r="I15" s="17" t="s">
        <v>78</v>
      </c>
      <c r="J15" s="85">
        <v>935</v>
      </c>
      <c r="K15" s="85">
        <v>876</v>
      </c>
      <c r="L15" s="85">
        <v>761</v>
      </c>
      <c r="M15" s="85">
        <v>937</v>
      </c>
      <c r="N15" s="103">
        <v>1045</v>
      </c>
      <c r="P15" s="17" t="s">
        <v>78</v>
      </c>
      <c r="Q15" s="85">
        <f t="shared" si="7"/>
        <v>-45</v>
      </c>
      <c r="R15" s="85">
        <f t="shared" si="8"/>
        <v>-143</v>
      </c>
      <c r="S15" s="85">
        <f t="shared" si="9"/>
        <v>-308</v>
      </c>
      <c r="T15" s="85">
        <f t="shared" si="10"/>
        <v>-139</v>
      </c>
      <c r="U15" s="103">
        <f t="shared" si="12"/>
        <v>-79</v>
      </c>
      <c r="W15" s="96" t="s">
        <v>78</v>
      </c>
      <c r="X15" s="108">
        <f t="shared" si="2"/>
        <v>-4.591836734693878</v>
      </c>
      <c r="Y15" s="108">
        <f t="shared" si="3"/>
        <v>-14.033366045142296</v>
      </c>
      <c r="Z15" s="108">
        <f t="shared" si="4"/>
        <v>-28.811973807296535</v>
      </c>
      <c r="AA15" s="108">
        <f t="shared" si="5"/>
        <v>-12.9182156133829</v>
      </c>
      <c r="AB15" s="112">
        <f t="shared" si="6"/>
        <v>-7.0284697508896796</v>
      </c>
    </row>
    <row r="16" spans="2:29">
      <c r="B16" s="17" t="s">
        <v>79</v>
      </c>
      <c r="C16" s="85">
        <v>12294</v>
      </c>
      <c r="D16" s="85">
        <v>12558</v>
      </c>
      <c r="E16" s="85">
        <v>13064</v>
      </c>
      <c r="F16" s="85">
        <v>13654</v>
      </c>
      <c r="G16" s="103">
        <v>14317</v>
      </c>
      <c r="I16" s="17" t="s">
        <v>79</v>
      </c>
      <c r="J16" s="85">
        <v>12940</v>
      </c>
      <c r="K16" s="85">
        <v>12940</v>
      </c>
      <c r="L16" s="85">
        <v>12940</v>
      </c>
      <c r="M16" s="85">
        <v>12940</v>
      </c>
      <c r="N16" s="85">
        <v>12940</v>
      </c>
      <c r="O16" s="107"/>
      <c r="P16" s="17" t="s">
        <v>79</v>
      </c>
      <c r="Q16" s="85">
        <f t="shared" ref="Q16:Q27" si="13">J16-C16</f>
        <v>646</v>
      </c>
      <c r="R16" s="85" t="s">
        <v>114</v>
      </c>
      <c r="S16" s="85" t="s">
        <v>114</v>
      </c>
      <c r="T16" s="85" t="s">
        <v>114</v>
      </c>
      <c r="U16" s="103" t="s">
        <v>114</v>
      </c>
      <c r="W16" s="96" t="s">
        <v>79</v>
      </c>
      <c r="X16" s="108">
        <f t="shared" ref="X16:X31" si="14">Q16/C16*100</f>
        <v>5.2545957377582564</v>
      </c>
      <c r="Y16" s="108" t="s">
        <v>114</v>
      </c>
      <c r="Z16" s="108" t="s">
        <v>114</v>
      </c>
      <c r="AA16" s="108" t="s">
        <v>114</v>
      </c>
      <c r="AB16" s="112" t="s">
        <v>114</v>
      </c>
    </row>
    <row r="17" spans="2:29">
      <c r="B17" s="17" t="s">
        <v>80</v>
      </c>
      <c r="C17" s="85" t="s">
        <v>114</v>
      </c>
      <c r="D17" s="85" t="s">
        <v>114</v>
      </c>
      <c r="E17" s="85" t="s">
        <v>114</v>
      </c>
      <c r="F17" s="85" t="s">
        <v>114</v>
      </c>
      <c r="G17" s="103" t="s">
        <v>114</v>
      </c>
      <c r="I17" s="17" t="s">
        <v>80</v>
      </c>
      <c r="J17" s="85" t="s">
        <v>114</v>
      </c>
      <c r="K17" s="85" t="s">
        <v>114</v>
      </c>
      <c r="L17" s="85" t="s">
        <v>114</v>
      </c>
      <c r="M17" s="85" t="s">
        <v>114</v>
      </c>
      <c r="N17" s="103" t="s">
        <v>114</v>
      </c>
      <c r="P17" s="17" t="s">
        <v>80</v>
      </c>
      <c r="Q17" s="85" t="s">
        <v>114</v>
      </c>
      <c r="R17" s="85" t="s">
        <v>114</v>
      </c>
      <c r="S17" s="85" t="s">
        <v>114</v>
      </c>
      <c r="T17" s="85" t="s">
        <v>114</v>
      </c>
      <c r="U17" s="103" t="s">
        <v>114</v>
      </c>
      <c r="W17" s="96" t="s">
        <v>80</v>
      </c>
      <c r="X17" s="108" t="s">
        <v>114</v>
      </c>
      <c r="Y17" s="108" t="s">
        <v>114</v>
      </c>
      <c r="Z17" s="108" t="s">
        <v>114</v>
      </c>
      <c r="AA17" s="108" t="s">
        <v>114</v>
      </c>
      <c r="AB17" s="112" t="s">
        <v>114</v>
      </c>
    </row>
    <row r="18" spans="2:29">
      <c r="B18" s="17" t="s">
        <v>7</v>
      </c>
      <c r="C18" s="85">
        <v>542</v>
      </c>
      <c r="D18" s="85">
        <v>551</v>
      </c>
      <c r="E18" s="85">
        <v>556</v>
      </c>
      <c r="F18" s="85">
        <v>595</v>
      </c>
      <c r="G18" s="103">
        <v>581</v>
      </c>
      <c r="I18" s="17" t="s">
        <v>7</v>
      </c>
      <c r="J18" s="85">
        <v>496</v>
      </c>
      <c r="K18" s="85">
        <v>493</v>
      </c>
      <c r="L18" s="85">
        <v>512</v>
      </c>
      <c r="M18" s="85">
        <v>504</v>
      </c>
      <c r="N18" s="103">
        <v>557</v>
      </c>
      <c r="P18" s="17" t="s">
        <v>7</v>
      </c>
      <c r="Q18" s="85">
        <f t="shared" si="13"/>
        <v>-46</v>
      </c>
      <c r="R18" s="85">
        <f t="shared" ref="R18:R27" si="15">K18-D18</f>
        <v>-58</v>
      </c>
      <c r="S18" s="85">
        <f t="shared" ref="S18:T27" si="16">L18-E18</f>
        <v>-44</v>
      </c>
      <c r="T18" s="85">
        <f t="shared" si="16"/>
        <v>-91</v>
      </c>
      <c r="U18" s="103">
        <f t="shared" ref="U18:U27" si="17">N18-G18</f>
        <v>-24</v>
      </c>
      <c r="W18" s="96" t="s">
        <v>7</v>
      </c>
      <c r="X18" s="108">
        <f t="shared" si="14"/>
        <v>-8.4870848708487081</v>
      </c>
      <c r="Y18" s="108">
        <f t="shared" ref="Y18:Y31" si="18">R18/D18*100</f>
        <v>-10.526315789473683</v>
      </c>
      <c r="Z18" s="108">
        <f t="shared" ref="Z18:Z31" si="19">S18/E18*100</f>
        <v>-7.9136690647482011</v>
      </c>
      <c r="AA18" s="108">
        <f t="shared" ref="AA18:AA31" si="20">T18/F18*100</f>
        <v>-15.294117647058824</v>
      </c>
      <c r="AB18" s="112">
        <f t="shared" ref="AB18:AB31" si="21">U18/G18*100</f>
        <v>-4.1308089500860588</v>
      </c>
    </row>
    <row r="19" spans="2:29">
      <c r="B19" s="17" t="s">
        <v>8</v>
      </c>
      <c r="C19" s="85">
        <v>747</v>
      </c>
      <c r="D19" s="85">
        <v>767</v>
      </c>
      <c r="E19" s="85">
        <v>738</v>
      </c>
      <c r="F19" s="85">
        <v>782</v>
      </c>
      <c r="G19" s="103">
        <v>811</v>
      </c>
      <c r="I19" s="17" t="s">
        <v>8</v>
      </c>
      <c r="J19" s="85">
        <v>680</v>
      </c>
      <c r="K19" s="85">
        <v>729</v>
      </c>
      <c r="L19" s="85">
        <v>729</v>
      </c>
      <c r="M19" s="85">
        <v>803</v>
      </c>
      <c r="N19" s="103">
        <v>777</v>
      </c>
      <c r="P19" s="17" t="s">
        <v>8</v>
      </c>
      <c r="Q19" s="85">
        <f t="shared" si="13"/>
        <v>-67</v>
      </c>
      <c r="R19" s="85">
        <f t="shared" si="15"/>
        <v>-38</v>
      </c>
      <c r="S19" s="85">
        <f t="shared" si="16"/>
        <v>-9</v>
      </c>
      <c r="T19" s="85">
        <f t="shared" si="16"/>
        <v>21</v>
      </c>
      <c r="U19" s="103">
        <f t="shared" si="17"/>
        <v>-34</v>
      </c>
      <c r="W19" s="96" t="s">
        <v>8</v>
      </c>
      <c r="X19" s="108">
        <f t="shared" si="14"/>
        <v>-8.9692101740294525</v>
      </c>
      <c r="Y19" s="108">
        <f t="shared" si="18"/>
        <v>-4.9543676662320726</v>
      </c>
      <c r="Z19" s="108">
        <f t="shared" si="19"/>
        <v>-1.2195121951219512</v>
      </c>
      <c r="AA19" s="108">
        <f t="shared" si="20"/>
        <v>2.6854219948849107</v>
      </c>
      <c r="AB19" s="112">
        <f t="shared" si="21"/>
        <v>-4.1923551171393338</v>
      </c>
    </row>
    <row r="20" spans="2:29">
      <c r="B20" s="17" t="s">
        <v>9</v>
      </c>
      <c r="C20" s="85">
        <v>78</v>
      </c>
      <c r="D20" s="85">
        <v>84</v>
      </c>
      <c r="E20" s="85">
        <v>85</v>
      </c>
      <c r="F20" s="85">
        <v>84</v>
      </c>
      <c r="G20" s="103">
        <v>91</v>
      </c>
      <c r="I20" s="17" t="s">
        <v>9</v>
      </c>
      <c r="J20" s="85">
        <v>90</v>
      </c>
      <c r="K20" s="85">
        <v>86</v>
      </c>
      <c r="L20" s="85">
        <v>105</v>
      </c>
      <c r="M20" s="85">
        <v>110</v>
      </c>
      <c r="N20" s="103">
        <v>101</v>
      </c>
      <c r="P20" s="17" t="s">
        <v>9</v>
      </c>
      <c r="Q20" s="85">
        <f t="shared" si="13"/>
        <v>12</v>
      </c>
      <c r="R20" s="85">
        <f t="shared" si="15"/>
        <v>2</v>
      </c>
      <c r="S20" s="85">
        <f t="shared" si="16"/>
        <v>20</v>
      </c>
      <c r="T20" s="85">
        <f t="shared" si="16"/>
        <v>26</v>
      </c>
      <c r="U20" s="103">
        <f t="shared" si="17"/>
        <v>10</v>
      </c>
      <c r="W20" s="96" t="s">
        <v>9</v>
      </c>
      <c r="X20" s="108">
        <f t="shared" si="14"/>
        <v>15.384615384615385</v>
      </c>
      <c r="Y20" s="108">
        <f t="shared" si="18"/>
        <v>2.3809523809523809</v>
      </c>
      <c r="Z20" s="108">
        <f t="shared" si="19"/>
        <v>23.52941176470588</v>
      </c>
      <c r="AA20" s="108">
        <f t="shared" si="20"/>
        <v>30.952380952380953</v>
      </c>
      <c r="AB20" s="112">
        <f t="shared" si="21"/>
        <v>10.989010989010989</v>
      </c>
    </row>
    <row r="21" spans="2:29">
      <c r="B21" s="17" t="s">
        <v>10</v>
      </c>
      <c r="C21" s="85">
        <v>2473</v>
      </c>
      <c r="D21" s="85">
        <v>2624</v>
      </c>
      <c r="E21" s="85">
        <v>2592</v>
      </c>
      <c r="F21" s="85">
        <v>2696</v>
      </c>
      <c r="G21" s="103">
        <v>2720</v>
      </c>
      <c r="I21" s="17" t="s">
        <v>10</v>
      </c>
      <c r="J21" s="85">
        <v>2470</v>
      </c>
      <c r="K21" s="85">
        <v>2421</v>
      </c>
      <c r="L21" s="85">
        <v>2473</v>
      </c>
      <c r="M21" s="85">
        <v>2587</v>
      </c>
      <c r="N21" s="103">
        <v>2927</v>
      </c>
      <c r="P21" s="17" t="s">
        <v>10</v>
      </c>
      <c r="Q21" s="85">
        <f t="shared" si="13"/>
        <v>-3</v>
      </c>
      <c r="R21" s="85">
        <f t="shared" si="15"/>
        <v>-203</v>
      </c>
      <c r="S21" s="85">
        <f t="shared" si="16"/>
        <v>-119</v>
      </c>
      <c r="T21" s="85">
        <f t="shared" si="16"/>
        <v>-109</v>
      </c>
      <c r="U21" s="103">
        <f t="shared" si="17"/>
        <v>207</v>
      </c>
      <c r="W21" s="96" t="s">
        <v>10</v>
      </c>
      <c r="X21" s="108">
        <f t="shared" si="14"/>
        <v>-0.1213101496158512</v>
      </c>
      <c r="Y21" s="108">
        <f t="shared" si="18"/>
        <v>-7.7362804878048781</v>
      </c>
      <c r="Z21" s="108">
        <f t="shared" si="19"/>
        <v>-4.5910493827160499</v>
      </c>
      <c r="AA21" s="108">
        <f t="shared" si="20"/>
        <v>-4.043026706231454</v>
      </c>
      <c r="AB21" s="112">
        <f t="shared" si="21"/>
        <v>7.610294117647058</v>
      </c>
    </row>
    <row r="22" spans="2:29">
      <c r="B22" s="17" t="s">
        <v>11</v>
      </c>
      <c r="C22" s="85">
        <v>69</v>
      </c>
      <c r="D22" s="85">
        <v>68</v>
      </c>
      <c r="E22" s="85">
        <v>72</v>
      </c>
      <c r="F22" s="85">
        <v>72</v>
      </c>
      <c r="G22" s="103">
        <v>89</v>
      </c>
      <c r="I22" s="17" t="s">
        <v>11</v>
      </c>
      <c r="J22" s="85">
        <v>70</v>
      </c>
      <c r="K22" s="85">
        <v>86</v>
      </c>
      <c r="L22" s="85">
        <v>69</v>
      </c>
      <c r="M22" s="85">
        <v>83</v>
      </c>
      <c r="N22" s="103">
        <v>99</v>
      </c>
      <c r="P22" s="17" t="s">
        <v>11</v>
      </c>
      <c r="Q22" s="85">
        <f t="shared" si="13"/>
        <v>1</v>
      </c>
      <c r="R22" s="85">
        <f t="shared" si="15"/>
        <v>18</v>
      </c>
      <c r="S22" s="85">
        <f t="shared" si="16"/>
        <v>-3</v>
      </c>
      <c r="T22" s="85">
        <f t="shared" si="16"/>
        <v>11</v>
      </c>
      <c r="U22" s="103">
        <f t="shared" si="17"/>
        <v>10</v>
      </c>
      <c r="W22" s="96" t="s">
        <v>11</v>
      </c>
      <c r="X22" s="108">
        <f t="shared" si="14"/>
        <v>1.4492753623188406</v>
      </c>
      <c r="Y22" s="108">
        <f t="shared" si="18"/>
        <v>26.47058823529412</v>
      </c>
      <c r="Z22" s="108">
        <f t="shared" si="19"/>
        <v>-4.1666666666666661</v>
      </c>
      <c r="AA22" s="108">
        <f t="shared" si="20"/>
        <v>15.277777777777779</v>
      </c>
      <c r="AB22" s="112">
        <f t="shared" si="21"/>
        <v>11.235955056179774</v>
      </c>
    </row>
    <row r="23" spans="2:29">
      <c r="B23" s="17" t="s">
        <v>81</v>
      </c>
      <c r="C23" s="85">
        <v>2947</v>
      </c>
      <c r="D23" s="85">
        <v>3014</v>
      </c>
      <c r="E23" s="85">
        <v>3131</v>
      </c>
      <c r="F23" s="85">
        <v>3111</v>
      </c>
      <c r="G23" s="103">
        <v>3111</v>
      </c>
      <c r="I23" s="17" t="s">
        <v>81</v>
      </c>
      <c r="J23" s="85">
        <v>3365</v>
      </c>
      <c r="K23" s="85">
        <v>3401</v>
      </c>
      <c r="L23" s="85">
        <v>3286</v>
      </c>
      <c r="M23" s="85">
        <v>3493</v>
      </c>
      <c r="N23" s="103">
        <v>2711</v>
      </c>
      <c r="P23" s="17" t="s">
        <v>81</v>
      </c>
      <c r="Q23" s="85">
        <f t="shared" si="13"/>
        <v>418</v>
      </c>
      <c r="R23" s="85">
        <f t="shared" si="15"/>
        <v>387</v>
      </c>
      <c r="S23" s="85">
        <f t="shared" si="16"/>
        <v>155</v>
      </c>
      <c r="T23" s="85">
        <f t="shared" si="16"/>
        <v>382</v>
      </c>
      <c r="U23" s="103">
        <f t="shared" si="17"/>
        <v>-400</v>
      </c>
      <c r="W23" s="96" t="s">
        <v>81</v>
      </c>
      <c r="X23" s="108">
        <f t="shared" si="14"/>
        <v>14.183915846623684</v>
      </c>
      <c r="Y23" s="108">
        <f t="shared" si="18"/>
        <v>12.840079628400797</v>
      </c>
      <c r="Z23" s="108">
        <f t="shared" si="19"/>
        <v>4.9504950495049505</v>
      </c>
      <c r="AA23" s="108">
        <f t="shared" si="20"/>
        <v>12.279009964641595</v>
      </c>
      <c r="AB23" s="112">
        <f t="shared" si="21"/>
        <v>-12.857602057216329</v>
      </c>
    </row>
    <row r="24" spans="2:29">
      <c r="B24" s="17" t="s">
        <v>12</v>
      </c>
      <c r="C24" s="85">
        <v>1561</v>
      </c>
      <c r="D24" s="85">
        <v>1627</v>
      </c>
      <c r="E24" s="85">
        <v>1630</v>
      </c>
      <c r="F24" s="85">
        <v>1683</v>
      </c>
      <c r="G24" s="103">
        <v>1783</v>
      </c>
      <c r="I24" s="17" t="s">
        <v>12</v>
      </c>
      <c r="J24" s="85">
        <v>1670</v>
      </c>
      <c r="K24" s="85">
        <v>1813</v>
      </c>
      <c r="L24" s="85">
        <v>1679</v>
      </c>
      <c r="M24" s="85">
        <v>1744</v>
      </c>
      <c r="N24" s="103">
        <v>1751</v>
      </c>
      <c r="P24" s="17" t="s">
        <v>12</v>
      </c>
      <c r="Q24" s="85">
        <f t="shared" si="13"/>
        <v>109</v>
      </c>
      <c r="R24" s="85">
        <f t="shared" si="15"/>
        <v>186</v>
      </c>
      <c r="S24" s="85">
        <f t="shared" si="16"/>
        <v>49</v>
      </c>
      <c r="T24" s="85">
        <f t="shared" si="16"/>
        <v>61</v>
      </c>
      <c r="U24" s="103">
        <f t="shared" si="17"/>
        <v>-32</v>
      </c>
      <c r="W24" s="96" t="s">
        <v>12</v>
      </c>
      <c r="X24" s="108">
        <f t="shared" si="14"/>
        <v>6.9827033952594491</v>
      </c>
      <c r="Y24" s="108">
        <f t="shared" si="18"/>
        <v>11.432083589428396</v>
      </c>
      <c r="Z24" s="108">
        <f t="shared" si="19"/>
        <v>3.0061349693251533</v>
      </c>
      <c r="AA24" s="108">
        <f t="shared" si="20"/>
        <v>3.6244800950683302</v>
      </c>
      <c r="AB24" s="112">
        <f t="shared" si="21"/>
        <v>-1.79472798653954</v>
      </c>
    </row>
    <row r="25" spans="2:29">
      <c r="B25" s="17" t="s">
        <v>13</v>
      </c>
      <c r="C25" s="85">
        <v>7733</v>
      </c>
      <c r="D25" s="85">
        <v>7948</v>
      </c>
      <c r="E25" s="85">
        <v>7911</v>
      </c>
      <c r="F25" s="85">
        <v>8157</v>
      </c>
      <c r="G25" s="103">
        <v>8450</v>
      </c>
      <c r="I25" s="17" t="s">
        <v>13</v>
      </c>
      <c r="J25" s="85">
        <v>7640</v>
      </c>
      <c r="K25" s="85">
        <v>7809</v>
      </c>
      <c r="L25" s="85">
        <v>8127</v>
      </c>
      <c r="M25" s="85">
        <v>8689</v>
      </c>
      <c r="N25" s="103">
        <v>8582</v>
      </c>
      <c r="P25" s="17" t="s">
        <v>13</v>
      </c>
      <c r="Q25" s="85">
        <f t="shared" si="13"/>
        <v>-93</v>
      </c>
      <c r="R25" s="85">
        <f t="shared" si="15"/>
        <v>-139</v>
      </c>
      <c r="S25" s="85">
        <f t="shared" si="16"/>
        <v>216</v>
      </c>
      <c r="T25" s="85">
        <f t="shared" si="16"/>
        <v>532</v>
      </c>
      <c r="U25" s="103">
        <f t="shared" si="17"/>
        <v>132</v>
      </c>
      <c r="W25" s="96" t="s">
        <v>13</v>
      </c>
      <c r="X25" s="108">
        <f t="shared" si="14"/>
        <v>-1.202638044743308</v>
      </c>
      <c r="Y25" s="108">
        <f t="shared" si="18"/>
        <v>-1.7488676396577756</v>
      </c>
      <c r="Z25" s="108">
        <f t="shared" si="19"/>
        <v>2.7303754266211606</v>
      </c>
      <c r="AA25" s="108">
        <f t="shared" si="20"/>
        <v>6.5220056393281851</v>
      </c>
      <c r="AB25" s="112">
        <f t="shared" si="21"/>
        <v>1.5621301775147929</v>
      </c>
    </row>
    <row r="26" spans="2:29">
      <c r="B26" s="17" t="s">
        <v>14</v>
      </c>
      <c r="C26" s="85">
        <v>2239</v>
      </c>
      <c r="D26" s="85">
        <v>2277</v>
      </c>
      <c r="E26" s="85">
        <v>2350</v>
      </c>
      <c r="F26" s="85">
        <v>2463</v>
      </c>
      <c r="G26" s="103">
        <v>2657</v>
      </c>
      <c r="I26" s="17" t="s">
        <v>14</v>
      </c>
      <c r="J26" s="85">
        <v>2189</v>
      </c>
      <c r="K26" s="85">
        <v>2200</v>
      </c>
      <c r="L26" s="85">
        <v>2439</v>
      </c>
      <c r="M26" s="85">
        <v>2455</v>
      </c>
      <c r="N26" s="103">
        <v>2606</v>
      </c>
      <c r="P26" s="17" t="s">
        <v>14</v>
      </c>
      <c r="Q26" s="85">
        <f t="shared" si="13"/>
        <v>-50</v>
      </c>
      <c r="R26" s="85">
        <f t="shared" si="15"/>
        <v>-77</v>
      </c>
      <c r="S26" s="85">
        <f t="shared" si="16"/>
        <v>89</v>
      </c>
      <c r="T26" s="85">
        <f t="shared" si="16"/>
        <v>-8</v>
      </c>
      <c r="U26" s="103">
        <f t="shared" si="17"/>
        <v>-51</v>
      </c>
      <c r="W26" s="96" t="s">
        <v>14</v>
      </c>
      <c r="X26" s="108">
        <f t="shared" si="14"/>
        <v>-2.2331397945511386</v>
      </c>
      <c r="Y26" s="108">
        <f t="shared" si="18"/>
        <v>-3.3816425120772946</v>
      </c>
      <c r="Z26" s="108">
        <f t="shared" si="19"/>
        <v>3.7872340425531914</v>
      </c>
      <c r="AA26" s="108">
        <f t="shared" si="20"/>
        <v>-0.32480714575720665</v>
      </c>
      <c r="AB26" s="112">
        <f t="shared" si="21"/>
        <v>-1.919458035378246</v>
      </c>
    </row>
    <row r="27" spans="2:29">
      <c r="B27" s="17" t="s">
        <v>82</v>
      </c>
      <c r="C27" s="85">
        <v>5090</v>
      </c>
      <c r="D27" s="85">
        <v>5199</v>
      </c>
      <c r="E27" s="85">
        <v>5326</v>
      </c>
      <c r="F27" s="85">
        <v>5410</v>
      </c>
      <c r="G27" s="103">
        <v>5584</v>
      </c>
      <c r="I27" s="17" t="s">
        <v>82</v>
      </c>
      <c r="J27" s="85">
        <v>4725</v>
      </c>
      <c r="K27" s="85">
        <v>4558</v>
      </c>
      <c r="L27" s="85">
        <v>4619</v>
      </c>
      <c r="M27" s="85">
        <v>4736</v>
      </c>
      <c r="N27" s="103">
        <v>4892</v>
      </c>
      <c r="O27" s="107"/>
      <c r="P27" s="17" t="s">
        <v>82</v>
      </c>
      <c r="Q27" s="85">
        <f t="shared" si="13"/>
        <v>-365</v>
      </c>
      <c r="R27" s="85">
        <f t="shared" si="15"/>
        <v>-641</v>
      </c>
      <c r="S27" s="85">
        <f t="shared" si="16"/>
        <v>-707</v>
      </c>
      <c r="T27" s="85">
        <f t="shared" si="16"/>
        <v>-674</v>
      </c>
      <c r="U27" s="85">
        <f t="shared" si="17"/>
        <v>-692</v>
      </c>
      <c r="V27" s="100"/>
      <c r="W27" s="96" t="s">
        <v>82</v>
      </c>
      <c r="X27" s="108">
        <f t="shared" si="14"/>
        <v>-7.1709233791748526</v>
      </c>
      <c r="Y27" s="108">
        <f t="shared" si="18"/>
        <v>-12.329294095018273</v>
      </c>
      <c r="Z27" s="108">
        <f t="shared" si="19"/>
        <v>-13.274502440856178</v>
      </c>
      <c r="AA27" s="108">
        <f t="shared" si="20"/>
        <v>-12.458410351201479</v>
      </c>
      <c r="AB27" s="112">
        <f t="shared" si="21"/>
        <v>-12.392550143266476</v>
      </c>
      <c r="AC27" s="90"/>
    </row>
    <row r="28" spans="2:29">
      <c r="B28" s="16" t="s">
        <v>83</v>
      </c>
      <c r="C28" s="86">
        <v>371</v>
      </c>
      <c r="D28" s="86">
        <v>409</v>
      </c>
      <c r="E28" s="86">
        <v>401</v>
      </c>
      <c r="F28" s="86">
        <v>419</v>
      </c>
      <c r="G28" s="104">
        <v>426</v>
      </c>
      <c r="I28" s="16" t="s">
        <v>83</v>
      </c>
      <c r="J28" s="86">
        <v>425</v>
      </c>
      <c r="K28" s="86">
        <v>417</v>
      </c>
      <c r="L28" s="86">
        <v>389</v>
      </c>
      <c r="M28" s="86">
        <v>424</v>
      </c>
      <c r="N28" s="104">
        <v>412</v>
      </c>
      <c r="P28" s="16" t="s">
        <v>83</v>
      </c>
      <c r="Q28" s="86">
        <f t="shared" ref="Q28:U32" si="22">J28-C28</f>
        <v>54</v>
      </c>
      <c r="R28" s="86">
        <f t="shared" si="22"/>
        <v>8</v>
      </c>
      <c r="S28" s="86">
        <f t="shared" si="22"/>
        <v>-12</v>
      </c>
      <c r="T28" s="86">
        <f t="shared" si="22"/>
        <v>5</v>
      </c>
      <c r="U28" s="104">
        <f t="shared" si="22"/>
        <v>-14</v>
      </c>
      <c r="W28" s="93" t="s">
        <v>83</v>
      </c>
      <c r="X28" s="108">
        <f t="shared" si="14"/>
        <v>14.555256064690028</v>
      </c>
      <c r="Y28" s="108">
        <f t="shared" si="18"/>
        <v>1.9559902200488997</v>
      </c>
      <c r="Z28" s="108">
        <f t="shared" si="19"/>
        <v>-2.9925187032418954</v>
      </c>
      <c r="AA28" s="108">
        <f t="shared" si="20"/>
        <v>1.1933174224343674</v>
      </c>
      <c r="AB28" s="112">
        <f t="shared" si="21"/>
        <v>-3.286384976525822</v>
      </c>
    </row>
    <row r="29" spans="2:29">
      <c r="B29" s="17" t="s">
        <v>15</v>
      </c>
      <c r="C29" s="85">
        <v>1028</v>
      </c>
      <c r="D29" s="85">
        <v>983</v>
      </c>
      <c r="E29" s="85">
        <v>1027</v>
      </c>
      <c r="F29" s="85">
        <v>1108</v>
      </c>
      <c r="G29" s="103">
        <v>1111</v>
      </c>
      <c r="I29" s="17" t="s">
        <v>15</v>
      </c>
      <c r="J29" s="85">
        <v>1062</v>
      </c>
      <c r="K29" s="85">
        <v>1004</v>
      </c>
      <c r="L29" s="85">
        <v>990</v>
      </c>
      <c r="M29" s="85">
        <v>1037</v>
      </c>
      <c r="N29" s="127">
        <v>1025</v>
      </c>
      <c r="P29" s="17" t="s">
        <v>15</v>
      </c>
      <c r="Q29" s="85">
        <f t="shared" si="22"/>
        <v>34</v>
      </c>
      <c r="R29" s="85">
        <f t="shared" si="22"/>
        <v>21</v>
      </c>
      <c r="S29" s="85">
        <f t="shared" si="22"/>
        <v>-37</v>
      </c>
      <c r="T29" s="85">
        <f t="shared" si="22"/>
        <v>-71</v>
      </c>
      <c r="U29" s="85">
        <f t="shared" si="22"/>
        <v>-86</v>
      </c>
      <c r="V29" s="100"/>
      <c r="W29" s="96" t="s">
        <v>15</v>
      </c>
      <c r="X29" s="108">
        <f t="shared" si="14"/>
        <v>3.3073929961089497</v>
      </c>
      <c r="Y29" s="108">
        <f t="shared" si="18"/>
        <v>2.1363173957273651</v>
      </c>
      <c r="Z29" s="108">
        <f t="shared" si="19"/>
        <v>-3.6027263875365136</v>
      </c>
      <c r="AA29" s="108">
        <f t="shared" si="20"/>
        <v>-6.4079422382671476</v>
      </c>
      <c r="AB29" s="112">
        <f t="shared" si="21"/>
        <v>-7.7407740774077398</v>
      </c>
    </row>
    <row r="30" spans="2:29">
      <c r="B30" s="17" t="s">
        <v>16</v>
      </c>
      <c r="C30" s="85">
        <v>1021</v>
      </c>
      <c r="D30" s="85">
        <v>1051</v>
      </c>
      <c r="E30" s="85">
        <v>1058</v>
      </c>
      <c r="F30" s="85">
        <v>1103</v>
      </c>
      <c r="G30" s="103">
        <v>1171</v>
      </c>
      <c r="I30" s="17" t="s">
        <v>16</v>
      </c>
      <c r="J30" s="85">
        <v>1177</v>
      </c>
      <c r="K30" s="85">
        <v>1098</v>
      </c>
      <c r="L30" s="85">
        <v>1176</v>
      </c>
      <c r="M30" s="85">
        <v>1174</v>
      </c>
      <c r="N30" s="103">
        <v>1121</v>
      </c>
      <c r="P30" s="17" t="s">
        <v>16</v>
      </c>
      <c r="Q30" s="85">
        <f t="shared" si="22"/>
        <v>156</v>
      </c>
      <c r="R30" s="85">
        <f t="shared" si="22"/>
        <v>47</v>
      </c>
      <c r="S30" s="85">
        <f t="shared" si="22"/>
        <v>118</v>
      </c>
      <c r="T30" s="85">
        <f t="shared" si="22"/>
        <v>71</v>
      </c>
      <c r="U30" s="103">
        <f t="shared" si="22"/>
        <v>-50</v>
      </c>
      <c r="W30" s="96" t="s">
        <v>16</v>
      </c>
      <c r="X30" s="108">
        <f t="shared" si="14"/>
        <v>15.279138099902056</v>
      </c>
      <c r="Y30" s="108">
        <f t="shared" si="18"/>
        <v>4.471931493815414</v>
      </c>
      <c r="Z30" s="108">
        <f t="shared" si="19"/>
        <v>11.153119092627598</v>
      </c>
      <c r="AA30" s="108">
        <f t="shared" si="20"/>
        <v>6.4369900271985498</v>
      </c>
      <c r="AB30" s="112">
        <f t="shared" si="21"/>
        <v>-4.269854824935952</v>
      </c>
    </row>
    <row r="31" spans="2:29" ht="15.75" thickBot="1">
      <c r="B31" s="18" t="s">
        <v>17</v>
      </c>
      <c r="C31" s="87">
        <v>1796</v>
      </c>
      <c r="D31" s="87">
        <v>1828</v>
      </c>
      <c r="E31" s="87">
        <v>1820</v>
      </c>
      <c r="F31" s="87">
        <v>1860</v>
      </c>
      <c r="G31" s="105">
        <v>1903</v>
      </c>
      <c r="I31" s="18" t="s">
        <v>17</v>
      </c>
      <c r="J31" s="81">
        <v>1771</v>
      </c>
      <c r="K31" s="87">
        <v>1740</v>
      </c>
      <c r="L31" s="87">
        <v>1822</v>
      </c>
      <c r="M31" s="87">
        <v>1832</v>
      </c>
      <c r="N31" s="105">
        <v>1776</v>
      </c>
      <c r="O31" s="107"/>
      <c r="P31" s="18" t="s">
        <v>17</v>
      </c>
      <c r="Q31" s="117">
        <f t="shared" si="22"/>
        <v>-25</v>
      </c>
      <c r="R31" s="87">
        <f t="shared" si="22"/>
        <v>-88</v>
      </c>
      <c r="S31" s="87">
        <f t="shared" si="22"/>
        <v>2</v>
      </c>
      <c r="T31" s="87">
        <f t="shared" si="22"/>
        <v>-28</v>
      </c>
      <c r="U31" s="105">
        <f t="shared" si="22"/>
        <v>-127</v>
      </c>
      <c r="V31" s="90"/>
      <c r="W31" s="97" t="s">
        <v>17</v>
      </c>
      <c r="X31" s="119">
        <f t="shared" si="14"/>
        <v>-1.3919821826280625</v>
      </c>
      <c r="Y31" s="120">
        <f t="shared" si="18"/>
        <v>-4.814004376367615</v>
      </c>
      <c r="Z31" s="108">
        <f t="shared" si="19"/>
        <v>0.10989010989010989</v>
      </c>
      <c r="AA31" s="108">
        <f t="shared" si="20"/>
        <v>-1.5053763440860215</v>
      </c>
      <c r="AB31" s="112">
        <f t="shared" si="21"/>
        <v>-6.6736731476615869</v>
      </c>
    </row>
    <row r="32" spans="2:29" ht="15.75" thickTop="1">
      <c r="B32" s="19" t="s">
        <v>18</v>
      </c>
      <c r="C32" s="88">
        <v>42</v>
      </c>
      <c r="D32" s="88">
        <v>44</v>
      </c>
      <c r="E32" s="88">
        <v>43</v>
      </c>
      <c r="F32" s="148">
        <v>44</v>
      </c>
      <c r="G32" s="52">
        <v>44</v>
      </c>
      <c r="I32" s="19" t="s">
        <v>18</v>
      </c>
      <c r="J32" s="85">
        <v>46</v>
      </c>
      <c r="K32" s="85">
        <v>62</v>
      </c>
      <c r="L32" s="85">
        <v>44</v>
      </c>
      <c r="M32" s="85">
        <v>46</v>
      </c>
      <c r="N32" s="103">
        <v>43</v>
      </c>
      <c r="P32" s="19" t="s">
        <v>18</v>
      </c>
      <c r="Q32" s="118">
        <f t="shared" ref="Q32:R35" si="23">J32-C32</f>
        <v>4</v>
      </c>
      <c r="R32" s="92">
        <f t="shared" si="23"/>
        <v>18</v>
      </c>
      <c r="S32" s="92">
        <f t="shared" si="22"/>
        <v>1</v>
      </c>
      <c r="T32" s="92">
        <f t="shared" si="22"/>
        <v>2</v>
      </c>
      <c r="U32" s="51">
        <f t="shared" si="22"/>
        <v>-1</v>
      </c>
      <c r="W32" s="98" t="s">
        <v>18</v>
      </c>
      <c r="X32" s="94">
        <f t="shared" ref="X32:X35" si="24">Q32/C32*100</f>
        <v>9.5238095238095237</v>
      </c>
      <c r="Y32" s="94">
        <f t="shared" ref="Y32:Y35" si="25">R32/D32*100</f>
        <v>40.909090909090914</v>
      </c>
      <c r="Z32" s="121">
        <f t="shared" ref="Z32:Z35" si="26">S32/E32*100</f>
        <v>2.3255813953488373</v>
      </c>
      <c r="AA32" s="121">
        <f t="shared" ref="AA32:AA35" si="27">T32/F32*100</f>
        <v>4.5454545454545459</v>
      </c>
      <c r="AB32" s="149">
        <f t="shared" ref="AB32:AB35" si="28">U32/G32*100</f>
        <v>-2.2727272727272729</v>
      </c>
      <c r="AC32" s="94"/>
    </row>
    <row r="33" spans="2:28">
      <c r="B33" s="16" t="s">
        <v>19</v>
      </c>
      <c r="C33" s="85">
        <v>6</v>
      </c>
      <c r="D33" s="85">
        <v>5</v>
      </c>
      <c r="E33" s="85">
        <v>7</v>
      </c>
      <c r="F33" s="85">
        <v>6</v>
      </c>
      <c r="G33" s="103">
        <v>4</v>
      </c>
      <c r="I33" s="116" t="s">
        <v>19</v>
      </c>
      <c r="J33" s="115">
        <v>3</v>
      </c>
      <c r="K33" s="85">
        <v>2</v>
      </c>
      <c r="L33" s="85">
        <v>8</v>
      </c>
      <c r="M33" s="85">
        <v>3</v>
      </c>
      <c r="N33" s="103">
        <v>1</v>
      </c>
      <c r="P33" s="16" t="s">
        <v>19</v>
      </c>
      <c r="Q33" s="85">
        <f t="shared" si="23"/>
        <v>-3</v>
      </c>
      <c r="R33" s="85">
        <f t="shared" si="23"/>
        <v>-3</v>
      </c>
      <c r="S33" s="85">
        <f>L33-E33</f>
        <v>1</v>
      </c>
      <c r="T33" s="85">
        <f>M33-F33</f>
        <v>-3</v>
      </c>
      <c r="U33" s="103">
        <f>N33-G33</f>
        <v>-3</v>
      </c>
      <c r="W33" s="93" t="s">
        <v>19</v>
      </c>
      <c r="X33" s="108">
        <f t="shared" si="24"/>
        <v>-50</v>
      </c>
      <c r="Y33" s="108">
        <f t="shared" si="25"/>
        <v>-60</v>
      </c>
      <c r="Z33" s="108">
        <f t="shared" si="26"/>
        <v>14.285714285714285</v>
      </c>
      <c r="AA33" s="108">
        <f t="shared" si="27"/>
        <v>-50</v>
      </c>
      <c r="AB33" s="112">
        <f t="shared" si="28"/>
        <v>-75</v>
      </c>
    </row>
    <row r="34" spans="2:28">
      <c r="B34" s="17" t="s">
        <v>20</v>
      </c>
      <c r="C34" s="88">
        <v>786</v>
      </c>
      <c r="D34" s="88">
        <v>831</v>
      </c>
      <c r="E34" s="88">
        <v>826</v>
      </c>
      <c r="F34" s="88">
        <v>849</v>
      </c>
      <c r="G34" s="52">
        <v>888</v>
      </c>
      <c r="I34" s="17" t="s">
        <v>20</v>
      </c>
      <c r="J34" s="88">
        <v>891</v>
      </c>
      <c r="K34" s="88">
        <v>885</v>
      </c>
      <c r="L34" s="88">
        <v>850</v>
      </c>
      <c r="M34" s="88">
        <v>961</v>
      </c>
      <c r="N34" s="52">
        <v>935</v>
      </c>
      <c r="P34" s="17" t="s">
        <v>20</v>
      </c>
      <c r="Q34" s="88">
        <f t="shared" si="23"/>
        <v>105</v>
      </c>
      <c r="R34" s="88">
        <f t="shared" si="23"/>
        <v>54</v>
      </c>
      <c r="S34" s="88">
        <f>L34-E34</f>
        <v>24</v>
      </c>
      <c r="T34" s="88"/>
      <c r="U34" s="52">
        <f>N34-G34</f>
        <v>47</v>
      </c>
      <c r="W34" s="96" t="s">
        <v>20</v>
      </c>
      <c r="X34" s="109">
        <f t="shared" si="24"/>
        <v>13.358778625954198</v>
      </c>
      <c r="Y34" s="109">
        <f t="shared" si="25"/>
        <v>6.4981949458483745</v>
      </c>
      <c r="Z34" s="109">
        <f t="shared" si="26"/>
        <v>2.9055690072639226</v>
      </c>
      <c r="AA34" s="109">
        <f t="shared" si="27"/>
        <v>0</v>
      </c>
      <c r="AB34" s="113">
        <f t="shared" si="28"/>
        <v>5.2927927927927927</v>
      </c>
    </row>
    <row r="35" spans="2:28" ht="15.75" thickBot="1">
      <c r="B35" s="20" t="s">
        <v>21</v>
      </c>
      <c r="C35" s="89">
        <v>1356</v>
      </c>
      <c r="D35" s="89">
        <v>1323</v>
      </c>
      <c r="E35" s="89">
        <v>1345</v>
      </c>
      <c r="F35" s="89">
        <v>1406</v>
      </c>
      <c r="G35" s="106">
        <v>1411</v>
      </c>
      <c r="I35" s="20" t="s">
        <v>21</v>
      </c>
      <c r="J35" s="82">
        <v>1282</v>
      </c>
      <c r="K35" s="89">
        <v>1224</v>
      </c>
      <c r="L35" s="89">
        <v>1299</v>
      </c>
      <c r="M35" s="89">
        <v>1415</v>
      </c>
      <c r="N35" s="106">
        <v>1393</v>
      </c>
      <c r="P35" s="20" t="s">
        <v>21</v>
      </c>
      <c r="Q35" s="89">
        <f t="shared" si="23"/>
        <v>-74</v>
      </c>
      <c r="R35" s="89">
        <f t="shared" si="23"/>
        <v>-99</v>
      </c>
      <c r="S35" s="89">
        <f>L35-E35</f>
        <v>-46</v>
      </c>
      <c r="T35" s="89">
        <f>M35-F35</f>
        <v>9</v>
      </c>
      <c r="U35" s="106">
        <f>N35-G35</f>
        <v>-18</v>
      </c>
      <c r="W35" s="99" t="s">
        <v>21</v>
      </c>
      <c r="X35" s="110">
        <f t="shared" si="24"/>
        <v>-5.4572271386430682</v>
      </c>
      <c r="Y35" s="147">
        <f t="shared" si="25"/>
        <v>-7.4829931972789119</v>
      </c>
      <c r="Z35" s="147">
        <f t="shared" si="26"/>
        <v>-3.4200743494423791</v>
      </c>
      <c r="AA35" s="147">
        <f t="shared" si="27"/>
        <v>0.64011379800853485</v>
      </c>
      <c r="AB35" s="114">
        <f t="shared" si="28"/>
        <v>-1.2756909992912826</v>
      </c>
    </row>
    <row r="41" spans="2:28">
      <c r="J41" s="90"/>
    </row>
    <row r="64" spans="17:20">
      <c r="Q64" s="128"/>
      <c r="R64" s="128"/>
      <c r="S64" s="128"/>
      <c r="T64" s="128"/>
    </row>
    <row r="67" spans="16:16">
      <c r="P67" s="142"/>
    </row>
  </sheetData>
  <mergeCells count="4">
    <mergeCell ref="B3:G3"/>
    <mergeCell ref="I3:N3"/>
    <mergeCell ref="P3:U3"/>
    <mergeCell ref="W3:AB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075F-87B3-4AD6-9D7D-1635D5C33591}">
  <dimension ref="B1:I48"/>
  <sheetViews>
    <sheetView zoomScaleNormal="100" workbookViewId="0">
      <selection activeCell="B1" sqref="B1:G41"/>
    </sheetView>
  </sheetViews>
  <sheetFormatPr defaultColWidth="8.7109375" defaultRowHeight="15"/>
  <cols>
    <col min="1" max="1" width="8.7109375" style="10"/>
    <col min="2" max="2" width="2" style="10" customWidth="1"/>
    <col min="3" max="3" width="14.28515625" style="10" customWidth="1"/>
    <col min="4" max="4" width="17.28515625" style="10" customWidth="1"/>
    <col min="5" max="5" width="32" style="10" customWidth="1"/>
    <col min="6" max="6" width="19.5703125" style="10" customWidth="1"/>
    <col min="7" max="7" width="8.7109375" style="10"/>
    <col min="8" max="8" width="9.42578125" style="10" bestFit="1" customWidth="1"/>
    <col min="9" max="16384" width="8.7109375" style="10"/>
  </cols>
  <sheetData>
    <row r="1" spans="2:9">
      <c r="B1" s="129" t="s">
        <v>147</v>
      </c>
      <c r="C1" s="9"/>
      <c r="D1" s="13"/>
      <c r="E1" s="13"/>
      <c r="F1" s="9"/>
      <c r="G1" s="9"/>
      <c r="H1" s="9"/>
    </row>
    <row r="2" spans="2:9">
      <c r="B2" s="9" t="s">
        <v>70</v>
      </c>
      <c r="C2" s="9"/>
      <c r="D2" s="14"/>
      <c r="E2" s="14"/>
      <c r="F2" s="9"/>
      <c r="G2" s="9"/>
      <c r="H2" s="9"/>
    </row>
    <row r="3" spans="2:9" ht="15.75" thickBot="1">
      <c r="C3" s="14"/>
      <c r="D3" s="14"/>
      <c r="E3" s="14"/>
      <c r="F3" s="9"/>
      <c r="G3" s="9"/>
      <c r="H3" s="9"/>
    </row>
    <row r="4" spans="2:9" ht="30.95" customHeight="1" thickBot="1">
      <c r="C4" s="15" t="s">
        <v>43</v>
      </c>
      <c r="D4" s="25" t="s">
        <v>72</v>
      </c>
      <c r="E4" s="25" t="s">
        <v>96</v>
      </c>
      <c r="F4" s="26" t="s">
        <v>71</v>
      </c>
      <c r="G4" s="9"/>
      <c r="H4" s="9"/>
    </row>
    <row r="5" spans="2:9">
      <c r="C5" s="16" t="s">
        <v>0</v>
      </c>
      <c r="D5" s="131">
        <v>10621.699782770766</v>
      </c>
      <c r="E5" s="69" t="s">
        <v>100</v>
      </c>
      <c r="F5" s="137">
        <v>886</v>
      </c>
      <c r="G5" s="9"/>
      <c r="H5" s="11"/>
      <c r="I5"/>
    </row>
    <row r="6" spans="2:9">
      <c r="C6" s="17" t="s">
        <v>1</v>
      </c>
      <c r="D6" s="132">
        <v>8860.2289939867478</v>
      </c>
      <c r="E6" s="66" t="s">
        <v>101</v>
      </c>
      <c r="F6" s="138">
        <v>1263</v>
      </c>
      <c r="G6" s="9"/>
      <c r="H6" s="11"/>
      <c r="I6" s="55"/>
    </row>
    <row r="7" spans="2:9">
      <c r="C7" s="17" t="s">
        <v>2</v>
      </c>
      <c r="D7" s="132">
        <v>10001</v>
      </c>
      <c r="E7" s="66" t="s">
        <v>142</v>
      </c>
      <c r="F7" s="138">
        <v>1258</v>
      </c>
      <c r="G7" s="9"/>
      <c r="H7" s="11"/>
      <c r="I7" s="130"/>
    </row>
    <row r="8" spans="2:9">
      <c r="C8" s="17" t="s">
        <v>3</v>
      </c>
      <c r="D8" s="132">
        <v>4980.9591838388988</v>
      </c>
      <c r="E8" s="66" t="s">
        <v>119</v>
      </c>
      <c r="F8" s="138">
        <v>694</v>
      </c>
      <c r="G8" s="9"/>
      <c r="H8" s="11"/>
      <c r="I8" s="55"/>
    </row>
    <row r="9" spans="2:9">
      <c r="C9" s="17" t="s">
        <v>86</v>
      </c>
      <c r="D9" s="132">
        <v>90576.000002939443</v>
      </c>
      <c r="E9" s="66" t="s">
        <v>114</v>
      </c>
      <c r="F9" s="138" t="s">
        <v>114</v>
      </c>
      <c r="G9" s="9"/>
      <c r="H9" s="11"/>
      <c r="I9" s="55"/>
    </row>
    <row r="10" spans="2:9">
      <c r="C10" s="17" t="s">
        <v>90</v>
      </c>
      <c r="D10" s="132">
        <v>1351.8571428989999</v>
      </c>
      <c r="E10" s="66" t="s">
        <v>114</v>
      </c>
      <c r="F10" s="138" t="s">
        <v>114</v>
      </c>
      <c r="G10" s="9"/>
      <c r="H10" s="11"/>
      <c r="I10" s="55"/>
    </row>
    <row r="11" spans="2:9">
      <c r="C11" s="17" t="s">
        <v>91</v>
      </c>
      <c r="D11" s="132">
        <v>3325.3333334363338</v>
      </c>
      <c r="E11" s="66" t="s">
        <v>114</v>
      </c>
      <c r="F11" s="138" t="s">
        <v>114</v>
      </c>
      <c r="G11" s="9"/>
      <c r="H11" s="11"/>
      <c r="I11" s="55"/>
    </row>
    <row r="12" spans="2:9">
      <c r="C12" s="17" t="s">
        <v>4</v>
      </c>
      <c r="D12" s="132">
        <v>11317.826274892384</v>
      </c>
      <c r="E12" s="66" t="s">
        <v>102</v>
      </c>
      <c r="F12" s="138">
        <v>1040</v>
      </c>
      <c r="G12" s="9"/>
      <c r="H12" s="11"/>
      <c r="I12" s="55"/>
    </row>
    <row r="13" spans="2:9">
      <c r="C13" s="17" t="s">
        <v>5</v>
      </c>
      <c r="D13" s="132">
        <v>39057.523810716382</v>
      </c>
      <c r="E13" s="66" t="s">
        <v>116</v>
      </c>
      <c r="F13" s="138">
        <v>4604</v>
      </c>
      <c r="G13" s="9"/>
      <c r="H13" s="11"/>
      <c r="I13" s="55"/>
    </row>
    <row r="14" spans="2:9">
      <c r="C14" s="17" t="s">
        <v>6</v>
      </c>
      <c r="D14" s="132">
        <v>60447.428573255718</v>
      </c>
      <c r="E14" s="66" t="s">
        <v>108</v>
      </c>
      <c r="F14" s="138">
        <v>2271</v>
      </c>
      <c r="G14" s="9"/>
      <c r="H14" s="11"/>
      <c r="I14" s="55"/>
    </row>
    <row r="15" spans="2:9">
      <c r="C15" s="17" t="s">
        <v>87</v>
      </c>
      <c r="D15" s="132">
        <v>4094.1955500668846</v>
      </c>
      <c r="E15" s="66" t="s">
        <v>114</v>
      </c>
      <c r="F15" s="138" t="s">
        <v>114</v>
      </c>
      <c r="G15" s="9"/>
      <c r="H15" s="11"/>
      <c r="I15" s="55"/>
    </row>
    <row r="16" spans="2:9">
      <c r="C16" s="17" t="s">
        <v>79</v>
      </c>
      <c r="D16" s="132">
        <v>57538</v>
      </c>
      <c r="E16" s="66" t="s">
        <v>114</v>
      </c>
      <c r="F16" s="138" t="s">
        <v>114</v>
      </c>
      <c r="G16" s="9"/>
      <c r="H16" s="11"/>
      <c r="I16" s="55"/>
    </row>
    <row r="17" spans="3:9">
      <c r="C17" s="17" t="s">
        <v>88</v>
      </c>
      <c r="D17" s="132" t="s">
        <v>114</v>
      </c>
      <c r="E17" s="66" t="s">
        <v>114</v>
      </c>
      <c r="F17" s="138" t="s">
        <v>114</v>
      </c>
      <c r="G17" s="9"/>
      <c r="H17" s="11"/>
      <c r="I17" s="55"/>
    </row>
    <row r="18" spans="3:9">
      <c r="C18" s="17" t="s">
        <v>7</v>
      </c>
      <c r="D18" s="132">
        <v>2289.7240039581266</v>
      </c>
      <c r="E18" s="66" t="s">
        <v>103</v>
      </c>
      <c r="F18" s="138">
        <v>375</v>
      </c>
      <c r="G18" s="9"/>
      <c r="H18" s="11"/>
      <c r="I18" s="55"/>
    </row>
    <row r="19" spans="3:9">
      <c r="C19" s="17" t="s">
        <v>8</v>
      </c>
      <c r="D19" s="132">
        <v>3415.854815952056</v>
      </c>
      <c r="E19" s="66" t="s">
        <v>104</v>
      </c>
      <c r="F19" s="138">
        <v>676</v>
      </c>
      <c r="G19" s="9"/>
      <c r="H19" s="11"/>
      <c r="I19" s="55"/>
    </row>
    <row r="20" spans="3:9">
      <c r="C20" s="17" t="s">
        <v>89</v>
      </c>
      <c r="D20" s="132">
        <v>425.39682540981244</v>
      </c>
      <c r="E20" s="66" t="s">
        <v>114</v>
      </c>
      <c r="F20" s="138" t="s">
        <v>114</v>
      </c>
      <c r="G20" s="9"/>
      <c r="H20" s="11"/>
      <c r="I20" s="55"/>
    </row>
    <row r="21" spans="3:9">
      <c r="C21" s="17" t="s">
        <v>10</v>
      </c>
      <c r="D21" s="132">
        <v>11745.974289318679</v>
      </c>
      <c r="E21" s="66" t="s">
        <v>105</v>
      </c>
      <c r="F21" s="138">
        <v>1814</v>
      </c>
      <c r="G21" s="9"/>
      <c r="H21" s="11"/>
      <c r="I21" s="55"/>
    </row>
    <row r="22" spans="3:9">
      <c r="C22" s="17" t="s">
        <v>11</v>
      </c>
      <c r="D22" s="132">
        <v>370.90476191476193</v>
      </c>
      <c r="E22" s="66" t="s">
        <v>114</v>
      </c>
      <c r="F22" s="138" t="s">
        <v>114</v>
      </c>
      <c r="G22" s="9"/>
      <c r="H22" s="11"/>
      <c r="I22" s="55"/>
    </row>
    <row r="23" spans="3:9">
      <c r="C23" s="17" t="s">
        <v>81</v>
      </c>
      <c r="D23" s="132">
        <v>14316.671245197645</v>
      </c>
      <c r="E23" s="66" t="s">
        <v>110</v>
      </c>
      <c r="F23" s="138">
        <v>660</v>
      </c>
      <c r="G23" s="9"/>
      <c r="H23" s="11"/>
      <c r="I23" s="55"/>
    </row>
    <row r="24" spans="3:9">
      <c r="C24" s="17" t="s">
        <v>12</v>
      </c>
      <c r="D24" s="132">
        <v>7916.1471493807212</v>
      </c>
      <c r="E24" s="66" t="s">
        <v>107</v>
      </c>
      <c r="F24" s="138">
        <v>1399</v>
      </c>
      <c r="G24" s="9"/>
      <c r="H24" s="11"/>
      <c r="I24" s="55"/>
    </row>
    <row r="25" spans="3:9">
      <c r="C25" s="17" t="s">
        <v>13</v>
      </c>
      <c r="D25" s="132">
        <v>36731.101212271969</v>
      </c>
      <c r="E25" s="66" t="s">
        <v>106</v>
      </c>
      <c r="F25" s="138">
        <v>862</v>
      </c>
      <c r="G25" s="9"/>
      <c r="H25" s="11"/>
      <c r="I25" s="55"/>
    </row>
    <row r="26" spans="3:9">
      <c r="C26" s="17" t="s">
        <v>14</v>
      </c>
      <c r="D26" s="132">
        <v>10734.215007215007</v>
      </c>
      <c r="E26" s="66" t="s">
        <v>143</v>
      </c>
      <c r="F26" s="138">
        <v>1621</v>
      </c>
      <c r="G26" s="9"/>
      <c r="H26" s="11"/>
      <c r="I26" s="55"/>
    </row>
    <row r="27" spans="3:9">
      <c r="C27" s="17" t="s">
        <v>82</v>
      </c>
      <c r="D27" s="132">
        <v>21686.953665613644</v>
      </c>
      <c r="E27" s="66" t="s">
        <v>144</v>
      </c>
      <c r="F27" s="138">
        <v>1740</v>
      </c>
      <c r="G27" s="9"/>
      <c r="H27" s="11"/>
      <c r="I27" s="55"/>
    </row>
    <row r="28" spans="3:9">
      <c r="C28" s="16" t="s">
        <v>99</v>
      </c>
      <c r="D28" s="133">
        <v>1860.7013204618963</v>
      </c>
      <c r="E28" s="67" t="s">
        <v>114</v>
      </c>
      <c r="F28" s="138" t="s">
        <v>114</v>
      </c>
      <c r="G28" s="9"/>
      <c r="H28" s="11"/>
      <c r="I28" s="55"/>
    </row>
    <row r="29" spans="3:9">
      <c r="C29" s="17" t="s">
        <v>15</v>
      </c>
      <c r="D29" s="132">
        <v>4485</v>
      </c>
      <c r="E29" s="66" t="s">
        <v>145</v>
      </c>
      <c r="F29" s="138">
        <v>647</v>
      </c>
      <c r="G29" s="9"/>
      <c r="H29" s="11"/>
      <c r="I29" s="55"/>
    </row>
    <row r="30" spans="3:9">
      <c r="C30" s="17" t="s">
        <v>16</v>
      </c>
      <c r="D30" s="132">
        <v>5476.8499966758764</v>
      </c>
      <c r="E30" s="66" t="s">
        <v>131</v>
      </c>
      <c r="F30" s="138">
        <v>1280</v>
      </c>
      <c r="G30" s="9"/>
      <c r="H30" s="11"/>
      <c r="I30" s="55"/>
    </row>
    <row r="31" spans="3:9" ht="15.75" thickBot="1">
      <c r="C31" s="18" t="s">
        <v>17</v>
      </c>
      <c r="D31" s="134">
        <v>8252</v>
      </c>
      <c r="E31" s="68" t="s">
        <v>121</v>
      </c>
      <c r="F31" s="139">
        <v>1277</v>
      </c>
      <c r="G31" s="9"/>
      <c r="H31" s="11"/>
      <c r="I31" s="55"/>
    </row>
    <row r="32" spans="3:9" ht="15.75" thickTop="1">
      <c r="C32" s="19" t="s">
        <v>112</v>
      </c>
      <c r="D32" s="135">
        <v>432474.09366219497</v>
      </c>
      <c r="E32" s="72" t="s">
        <v>114</v>
      </c>
      <c r="F32" s="137" t="s">
        <v>114</v>
      </c>
      <c r="G32" s="9"/>
      <c r="H32" s="11"/>
      <c r="I32" s="55"/>
    </row>
    <row r="33" spans="3:9">
      <c r="C33" s="16" t="s">
        <v>93</v>
      </c>
      <c r="D33" s="132">
        <v>202.85357156168965</v>
      </c>
      <c r="E33" s="71" t="s">
        <v>114</v>
      </c>
      <c r="F33" s="138" t="s">
        <v>114</v>
      </c>
      <c r="G33" s="9"/>
      <c r="H33" s="11"/>
      <c r="I33" s="55"/>
    </row>
    <row r="34" spans="3:9">
      <c r="C34" s="17" t="s">
        <v>20</v>
      </c>
      <c r="D34" s="135">
        <v>14.697577276953215</v>
      </c>
      <c r="E34" s="54" t="s">
        <v>114</v>
      </c>
      <c r="F34" s="138" t="s">
        <v>114</v>
      </c>
      <c r="G34" s="9"/>
      <c r="H34" s="11"/>
      <c r="I34" s="55"/>
    </row>
    <row r="35" spans="3:9" ht="15.75" thickBot="1">
      <c r="C35" s="20" t="s">
        <v>21</v>
      </c>
      <c r="D35" s="136">
        <v>3805.4896599346785</v>
      </c>
      <c r="E35" s="70" t="s">
        <v>146</v>
      </c>
      <c r="F35" s="140">
        <v>947</v>
      </c>
      <c r="G35" s="9"/>
      <c r="H35" s="11"/>
      <c r="I35" s="55"/>
    </row>
    <row r="36" spans="3:9">
      <c r="C36" s="9"/>
      <c r="D36" s="9"/>
      <c r="E36" s="9"/>
      <c r="F36" s="14"/>
      <c r="G36" s="9"/>
      <c r="I36" s="55"/>
    </row>
    <row r="37" spans="3:9">
      <c r="C37" s="21" t="s">
        <v>94</v>
      </c>
      <c r="D37" s="22"/>
      <c r="E37" s="5"/>
      <c r="F37" s="5"/>
      <c r="G37" s="5"/>
      <c r="H37" s="5"/>
    </row>
    <row r="38" spans="3:9">
      <c r="C38" s="24" t="s">
        <v>95</v>
      </c>
      <c r="D38" s="24"/>
      <c r="E38" s="9"/>
      <c r="F38" s="9"/>
      <c r="G38" s="9"/>
      <c r="H38" s="9"/>
    </row>
    <row r="39" spans="3:9">
      <c r="C39" s="24" t="s">
        <v>92</v>
      </c>
      <c r="D39" s="24"/>
      <c r="E39" s="24"/>
      <c r="F39" s="9"/>
      <c r="G39" s="9"/>
      <c r="H39" s="9"/>
    </row>
    <row r="40" spans="3:9">
      <c r="C40" s="24" t="s">
        <v>120</v>
      </c>
      <c r="D40" s="24"/>
      <c r="E40" s="9"/>
      <c r="F40" s="9"/>
      <c r="G40" s="9"/>
      <c r="H40" s="9"/>
    </row>
    <row r="41" spans="3:9">
      <c r="C41" s="23" t="s">
        <v>69</v>
      </c>
      <c r="D41" s="22"/>
      <c r="E41" s="5"/>
      <c r="F41" s="5"/>
      <c r="G41" s="5"/>
      <c r="H41" s="5"/>
    </row>
    <row r="42" spans="3:9">
      <c r="C42" s="9"/>
      <c r="D42" s="9"/>
      <c r="E42" s="9"/>
      <c r="F42" s="9"/>
      <c r="G42" s="9"/>
      <c r="H42" s="9"/>
    </row>
    <row r="43" spans="3:9">
      <c r="C43" s="9"/>
      <c r="D43" s="9"/>
      <c r="E43" s="9"/>
      <c r="F43" s="9"/>
      <c r="G43" s="9"/>
      <c r="H43" s="9"/>
    </row>
    <row r="44" spans="3:9">
      <c r="C44" s="9"/>
      <c r="D44" s="9"/>
      <c r="E44" s="9"/>
      <c r="F44" s="9"/>
      <c r="G44" s="9"/>
      <c r="H44" s="9"/>
    </row>
    <row r="45" spans="3:9">
      <c r="C45" s="9"/>
      <c r="D45" s="9"/>
      <c r="E45" s="9"/>
      <c r="F45" s="9"/>
      <c r="G45" s="9"/>
      <c r="H45" s="9"/>
    </row>
    <row r="46" spans="3:9">
      <c r="C46" s="9"/>
      <c r="D46" s="9"/>
      <c r="E46" s="9"/>
      <c r="F46" s="9"/>
      <c r="G46" s="9"/>
      <c r="H46" s="9"/>
    </row>
    <row r="47" spans="3:9">
      <c r="C47" s="9"/>
      <c r="D47" s="9"/>
      <c r="E47" s="9"/>
      <c r="F47" s="9"/>
      <c r="G47" s="9"/>
      <c r="H47" s="9"/>
    </row>
    <row r="48" spans="3:9">
      <c r="C48" s="9"/>
      <c r="D48" s="9"/>
      <c r="E48" s="9"/>
      <c r="F48" s="9"/>
      <c r="G48" s="9"/>
      <c r="H48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</vt:vector>
  </HeadingPairs>
  <TitlesOfParts>
    <vt:vector size="8" baseType="lpstr">
      <vt:lpstr>Data Figure 1</vt:lpstr>
      <vt:lpstr>Data Figure 2</vt:lpstr>
      <vt:lpstr>Table 1 EXM indicator</vt:lpstr>
      <vt:lpstr>Figure 3 Weekly deaths</vt:lpstr>
      <vt:lpstr>Weekly_rate_country</vt:lpstr>
      <vt:lpstr>Table 2 Deaths by country</vt:lpstr>
      <vt:lpstr>Figure 1 EU</vt:lpstr>
      <vt:lpstr>Figure 2 EXM country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Marco.Pellegrino@publications.europa.eu</dc:creator>
  <cp:lastModifiedBy>RUSU Andreea Beatrice (ESTAT)</cp:lastModifiedBy>
  <dcterms:created xsi:type="dcterms:W3CDTF">2020-12-09T09:52:25Z</dcterms:created>
  <dcterms:modified xsi:type="dcterms:W3CDTF">2025-03-03T10:55:24Z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2023-10-04T12:24:04Z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cbaa46a5-a6cd-4d49-a39f-04eaf787ded1</vt:lpwstr>
  </property>
  <property fmtid="{D5CDD505-2E9C-101B-9397-08002B2CF9AE}" pid="8" name="MSIP_Label_6bd9ddd1-4d20-43f6-abfa-fc3c07406f94_ContentBits">
    <vt:lpwstr>0</vt:lpwstr>
  </property>
</Properties>
</file>