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U:\HICP\Production\Dissemination\StatisticsExplained\Consumer prices - inflation - March\2025 update\"/>
    </mc:Choice>
  </mc:AlternateContent>
  <xr:revisionPtr revIDLastSave="0" documentId="8_{6B8E302C-25AA-44AB-AE5C-0135DE346F46}" xr6:coauthVersionLast="47" xr6:coauthVersionMax="47" xr10:uidLastSave="{00000000-0000-0000-0000-000000000000}"/>
  <bookViews>
    <workbookView xWindow="-120" yWindow="-120" windowWidth="29040" windowHeight="15840" tabRatio="854" xr2:uid="{00000000-000D-0000-FFFF-FFFF00000000}"/>
  </bookViews>
  <sheets>
    <sheet name="Figure 1" sheetId="57" r:id="rId1"/>
    <sheet name="Table 1" sheetId="58" r:id="rId2"/>
    <sheet name="Figure 2" sheetId="145" r:id="rId3"/>
    <sheet name="2015-2024 AVR Fig 1" sheetId="148" r:id="rId4"/>
    <sheet name="2015-2024 change EU" sheetId="146" r:id="rId5"/>
    <sheet name="2015-2024 change Main headings" sheetId="147" r:id="rId6"/>
  </sheets>
  <definedNames>
    <definedName name="_xlnm._FilterDatabase" localSheetId="1" hidden="1">'Table 1'!$B$8:$L$34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1" i="146" l="1"/>
  <c r="B14" i="148"/>
  <c r="I14" i="148"/>
  <c r="N14" i="57" s="1"/>
  <c r="G14" i="148"/>
  <c r="N13" i="57" s="1"/>
  <c r="E14" i="148"/>
  <c r="N12" i="57" s="1"/>
  <c r="N11" i="57"/>
  <c r="L12" i="146"/>
  <c r="L13" i="146"/>
  <c r="L14" i="146"/>
  <c r="L15" i="146"/>
  <c r="L16" i="146"/>
  <c r="L17" i="146"/>
  <c r="L18" i="146"/>
  <c r="L19" i="146"/>
  <c r="L20" i="146"/>
  <c r="L21" i="146"/>
  <c r="L22" i="146"/>
  <c r="L23" i="146"/>
  <c r="L24" i="146"/>
  <c r="L25" i="146"/>
  <c r="L26" i="146"/>
  <c r="L27" i="146"/>
  <c r="L28" i="146"/>
  <c r="L29" i="146"/>
  <c r="L30" i="146"/>
  <c r="L31" i="146"/>
  <c r="L32" i="146"/>
  <c r="L33" i="146"/>
  <c r="L34" i="146"/>
  <c r="L35" i="146"/>
  <c r="L36" i="146"/>
  <c r="L37" i="146"/>
  <c r="L38" i="146"/>
  <c r="L39" i="146"/>
  <c r="O8" i="58"/>
  <c r="L16" i="147"/>
  <c r="L12" i="147"/>
  <c r="L19" i="147"/>
  <c r="L17" i="147"/>
  <c r="L22" i="147"/>
  <c r="L15" i="147"/>
  <c r="L20" i="147"/>
  <c r="L18" i="147"/>
  <c r="L13" i="147"/>
  <c r="L21" i="147"/>
  <c r="L11" i="147"/>
  <c r="L10" i="147"/>
  <c r="L14" i="147"/>
  <c r="O13" i="58" l="1"/>
  <c r="O11" i="58"/>
</calcChain>
</file>

<file path=xl/sharedStrings.xml><?xml version="1.0" encoding="utf-8"?>
<sst xmlns="http://schemas.openxmlformats.org/spreadsheetml/2006/main" count="236" uniqueCount="135">
  <si>
    <t>Communications</t>
  </si>
  <si>
    <t>Transport</t>
  </si>
  <si>
    <t>Luxembourg</t>
  </si>
  <si>
    <t>Belgium</t>
  </si>
  <si>
    <t>Netherlands</t>
  </si>
  <si>
    <t>Sweden</t>
  </si>
  <si>
    <t>Denmark</t>
  </si>
  <si>
    <t>Finland</t>
  </si>
  <si>
    <t>Lithuania</t>
  </si>
  <si>
    <t>Latvia</t>
  </si>
  <si>
    <t>Germany</t>
  </si>
  <si>
    <t>France</t>
  </si>
  <si>
    <t>Spain</t>
  </si>
  <si>
    <t>Italy</t>
  </si>
  <si>
    <t>Greece</t>
  </si>
  <si>
    <t>Cyprus</t>
  </si>
  <si>
    <t>Slovenia</t>
  </si>
  <si>
    <t>Malta</t>
  </si>
  <si>
    <t>Estonia</t>
  </si>
  <si>
    <t>Slovakia</t>
  </si>
  <si>
    <t>Hungary</t>
  </si>
  <si>
    <t>Poland</t>
  </si>
  <si>
    <t>Bulgaria</t>
  </si>
  <si>
    <t>Iceland</t>
  </si>
  <si>
    <t>Norway</t>
  </si>
  <si>
    <t>Croatia</t>
  </si>
  <si>
    <t>Ireland</t>
  </si>
  <si>
    <t>Austria</t>
  </si>
  <si>
    <t>Romania</t>
  </si>
  <si>
    <t>Switzerland</t>
  </si>
  <si>
    <t>(%)</t>
  </si>
  <si>
    <t>Health</t>
  </si>
  <si>
    <t>Education</t>
  </si>
  <si>
    <t>Economy and finance</t>
  </si>
  <si>
    <t>Bookmark:</t>
  </si>
  <si>
    <t>2015</t>
  </si>
  <si>
    <t>EU (¹)</t>
  </si>
  <si>
    <t>Euro area (²)</t>
  </si>
  <si>
    <t>(³) Definition differs.</t>
  </si>
  <si>
    <t>Consumer prices — inflation</t>
  </si>
  <si>
    <t>(¹) The data refer to the official EU aggregate. Its country coverage changes in line with the addition of new EU Member States and integrates them using a chain-linked index formula.</t>
  </si>
  <si>
    <t>Japan (²)</t>
  </si>
  <si>
    <t>(²) National CPI: not strictly comparable with the HICP.</t>
  </si>
  <si>
    <t>Czechia</t>
  </si>
  <si>
    <t>Portugal</t>
  </si>
  <si>
    <t>All-items HICP</t>
  </si>
  <si>
    <t>Food and non-alcoholic beverages</t>
  </si>
  <si>
    <t>Clothing and footwear</t>
  </si>
  <si>
    <t>Recreation and culture</t>
  </si>
  <si>
    <t>Restaurants and hotels</t>
  </si>
  <si>
    <t>Miscellaneous goods and services</t>
  </si>
  <si>
    <t xml:space="preserve"> </t>
  </si>
  <si>
    <t>2016</t>
  </si>
  <si>
    <t>2017</t>
  </si>
  <si>
    <t>2018</t>
  </si>
  <si>
    <t>2019</t>
  </si>
  <si>
    <t>2020</t>
  </si>
  <si>
    <t>2021</t>
  </si>
  <si>
    <t xml:space="preserve">Dataset: </t>
  </si>
  <si>
    <t xml:space="preserve">Last updated: </t>
  </si>
  <si>
    <t>Time frequency</t>
  </si>
  <si>
    <t>Annual</t>
  </si>
  <si>
    <t>Unit of measure</t>
  </si>
  <si>
    <t>Classification of individual consumption by purpose (COICOP)</t>
  </si>
  <si>
    <t>China (²)</t>
  </si>
  <si>
    <t>Geopolitical  entity</t>
  </si>
  <si>
    <t>Housing, water, electricity, gas and other fuels</t>
  </si>
  <si>
    <t>:</t>
  </si>
  <si>
    <t>:    not available</t>
  </si>
  <si>
    <t xml:space="preserve">Overall change </t>
  </si>
  <si>
    <t>Max</t>
  </si>
  <si>
    <t>Min</t>
  </si>
  <si>
    <t>AVR</t>
  </si>
  <si>
    <t>Annual average index</t>
  </si>
  <si>
    <t>TIME</t>
  </si>
  <si>
    <t>European Union (EU6-1958, EU9-1973, EU10-1981, EU12-1986, EU15-1995, EU25-2004, EU27-2007, EU28-2013, EU27-2020)</t>
  </si>
  <si>
    <t>Euro area (EA11-1999, EA12-2001, EA13-2007, EA15-2008, EA16-2009, EA17-2011, EA18-2014, EA19-2015, EA20-2023)</t>
  </si>
  <si>
    <t>Geopolitical entity (reporting)</t>
  </si>
  <si>
    <t>Furnishings, household equipment and routine household maintenance</t>
  </si>
  <si>
    <r>
      <t>Source:</t>
    </r>
    <r>
      <rPr>
        <sz val="10"/>
        <color indexed="62"/>
        <rFont val="Arial"/>
        <family val="2"/>
      </rPr>
      <t xml:space="preserve"> Eurostat (online data code: prc_hicp_aind) and OECD (G20 — CPI All items)</t>
    </r>
  </si>
  <si>
    <r>
      <t>Source:</t>
    </r>
    <r>
      <rPr>
        <sz val="10"/>
        <color indexed="62"/>
        <rFont val="Arial"/>
        <family val="2"/>
      </rPr>
      <t xml:space="preserve"> Eurostat (online data code: prc_hicp_aind)</t>
    </r>
  </si>
  <si>
    <r>
      <t>Source:</t>
    </r>
    <r>
      <rPr>
        <sz val="10"/>
        <rFont val="Arial"/>
        <family val="2"/>
      </rPr>
      <t xml:space="preserve"> Eurostat (online data code: prc_hicp_aind)</t>
    </r>
  </si>
  <si>
    <r>
      <t xml:space="preserve">   Source:</t>
    </r>
    <r>
      <rPr>
        <sz val="10"/>
        <rFont val="Arial"/>
        <family val="2"/>
      </rPr>
      <t xml:space="preserve"> Eurostat (online data code: prc_hicp_aind)</t>
    </r>
  </si>
  <si>
    <r>
      <t>Montenegro (</t>
    </r>
    <r>
      <rPr>
        <b/>
        <vertAlign val="superscript"/>
        <sz val="10"/>
        <rFont val="Arial"/>
        <family val="2"/>
      </rPr>
      <t>3</t>
    </r>
    <r>
      <rPr>
        <b/>
        <sz val="10"/>
        <rFont val="Arial"/>
        <family val="2"/>
      </rPr>
      <t>)</t>
    </r>
  </si>
  <si>
    <r>
      <t>North Macedonia  (</t>
    </r>
    <r>
      <rPr>
        <b/>
        <vertAlign val="superscript"/>
        <sz val="10"/>
        <rFont val="Arial"/>
        <family val="2"/>
      </rPr>
      <t>3</t>
    </r>
    <r>
      <rPr>
        <b/>
        <sz val="10"/>
        <rFont val="Arial"/>
        <family val="2"/>
      </rPr>
      <t>)</t>
    </r>
  </si>
  <si>
    <r>
      <t>Albania  (</t>
    </r>
    <r>
      <rPr>
        <b/>
        <vertAlign val="superscript"/>
        <sz val="10"/>
        <rFont val="Arial"/>
        <family val="2"/>
      </rPr>
      <t>3</t>
    </r>
    <r>
      <rPr>
        <b/>
        <sz val="10"/>
        <rFont val="Arial"/>
        <family val="2"/>
      </rPr>
      <t>)</t>
    </r>
  </si>
  <si>
    <r>
      <t>Serbia (</t>
    </r>
    <r>
      <rPr>
        <b/>
        <vertAlign val="superscript"/>
        <sz val="10"/>
        <rFont val="Arial"/>
        <family val="2"/>
      </rPr>
      <t>3</t>
    </r>
    <r>
      <rPr>
        <b/>
        <sz val="10"/>
        <rFont val="Arial"/>
        <family val="2"/>
      </rPr>
      <t>)</t>
    </r>
  </si>
  <si>
    <r>
      <t>Türkiye  (</t>
    </r>
    <r>
      <rPr>
        <b/>
        <vertAlign val="superscript"/>
        <sz val="10"/>
        <rFont val="Arial"/>
        <family val="2"/>
      </rPr>
      <t>3</t>
    </r>
    <r>
      <rPr>
        <b/>
        <sz val="10"/>
        <rFont val="Arial"/>
        <family val="2"/>
      </rPr>
      <t>)</t>
    </r>
  </si>
  <si>
    <r>
      <t>Kosovo  (</t>
    </r>
    <r>
      <rPr>
        <b/>
        <vertAlign val="superscript"/>
        <sz val="10"/>
        <rFont val="Arial"/>
        <family val="2"/>
      </rPr>
      <t>3</t>
    </r>
    <r>
      <rPr>
        <b/>
        <sz val="10"/>
        <rFont val="Arial"/>
        <family val="2"/>
      </rPr>
      <t>)(*)</t>
    </r>
  </si>
  <si>
    <t>2022</t>
  </si>
  <si>
    <t>2023</t>
  </si>
  <si>
    <t>Alcoholic beverages, tobacco</t>
  </si>
  <si>
    <t>AP = (P_t / P_r) ^ (1 /(n-1)) - 1</t>
  </si>
  <si>
    <t xml:space="preserve">AP </t>
  </si>
  <si>
    <t>Average inflation</t>
  </si>
  <si>
    <t>P_t</t>
  </si>
  <si>
    <t>Annual average index of the target year</t>
  </si>
  <si>
    <t xml:space="preserve">P_r </t>
  </si>
  <si>
    <t>Annual average index of the reference year</t>
  </si>
  <si>
    <t>n</t>
  </si>
  <si>
    <t>number of years  from r to t</t>
  </si>
  <si>
    <t>Source: ESTAT</t>
  </si>
  <si>
    <t>Annual average rate of change</t>
  </si>
  <si>
    <t>Source: OECD</t>
  </si>
  <si>
    <t>Japan</t>
  </si>
  <si>
    <t>United States</t>
  </si>
  <si>
    <t>China (People's Republic of)</t>
  </si>
  <si>
    <t>TIME/GEO</t>
  </si>
  <si>
    <t>EU</t>
  </si>
  <si>
    <t>Average</t>
  </si>
  <si>
    <t>10 year change
filtered &gt; &lt;</t>
  </si>
  <si>
    <t>Sources EU:</t>
  </si>
  <si>
    <t>United States (²)</t>
  </si>
  <si>
    <t>OECD Data Explorer • Consumer price indices (CPIs, HICPs), COICOP 1999</t>
  </si>
  <si>
    <t>Source JP, US, China</t>
  </si>
  <si>
    <r>
      <t>Source:</t>
    </r>
    <r>
      <rPr>
        <sz val="10"/>
        <rFont val="Arial"/>
        <family val="2"/>
      </rPr>
      <t xml:space="preserve"> Eurostat (online data codes: Eurostat (online data code: prc_hicp_aind) and OECD (G20-CPI All items))</t>
    </r>
  </si>
  <si>
    <t>Data extracted on 04/03/2025 from [ESTAT]</t>
  </si>
  <si>
    <t>HICP - annual data (average index and rate of change) [prc_hicp_aind__custom_15633972]</t>
  </si>
  <si>
    <t>24/02/2025  11:00:00 AM</t>
  </si>
  <si>
    <t>Data extracted on 04/03/2025 12:04:01 from [ESTAT]</t>
  </si>
  <si>
    <t>HICP - annual data (average index and rate of change) [prc_hicp_aind__custom_15635588]</t>
  </si>
  <si>
    <t>24/02/2025 11:00</t>
  </si>
  <si>
    <t>Alcoholic beverages, tobacco and narcotics</t>
  </si>
  <si>
    <t>EU HICP and Japan, USA and China CPI, all-items — annual average inflation rates, 2015-2024(%)</t>
  </si>
  <si>
    <t>Figure 2: HICP main headings — EU  annual average inflation rates, 2024</t>
  </si>
  <si>
    <t>OECD Data Explorer • Consumer price indices (CPIs), COICOP 2018</t>
  </si>
  <si>
    <t>Figure 1: HICP and CPI all-items, development of the annual average inflation rates, 2015-2024</t>
  </si>
  <si>
    <t>EU HICP and Japan, USA and China CPI - annual average all-items inflation rates, 2015-2024</t>
  </si>
  <si>
    <t>(¹) The data refer to the official EU aggregate. Its country coverage changes in line with the addition of new EU Member States and
      integrates them using a chain-linked index formula.</t>
  </si>
  <si>
    <t>HICP all-items - annual average inflation rates, 2015-2024</t>
  </si>
  <si>
    <t>(¹) The data refer to the official EU aggregate. Its country coverage changes in line with the addition of new EU Member States and integrates them using 
     a chain-linked index formula.</t>
  </si>
  <si>
    <t>(²) The data refer to the official euro area aggregate. Its country coverage changes in line with the addition of new EA Member States and integrates them 
     using a chain-linked index formula.</t>
  </si>
  <si>
    <t>(*) This designation is without prejudice to positions on status, and is in line with UNSCR 1244/1999 and the ICJ Opinion on the Kosovo declaration of 
     independence.</t>
  </si>
  <si>
    <t>HICP - annual data (average index and rate of change) [prc_hicp_aind__custom_15694161]</t>
  </si>
  <si>
    <t>Detailed: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</si>
</sst>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"/>
    <numFmt numFmtId="165" formatCode="#,##0.0"/>
    <numFmt numFmtId="166" formatCode="#,##0.0_i"/>
    <numFmt numFmtId="167" formatCode="#,##0.##########"/>
    <numFmt numFmtId="168" formatCode="0.0%"/>
    <numFmt numFmtId="169" formatCode="#,##0.0000"/>
  </numFmts>
  <fonts count="43" x14ac:knownFonts="1">
    <font>
      <sz val="9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8"/>
      <name val="Arial"/>
      <family val="2"/>
    </font>
    <font>
      <sz val="9"/>
      <name val="Arial"/>
      <family val="2"/>
    </font>
    <font>
      <sz val="1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u/>
      <sz val="9"/>
      <color theme="10"/>
      <name val="Arial"/>
      <family val="2"/>
    </font>
    <font>
      <b/>
      <sz val="10"/>
      <color rgb="FF3F3F76"/>
      <name val="Arial"/>
      <family val="2"/>
    </font>
    <font>
      <b/>
      <sz val="10"/>
      <name val="Arial"/>
      <family val="2"/>
    </font>
    <font>
      <sz val="10"/>
      <color indexed="18"/>
      <name val="Arial"/>
      <family val="2"/>
    </font>
    <font>
      <b/>
      <sz val="10"/>
      <color rgb="FF000000"/>
      <name val="Arial"/>
      <family val="2"/>
    </font>
    <font>
      <i/>
      <sz val="10"/>
      <color indexed="62"/>
      <name val="Arial"/>
      <family val="2"/>
    </font>
    <font>
      <sz val="10"/>
      <color indexed="62"/>
      <name val="Arial"/>
      <family val="2"/>
    </font>
    <font>
      <u/>
      <sz val="10"/>
      <color theme="10"/>
      <name val="Arial"/>
      <family val="2"/>
    </font>
    <font>
      <u/>
      <sz val="10"/>
      <name val="Arial"/>
      <family val="2"/>
    </font>
    <font>
      <sz val="10"/>
      <color indexed="63"/>
      <name val="Arial"/>
      <family val="2"/>
    </font>
    <font>
      <b/>
      <sz val="10"/>
      <color indexed="63"/>
      <name val="Arial"/>
      <family val="2"/>
    </font>
    <font>
      <i/>
      <sz val="10"/>
      <name val="Arial"/>
      <family val="2"/>
    </font>
    <font>
      <b/>
      <sz val="10"/>
      <color indexed="42"/>
      <name val="Arial"/>
      <family val="2"/>
    </font>
    <font>
      <sz val="10"/>
      <color theme="0" tint="-0.34998626667073579"/>
      <name val="Arial"/>
      <family val="2"/>
    </font>
    <font>
      <b/>
      <vertAlign val="superscript"/>
      <sz val="10"/>
      <name val="Arial"/>
      <family val="2"/>
    </font>
    <font>
      <b/>
      <sz val="10"/>
      <color theme="1" tint="0.499984740745262"/>
      <name val="Arial"/>
      <family val="2"/>
    </font>
    <font>
      <sz val="10"/>
      <color rgb="FF182026"/>
      <name val="Arial"/>
      <family val="2"/>
    </font>
    <font>
      <sz val="11"/>
      <name val="Calibri"/>
    </font>
    <font>
      <sz val="14"/>
      <name val="Arial"/>
      <family val="2"/>
    </font>
    <font>
      <b/>
      <sz val="16"/>
      <name val="Arial"/>
      <family val="2"/>
    </font>
  </fonts>
  <fills count="4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669AF"/>
      </patternFill>
    </fill>
    <fill>
      <patternFill patternType="solid">
        <fgColor rgb="FFDCE6F1"/>
      </patternFill>
    </fill>
    <fill>
      <patternFill patternType="solid">
        <fgColor rgb="FFF6F6F6"/>
      </patternFill>
    </fill>
    <fill>
      <patternFill patternType="solid">
        <fgColor rgb="FFC4D8ED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38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hair">
        <color rgb="FFC0C0C0"/>
      </bottom>
      <diagonal/>
    </border>
    <border>
      <left/>
      <right/>
      <top style="hair">
        <color rgb="FFC0C0C0"/>
      </top>
      <bottom/>
      <diagonal/>
    </border>
    <border>
      <left/>
      <right/>
      <top style="hair">
        <color rgb="FFC0C0C0"/>
      </top>
      <bottom style="hair">
        <color rgb="FFC0C0C0"/>
      </bottom>
      <diagonal/>
    </border>
    <border>
      <left/>
      <right/>
      <top/>
      <bottom style="hair">
        <color rgb="FFC0C0C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hair">
        <color rgb="FFC0C0C0"/>
      </top>
      <bottom style="thin">
        <color rgb="FF000000"/>
      </bottom>
      <diagonal/>
    </border>
    <border>
      <left style="thin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B0B0B0"/>
      </left>
      <right/>
      <top style="thin">
        <color rgb="FFB0B0B0"/>
      </top>
      <bottom style="thin">
        <color rgb="FFB0B0B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hair">
        <color rgb="FFC0C0C0"/>
      </bottom>
      <diagonal/>
    </border>
    <border>
      <left style="thin">
        <color rgb="FF7F7F7F"/>
      </left>
      <right style="thin">
        <color rgb="FF7F7F7F"/>
      </right>
      <top style="hair">
        <color rgb="FFC0C0C0"/>
      </top>
      <bottom style="hair">
        <color rgb="FFC0C0C0"/>
      </bottom>
      <diagonal/>
    </border>
    <border>
      <left style="thin">
        <color rgb="FF7F7F7F"/>
      </left>
      <right style="thin">
        <color rgb="FF7F7F7F"/>
      </right>
      <top style="hair">
        <color rgb="FFC0C0C0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 style="thin">
        <color rgb="FF7F7F7F"/>
      </right>
      <top style="hair">
        <color rgb="FFC0C0C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49">
    <xf numFmtId="0" fontId="0" fillId="0" borderId="0" applyNumberFormat="0" applyFill="0" applyBorder="0" applyProtection="0">
      <alignment vertical="center"/>
    </xf>
    <xf numFmtId="166" fontId="4" fillId="0" borderId="0" applyFill="0" applyBorder="0" applyProtection="0">
      <alignment horizontal="right"/>
    </xf>
    <xf numFmtId="0" fontId="5" fillId="0" borderId="0"/>
    <xf numFmtId="0" fontId="4" fillId="0" borderId="0" applyNumberFormat="0" applyFill="0" applyBorder="0" applyProtection="0">
      <alignment vertical="center"/>
    </xf>
    <xf numFmtId="0" fontId="6" fillId="0" borderId="0" applyNumberFormat="0" applyFill="0" applyBorder="0" applyAlignment="0" applyProtection="0"/>
    <xf numFmtId="0" fontId="7" fillId="0" borderId="6" applyNumberFormat="0" applyFill="0" applyAlignment="0" applyProtection="0"/>
    <xf numFmtId="0" fontId="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0" applyNumberFormat="0" applyBorder="0" applyAlignment="0" applyProtection="0"/>
    <xf numFmtId="0" fontId="13" fillId="7" borderId="9" applyNumberFormat="0" applyAlignment="0" applyProtection="0"/>
    <xf numFmtId="0" fontId="14" fillId="8" borderId="10" applyNumberFormat="0" applyAlignment="0" applyProtection="0"/>
    <xf numFmtId="0" fontId="15" fillId="8" borderId="9" applyNumberFormat="0" applyAlignment="0" applyProtection="0"/>
    <xf numFmtId="0" fontId="16" fillId="0" borderId="11" applyNumberFormat="0" applyFill="0" applyAlignment="0" applyProtection="0"/>
    <xf numFmtId="0" fontId="17" fillId="9" borderId="12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14" applyNumberFormat="0" applyFill="0" applyAlignment="0" applyProtection="0"/>
    <xf numFmtId="0" fontId="2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1" fillId="34" borderId="0" applyNumberFormat="0" applyBorder="0" applyAlignment="0" applyProtection="0"/>
    <xf numFmtId="0" fontId="22" fillId="0" borderId="0"/>
    <xf numFmtId="0" fontId="2" fillId="10" borderId="13" applyNumberFormat="0" applyFont="0" applyAlignment="0" applyProtection="0"/>
    <xf numFmtId="0" fontId="23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/>
    <xf numFmtId="0" fontId="1" fillId="0" borderId="0"/>
  </cellStyleXfs>
  <cellXfs count="158">
    <xf numFmtId="0" fontId="0" fillId="0" borderId="0" xfId="0">
      <alignment vertical="center"/>
    </xf>
    <xf numFmtId="0" fontId="18" fillId="0" borderId="0" xfId="0" applyFont="1" applyBorder="1">
      <alignment vertical="center"/>
    </xf>
    <xf numFmtId="0" fontId="25" fillId="0" borderId="0" xfId="0" applyFont="1" applyFill="1" applyBorder="1">
      <alignment vertical="center"/>
    </xf>
    <xf numFmtId="0" fontId="26" fillId="0" borderId="0" xfId="0" applyFont="1" applyFill="1" applyBorder="1">
      <alignment vertical="center"/>
    </xf>
    <xf numFmtId="0" fontId="27" fillId="0" borderId="0" xfId="0" applyFont="1" applyAlignment="1">
      <alignment horizontal="left" vertical="center" readingOrder="1"/>
    </xf>
    <xf numFmtId="0" fontId="25" fillId="0" borderId="0" xfId="0" applyFont="1" applyFill="1" applyBorder="1" applyAlignment="1">
      <alignment horizontal="left" vertical="center"/>
    </xf>
    <xf numFmtId="0" fontId="25" fillId="0" borderId="0" xfId="0" applyFont="1" applyBorder="1" applyAlignment="1">
      <alignment horizontal="left"/>
    </xf>
    <xf numFmtId="0" fontId="25" fillId="0" borderId="0" xfId="0" applyFont="1" applyFill="1" applyBorder="1" applyAlignment="1">
      <alignment horizontal="left"/>
    </xf>
    <xf numFmtId="0" fontId="22" fillId="0" borderId="0" xfId="0" applyFont="1" applyFill="1" applyBorder="1" applyAlignment="1">
      <alignment horizontal="left" vertical="center"/>
    </xf>
    <xf numFmtId="0" fontId="22" fillId="0" borderId="0" xfId="0" applyFont="1" applyBorder="1" applyAlignment="1">
      <alignment horizontal="left"/>
    </xf>
    <xf numFmtId="0" fontId="22" fillId="0" borderId="0" xfId="0" applyFont="1" applyFill="1" applyBorder="1">
      <alignment vertical="center"/>
    </xf>
    <xf numFmtId="0" fontId="22" fillId="0" borderId="0" xfId="0" applyFont="1" applyFill="1" applyBorder="1" applyAlignment="1">
      <alignment horizontal="left"/>
    </xf>
    <xf numFmtId="3" fontId="22" fillId="0" borderId="0" xfId="0" applyNumberFormat="1" applyFont="1" applyAlignment="1">
      <alignment horizontal="right" vertical="center" shrinkToFit="1"/>
    </xf>
    <xf numFmtId="0" fontId="22" fillId="0" borderId="0" xfId="0" applyFont="1" applyFill="1" applyBorder="1" applyAlignment="1">
      <alignment horizontal="right"/>
    </xf>
    <xf numFmtId="167" fontId="22" fillId="0" borderId="0" xfId="0" applyNumberFormat="1" applyFont="1" applyAlignment="1">
      <alignment horizontal="right" vertical="center" shrinkToFit="1"/>
    </xf>
    <xf numFmtId="0" fontId="18" fillId="0" borderId="0" xfId="0" applyFont="1" applyFill="1" applyBorder="1">
      <alignment vertical="center"/>
    </xf>
    <xf numFmtId="0" fontId="28" fillId="0" borderId="0" xfId="0" applyFont="1" applyFill="1" applyBorder="1">
      <alignment vertical="center"/>
    </xf>
    <xf numFmtId="0" fontId="22" fillId="0" borderId="0" xfId="0" applyFont="1" applyBorder="1">
      <alignment vertical="center"/>
    </xf>
    <xf numFmtId="0" fontId="25" fillId="0" borderId="0" xfId="0" applyFont="1" applyBorder="1">
      <alignment vertical="center"/>
    </xf>
    <xf numFmtId="0" fontId="30" fillId="0" borderId="0" xfId="46" applyFont="1">
      <alignment vertical="center"/>
    </xf>
    <xf numFmtId="0" fontId="22" fillId="0" borderId="0" xfId="0" applyFont="1" applyAlignment="1"/>
    <xf numFmtId="0" fontId="22" fillId="0" borderId="0" xfId="0" applyFont="1" applyAlignment="1">
      <alignment horizontal="left" vertical="center"/>
    </xf>
    <xf numFmtId="17" fontId="22" fillId="0" borderId="0" xfId="0" applyNumberFormat="1" applyFont="1" applyAlignment="1"/>
    <xf numFmtId="0" fontId="18" fillId="0" borderId="0" xfId="0" applyFont="1" applyAlignment="1"/>
    <xf numFmtId="0" fontId="31" fillId="0" borderId="0" xfId="0" applyFont="1" applyAlignment="1">
      <alignment horizontal="left"/>
    </xf>
    <xf numFmtId="0" fontId="22" fillId="0" borderId="0" xfId="0" applyFont="1">
      <alignment vertical="center"/>
    </xf>
    <xf numFmtId="0" fontId="25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22" fillId="0" borderId="0" xfId="0" applyFont="1" applyFill="1" applyBorder="1" applyAlignment="1">
      <alignment vertical="center"/>
    </xf>
    <xf numFmtId="0" fontId="22" fillId="0" borderId="0" xfId="0" applyFont="1" applyAlignment="1">
      <alignment horizontal="right" vertical="center"/>
    </xf>
    <xf numFmtId="166" fontId="22" fillId="0" borderId="0" xfId="0" applyNumberFormat="1" applyFont="1" applyFill="1" applyBorder="1" applyAlignment="1">
      <alignment vertical="center"/>
    </xf>
    <xf numFmtId="166" fontId="22" fillId="0" borderId="0" xfId="0" applyNumberFormat="1" applyFont="1" applyFill="1" applyBorder="1">
      <alignment vertical="center"/>
    </xf>
    <xf numFmtId="166" fontId="22" fillId="0" borderId="5" xfId="1" applyNumberFormat="1" applyFont="1" applyFill="1" applyBorder="1" applyAlignment="1">
      <alignment horizontal="right" vertical="center"/>
    </xf>
    <xf numFmtId="165" fontId="22" fillId="0" borderId="0" xfId="0" applyNumberFormat="1" applyFont="1" applyFill="1" applyBorder="1" applyAlignment="1">
      <alignment horizontal="right" vertical="center"/>
    </xf>
    <xf numFmtId="0" fontId="32" fillId="0" borderId="0" xfId="0" applyFont="1" applyFill="1" applyBorder="1">
      <alignment vertical="center"/>
    </xf>
    <xf numFmtId="0" fontId="22" fillId="0" borderId="0" xfId="0" applyFont="1" applyFill="1" applyBorder="1" applyAlignment="1">
      <alignment vertical="top"/>
    </xf>
    <xf numFmtId="164" fontId="22" fillId="0" borderId="0" xfId="0" applyNumberFormat="1" applyFont="1" applyFill="1" applyBorder="1" applyAlignment="1">
      <alignment horizontal="right"/>
    </xf>
    <xf numFmtId="164" fontId="22" fillId="0" borderId="0" xfId="0" applyNumberFormat="1" applyFont="1" applyFill="1" applyBorder="1">
      <alignment vertical="center"/>
    </xf>
    <xf numFmtId="0" fontId="33" fillId="0" borderId="0" xfId="0" applyFont="1" applyFill="1" applyBorder="1">
      <alignment vertical="center"/>
    </xf>
    <xf numFmtId="0" fontId="25" fillId="0" borderId="0" xfId="0" applyFont="1" applyAlignment="1">
      <alignment horizontal="right"/>
    </xf>
    <xf numFmtId="165" fontId="22" fillId="0" borderId="0" xfId="2" applyNumberFormat="1" applyFont="1" applyFill="1" applyBorder="1" applyAlignment="1"/>
    <xf numFmtId="164" fontId="22" fillId="0" borderId="0" xfId="0" applyNumberFormat="1" applyFont="1" applyFill="1" applyBorder="1" applyAlignment="1">
      <alignment horizontal="left" vertical="center" wrapText="1"/>
    </xf>
    <xf numFmtId="164" fontId="22" fillId="0" borderId="0" xfId="0" applyNumberFormat="1" applyFont="1" applyFill="1" applyBorder="1" applyAlignment="1">
      <alignment vertical="center" wrapText="1"/>
    </xf>
    <xf numFmtId="164" fontId="25" fillId="0" borderId="0" xfId="0" applyNumberFormat="1" applyFont="1" applyFill="1" applyBorder="1">
      <alignment vertical="center"/>
    </xf>
    <xf numFmtId="3" fontId="22" fillId="0" borderId="0" xfId="0" applyNumberFormat="1" applyFont="1" applyFill="1" applyBorder="1">
      <alignment vertical="center"/>
    </xf>
    <xf numFmtId="0" fontId="34" fillId="0" borderId="0" xfId="0" applyFont="1" applyFill="1" applyBorder="1">
      <alignment vertical="center"/>
    </xf>
    <xf numFmtId="164" fontId="26" fillId="0" borderId="0" xfId="0" applyNumberFormat="1" applyFont="1" applyFill="1" applyBorder="1">
      <alignment vertical="center"/>
    </xf>
    <xf numFmtId="0" fontId="35" fillId="0" borderId="0" xfId="0" applyFont="1" applyFill="1" applyBorder="1">
      <alignment vertical="center"/>
    </xf>
    <xf numFmtId="0" fontId="34" fillId="0" borderId="0" xfId="0" applyFont="1" applyFill="1" applyBorder="1" applyAlignment="1">
      <alignment vertical="top"/>
    </xf>
    <xf numFmtId="22" fontId="22" fillId="0" borderId="0" xfId="0" applyNumberFormat="1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17" fillId="35" borderId="16" xfId="0" applyFont="1" applyFill="1" applyBorder="1" applyAlignment="1">
      <alignment horizontal="right" vertical="center"/>
    </xf>
    <xf numFmtId="0" fontId="25" fillId="36" borderId="16" xfId="0" applyFont="1" applyFill="1" applyBorder="1" applyAlignment="1">
      <alignment horizontal="left" vertical="center"/>
    </xf>
    <xf numFmtId="165" fontId="22" fillId="0" borderId="0" xfId="0" applyNumberFormat="1" applyFont="1" applyAlignment="1">
      <alignment horizontal="right" vertical="center" shrinkToFit="1"/>
    </xf>
    <xf numFmtId="4" fontId="22" fillId="37" borderId="0" xfId="0" applyNumberFormat="1" applyFont="1" applyFill="1" applyAlignment="1">
      <alignment horizontal="right" vertical="center" shrinkToFit="1"/>
    </xf>
    <xf numFmtId="167" fontId="22" fillId="37" borderId="0" xfId="0" applyNumberFormat="1" applyFont="1" applyFill="1" applyAlignment="1">
      <alignment horizontal="right" vertical="center" shrinkToFit="1"/>
    </xf>
    <xf numFmtId="4" fontId="22" fillId="0" borderId="0" xfId="0" applyNumberFormat="1" applyFont="1" applyAlignment="1">
      <alignment horizontal="right" vertical="center" shrinkToFit="1"/>
    </xf>
    <xf numFmtId="0" fontId="36" fillId="0" borderId="0" xfId="0" applyFont="1">
      <alignment vertical="center"/>
    </xf>
    <xf numFmtId="165" fontId="25" fillId="0" borderId="0" xfId="2" applyNumberFormat="1" applyFont="1" applyFill="1" applyBorder="1" applyAlignment="1"/>
    <xf numFmtId="167" fontId="22" fillId="0" borderId="0" xfId="0" applyNumberFormat="1" applyFont="1" applyFill="1" applyAlignment="1">
      <alignment horizontal="right" vertical="center" shrinkToFit="1"/>
    </xf>
    <xf numFmtId="165" fontId="22" fillId="37" borderId="0" xfId="0" applyNumberFormat="1" applyFont="1" applyFill="1" applyAlignment="1">
      <alignment horizontal="right" vertical="center" shrinkToFit="1"/>
    </xf>
    <xf numFmtId="166" fontId="22" fillId="0" borderId="4" xfId="1" applyNumberFormat="1" applyFont="1" applyFill="1" applyBorder="1" applyAlignment="1">
      <alignment horizontal="right" vertical="center"/>
    </xf>
    <xf numFmtId="168" fontId="22" fillId="0" borderId="0" xfId="47" applyNumberFormat="1" applyFont="1" applyAlignment="1">
      <alignment vertical="center"/>
    </xf>
    <xf numFmtId="0" fontId="22" fillId="0" borderId="0" xfId="0" applyNumberFormat="1" applyFont="1" applyFill="1" applyBorder="1" applyAlignment="1"/>
    <xf numFmtId="168" fontId="18" fillId="0" borderId="0" xfId="47" applyNumberFormat="1" applyFont="1" applyFill="1" applyBorder="1" applyAlignment="1">
      <alignment vertical="center"/>
    </xf>
    <xf numFmtId="0" fontId="17" fillId="35" borderId="16" xfId="0" applyFont="1" applyFill="1" applyBorder="1" applyAlignment="1">
      <alignment horizontal="center" vertical="center"/>
    </xf>
    <xf numFmtId="0" fontId="17" fillId="35" borderId="25" xfId="0" applyFont="1" applyFill="1" applyBorder="1" applyAlignment="1">
      <alignment horizontal="center" vertical="center"/>
    </xf>
    <xf numFmtId="0" fontId="38" fillId="41" borderId="26" xfId="14" applyFont="1" applyFill="1" applyBorder="1" applyAlignment="1">
      <alignment horizontal="center" vertical="center" wrapText="1"/>
    </xf>
    <xf numFmtId="168" fontId="13" fillId="41" borderId="27" xfId="12" applyNumberFormat="1" applyFont="1" applyFill="1" applyBorder="1"/>
    <xf numFmtId="168" fontId="24" fillId="41" borderId="27" xfId="12" applyNumberFormat="1" applyFont="1" applyFill="1" applyBorder="1"/>
    <xf numFmtId="168" fontId="24" fillId="41" borderId="28" xfId="12" applyNumberFormat="1" applyFont="1" applyFill="1" applyBorder="1"/>
    <xf numFmtId="0" fontId="38" fillId="41" borderId="29" xfId="14" applyFont="1" applyFill="1" applyBorder="1" applyAlignment="1">
      <alignment horizontal="center" vertical="center" wrapText="1"/>
    </xf>
    <xf numFmtId="168" fontId="13" fillId="41" borderId="26" xfId="12" applyNumberFormat="1" applyFont="1" applyFill="1" applyBorder="1"/>
    <xf numFmtId="168" fontId="13" fillId="41" borderId="30" xfId="12" applyNumberFormat="1" applyFont="1" applyFill="1" applyBorder="1"/>
    <xf numFmtId="0" fontId="22" fillId="3" borderId="31" xfId="0" applyNumberFormat="1" applyFont="1" applyFill="1" applyBorder="1" applyAlignment="1"/>
    <xf numFmtId="167" fontId="22" fillId="0" borderId="31" xfId="0" applyNumberFormat="1" applyFont="1" applyBorder="1" applyAlignment="1">
      <alignment horizontal="right" vertical="center" shrinkToFit="1"/>
    </xf>
    <xf numFmtId="0" fontId="25" fillId="2" borderId="34" xfId="0" applyNumberFormat="1" applyFont="1" applyFill="1" applyBorder="1" applyAlignment="1">
      <alignment horizontal="center" vertical="center" wrapText="1"/>
    </xf>
    <xf numFmtId="0" fontId="25" fillId="39" borderId="33" xfId="0" applyNumberFormat="1" applyFont="1" applyFill="1" applyBorder="1" applyAlignment="1">
      <alignment horizontal="center" vertical="center" wrapText="1"/>
    </xf>
    <xf numFmtId="0" fontId="22" fillId="2" borderId="33" xfId="0" applyNumberFormat="1" applyFont="1" applyFill="1" applyBorder="1" applyAlignment="1">
      <alignment horizontal="center" vertical="center" wrapText="1"/>
    </xf>
    <xf numFmtId="0" fontId="22" fillId="39" borderId="33" xfId="0" applyNumberFormat="1" applyFont="1" applyFill="1" applyBorder="1" applyAlignment="1">
      <alignment horizontal="center" vertical="center" wrapText="1"/>
    </xf>
    <xf numFmtId="0" fontId="22" fillId="44" borderId="17" xfId="0" applyNumberFormat="1" applyFont="1" applyFill="1" applyBorder="1" applyAlignment="1"/>
    <xf numFmtId="168" fontId="22" fillId="44" borderId="31" xfId="47" applyNumberFormat="1" applyFont="1" applyFill="1" applyBorder="1" applyAlignment="1"/>
    <xf numFmtId="0" fontId="25" fillId="44" borderId="9" xfId="12" applyFont="1" applyFill="1" applyAlignment="1">
      <alignment horizontal="right" vertical="center"/>
    </xf>
    <xf numFmtId="168" fontId="22" fillId="44" borderId="0" xfId="47" applyNumberFormat="1" applyFont="1" applyFill="1" applyAlignment="1">
      <alignment horizontal="right" vertical="center"/>
    </xf>
    <xf numFmtId="0" fontId="34" fillId="0" borderId="0" xfId="0" applyFont="1" applyFill="1" applyBorder="1" applyAlignment="1"/>
    <xf numFmtId="0" fontId="22" fillId="0" borderId="0" xfId="0" applyFont="1" applyFill="1" applyBorder="1" applyAlignment="1">
      <alignment horizontal="left" wrapText="1"/>
    </xf>
    <xf numFmtId="0" fontId="22" fillId="0" borderId="0" xfId="0" applyFont="1" applyAlignment="1">
      <alignment vertical="top"/>
    </xf>
    <xf numFmtId="0" fontId="22" fillId="0" borderId="0" xfId="0" applyFont="1" applyAlignment="1">
      <alignment wrapText="1"/>
    </xf>
    <xf numFmtId="0" fontId="22" fillId="0" borderId="0" xfId="0" applyFont="1" applyFill="1" applyBorder="1" applyAlignment="1">
      <alignment vertical="top" wrapText="1"/>
    </xf>
    <xf numFmtId="0" fontId="22" fillId="3" borderId="32" xfId="0" applyNumberFormat="1" applyFont="1" applyFill="1" applyBorder="1" applyAlignment="1">
      <alignment horizontal="center" vertical="center"/>
    </xf>
    <xf numFmtId="4" fontId="22" fillId="0" borderId="31" xfId="0" applyNumberFormat="1" applyFont="1" applyBorder="1" applyAlignment="1">
      <alignment horizontal="right" vertical="center" shrinkToFit="1"/>
    </xf>
    <xf numFmtId="164" fontId="22" fillId="0" borderId="31" xfId="0" applyNumberFormat="1" applyFont="1" applyFill="1" applyBorder="1" applyAlignment="1"/>
    <xf numFmtId="0" fontId="25" fillId="43" borderId="31" xfId="0" applyNumberFormat="1" applyFont="1" applyFill="1" applyBorder="1">
      <alignment vertical="center"/>
    </xf>
    <xf numFmtId="168" fontId="22" fillId="0" borderId="31" xfId="0" applyNumberFormat="1" applyFont="1" applyBorder="1" applyAlignment="1"/>
    <xf numFmtId="0" fontId="22" fillId="0" borderId="31" xfId="0" applyFont="1" applyBorder="1" applyAlignment="1"/>
    <xf numFmtId="0" fontId="22" fillId="44" borderId="18" xfId="0" applyFont="1" applyFill="1" applyBorder="1" applyAlignment="1"/>
    <xf numFmtId="0" fontId="22" fillId="44" borderId="19" xfId="0" applyFont="1" applyFill="1" applyBorder="1" applyAlignment="1"/>
    <xf numFmtId="0" fontId="22" fillId="44" borderId="20" xfId="0" applyFont="1" applyFill="1" applyBorder="1" applyAlignment="1"/>
    <xf numFmtId="0" fontId="22" fillId="44" borderId="0" xfId="0" applyFont="1" applyFill="1" applyBorder="1" applyAlignment="1"/>
    <xf numFmtId="0" fontId="22" fillId="44" borderId="21" xfId="0" applyFont="1" applyFill="1" applyBorder="1" applyAlignment="1"/>
    <xf numFmtId="165" fontId="22" fillId="44" borderId="0" xfId="0" applyNumberFormat="1" applyFont="1" applyFill="1" applyBorder="1" applyAlignment="1"/>
    <xf numFmtId="165" fontId="22" fillId="44" borderId="21" xfId="0" applyNumberFormat="1" applyFont="1" applyFill="1" applyBorder="1" applyAlignment="1"/>
    <xf numFmtId="169" fontId="22" fillId="44" borderId="0" xfId="0" applyNumberFormat="1" applyFont="1" applyFill="1" applyBorder="1" applyAlignment="1"/>
    <xf numFmtId="10" fontId="22" fillId="44" borderId="0" xfId="47" applyNumberFormat="1" applyFont="1" applyFill="1" applyBorder="1"/>
    <xf numFmtId="0" fontId="22" fillId="0" borderId="0" xfId="0" applyFont="1" applyBorder="1" applyAlignment="1"/>
    <xf numFmtId="0" fontId="22" fillId="44" borderId="22" xfId="0" applyFont="1" applyFill="1" applyBorder="1" applyAlignment="1"/>
    <xf numFmtId="0" fontId="22" fillId="44" borderId="23" xfId="0" applyFont="1" applyFill="1" applyBorder="1" applyAlignment="1"/>
    <xf numFmtId="0" fontId="22" fillId="44" borderId="24" xfId="0" applyFont="1" applyFill="1" applyBorder="1" applyAlignment="1"/>
    <xf numFmtId="0" fontId="39" fillId="42" borderId="0" xfId="0" applyFont="1" applyFill="1" applyBorder="1" applyAlignment="1">
      <alignment horizontal="right" vertical="center"/>
    </xf>
    <xf numFmtId="0" fontId="22" fillId="38" borderId="32" xfId="0" applyFont="1" applyFill="1" applyBorder="1" applyAlignment="1">
      <alignment horizontal="center" vertical="center" wrapText="1"/>
    </xf>
    <xf numFmtId="0" fontId="22" fillId="38" borderId="31" xfId="0" applyFont="1" applyFill="1" applyBorder="1" applyAlignment="1">
      <alignment vertical="top" wrapText="1"/>
    </xf>
    <xf numFmtId="0" fontId="22" fillId="38" borderId="31" xfId="0" applyNumberFormat="1" applyFont="1" applyFill="1" applyBorder="1" applyAlignment="1">
      <alignment vertical="top" wrapText="1"/>
    </xf>
    <xf numFmtId="166" fontId="22" fillId="0" borderId="3" xfId="1" applyNumberFormat="1" applyFont="1" applyFill="1" applyBorder="1" applyAlignment="1">
      <alignment horizontal="right" vertical="center"/>
    </xf>
    <xf numFmtId="0" fontId="25" fillId="0" borderId="37" xfId="0" applyFont="1" applyFill="1" applyBorder="1" applyAlignment="1">
      <alignment vertical="center"/>
    </xf>
    <xf numFmtId="166" fontId="22" fillId="0" borderId="37" xfId="1" applyNumberFormat="1" applyFont="1" applyFill="1" applyBorder="1" applyAlignment="1">
      <alignment horizontal="right" vertical="center"/>
    </xf>
    <xf numFmtId="0" fontId="23" fillId="0" borderId="0" xfId="46" applyAlignment="1"/>
    <xf numFmtId="0" fontId="22" fillId="3" borderId="31" xfId="0" applyNumberFormat="1" applyFont="1" applyFill="1" applyBorder="1" applyAlignment="1">
      <alignment horizontal="left"/>
    </xf>
    <xf numFmtId="0" fontId="22" fillId="38" borderId="31" xfId="0" applyFont="1" applyFill="1" applyBorder="1" applyAlignment="1">
      <alignment horizontal="left" vertical="top" wrapText="1"/>
    </xf>
    <xf numFmtId="2" fontId="22" fillId="0" borderId="31" xfId="0" applyNumberFormat="1" applyFont="1" applyFill="1" applyBorder="1" applyAlignment="1"/>
    <xf numFmtId="0" fontId="25" fillId="40" borderId="16" xfId="0" applyFont="1" applyFill="1" applyBorder="1" applyAlignment="1">
      <alignment horizontal="left" vertical="center"/>
    </xf>
    <xf numFmtId="4" fontId="22" fillId="40" borderId="0" xfId="0" applyNumberFormat="1" applyFont="1" applyFill="1" applyAlignment="1">
      <alignment horizontal="right" vertical="center" shrinkToFit="1"/>
    </xf>
    <xf numFmtId="167" fontId="22" fillId="40" borderId="0" xfId="0" applyNumberFormat="1" applyFont="1" applyFill="1" applyAlignment="1">
      <alignment horizontal="right" vertical="center" shrinkToFit="1"/>
    </xf>
    <xf numFmtId="0" fontId="4" fillId="0" borderId="0" xfId="0" applyFont="1" applyAlignment="1">
      <alignment horizontal="left" vertical="center"/>
    </xf>
    <xf numFmtId="0" fontId="23" fillId="0" borderId="0" xfId="46">
      <alignment vertical="center"/>
    </xf>
    <xf numFmtId="4" fontId="40" fillId="0" borderId="31" xfId="48" applyNumberFormat="1" applyFont="1" applyFill="1" applyBorder="1" applyAlignment="1" applyProtection="1">
      <alignment horizontal="right" wrapText="1" readingOrder="1"/>
    </xf>
    <xf numFmtId="165" fontId="40" fillId="0" borderId="31" xfId="48" applyNumberFormat="1" applyFont="1" applyFill="1" applyBorder="1" applyAlignment="1" applyProtection="1">
      <alignment horizontal="right" wrapText="1" readingOrder="1"/>
    </xf>
    <xf numFmtId="0" fontId="22" fillId="0" borderId="0" xfId="0" applyFont="1" applyFill="1">
      <alignment vertical="center"/>
    </xf>
    <xf numFmtId="0" fontId="25" fillId="2" borderId="1" xfId="0" applyFont="1" applyFill="1" applyBorder="1" applyAlignment="1">
      <alignment horizontal="left" vertical="center"/>
    </xf>
    <xf numFmtId="0" fontId="41" fillId="0" borderId="0" xfId="0" applyFont="1" applyAlignment="1">
      <alignment vertical="center"/>
    </xf>
    <xf numFmtId="0" fontId="25" fillId="0" borderId="5" xfId="0" applyFont="1" applyFill="1" applyBorder="1" applyAlignment="1">
      <alignment vertical="center"/>
    </xf>
    <xf numFmtId="0" fontId="25" fillId="3" borderId="2" xfId="0" applyFont="1" applyFill="1" applyBorder="1" applyAlignment="1">
      <alignment vertical="center"/>
    </xf>
    <xf numFmtId="166" fontId="22" fillId="3" borderId="2" xfId="1" applyNumberFormat="1" applyFont="1" applyFill="1" applyBorder="1" applyAlignment="1">
      <alignment horizontal="right" vertical="center"/>
    </xf>
    <xf numFmtId="0" fontId="25" fillId="3" borderId="15" xfId="0" applyFont="1" applyFill="1" applyBorder="1" applyAlignment="1">
      <alignment vertical="center"/>
    </xf>
    <xf numFmtId="166" fontId="22" fillId="3" borderId="15" xfId="1" applyNumberFormat="1" applyFont="1" applyFill="1" applyBorder="1" applyAlignment="1">
      <alignment horizontal="right" vertical="center"/>
    </xf>
    <xf numFmtId="0" fontId="25" fillId="0" borderId="4" xfId="0" applyFont="1" applyFill="1" applyBorder="1" applyAlignment="1">
      <alignment vertical="center"/>
    </xf>
    <xf numFmtId="0" fontId="25" fillId="0" borderId="3" xfId="0" applyFont="1" applyFill="1" applyBorder="1" applyAlignment="1">
      <alignment vertical="center"/>
    </xf>
    <xf numFmtId="0" fontId="25" fillId="0" borderId="2" xfId="0" applyFont="1" applyFill="1" applyBorder="1" applyAlignment="1">
      <alignment vertical="center"/>
    </xf>
    <xf numFmtId="166" fontId="22" fillId="0" borderId="2" xfId="1" applyNumberFormat="1" applyFont="1" applyFill="1" applyBorder="1" applyAlignment="1">
      <alignment horizontal="right" vertical="center"/>
    </xf>
    <xf numFmtId="0" fontId="25" fillId="0" borderId="15" xfId="0" applyFont="1" applyFill="1" applyBorder="1" applyAlignment="1">
      <alignment vertical="center"/>
    </xf>
    <xf numFmtId="166" fontId="22" fillId="0" borderId="15" xfId="1" applyNumberFormat="1" applyFont="1" applyFill="1" applyBorder="1" applyAlignment="1">
      <alignment horizontal="right" vertical="center"/>
    </xf>
    <xf numFmtId="0" fontId="25" fillId="0" borderId="5" xfId="0" applyFont="1" applyFill="1" applyBorder="1" applyAlignment="1">
      <alignment vertical="center" wrapText="1"/>
    </xf>
    <xf numFmtId="0" fontId="25" fillId="0" borderId="4" xfId="0" applyFont="1" applyFill="1" applyBorder="1" applyAlignment="1">
      <alignment vertical="center" wrapText="1"/>
    </xf>
    <xf numFmtId="0" fontId="25" fillId="0" borderId="3" xfId="0" applyFont="1" applyFill="1" applyBorder="1" applyAlignment="1">
      <alignment vertical="center" wrapText="1"/>
    </xf>
    <xf numFmtId="0" fontId="25" fillId="2" borderId="1" xfId="0" applyFont="1" applyFill="1" applyBorder="1" applyAlignment="1">
      <alignment horizontal="right" vertical="center"/>
    </xf>
    <xf numFmtId="0" fontId="42" fillId="0" borderId="0" xfId="0" applyFont="1" applyAlignment="1">
      <alignment horizontal="left"/>
    </xf>
    <xf numFmtId="0" fontId="22" fillId="0" borderId="0" xfId="0" applyFont="1" applyFill="1" applyBorder="1" applyAlignment="1">
      <alignment vertical="center" wrapText="1"/>
    </xf>
    <xf numFmtId="0" fontId="22" fillId="0" borderId="0" xfId="0" applyFont="1" applyFill="1" applyBorder="1" applyAlignment="1">
      <alignment horizontal="left" wrapText="1"/>
    </xf>
    <xf numFmtId="0" fontId="22" fillId="0" borderId="0" xfId="0" applyFont="1" applyAlignment="1">
      <alignment vertical="center"/>
    </xf>
    <xf numFmtId="0" fontId="22" fillId="0" borderId="0" xfId="0" applyFont="1" applyFill="1" applyBorder="1" applyAlignment="1">
      <alignment horizontal="left" vertical="top" wrapText="1"/>
    </xf>
    <xf numFmtId="0" fontId="0" fillId="0" borderId="0" xfId="0" applyAlignment="1">
      <alignment vertical="top"/>
    </xf>
    <xf numFmtId="0" fontId="22" fillId="0" borderId="0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22" fillId="0" borderId="0" xfId="0" applyFont="1" applyFill="1" applyBorder="1" applyAlignment="1">
      <alignment vertical="top" wrapText="1"/>
    </xf>
    <xf numFmtId="0" fontId="25" fillId="39" borderId="32" xfId="0" applyNumberFormat="1" applyFont="1" applyFill="1" applyBorder="1" applyAlignment="1">
      <alignment horizontal="center" vertical="center" wrapText="1"/>
    </xf>
    <xf numFmtId="0" fontId="25" fillId="0" borderId="32" xfId="0" applyFont="1" applyBorder="1" applyAlignment="1">
      <alignment horizontal="center" vertical="center" wrapText="1"/>
    </xf>
    <xf numFmtId="0" fontId="25" fillId="3" borderId="35" xfId="0" applyNumberFormat="1" applyFont="1" applyFill="1" applyBorder="1" applyAlignment="1">
      <alignment horizontal="center" vertical="center"/>
    </xf>
    <xf numFmtId="0" fontId="25" fillId="0" borderId="36" xfId="0" applyFont="1" applyBorder="1" applyAlignment="1">
      <alignment horizontal="center" vertical="center"/>
    </xf>
  </cellXfs>
  <cellStyles count="49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10" builtinId="27" customBuiltin="1"/>
    <cellStyle name="Calculation" xfId="14" builtinId="22" customBuiltin="1"/>
    <cellStyle name="Check Cell" xfId="16" builtinId="23" customBuiltin="1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Hyperlink" xfId="46" builtinId="8"/>
    <cellStyle name="Input" xfId="12" builtinId="20" customBuiltin="1"/>
    <cellStyle name="Linked Cell" xfId="15" builtinId="24" customBuiltin="1"/>
    <cellStyle name="Neutral" xfId="11" builtinId="28" customBuiltin="1"/>
    <cellStyle name="Normal" xfId="0" builtinId="0" customBuiltin="1"/>
    <cellStyle name="Normal 2" xfId="3" xr:uid="{00000000-0005-0000-0000-000026000000}"/>
    <cellStyle name="Normal 3" xfId="2" xr:uid="{00000000-0005-0000-0000-000027000000}"/>
    <cellStyle name="Normal 4" xfId="44" xr:uid="{00000000-0005-0000-0000-000028000000}"/>
    <cellStyle name="Normal 5" xfId="48" xr:uid="{60808319-24DD-4EE8-BA70-5F9DE0313DD2}"/>
    <cellStyle name="Note 2" xfId="45" xr:uid="{00000000-0005-0000-0000-000029000000}"/>
    <cellStyle name="NumberCellStyle" xfId="1" xr:uid="{00000000-0005-0000-0000-00002A000000}"/>
    <cellStyle name="Output" xfId="13" builtinId="21" customBuiltin="1"/>
    <cellStyle name="Percent" xfId="47" builtinId="5"/>
    <cellStyle name="Title" xfId="4" builtinId="15" customBuiltin="1"/>
    <cellStyle name="Total" xfId="19" builtinId="25" customBuiltin="1"/>
    <cellStyle name="Warning Text" xfId="17" builtinId="11" customBuiltin="1"/>
  </cellStyles>
  <dxfs count="2">
    <dxf>
      <font>
        <color theme="4" tint="-0.24994659260841701"/>
      </font>
    </dxf>
    <dxf>
      <font>
        <color theme="5" tint="-0.24994659260841701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7A85C2"/>
      <rgbColor rgb="00FF0000"/>
      <rgbColor rgb="004D4D4D"/>
      <rgbColor rgb="00FF0000"/>
      <rgbColor rgb="00000000"/>
      <rgbColor rgb="00FF0000"/>
      <rgbColor rgb="00FF0000"/>
      <rgbColor rgb="00FF0000"/>
      <rgbColor rgb="00BDD52F"/>
      <rgbColor rgb="00E2EBAC"/>
      <rgbColor rgb="00FFFFFF"/>
      <rgbColor rgb="00D6E387"/>
      <rgbColor rgb="00C0C0C0"/>
      <rgbColor rgb="00F5F8E7"/>
      <rgbColor rgb="00FF0000"/>
      <rgbColor rgb="0000FF00"/>
      <rgbColor rgb="007B86C2"/>
      <rgbColor rgb="00BED730"/>
      <rgbColor rgb="00F5E69D"/>
      <rgbColor rgb="00588944"/>
      <rgbColor rgb="00854337"/>
      <rgbColor rgb="00C3C6E3"/>
      <rgbColor rgb="00DEDFF0"/>
      <rgbColor rgb="00DDE89A"/>
      <rgbColor rgb="007B86C2"/>
      <rgbColor rgb="00BED730"/>
      <rgbColor rgb="00F5E69D"/>
      <rgbColor rgb="00588944"/>
      <rgbColor rgb="00854337"/>
      <rgbColor rgb="00C3C6E3"/>
      <rgbColor rgb="00DEDFF0"/>
      <rgbColor rgb="00DDE89A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B2B2B2"/>
      <rgbColor rgb="00969696"/>
      <rgbColor rgb="00777777"/>
      <rgbColor rgb="00FF0000"/>
      <rgbColor rgb="005F5F5F"/>
      <rgbColor rgb="00CADD5C"/>
      <rgbColor rgb="0000FF00"/>
      <rgbColor rgb="00EAEAEA"/>
      <rgbColor rgb="00DEDFEF"/>
      <rgbColor rgb="00808080"/>
      <rgbColor rgb="00C2C5E2"/>
      <rgbColor rgb="00A8AED9"/>
      <rgbColor rgb="009199CA"/>
      <rgbColor rgb="00FF0000"/>
      <rgbColor rgb="00000000"/>
      <rgbColor rgb="00FF0000"/>
    </indexedColors>
    <mruColors>
      <color rgb="FF000000"/>
      <color rgb="FF286EB4"/>
      <color rgb="FFC84B96"/>
      <color rgb="FF32AFAF"/>
      <color rgb="FFB9C31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EU HICP and Japan, USA and China CPI, all-items — annual average inflation rates, 2015-2024 </a:t>
            </a:r>
            <a:br>
              <a:rPr lang="en-US"/>
            </a:br>
            <a:r>
              <a:rPr lang="en-US" b="0"/>
              <a:t>(%)</a:t>
            </a:r>
          </a:p>
        </c:rich>
      </c:tx>
      <c:layout>
        <c:manualLayout>
          <c:xMode val="edge"/>
          <c:yMode val="edge"/>
          <c:x val="5.3333333333333332E-3"/>
          <c:y val="7.581081381565526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4076506588020675E-2"/>
          <c:y val="0.16196251246794371"/>
          <c:w val="0.93871893319936572"/>
          <c:h val="0.52290207229431085"/>
        </c:manualLayout>
      </c:layout>
      <c:lineChart>
        <c:grouping val="standard"/>
        <c:varyColors val="0"/>
        <c:ser>
          <c:idx val="0"/>
          <c:order val="0"/>
          <c:tx>
            <c:strRef>
              <c:f>'Figure 1'!$C$11</c:f>
              <c:strCache>
                <c:ptCount val="1"/>
                <c:pt idx="0">
                  <c:v>EU (¹)</c:v>
                </c:pt>
              </c:strCache>
            </c:strRef>
          </c:tx>
          <c:spPr>
            <a:ln w="28575" cap="rnd" cmpd="sng" algn="ctr">
              <a:solidFill>
                <a:srgbClr val="B656BD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square"/>
            <c:size val="5"/>
            <c:spPr>
              <a:solidFill>
                <a:srgbClr val="B656BD"/>
              </a:solidFill>
              <a:ln w="28575">
                <a:solidFill>
                  <a:srgbClr val="B656BD"/>
                </a:solidFill>
                <a:prstDash val="solid"/>
              </a:ln>
            </c:spPr>
          </c:marker>
          <c:cat>
            <c:strRef>
              <c:f>'Figure 1'!$D$10:$M$10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'Figure 1'!$D$11:$M$11</c:f>
              <c:numCache>
                <c:formatCode>#,##0.##########</c:formatCode>
                <c:ptCount val="10"/>
                <c:pt idx="0">
                  <c:v>0.1</c:v>
                </c:pt>
                <c:pt idx="1">
                  <c:v>0.2</c:v>
                </c:pt>
                <c:pt idx="2">
                  <c:v>1.7</c:v>
                </c:pt>
                <c:pt idx="3">
                  <c:v>1.9</c:v>
                </c:pt>
                <c:pt idx="4">
                  <c:v>1.5</c:v>
                </c:pt>
                <c:pt idx="5">
                  <c:v>0.7</c:v>
                </c:pt>
                <c:pt idx="6">
                  <c:v>2.9</c:v>
                </c:pt>
                <c:pt idx="7">
                  <c:v>9.1999999999999993</c:v>
                </c:pt>
                <c:pt idx="8">
                  <c:v>6.4</c:v>
                </c:pt>
                <c:pt idx="9">
                  <c:v>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8D-45EC-B2DE-6394356295B4}"/>
            </c:ext>
          </c:extLst>
        </c:ser>
        <c:ser>
          <c:idx val="3"/>
          <c:order val="1"/>
          <c:tx>
            <c:strRef>
              <c:f>'Figure 1'!$C$12</c:f>
              <c:strCache>
                <c:ptCount val="1"/>
                <c:pt idx="0">
                  <c:v>Japan (²)</c:v>
                </c:pt>
              </c:strCache>
            </c:strRef>
          </c:tx>
          <c:spPr>
            <a:ln w="28575" cap="rnd" cmpd="sng" algn="ctr">
              <a:solidFill>
                <a:srgbClr val="2644A7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diamond"/>
            <c:size val="5"/>
            <c:spPr>
              <a:solidFill>
                <a:srgbClr val="2644A7"/>
              </a:solidFill>
              <a:ln w="28575">
                <a:solidFill>
                  <a:srgbClr val="2644A7"/>
                </a:solidFill>
                <a:prstDash val="solid"/>
              </a:ln>
            </c:spPr>
          </c:marker>
          <c:cat>
            <c:strRef>
              <c:f>'Figure 1'!$D$10:$M$10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'Figure 1'!$D$12:$M$12</c:f>
              <c:numCache>
                <c:formatCode>0.0</c:formatCode>
                <c:ptCount val="10"/>
                <c:pt idx="0">
                  <c:v>0.8</c:v>
                </c:pt>
                <c:pt idx="1">
                  <c:v>-0.13333329999999999</c:v>
                </c:pt>
                <c:pt idx="2">
                  <c:v>0.47499999999999998</c:v>
                </c:pt>
                <c:pt idx="3">
                  <c:v>0.99166670000000001</c:v>
                </c:pt>
                <c:pt idx="4">
                  <c:v>0.47499999999999998</c:v>
                </c:pt>
                <c:pt idx="5">
                  <c:v>-1.6666670000000001E-2</c:v>
                </c:pt>
                <c:pt idx="6">
                  <c:v>-0.25</c:v>
                </c:pt>
                <c:pt idx="7">
                  <c:v>2.5083329999999999</c:v>
                </c:pt>
                <c:pt idx="8" formatCode="#,##0.0">
                  <c:v>3.25</c:v>
                </c:pt>
                <c:pt idx="9" formatCode="#,##0.0">
                  <c:v>2.7416670000000001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28D-45EC-B2DE-6394356295B4}"/>
            </c:ext>
          </c:extLst>
        </c:ser>
        <c:ser>
          <c:idx val="2"/>
          <c:order val="2"/>
          <c:tx>
            <c:strRef>
              <c:f>'Figure 1'!$C$13</c:f>
              <c:strCache>
                <c:ptCount val="1"/>
                <c:pt idx="0">
                  <c:v>United States (²)</c:v>
                </c:pt>
              </c:strCache>
            </c:strRef>
          </c:tx>
          <c:spPr>
            <a:ln w="28575" cap="rnd" cmpd="sng" algn="ctr">
              <a:solidFill>
                <a:srgbClr val="B09120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triangle"/>
            <c:size val="5"/>
            <c:spPr>
              <a:solidFill>
                <a:srgbClr val="B09120"/>
              </a:solidFill>
              <a:ln w="28575">
                <a:solidFill>
                  <a:srgbClr val="B09120"/>
                </a:solidFill>
                <a:prstDash val="solid"/>
              </a:ln>
            </c:spPr>
          </c:marker>
          <c:cat>
            <c:strRef>
              <c:f>'Figure 1'!$D$10:$M$10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'Figure 1'!$D$13:$M$13</c:f>
              <c:numCache>
                <c:formatCode>0.0</c:formatCode>
                <c:ptCount val="10"/>
                <c:pt idx="0">
                  <c:v>0.1186271</c:v>
                </c:pt>
                <c:pt idx="1">
                  <c:v>1.2615829999999999</c:v>
                </c:pt>
                <c:pt idx="2">
                  <c:v>2.1301100000000002</c:v>
                </c:pt>
                <c:pt idx="3">
                  <c:v>2.4425829999999999</c:v>
                </c:pt>
                <c:pt idx="4">
                  <c:v>1.8122100000000001</c:v>
                </c:pt>
                <c:pt idx="5">
                  <c:v>1.233584</c:v>
                </c:pt>
                <c:pt idx="6">
                  <c:v>4.6978590000000002</c:v>
                </c:pt>
                <c:pt idx="7">
                  <c:v>8.0028000000000006</c:v>
                </c:pt>
                <c:pt idx="8" formatCode="#,##0.0">
                  <c:v>4.1163379999999998</c:v>
                </c:pt>
                <c:pt idx="9" formatCode="#,##0.0">
                  <c:v>2.949525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28D-45EC-B2DE-6394356295B4}"/>
            </c:ext>
          </c:extLst>
        </c:ser>
        <c:ser>
          <c:idx val="4"/>
          <c:order val="3"/>
          <c:tx>
            <c:strRef>
              <c:f>'Figure 1'!$C$14</c:f>
              <c:strCache>
                <c:ptCount val="1"/>
                <c:pt idx="0">
                  <c:v>China (²)</c:v>
                </c:pt>
              </c:strCache>
            </c:strRef>
          </c:tx>
          <c:spPr>
            <a:ln w="28575" cap="rnd" cmpd="sng" algn="ctr">
              <a:solidFill>
                <a:srgbClr val="672DC4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x"/>
            <c:size val="5"/>
            <c:spPr>
              <a:ln w="28575">
                <a:solidFill>
                  <a:srgbClr val="672DC4"/>
                </a:solidFill>
                <a:prstDash val="solid"/>
              </a:ln>
            </c:spPr>
          </c:marker>
          <c:cat>
            <c:strRef>
              <c:f>'Figure 1'!$D$10:$M$10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'Figure 1'!$D$14:$M$14</c:f>
              <c:numCache>
                <c:formatCode>General</c:formatCode>
                <c:ptCount val="10"/>
                <c:pt idx="0">
                  <c:v>1.4</c:v>
                </c:pt>
                <c:pt idx="1">
                  <c:v>2</c:v>
                </c:pt>
                <c:pt idx="2">
                  <c:v>1.6</c:v>
                </c:pt>
                <c:pt idx="3">
                  <c:v>2.1</c:v>
                </c:pt>
                <c:pt idx="4">
                  <c:v>2.9</c:v>
                </c:pt>
                <c:pt idx="5">
                  <c:v>2.5</c:v>
                </c:pt>
                <c:pt idx="6">
                  <c:v>0.9</c:v>
                </c:pt>
                <c:pt idx="7">
                  <c:v>2</c:v>
                </c:pt>
                <c:pt idx="8" formatCode="#,##0.##########">
                  <c:v>0.2</c:v>
                </c:pt>
                <c:pt idx="9" formatCode="#,##0.##########">
                  <c:v>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8D-45EC-B2DE-6394356295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0493824"/>
        <c:axId val="300516096"/>
      </c:lineChart>
      <c:catAx>
        <c:axId val="300493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/>
            </a:pPr>
            <a:endParaRPr lang="en-US"/>
          </a:p>
        </c:txPr>
        <c:crossAx val="300516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00516096"/>
        <c:scaling>
          <c:orientation val="minMax"/>
          <c:max val="10"/>
          <c:min val="-1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300493824"/>
        <c:crosses val="autoZero"/>
        <c:crossBetween val="between"/>
        <c:majorUnit val="1"/>
        <c:minorUnit val="0.1"/>
      </c:valAx>
    </c:plotArea>
    <c:legend>
      <c:legendPos val="b"/>
      <c:layout>
        <c:manualLayout>
          <c:xMode val="edge"/>
          <c:yMode val="edge"/>
          <c:x val="0.24253693874730942"/>
          <c:y val="0.7787409353108441"/>
          <c:w val="0.50985018372703417"/>
          <c:h val="3.6533052097101719E-2"/>
        </c:manualLayout>
      </c:layout>
      <c:overlay val="0"/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portrait" horizontalDpi="2400" verticalDpi="24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HICP main headings - EU annual average inflation rates, 2024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400" b="0"/>
              <a:t>(%)</a:t>
            </a:r>
          </a:p>
        </c:rich>
      </c:tx>
      <c:layout>
        <c:manualLayout>
          <c:xMode val="edge"/>
          <c:yMode val="edge"/>
          <c:x val="5.3333333333333332E-3"/>
          <c:y val="1.4693309194444974E-2"/>
        </c:manualLayout>
      </c:layout>
      <c:overlay val="0"/>
    </c:title>
    <c:autoTitleDeleted val="0"/>
    <c:plotArea>
      <c:layout>
        <c:manualLayout>
          <c:xMode val="edge"/>
          <c:yMode val="edge"/>
          <c:x val="5.3333333333333332E-3"/>
          <c:y val="0.17894943592762755"/>
          <c:w val="0.99199999999999999"/>
          <c:h val="0.6484167394215708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'Figure 2'!$C$10</c:f>
              <c:strCache>
                <c:ptCount val="1"/>
                <c:pt idx="0">
                  <c:v>(%)</c:v>
                </c:pt>
              </c:strCache>
            </c:strRef>
          </c:tx>
          <c:spPr>
            <a:solidFill>
              <a:srgbClr val="B656BD">
                <a:lumMod val="100000"/>
              </a:srgbClr>
            </a:solidFill>
          </c:spPr>
          <c:invertIfNegative val="0"/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AD0D-40A8-88E9-4C7702E6C78C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01-AD0D-40A8-88E9-4C7702E6C78C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AD0D-40A8-88E9-4C7702E6C78C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4-AD0D-40A8-88E9-4C7702E6C78C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9108-4195-83A5-D919FA1C249F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A257-4C14-95F6-35BB50CA1D8B}"/>
              </c:ext>
            </c:extLst>
          </c:dPt>
          <c:cat>
            <c:strRef>
              <c:f>'Figure 2'!$B$11:$B$23</c:f>
              <c:strCache>
                <c:ptCount val="13"/>
                <c:pt idx="0">
                  <c:v>Alcoholic beverages, tobacco</c:v>
                </c:pt>
                <c:pt idx="1">
                  <c:v>Restaurants and hotels</c:v>
                </c:pt>
                <c:pt idx="2">
                  <c:v>Education</c:v>
                </c:pt>
                <c:pt idx="3">
                  <c:v>Miscellaneous goods and services</c:v>
                </c:pt>
                <c:pt idx="4">
                  <c:v>Health</c:v>
                </c:pt>
                <c:pt idx="5">
                  <c:v>Recreation and culture</c:v>
                </c:pt>
                <c:pt idx="6">
                  <c:v>All-items HICP</c:v>
                </c:pt>
                <c:pt idx="7">
                  <c:v>Food and non-alcoholic beverages</c:v>
                </c:pt>
                <c:pt idx="8">
                  <c:v>Housing, water, electricity, gas and other fuels</c:v>
                </c:pt>
                <c:pt idx="9">
                  <c:v>Clothing and footwear</c:v>
                </c:pt>
                <c:pt idx="10">
                  <c:v>Transport</c:v>
                </c:pt>
                <c:pt idx="11">
                  <c:v>Furnishings, household equipment and routine household maintenance</c:v>
                </c:pt>
                <c:pt idx="12">
                  <c:v>Communications</c:v>
                </c:pt>
              </c:strCache>
            </c:strRef>
          </c:cat>
          <c:val>
            <c:numRef>
              <c:f>'Figure 2'!$C$11:$C$23</c:f>
              <c:numCache>
                <c:formatCode>#,##0.0</c:formatCode>
                <c:ptCount val="13"/>
                <c:pt idx="0">
                  <c:v>5.6</c:v>
                </c:pt>
                <c:pt idx="1">
                  <c:v>5.2</c:v>
                </c:pt>
                <c:pt idx="2">
                  <c:v>4.9000000000000004</c:v>
                </c:pt>
                <c:pt idx="3">
                  <c:v>4.4000000000000004</c:v>
                </c:pt>
                <c:pt idx="4">
                  <c:v>4</c:v>
                </c:pt>
                <c:pt idx="5">
                  <c:v>2.9</c:v>
                </c:pt>
                <c:pt idx="6">
                  <c:v>2.6</c:v>
                </c:pt>
                <c:pt idx="7">
                  <c:v>2.2999999999999998</c:v>
                </c:pt>
                <c:pt idx="8">
                  <c:v>1.9</c:v>
                </c:pt>
                <c:pt idx="9">
                  <c:v>1.6</c:v>
                </c:pt>
                <c:pt idx="10">
                  <c:v>0.9</c:v>
                </c:pt>
                <c:pt idx="11">
                  <c:v>0.7</c:v>
                </c:pt>
                <c:pt idx="12">
                  <c:v>-1.4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D0D-40A8-88E9-4C7702E6C7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253775872"/>
        <c:axId val="253777408"/>
      </c:barChart>
      <c:catAx>
        <c:axId val="253775872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b="0">
                <a:solidFill>
                  <a:srgbClr val="000000"/>
                </a:solidFill>
              </a:defRPr>
            </a:pPr>
            <a:endParaRPr lang="en-US"/>
          </a:p>
        </c:txPr>
        <c:crossAx val="253777408"/>
        <c:crosses val="autoZero"/>
        <c:auto val="1"/>
        <c:lblAlgn val="ctr"/>
        <c:lblOffset val="100"/>
        <c:tickMarkSkip val="1"/>
        <c:noMultiLvlLbl val="0"/>
      </c:catAx>
      <c:valAx>
        <c:axId val="253777408"/>
        <c:scaling>
          <c:orientation val="minMax"/>
          <c:max val="6"/>
          <c:min val="-2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none"/>
        <c:minorTickMark val="none"/>
        <c:tickLblPos val="nextTo"/>
        <c:spPr>
          <a:ln w="9525">
            <a:noFill/>
          </a:ln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53775872"/>
        <c:crosses val="max"/>
        <c:crossBetween val="between"/>
        <c:majorUnit val="2"/>
        <c:minorUnit val="1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150" orientation="portrait" horizontalDpi="2400" verticalDpi="24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538244</xdr:colOff>
      <xdr:row>0</xdr:row>
      <xdr:rowOff>107156</xdr:rowOff>
    </xdr:from>
    <xdr:to>
      <xdr:col>30</xdr:col>
      <xdr:colOff>462044</xdr:colOff>
      <xdr:row>37</xdr:row>
      <xdr:rowOff>666585</xdr:rowOff>
    </xdr:to>
    <xdr:graphicFrame macro="">
      <xdr:nvGraphicFramePr>
        <xdr:cNvPr id="49154" name="Chart 1">
          <a:extLst>
            <a:ext uri="{FF2B5EF4-FFF2-40B4-BE49-F238E27FC236}">
              <a16:creationId xmlns:a16="http://schemas.microsoft.com/office/drawing/2014/main" id="{00000000-0008-0000-0000-000002C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0.8465</cdr:x>
      <cdr:y>0.92158</cdr:y>
    </cdr:from>
    <cdr:ext cx="1530099" cy="420623"/>
    <cdr:pic>
      <cdr:nvPicPr>
        <cdr:cNvPr id="10" name="LogoShape">
          <a:extLst xmlns:a="http://schemas.openxmlformats.org/drawingml/2006/main">
            <a:ext uri="{FF2B5EF4-FFF2-40B4-BE49-F238E27FC236}">
              <a16:creationId xmlns:a16="http://schemas.microsoft.com/office/drawing/2014/main" id="{8F4D052D-10EE-3961-C089-2B276A78709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472097" y="6341962"/>
          <a:ext cx="1530099" cy="420623"/>
        </a:xfrm>
        <a:prstGeom xmlns:a="http://schemas.openxmlformats.org/drawingml/2006/main" prst="rect">
          <a:avLst/>
        </a:prstGeom>
      </cdr:spPr>
    </cdr:pic>
  </cdr:absSizeAnchor>
  <cdr:relSizeAnchor xmlns:cdr="http://schemas.openxmlformats.org/drawingml/2006/chartDrawing">
    <cdr:from>
      <cdr:x>0.0119</cdr:x>
      <cdr:y>0.84604</cdr:y>
    </cdr:from>
    <cdr:to>
      <cdr:x>0.71829</cdr:x>
      <cdr:y>0.97545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1400111E-3F9F-5D93-E24D-93816F12D08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>
          <a:off x="119062" y="5822156"/>
          <a:ext cx="7069849" cy="890518"/>
        </a:xfrm>
        <a:prstGeom xmlns:a="http://schemas.openxmlformats.org/drawingml/2006/main" prst="rect">
          <a:avLst/>
        </a:prstGeom>
      </cdr:spPr>
    </cdr:pic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389826</xdr:colOff>
      <xdr:row>48</xdr:row>
      <xdr:rowOff>179575</xdr:rowOff>
    </xdr:from>
    <xdr:to>
      <xdr:col>12</xdr:col>
      <xdr:colOff>49787</xdr:colOff>
      <xdr:row>50</xdr:row>
      <xdr:rowOff>23813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50232" y="8692544"/>
          <a:ext cx="1874524" cy="42764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123177</xdr:colOff>
      <xdr:row>29</xdr:row>
      <xdr:rowOff>153952</xdr:rowOff>
    </xdr:from>
    <xdr:to>
      <xdr:col>12</xdr:col>
      <xdr:colOff>297802</xdr:colOff>
      <xdr:row>54</xdr:row>
      <xdr:rowOff>141206</xdr:rowOff>
    </xdr:to>
    <xdr:graphicFrame macro="">
      <xdr:nvGraphicFramePr>
        <xdr:cNvPr id="124929" name="Chart 1">
          <a:extLst>
            <a:ext uri="{FF2B5EF4-FFF2-40B4-BE49-F238E27FC236}">
              <a16:creationId xmlns:a16="http://schemas.microsoft.com/office/drawing/2014/main" id="{00000000-0008-0000-0200-000001E8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absSizeAnchor xmlns:cdr="http://schemas.openxmlformats.org/drawingml/2006/chartDrawing">
    <cdr:from>
      <cdr:x>0.00285</cdr:x>
      <cdr:y>0.8877</cdr:y>
    </cdr:from>
    <cdr:ext cx="7995000" cy="269368"/>
    <cdr:sp macro="" textlink="">
      <cdr:nvSpPr>
        <cdr:cNvPr id="8" name="FootonotesShape">
          <a:extLst xmlns:a="http://schemas.openxmlformats.org/drawingml/2006/main">
            <a:ext uri="{FF2B5EF4-FFF2-40B4-BE49-F238E27FC236}">
              <a16:creationId xmlns:a16="http://schemas.microsoft.com/office/drawing/2014/main" id="{E6AEC7EA-9459-7F18-2A3E-1A13F09507A2}"/>
            </a:ext>
          </a:extLst>
        </cdr:cNvPr>
        <cdr:cNvSpPr txBox="1"/>
      </cdr:nvSpPr>
      <cdr:spPr>
        <a:xfrm xmlns:a="http://schemas.openxmlformats.org/drawingml/2006/main">
          <a:off x="28575" y="3599131"/>
          <a:ext cx="7995000" cy="2693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IE" sz="1200">
              <a:latin typeface="Arial" panose="020B0604020202020204" pitchFamily="34" charset="0"/>
            </a:rPr>
            <a:t>   Source: Eurostat (online data code: prc_hicp_aind)</a:t>
          </a:r>
        </a:p>
      </cdr:txBody>
    </cdr:sp>
  </cdr:absSizeAnchor>
  <cdr:absSizeAnchor xmlns:cdr="http://schemas.openxmlformats.org/drawingml/2006/chartDrawing">
    <cdr:from>
      <cdr:x>0.84735</cdr:x>
      <cdr:y>0.85911</cdr:y>
    </cdr:from>
    <cdr:ext cx="1530098" cy="420623"/>
    <cdr:pic>
      <cdr:nvPicPr>
        <cdr:cNvPr id="10" name="LogoShape">
          <a:extLst xmlns:a="http://schemas.openxmlformats.org/drawingml/2006/main">
            <a:ext uri="{FF2B5EF4-FFF2-40B4-BE49-F238E27FC236}">
              <a16:creationId xmlns:a16="http://schemas.microsoft.com/office/drawing/2014/main" id="{F360D236-819A-D3FD-F247-3E345DCE479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493377" y="3483204"/>
          <a:ext cx="1530098" cy="420623"/>
        </a:xfrm>
        <a:prstGeom xmlns:a="http://schemas.openxmlformats.org/drawingml/2006/main" prst="rect">
          <a:avLst/>
        </a:prstGeom>
      </cdr:spPr>
    </cdr:pic>
  </cdr:absSizeAnchor>
</c:userShapes>
</file>

<file path=xl/theme/theme1.xml><?xml version="1.0" encoding="utf-8"?>
<a:theme xmlns:a="http://schemas.openxmlformats.org/drawingml/2006/main" name="Office Theme">
  <a:themeElements>
    <a:clrScheme name="Palette B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B656BD"/>
      </a:accent1>
      <a:accent2>
        <a:srgbClr val="2644A7"/>
      </a:accent2>
      <a:accent3>
        <a:srgbClr val="B09120"/>
      </a:accent3>
      <a:accent4>
        <a:srgbClr val="672DC4"/>
      </a:accent4>
      <a:accent5>
        <a:srgbClr val="388AE2"/>
      </a:accent5>
      <a:accent6>
        <a:srgbClr val="AF155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ata-explorer.oecd.org/vis?lc=en&amp;fs%5b0%5d=Topic%2C1%7CEconomy%23ECO%23%7CPrices%23ECO_PRI%23&amp;pg=0&amp;fc=Topic&amp;bp=true&amp;snb=30&amp;vw=tb&amp;df%5bds%5d=dsDisseminateFinalDMZ&amp;df%5bid%5d=DSD_PRICES_COICOP2018%40DF_PRICES_C2018_ALL&amp;df%5bag%5d=OECD.SDD.TPS&amp;df%5bvs%5d=1.0&amp;dq=JPN.A.N.CPI.PA%2BIX._T.N.&amp;pd=2015%2C&amp;to%5bTIME_PERIOD%5d=false" TargetMode="External"/><Relationship Id="rId2" Type="http://schemas.openxmlformats.org/officeDocument/2006/relationships/hyperlink" Target="https://data-explorer.oecd.org/vis?fs%5b0%5d=Topic%2C1%7CEconomy%23ECO%23%7CPrices%23ECO_PRI%23&amp;pg=0&amp;fc=Topic&amp;bp=true&amp;snb=16&amp;df%5bds%5d=dsDisseminateFinalDMZ&amp;df%5bid%5d=DSD_PRICES%40DF_PRICES_ALL&amp;df%5bag%5d=OECD.SDD.TPS&amp;df%5bvs%5d=1.0&amp;pd=2014%2C&amp;dq=.A.N.CPI.PA._T.N.GY&amp;ly%5brw%5d=REF_AREA&amp;ly%5bcl%5d=TIME_PERIOD&amp;to%5bTIME_PERIOD%5d=false&amp;vw=tb" TargetMode="External"/><Relationship Id="rId1" Type="http://schemas.openxmlformats.org/officeDocument/2006/relationships/hyperlink" Target="https://ec.europa.eu/eurostat/databrowser/view/prc_hicp_aind__custom_15633972/default/table?lang=en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ec.europa.eu/eurostat/databrowser/bookmark/9a88e2c7-493b-466d-b983-39c6ade84c76?lang=en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ec.europa.eu/eurostat/databrowser/bookmark/4b62f61e-ac72-4193-a886-fb86afe37b9f?lang=en" TargetMode="External"/><Relationship Id="rId1" Type="http://schemas.openxmlformats.org/officeDocument/2006/relationships/hyperlink" Target="https://ec.europa.eu/eurostat/databrowser/view/PRC_HICP_AIND__custom_15635588/default/table?lang=en" TargetMode="External"/><Relationship Id="rId4" Type="http://schemas.openxmlformats.org/officeDocument/2006/relationships/drawing" Target="../drawings/drawing4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data-explorer.oecd.org/vis?lc=en&amp;fs%5b0%5d=Topic%2C1%7CEconomy%23ECO%23%7CPrices%23ECO_PRI%23&amp;pg=0&amp;fc=Topic&amp;bp=true&amp;snb=30&amp;vw=tb&amp;df%5bds%5d=dsDisseminateFinalDMZ&amp;df%5bid%5d=DSD_PRICES_COICOP2018%40DF_PRICES_C2018_ALL&amp;df%5bag%5d=OECD.SDD.TPS&amp;df%5bvs%5d=1.0&amp;dq=JPN.A.N.CPI.PA%2BIX._T.N.&amp;pd=2015%2C&amp;to%5bTIME_PERIOD%5d=false" TargetMode="External"/><Relationship Id="rId2" Type="http://schemas.openxmlformats.org/officeDocument/2006/relationships/hyperlink" Target="https://ec.europa.eu/eurostat/databrowser/view/prc_hicp_aind__custom_15633972/default/table?lang=en" TargetMode="External"/><Relationship Id="rId1" Type="http://schemas.openxmlformats.org/officeDocument/2006/relationships/hyperlink" Target="https://data-explorer.oecd.org/vis?fs%5b0%5d=Topic%2C1%7CEconomy%23ECO%23%7CPrices%23ECO_PRI%23&amp;pg=0&amp;fc=Topic&amp;bp=true&amp;snb=16&amp;df%5bds%5d=dsDisseminateFinalDMZ&amp;df%5bid%5d=DSD_PRICES%40DF_PRICES_ALL&amp;df%5bag%5d=OECD.SDD.TPS&amp;df%5bvs%5d=1.0&amp;pd=2014%2C&amp;dq=.A.N.CPI.PA._T.N.GY&amp;ly%5brw%5d=REF_AREA&amp;ly%5bcl%5d=TIME_PERIOD&amp;to%5bTIME_PERIOD%5d=false&amp;vw=tb" TargetMode="External"/><Relationship Id="rId4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ec.europa.eu/eurostat/databrowser/view/prc_hicp_aind__custom_15633972/default/table?lang=en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s://ec.europa.eu/eurostat/databrowser/bookmark/4b62f61e-ac72-4193-a886-fb86afe37b9f?lang=en" TargetMode="External"/><Relationship Id="rId1" Type="http://schemas.openxmlformats.org/officeDocument/2006/relationships/hyperlink" Target="https://ec.europa.eu/eurostat/databrowser/view/PRC_HICP_AIND__custom_15635588/default/table?lang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6">
    <tabColor theme="4" tint="0.79998168889431442"/>
  </sheetPr>
  <dimension ref="A1:AI98"/>
  <sheetViews>
    <sheetView showGridLines="0" tabSelected="1" zoomScale="80" zoomScaleNormal="80" workbookViewId="0">
      <selection activeCell="D16" sqref="D16"/>
    </sheetView>
  </sheetViews>
  <sheetFormatPr defaultColWidth="9.140625" defaultRowHeight="12.75" x14ac:dyDescent="0.2"/>
  <cols>
    <col min="1" max="1" width="11.42578125" style="10" customWidth="1"/>
    <col min="2" max="2" width="9.28515625" style="10" customWidth="1"/>
    <col min="3" max="3" width="15.42578125" style="10" customWidth="1"/>
    <col min="4" max="13" width="9.140625" style="10"/>
    <col min="14" max="14" width="9.7109375" style="10" bestFit="1" customWidth="1"/>
    <col min="15" max="15" width="14.5703125" style="10" bestFit="1" customWidth="1"/>
    <col min="16" max="16384" width="9.140625" style="10"/>
  </cols>
  <sheetData>
    <row r="1" spans="1:27" s="2" customFormat="1" x14ac:dyDescent="0.2">
      <c r="A1" s="1"/>
    </row>
    <row r="2" spans="1:27" s="2" customFormat="1" x14ac:dyDescent="0.2">
      <c r="A2" s="3"/>
    </row>
    <row r="3" spans="1:27" s="2" customFormat="1" ht="20.25" customHeight="1" x14ac:dyDescent="0.2">
      <c r="C3" s="2" t="s">
        <v>33</v>
      </c>
    </row>
    <row r="4" spans="1:27" s="2" customFormat="1" x14ac:dyDescent="0.2">
      <c r="C4" s="2" t="s">
        <v>39</v>
      </c>
    </row>
    <row r="5" spans="1:27" s="2" customFormat="1" x14ac:dyDescent="0.2">
      <c r="C5" s="4" t="s">
        <v>127</v>
      </c>
    </row>
    <row r="6" spans="1:27" s="5" customFormat="1" x14ac:dyDescent="0.2">
      <c r="C6" s="6" t="s">
        <v>126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U6" s="7"/>
      <c r="V6" s="7"/>
      <c r="W6" s="7"/>
      <c r="X6" s="7"/>
      <c r="Y6" s="7"/>
      <c r="Z6" s="7"/>
      <c r="AA6" s="7"/>
    </row>
    <row r="7" spans="1:27" s="8" customFormat="1" ht="12" customHeight="1" x14ac:dyDescent="0.2">
      <c r="C7" s="9" t="s">
        <v>30</v>
      </c>
      <c r="D7" s="10"/>
      <c r="E7" s="10"/>
      <c r="F7" s="10"/>
      <c r="G7" s="10"/>
      <c r="H7" s="10"/>
      <c r="I7" s="10"/>
      <c r="J7" s="10"/>
      <c r="K7" s="10"/>
      <c r="L7" s="10"/>
      <c r="M7" s="10"/>
      <c r="N7" s="11"/>
      <c r="O7" s="11"/>
      <c r="P7" s="11"/>
      <c r="U7" s="11"/>
      <c r="V7" s="11"/>
      <c r="W7" s="11"/>
      <c r="X7" s="11"/>
    </row>
    <row r="8" spans="1:27" ht="12" customHeight="1" x14ac:dyDescent="0.2">
      <c r="C8" s="12"/>
      <c r="E8" s="12"/>
      <c r="G8" s="12"/>
      <c r="I8" s="12"/>
      <c r="K8" s="12"/>
      <c r="M8" s="12"/>
    </row>
    <row r="9" spans="1:27" ht="12" customHeight="1" x14ac:dyDescent="0.2"/>
    <row r="10" spans="1:27" ht="12" customHeight="1" x14ac:dyDescent="0.2">
      <c r="D10" s="13" t="s">
        <v>35</v>
      </c>
      <c r="E10" s="13">
        <v>2016</v>
      </c>
      <c r="F10" s="13">
        <v>2017</v>
      </c>
      <c r="G10" s="13">
        <v>2018</v>
      </c>
      <c r="H10" s="13">
        <v>2019</v>
      </c>
      <c r="I10" s="13">
        <v>2020</v>
      </c>
      <c r="J10" s="13">
        <v>2021</v>
      </c>
      <c r="K10" s="13">
        <v>2022</v>
      </c>
      <c r="L10" s="13">
        <v>2023</v>
      </c>
      <c r="M10" s="13">
        <v>2024</v>
      </c>
      <c r="N10" s="82" t="s">
        <v>72</v>
      </c>
    </row>
    <row r="11" spans="1:27" ht="12" customHeight="1" x14ac:dyDescent="0.2">
      <c r="C11" s="10" t="s">
        <v>36</v>
      </c>
      <c r="D11" s="14">
        <v>0.1</v>
      </c>
      <c r="E11" s="14">
        <v>0.2</v>
      </c>
      <c r="F11" s="14">
        <v>1.7</v>
      </c>
      <c r="G11" s="14">
        <v>1.9</v>
      </c>
      <c r="H11" s="14">
        <v>1.5</v>
      </c>
      <c r="I11" s="14">
        <v>0.7</v>
      </c>
      <c r="J11" s="14">
        <v>2.9</v>
      </c>
      <c r="K11" s="14">
        <v>9.1999999999999993</v>
      </c>
      <c r="L11" s="14">
        <v>6.4</v>
      </c>
      <c r="M11" s="14">
        <v>2.6</v>
      </c>
      <c r="N11" s="83">
        <f>'2015-2024 AVR Fig 1'!B14</f>
        <v>2.9765315556589567E-2</v>
      </c>
    </row>
    <row r="12" spans="1:27" ht="12" customHeight="1" x14ac:dyDescent="0.2">
      <c r="C12" s="10" t="s">
        <v>41</v>
      </c>
      <c r="D12" s="37">
        <v>0.8</v>
      </c>
      <c r="E12" s="37">
        <v>-0.13333329999999999</v>
      </c>
      <c r="F12" s="37">
        <v>0.47499999999999998</v>
      </c>
      <c r="G12" s="37">
        <v>0.99166670000000001</v>
      </c>
      <c r="H12" s="37">
        <v>0.47499999999999998</v>
      </c>
      <c r="I12" s="37">
        <v>-1.6666670000000001E-2</v>
      </c>
      <c r="J12" s="37">
        <v>-0.25</v>
      </c>
      <c r="K12" s="37">
        <v>2.5083329999999999</v>
      </c>
      <c r="L12" s="40">
        <v>3.25</v>
      </c>
      <c r="M12" s="40">
        <v>2.7416670000000001</v>
      </c>
      <c r="N12" s="83">
        <f>'2015-2024 AVR Fig 1'!E14</f>
        <v>1.109843603509364E-2</v>
      </c>
    </row>
    <row r="13" spans="1:27" ht="12" customHeight="1" x14ac:dyDescent="0.2">
      <c r="C13" s="10" t="s">
        <v>112</v>
      </c>
      <c r="D13" s="37">
        <v>0.1186271</v>
      </c>
      <c r="E13" s="37">
        <v>1.2615829999999999</v>
      </c>
      <c r="F13" s="37">
        <v>2.1301100000000002</v>
      </c>
      <c r="G13" s="37">
        <v>2.4425829999999999</v>
      </c>
      <c r="H13" s="37">
        <v>1.8122100000000001</v>
      </c>
      <c r="I13" s="37">
        <v>1.233584</v>
      </c>
      <c r="J13" s="37">
        <v>4.6978590000000002</v>
      </c>
      <c r="K13" s="37">
        <v>8.0028000000000006</v>
      </c>
      <c r="L13" s="40">
        <v>4.1163379999999998</v>
      </c>
      <c r="M13" s="40">
        <v>2.949525</v>
      </c>
      <c r="N13" s="83">
        <f>'2015-2024 AVR Fig 1'!G14</f>
        <v>3.1632184984645928E-2</v>
      </c>
      <c r="O13" s="64"/>
    </row>
    <row r="14" spans="1:27" ht="12" customHeight="1" x14ac:dyDescent="0.2">
      <c r="C14" s="10" t="s">
        <v>64</v>
      </c>
      <c r="D14" s="10">
        <v>1.4</v>
      </c>
      <c r="E14" s="10">
        <v>2</v>
      </c>
      <c r="F14" s="10">
        <v>1.6</v>
      </c>
      <c r="G14" s="10">
        <v>2.1</v>
      </c>
      <c r="H14" s="10">
        <v>2.9</v>
      </c>
      <c r="I14" s="10">
        <v>2.5</v>
      </c>
      <c r="J14" s="10">
        <v>0.9</v>
      </c>
      <c r="K14" s="10">
        <v>2</v>
      </c>
      <c r="L14" s="59">
        <v>0.2</v>
      </c>
      <c r="M14" s="59">
        <v>0.2</v>
      </c>
      <c r="N14" s="83">
        <f>'2015-2024 AVR Fig 1'!I14</f>
        <v>1.5954148434052851E-2</v>
      </c>
    </row>
    <row r="15" spans="1:27" ht="27" customHeight="1" x14ac:dyDescent="0.2">
      <c r="C15" s="146" t="s">
        <v>40</v>
      </c>
      <c r="D15" s="146"/>
      <c r="E15" s="146"/>
      <c r="F15" s="146"/>
      <c r="G15" s="146"/>
      <c r="H15" s="146"/>
      <c r="I15" s="146"/>
      <c r="J15" s="146"/>
      <c r="K15" s="146"/>
      <c r="L15" s="146"/>
      <c r="M15" s="146"/>
      <c r="O15" s="62"/>
    </row>
    <row r="16" spans="1:27" ht="12.75" customHeight="1" x14ac:dyDescent="0.2">
      <c r="A16" s="3"/>
      <c r="C16" s="10" t="s">
        <v>42</v>
      </c>
      <c r="N16" s="15"/>
      <c r="O16" s="62"/>
      <c r="P16" s="15"/>
      <c r="Q16" s="15"/>
      <c r="R16" s="15"/>
    </row>
    <row r="17" spans="1:18" ht="6" customHeight="1" x14ac:dyDescent="0.2">
      <c r="A17" s="3"/>
      <c r="N17" s="15"/>
      <c r="O17" s="62"/>
      <c r="P17" s="15"/>
      <c r="Q17" s="15"/>
      <c r="R17" s="15"/>
    </row>
    <row r="18" spans="1:18" ht="12" customHeight="1" x14ac:dyDescent="0.2">
      <c r="C18" s="16" t="s">
        <v>79</v>
      </c>
      <c r="O18" s="62"/>
      <c r="R18" s="15"/>
    </row>
    <row r="19" spans="1:18" ht="12" customHeight="1" x14ac:dyDescent="0.2">
      <c r="C19" s="17"/>
      <c r="O19" s="62"/>
    </row>
    <row r="20" spans="1:18" ht="12" customHeight="1" x14ac:dyDescent="0.2">
      <c r="D20" s="17"/>
      <c r="N20" s="3"/>
      <c r="O20" s="62"/>
    </row>
    <row r="21" spans="1:18" ht="12" customHeight="1" x14ac:dyDescent="0.2">
      <c r="A21" s="18"/>
      <c r="E21" s="17"/>
      <c r="F21" s="17"/>
      <c r="G21" s="17"/>
      <c r="H21" s="17"/>
      <c r="I21" s="17"/>
      <c r="J21" s="17"/>
      <c r="K21" s="17"/>
      <c r="L21" s="17"/>
      <c r="M21" s="17"/>
      <c r="O21" s="62"/>
    </row>
    <row r="22" spans="1:18" ht="12" customHeight="1" x14ac:dyDescent="0.2">
      <c r="D22" s="21"/>
      <c r="O22" s="62"/>
    </row>
    <row r="23" spans="1:18" ht="12" customHeight="1" x14ac:dyDescent="0.2">
      <c r="C23" s="2" t="s">
        <v>111</v>
      </c>
      <c r="D23" s="21"/>
      <c r="O23" s="62"/>
    </row>
    <row r="24" spans="1:18" ht="12" customHeight="1" x14ac:dyDescent="0.2">
      <c r="C24" s="115" t="s">
        <v>117</v>
      </c>
      <c r="D24" s="20"/>
    </row>
    <row r="25" spans="1:18" ht="12" customHeight="1" x14ac:dyDescent="0.2">
      <c r="B25" s="24"/>
    </row>
    <row r="26" spans="1:18" ht="12" customHeight="1" x14ac:dyDescent="0.2">
      <c r="C26" s="2" t="s">
        <v>114</v>
      </c>
      <c r="D26" s="20"/>
    </row>
    <row r="27" spans="1:18" ht="12" customHeight="1" x14ac:dyDescent="0.2">
      <c r="C27" s="19" t="s">
        <v>113</v>
      </c>
      <c r="D27" s="20"/>
    </row>
    <row r="28" spans="1:18" ht="12" customHeight="1" x14ac:dyDescent="0.2">
      <c r="C28" s="123" t="s">
        <v>125</v>
      </c>
    </row>
    <row r="29" spans="1:18" ht="12" customHeight="1" x14ac:dyDescent="0.2"/>
    <row r="30" spans="1:18" ht="12" customHeight="1" x14ac:dyDescent="0.2"/>
    <row r="31" spans="1:18" ht="12" customHeight="1" x14ac:dyDescent="0.2"/>
    <row r="33" spans="1:35" ht="12.75" customHeight="1" x14ac:dyDescent="0.2"/>
    <row r="34" spans="1:35" ht="25.5" customHeight="1" x14ac:dyDescent="0.2">
      <c r="B34" s="16"/>
    </row>
    <row r="35" spans="1:35" ht="12" customHeight="1" x14ac:dyDescent="0.2">
      <c r="B35" s="20"/>
    </row>
    <row r="37" spans="1:35" ht="21" customHeight="1" x14ac:dyDescent="0.2"/>
    <row r="38" spans="1:35" ht="72.75" customHeight="1" x14ac:dyDescent="0.2"/>
    <row r="40" spans="1:35" ht="17.25" customHeight="1" x14ac:dyDescent="0.2"/>
    <row r="41" spans="1:35" ht="29.25" customHeight="1" x14ac:dyDescent="0.2">
      <c r="A41" s="22"/>
      <c r="B41" s="22"/>
      <c r="Q41" s="146" t="s">
        <v>128</v>
      </c>
      <c r="R41" s="147"/>
      <c r="S41" s="147"/>
      <c r="T41" s="147"/>
      <c r="U41" s="147"/>
      <c r="V41" s="147"/>
      <c r="W41" s="147"/>
      <c r="X41" s="147"/>
      <c r="Y41" s="147"/>
      <c r="Z41" s="147"/>
      <c r="AA41" s="147"/>
      <c r="AB41" s="147"/>
      <c r="AC41" s="147"/>
    </row>
    <row r="42" spans="1:35" x14ac:dyDescent="0.2">
      <c r="A42" s="20"/>
      <c r="B42" s="20"/>
      <c r="Q42" s="148" t="s">
        <v>42</v>
      </c>
      <c r="R42" s="149"/>
      <c r="S42" s="149"/>
      <c r="T42" s="149"/>
      <c r="U42" s="149"/>
      <c r="V42" s="149"/>
      <c r="W42" s="149"/>
      <c r="X42" s="149"/>
      <c r="Y42" s="149"/>
      <c r="Z42" s="149"/>
      <c r="AA42" s="149"/>
      <c r="AB42" s="149"/>
      <c r="AC42" s="149"/>
    </row>
    <row r="43" spans="1:35" ht="12.75" customHeight="1" x14ac:dyDescent="0.2">
      <c r="A43" s="19"/>
      <c r="Q43" s="148"/>
      <c r="R43" s="149"/>
      <c r="S43" s="149"/>
      <c r="T43" s="149"/>
      <c r="U43" s="149"/>
      <c r="V43" s="149"/>
      <c r="W43" s="149"/>
      <c r="X43" s="149"/>
      <c r="Y43" s="149"/>
      <c r="Z43" s="149"/>
      <c r="AA43" s="149"/>
      <c r="AB43" s="149"/>
      <c r="AC43" s="149"/>
    </row>
    <row r="44" spans="1:35" ht="11.25" customHeight="1" x14ac:dyDescent="0.2">
      <c r="A44" s="20"/>
      <c r="B44" s="20"/>
      <c r="M44" s="16"/>
      <c r="Q44" s="84" t="s">
        <v>115</v>
      </c>
    </row>
    <row r="45" spans="1:35" x14ac:dyDescent="0.2">
      <c r="A45" s="20"/>
      <c r="B45" s="20"/>
      <c r="Q45" s="145"/>
      <c r="R45" s="145"/>
      <c r="S45" s="145"/>
      <c r="T45" s="145"/>
      <c r="U45" s="145"/>
      <c r="V45" s="145"/>
      <c r="W45" s="145"/>
      <c r="X45" s="145"/>
      <c r="Y45" s="145"/>
      <c r="Z45" s="145"/>
      <c r="AA45" s="145"/>
      <c r="AB45" s="145"/>
      <c r="AC45" s="145"/>
      <c r="AD45" s="145"/>
      <c r="AE45" s="145"/>
      <c r="AF45" s="145"/>
      <c r="AG45" s="145"/>
      <c r="AH45" s="145"/>
      <c r="AI45" s="145"/>
    </row>
    <row r="46" spans="1:35" ht="12" customHeight="1" x14ac:dyDescent="0.2">
      <c r="A46" s="20"/>
      <c r="B46" s="23"/>
      <c r="Q46" s="20"/>
    </row>
    <row r="47" spans="1:35" x14ac:dyDescent="0.2">
      <c r="A47" s="20"/>
      <c r="B47" s="20"/>
      <c r="G47" s="22"/>
      <c r="H47" s="22"/>
      <c r="I47" s="22"/>
      <c r="J47" s="22"/>
      <c r="K47" s="22"/>
      <c r="M47" s="16"/>
      <c r="N47" s="4" t="s">
        <v>123</v>
      </c>
      <c r="Q47" s="20"/>
    </row>
    <row r="48" spans="1:35" x14ac:dyDescent="0.2">
      <c r="A48" s="20"/>
      <c r="B48" s="20"/>
      <c r="G48" s="20"/>
      <c r="H48" s="20"/>
      <c r="I48" s="20"/>
      <c r="J48" s="20"/>
      <c r="K48" s="20"/>
      <c r="Q48" s="20"/>
    </row>
    <row r="49" spans="1:17" x14ac:dyDescent="0.2">
      <c r="A49" s="20"/>
      <c r="B49" s="20"/>
      <c r="C49" s="20"/>
      <c r="D49" s="20"/>
      <c r="Q49" s="20"/>
    </row>
    <row r="50" spans="1:17" x14ac:dyDescent="0.2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M50" s="16"/>
      <c r="Q50" s="20"/>
    </row>
    <row r="51" spans="1:17" ht="34.5" customHeight="1" x14ac:dyDescent="0.2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N51" s="20"/>
      <c r="O51" s="20"/>
      <c r="Q51" s="20"/>
    </row>
    <row r="52" spans="1:17" x14ac:dyDescent="0.2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</row>
    <row r="53" spans="1:17" x14ac:dyDescent="0.2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</row>
    <row r="54" spans="1:17" x14ac:dyDescent="0.2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</row>
    <row r="55" spans="1:17" x14ac:dyDescent="0.2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</row>
    <row r="56" spans="1:17" x14ac:dyDescent="0.2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</row>
    <row r="57" spans="1:17" x14ac:dyDescent="0.2"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</row>
    <row r="58" spans="1:17" x14ac:dyDescent="0.2"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</row>
    <row r="59" spans="1:17" x14ac:dyDescent="0.2"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</row>
    <row r="60" spans="1:17" x14ac:dyDescent="0.2"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</row>
    <row r="61" spans="1:17" x14ac:dyDescent="0.2"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</row>
    <row r="62" spans="1:17" x14ac:dyDescent="0.2">
      <c r="E62" s="20"/>
      <c r="F62" s="23"/>
      <c r="G62" s="20"/>
      <c r="H62" s="20"/>
      <c r="I62" s="20"/>
      <c r="J62" s="20"/>
      <c r="K62" s="20"/>
      <c r="L62" s="20"/>
      <c r="M62" s="20"/>
      <c r="N62" s="20"/>
      <c r="O62" s="20"/>
      <c r="P62" s="20"/>
    </row>
    <row r="63" spans="1:17" x14ac:dyDescent="0.2">
      <c r="N63" s="20"/>
      <c r="O63" s="20"/>
      <c r="P63" s="20"/>
    </row>
    <row r="64" spans="1:17" x14ac:dyDescent="0.2">
      <c r="F64" s="20"/>
      <c r="G64" s="23"/>
      <c r="P64" s="20"/>
    </row>
    <row r="65" spans="1:10" x14ac:dyDescent="0.2">
      <c r="F65" s="20"/>
      <c r="G65" s="20"/>
    </row>
    <row r="66" spans="1:10" x14ac:dyDescent="0.2">
      <c r="F66" s="20"/>
      <c r="G66" s="20"/>
    </row>
    <row r="67" spans="1:10" x14ac:dyDescent="0.2">
      <c r="F67" s="20"/>
      <c r="G67" s="20"/>
    </row>
    <row r="68" spans="1:10" x14ac:dyDescent="0.2">
      <c r="F68" s="20"/>
      <c r="G68" s="20"/>
    </row>
    <row r="69" spans="1:10" x14ac:dyDescent="0.2">
      <c r="F69" s="20"/>
      <c r="G69" s="20"/>
    </row>
    <row r="70" spans="1:10" x14ac:dyDescent="0.2">
      <c r="F70" s="20"/>
      <c r="G70" s="20"/>
    </row>
    <row r="71" spans="1:10" x14ac:dyDescent="0.2">
      <c r="F71" s="20"/>
      <c r="G71" s="20"/>
    </row>
    <row r="72" spans="1:10" x14ac:dyDescent="0.2">
      <c r="A72" s="20"/>
      <c r="B72" s="20"/>
      <c r="F72" s="20"/>
      <c r="G72" s="20"/>
    </row>
    <row r="73" spans="1:10" x14ac:dyDescent="0.2">
      <c r="A73" s="20"/>
      <c r="B73" s="20"/>
      <c r="F73" s="20"/>
      <c r="G73" s="20"/>
    </row>
    <row r="74" spans="1:10" ht="15" customHeight="1" x14ac:dyDescent="0.2">
      <c r="A74" s="20"/>
      <c r="B74" s="23"/>
      <c r="C74" s="20"/>
      <c r="D74" s="20"/>
    </row>
    <row r="75" spans="1:10" x14ac:dyDescent="0.2">
      <c r="A75" s="20"/>
      <c r="B75" s="20"/>
      <c r="C75" s="20"/>
      <c r="D75" s="20"/>
    </row>
    <row r="76" spans="1:10" x14ac:dyDescent="0.2">
      <c r="A76" s="20"/>
      <c r="B76" s="20"/>
      <c r="C76" s="20"/>
      <c r="D76" s="20"/>
    </row>
    <row r="77" spans="1:10" x14ac:dyDescent="0.2">
      <c r="A77" s="20"/>
      <c r="B77" s="20"/>
      <c r="C77" s="20"/>
      <c r="D77" s="20"/>
    </row>
    <row r="78" spans="1:10" x14ac:dyDescent="0.2">
      <c r="A78" s="20"/>
      <c r="B78" s="20"/>
      <c r="C78" s="20"/>
      <c r="D78" s="20"/>
      <c r="E78" s="20"/>
      <c r="F78" s="20"/>
      <c r="G78" s="20"/>
      <c r="H78" s="20"/>
      <c r="I78" s="20"/>
      <c r="J78" s="20"/>
    </row>
    <row r="79" spans="1:10" x14ac:dyDescent="0.2">
      <c r="A79" s="20"/>
      <c r="B79" s="20"/>
      <c r="C79" s="20"/>
      <c r="D79" s="20"/>
      <c r="E79" s="20"/>
      <c r="F79" s="20"/>
      <c r="G79" s="20"/>
      <c r="H79" s="20"/>
      <c r="I79" s="20"/>
      <c r="J79" s="20"/>
    </row>
    <row r="80" spans="1:10" x14ac:dyDescent="0.2">
      <c r="A80" s="20"/>
      <c r="B80" s="20"/>
      <c r="C80" s="20"/>
      <c r="D80" s="20"/>
      <c r="E80" s="20"/>
      <c r="F80" s="20"/>
      <c r="G80" s="20"/>
      <c r="H80" s="20"/>
      <c r="I80" s="20"/>
      <c r="J80" s="20"/>
    </row>
    <row r="81" spans="1:10" x14ac:dyDescent="0.2">
      <c r="A81" s="20"/>
      <c r="B81" s="20"/>
      <c r="C81" s="20"/>
      <c r="D81" s="20"/>
      <c r="E81" s="20"/>
      <c r="F81" s="20"/>
      <c r="G81" s="20"/>
      <c r="H81" s="20"/>
      <c r="I81" s="20"/>
      <c r="J81" s="20"/>
    </row>
    <row r="82" spans="1:10" x14ac:dyDescent="0.2">
      <c r="A82" s="20"/>
      <c r="B82" s="20"/>
      <c r="C82" s="20"/>
      <c r="D82" s="20"/>
      <c r="E82" s="20"/>
      <c r="F82" s="20"/>
      <c r="G82" s="20"/>
      <c r="H82" s="20"/>
      <c r="I82" s="20"/>
      <c r="J82" s="20"/>
    </row>
    <row r="83" spans="1:10" x14ac:dyDescent="0.2">
      <c r="A83" s="20"/>
      <c r="B83" s="20"/>
      <c r="C83" s="20"/>
      <c r="D83" s="20"/>
      <c r="E83" s="20"/>
      <c r="F83" s="20"/>
      <c r="G83" s="20"/>
      <c r="H83" s="20"/>
      <c r="I83" s="20"/>
      <c r="J83" s="20"/>
    </row>
    <row r="84" spans="1:10" x14ac:dyDescent="0.2">
      <c r="A84" s="20"/>
      <c r="B84" s="20"/>
      <c r="C84" s="20"/>
      <c r="D84" s="20"/>
      <c r="E84" s="20"/>
      <c r="F84" s="20"/>
      <c r="G84" s="20"/>
      <c r="H84" s="20"/>
      <c r="I84" s="20"/>
      <c r="J84" s="20"/>
    </row>
    <row r="85" spans="1:10" x14ac:dyDescent="0.2">
      <c r="A85" s="20"/>
      <c r="B85" s="20"/>
      <c r="C85" s="20"/>
      <c r="D85" s="20"/>
      <c r="E85" s="20"/>
      <c r="F85" s="20"/>
      <c r="G85" s="20"/>
      <c r="H85" s="20"/>
      <c r="I85" s="20"/>
      <c r="J85" s="20"/>
    </row>
    <row r="86" spans="1:10" x14ac:dyDescent="0.2">
      <c r="A86" s="20"/>
      <c r="B86" s="20"/>
      <c r="C86" s="20"/>
      <c r="D86" s="20"/>
      <c r="E86" s="20"/>
      <c r="F86" s="20"/>
      <c r="G86" s="20"/>
      <c r="H86" s="20"/>
      <c r="I86" s="20"/>
      <c r="J86" s="20"/>
    </row>
    <row r="87" spans="1:10" x14ac:dyDescent="0.2">
      <c r="A87" s="20"/>
      <c r="B87" s="20"/>
      <c r="C87" s="20"/>
      <c r="D87" s="20"/>
      <c r="E87" s="20"/>
      <c r="F87" s="20"/>
      <c r="G87" s="20"/>
      <c r="H87" s="20"/>
      <c r="I87" s="20"/>
      <c r="J87" s="20"/>
    </row>
    <row r="88" spans="1:10" x14ac:dyDescent="0.2">
      <c r="A88" s="20"/>
      <c r="B88" s="20"/>
      <c r="C88" s="20"/>
      <c r="D88" s="20"/>
      <c r="E88" s="20"/>
      <c r="F88" s="20"/>
      <c r="G88" s="20"/>
      <c r="H88" s="23"/>
      <c r="I88" s="20"/>
      <c r="J88" s="20"/>
    </row>
    <row r="89" spans="1:10" x14ac:dyDescent="0.2">
      <c r="A89" s="20"/>
      <c r="B89" s="20"/>
      <c r="C89" s="20"/>
      <c r="D89" s="20"/>
      <c r="E89" s="20"/>
      <c r="F89" s="20"/>
      <c r="G89" s="20"/>
      <c r="H89" s="23"/>
      <c r="I89" s="20"/>
      <c r="J89" s="20"/>
    </row>
    <row r="90" spans="1:10" x14ac:dyDescent="0.2">
      <c r="A90" s="20"/>
      <c r="B90" s="20"/>
      <c r="C90" s="20"/>
      <c r="D90" s="20"/>
      <c r="E90" s="20"/>
      <c r="F90" s="20"/>
      <c r="G90" s="20"/>
      <c r="H90" s="20"/>
      <c r="I90" s="20"/>
      <c r="J90" s="20"/>
    </row>
    <row r="91" spans="1:10" x14ac:dyDescent="0.2">
      <c r="A91" s="20"/>
      <c r="B91" s="20"/>
      <c r="C91" s="20"/>
      <c r="D91" s="20"/>
      <c r="E91" s="20"/>
      <c r="F91" s="20"/>
      <c r="G91" s="20"/>
      <c r="H91" s="20"/>
      <c r="I91" s="20"/>
      <c r="J91" s="20"/>
    </row>
    <row r="92" spans="1:10" x14ac:dyDescent="0.2">
      <c r="A92" s="20"/>
      <c r="B92" s="20"/>
      <c r="C92" s="20"/>
      <c r="D92" s="20"/>
      <c r="E92" s="20"/>
      <c r="F92" s="20"/>
      <c r="G92" s="20"/>
      <c r="H92" s="20"/>
      <c r="I92" s="20"/>
      <c r="J92" s="20"/>
    </row>
    <row r="93" spans="1:10" x14ac:dyDescent="0.2">
      <c r="C93" s="20"/>
      <c r="D93" s="20"/>
      <c r="E93" s="20"/>
      <c r="F93" s="20"/>
      <c r="G93" s="20"/>
      <c r="H93" s="20"/>
      <c r="I93" s="20"/>
      <c r="J93" s="20"/>
    </row>
    <row r="94" spans="1:10" x14ac:dyDescent="0.2">
      <c r="C94" s="20"/>
      <c r="D94" s="20"/>
      <c r="E94" s="20"/>
      <c r="F94" s="20"/>
      <c r="G94" s="20"/>
      <c r="H94" s="20"/>
      <c r="I94" s="20"/>
      <c r="J94" s="20"/>
    </row>
    <row r="95" spans="1:10" x14ac:dyDescent="0.2">
      <c r="E95" s="20"/>
      <c r="F95" s="20"/>
      <c r="G95" s="20"/>
      <c r="H95" s="20"/>
      <c r="I95" s="20"/>
      <c r="J95" s="20"/>
    </row>
    <row r="96" spans="1:10" x14ac:dyDescent="0.2">
      <c r="E96" s="20"/>
      <c r="F96" s="20"/>
      <c r="G96" s="20"/>
      <c r="H96" s="20"/>
      <c r="I96" s="20"/>
      <c r="J96" s="20"/>
    </row>
    <row r="97" spans="5:10" x14ac:dyDescent="0.2">
      <c r="E97" s="20"/>
      <c r="F97" s="20"/>
      <c r="G97" s="20"/>
      <c r="H97" s="20"/>
      <c r="I97" s="20"/>
      <c r="J97" s="20"/>
    </row>
    <row r="98" spans="5:10" x14ac:dyDescent="0.2">
      <c r="E98" s="20"/>
      <c r="F98" s="20"/>
      <c r="G98" s="20"/>
      <c r="H98" s="20"/>
      <c r="I98" s="20"/>
      <c r="J98" s="20"/>
    </row>
  </sheetData>
  <mergeCells count="5">
    <mergeCell ref="Q45:AI45"/>
    <mergeCell ref="Q41:AC41"/>
    <mergeCell ref="C15:M15"/>
    <mergeCell ref="Q42:AC42"/>
    <mergeCell ref="Q43:AC43"/>
  </mergeCells>
  <phoneticPr fontId="3" type="noConversion"/>
  <hyperlinks>
    <hyperlink ref="C24" r:id="rId1" xr:uid="{B94FE723-7B88-4789-BAE9-EDD5346E1BAD}"/>
    <hyperlink ref="C27" r:id="rId2" display="https://data-explorer.oecd.org/vis?fs%5b0%5d=Topic%2C1%7CEconomy%23ECO%23%7CPrices%23ECO_PRI%23&amp;pg=0&amp;fc=Topic&amp;bp=true&amp;snb=16&amp;df%5bds%5d=dsDisseminateFinalDMZ&amp;df%5bid%5d=DSD_PRICES%40DF_PRICES_ALL&amp;df%5bag%5d=OECD.SDD.TPS&amp;df%5bvs%5d=1.0&amp;pd=2014%2C&amp;dq=.A.N.CPI.PA._T.N.GY&amp;ly%5brw%5d=REF_AREA&amp;ly%5bcl%5d=TIME_PERIOD&amp;to%5bTIME_PERIOD%5d=false&amp;vw=tb" xr:uid="{0732F4C4-556E-42A8-BB68-B7573EC7E68F}"/>
    <hyperlink ref="C28" r:id="rId3" display="https://data-explorer.oecd.org/vis?lc=en&amp;fs%5b0%5d=Topic%2C1%7CEconomy%23ECO%23%7CPrices%23ECO_PRI%23&amp;pg=0&amp;fc=Topic&amp;bp=true&amp;snb=30&amp;vw=tb&amp;df%5bds%5d=dsDisseminateFinalDMZ&amp;df%5bid%5d=DSD_PRICES_COICOP2018%40DF_PRICES_C2018_ALL&amp;df%5bag%5d=OECD.SDD.TPS&amp;df%5bvs%5d=1.0&amp;dq=JPN.A.N.CPI.PA%2BIX._T.N.&amp;pd=2015%2C&amp;to%5bTIME_PERIOD%5d=false" xr:uid="{7142A0E0-5AF1-4FFF-93BD-50E05E724E7C}"/>
  </hyperlinks>
  <pageMargins left="0" right="0" top="0" bottom="0" header="0" footer="0"/>
  <pageSetup paperSize="150" scale="29" orientation="portrait" horizontalDpi="2400" verticalDpi="2400" r:id="rId4"/>
  <headerFooter alignWithMargins="0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7">
    <tabColor theme="4" tint="0.79998168889431442"/>
  </sheetPr>
  <dimension ref="A1:P122"/>
  <sheetViews>
    <sheetView showGridLines="0" topLeftCell="A2" zoomScale="80" zoomScaleNormal="80" workbookViewId="0">
      <selection activeCell="S34" sqref="S34"/>
    </sheetView>
  </sheetViews>
  <sheetFormatPr defaultColWidth="9.140625" defaultRowHeight="12.75" x14ac:dyDescent="0.2"/>
  <cols>
    <col min="1" max="1" width="5.7109375" style="10" customWidth="1"/>
    <col min="2" max="2" width="22.7109375" style="10" customWidth="1"/>
    <col min="3" max="13" width="11" style="10" customWidth="1"/>
    <col min="14" max="14" width="14.5703125" style="10" customWidth="1"/>
    <col min="15" max="15" width="10.140625" style="25" customWidth="1"/>
    <col min="16" max="16" width="12.7109375" style="10" customWidth="1"/>
    <col min="17" max="17" width="6.140625" style="10" customWidth="1"/>
    <col min="18" max="16384" width="9.140625" style="10"/>
  </cols>
  <sheetData>
    <row r="1" spans="2:16" x14ac:dyDescent="0.2">
      <c r="B1" s="123" t="s">
        <v>117</v>
      </c>
    </row>
    <row r="2" spans="2:16" s="2" customFormat="1" x14ac:dyDescent="0.2">
      <c r="N2" s="10"/>
      <c r="O2" s="25"/>
    </row>
    <row r="3" spans="2:16" s="5" customFormat="1" ht="20.25" x14ac:dyDescent="0.3">
      <c r="B3" s="144" t="s">
        <v>129</v>
      </c>
      <c r="C3" s="26"/>
      <c r="D3" s="7"/>
      <c r="E3" s="7"/>
      <c r="F3" s="7"/>
      <c r="G3" s="7"/>
      <c r="H3" s="7"/>
      <c r="I3" s="7"/>
      <c r="J3" s="7"/>
      <c r="K3" s="7"/>
      <c r="L3" s="7"/>
      <c r="M3" s="7"/>
      <c r="N3" s="10"/>
      <c r="O3" s="25"/>
    </row>
    <row r="4" spans="2:16" s="5" customFormat="1" ht="21" customHeight="1" x14ac:dyDescent="0.2">
      <c r="B4" s="128" t="s">
        <v>30</v>
      </c>
      <c r="C4" s="26"/>
      <c r="D4" s="7"/>
      <c r="E4" s="7"/>
      <c r="F4" s="7"/>
      <c r="G4" s="7"/>
      <c r="H4" s="7"/>
      <c r="I4" s="7"/>
      <c r="J4" s="7"/>
      <c r="K4" s="7"/>
      <c r="L4" s="7"/>
      <c r="M4" s="7"/>
      <c r="N4" s="10"/>
      <c r="O4" s="25"/>
    </row>
    <row r="5" spans="2:16" s="8" customFormat="1" ht="15" customHeight="1" x14ac:dyDescent="0.2">
      <c r="B5" s="127" t="s">
        <v>65</v>
      </c>
      <c r="C5" s="143">
        <v>2015</v>
      </c>
      <c r="D5" s="143">
        <v>2016</v>
      </c>
      <c r="E5" s="143">
        <v>2017</v>
      </c>
      <c r="F5" s="143">
        <v>2018</v>
      </c>
      <c r="G5" s="143">
        <v>2019</v>
      </c>
      <c r="H5" s="143">
        <v>2020</v>
      </c>
      <c r="I5" s="143">
        <v>2021</v>
      </c>
      <c r="J5" s="143">
        <v>2022</v>
      </c>
      <c r="K5" s="143">
        <v>2023</v>
      </c>
      <c r="L5" s="143">
        <v>2024</v>
      </c>
      <c r="N5" s="10"/>
      <c r="O5" s="25"/>
    </row>
    <row r="6" spans="2:16" ht="15" customHeight="1" x14ac:dyDescent="0.2">
      <c r="B6" s="130" t="s">
        <v>36</v>
      </c>
      <c r="C6" s="131">
        <v>0.1</v>
      </c>
      <c r="D6" s="131">
        <v>0.2</v>
      </c>
      <c r="E6" s="131">
        <v>1.7</v>
      </c>
      <c r="F6" s="131">
        <v>1.9</v>
      </c>
      <c r="G6" s="131">
        <v>1.5</v>
      </c>
      <c r="H6" s="131">
        <v>0.7</v>
      </c>
      <c r="I6" s="131">
        <v>2.9</v>
      </c>
      <c r="J6" s="131">
        <v>9.1999999999999993</v>
      </c>
      <c r="K6" s="131">
        <v>6.4</v>
      </c>
      <c r="L6" s="131">
        <v>2.6</v>
      </c>
    </row>
    <row r="7" spans="2:16" s="28" customFormat="1" ht="15" customHeight="1" x14ac:dyDescent="0.2">
      <c r="B7" s="132" t="s">
        <v>37</v>
      </c>
      <c r="C7" s="133">
        <v>0.2</v>
      </c>
      <c r="D7" s="133">
        <v>0.2</v>
      </c>
      <c r="E7" s="133">
        <v>1.5</v>
      </c>
      <c r="F7" s="133">
        <v>1.8</v>
      </c>
      <c r="G7" s="133">
        <v>1.2</v>
      </c>
      <c r="H7" s="133">
        <v>0.3</v>
      </c>
      <c r="I7" s="133">
        <v>2.6</v>
      </c>
      <c r="J7" s="133">
        <v>8.4</v>
      </c>
      <c r="K7" s="133">
        <v>5.4</v>
      </c>
      <c r="L7" s="133">
        <v>2.4</v>
      </c>
      <c r="M7" s="10"/>
      <c r="N7" s="25"/>
    </row>
    <row r="8" spans="2:16" s="28" customFormat="1" ht="13.5" customHeight="1" x14ac:dyDescent="0.2">
      <c r="B8" s="129" t="s">
        <v>3</v>
      </c>
      <c r="C8" s="32">
        <v>0.6</v>
      </c>
      <c r="D8" s="32">
        <v>1.8</v>
      </c>
      <c r="E8" s="32">
        <v>2.2000000000000002</v>
      </c>
      <c r="F8" s="32">
        <v>2.2999999999999998</v>
      </c>
      <c r="G8" s="32">
        <v>1.2</v>
      </c>
      <c r="H8" s="32">
        <v>0.4</v>
      </c>
      <c r="I8" s="32">
        <v>3.2</v>
      </c>
      <c r="J8" s="32">
        <v>10.3</v>
      </c>
      <c r="K8" s="32">
        <v>2.2999999999999998</v>
      </c>
      <c r="L8" s="32">
        <v>4.3</v>
      </c>
      <c r="M8" s="10"/>
      <c r="N8" s="8" t="s">
        <v>69</v>
      </c>
      <c r="O8" s="30">
        <f>SUM(C6:L6)</f>
        <v>27.200000000000003</v>
      </c>
    </row>
    <row r="9" spans="2:16" s="28" customFormat="1" ht="14.25" customHeight="1" x14ac:dyDescent="0.2">
      <c r="B9" s="134" t="s">
        <v>22</v>
      </c>
      <c r="C9" s="61">
        <v>-1.1000000000000001</v>
      </c>
      <c r="D9" s="61">
        <v>-1.3</v>
      </c>
      <c r="E9" s="61">
        <v>1.2</v>
      </c>
      <c r="F9" s="61">
        <v>2.6</v>
      </c>
      <c r="G9" s="61">
        <v>2.5</v>
      </c>
      <c r="H9" s="61">
        <v>1.2</v>
      </c>
      <c r="I9" s="61">
        <v>2.8</v>
      </c>
      <c r="J9" s="61">
        <v>13</v>
      </c>
      <c r="K9" s="61">
        <v>8.6</v>
      </c>
      <c r="L9" s="61">
        <v>2.6</v>
      </c>
      <c r="M9" s="10"/>
    </row>
    <row r="10" spans="2:16" s="28" customFormat="1" x14ac:dyDescent="0.2">
      <c r="B10" s="134" t="s">
        <v>43</v>
      </c>
      <c r="C10" s="61">
        <v>0.3</v>
      </c>
      <c r="D10" s="61">
        <v>0.6</v>
      </c>
      <c r="E10" s="61">
        <v>2.4</v>
      </c>
      <c r="F10" s="61">
        <v>2</v>
      </c>
      <c r="G10" s="61">
        <v>2.6</v>
      </c>
      <c r="H10" s="61">
        <v>3.3</v>
      </c>
      <c r="I10" s="61">
        <v>3.3</v>
      </c>
      <c r="J10" s="61">
        <v>14.8</v>
      </c>
      <c r="K10" s="61">
        <v>12</v>
      </c>
      <c r="L10" s="61">
        <v>2.7</v>
      </c>
      <c r="M10" s="10"/>
      <c r="N10" s="25"/>
    </row>
    <row r="11" spans="2:16" s="28" customFormat="1" x14ac:dyDescent="0.2">
      <c r="B11" s="134" t="s">
        <v>6</v>
      </c>
      <c r="C11" s="61">
        <v>0.2</v>
      </c>
      <c r="D11" s="61">
        <v>0</v>
      </c>
      <c r="E11" s="61">
        <v>1.1000000000000001</v>
      </c>
      <c r="F11" s="61">
        <v>0.7</v>
      </c>
      <c r="G11" s="61">
        <v>0.7</v>
      </c>
      <c r="H11" s="61">
        <v>0.3</v>
      </c>
      <c r="I11" s="61">
        <v>1.9</v>
      </c>
      <c r="J11" s="61">
        <v>8.5</v>
      </c>
      <c r="K11" s="61">
        <v>3.4</v>
      </c>
      <c r="L11" s="61">
        <v>1.3</v>
      </c>
      <c r="M11" s="31"/>
      <c r="N11" s="27" t="s">
        <v>70</v>
      </c>
      <c r="O11" s="11" t="str">
        <f>LARGE(L8:L34,1)&amp;", "&amp;LARGE(L8:L34,2)&amp;", "&amp;LARGE(L8:L34,3)</f>
        <v>5.8, 4.3, 4</v>
      </c>
      <c r="P11" s="30"/>
    </row>
    <row r="12" spans="2:16" s="28" customFormat="1" x14ac:dyDescent="0.2">
      <c r="B12" s="134" t="s">
        <v>10</v>
      </c>
      <c r="C12" s="61">
        <v>0.7</v>
      </c>
      <c r="D12" s="61">
        <v>0.4</v>
      </c>
      <c r="E12" s="61">
        <v>1.7</v>
      </c>
      <c r="F12" s="61">
        <v>1.9</v>
      </c>
      <c r="G12" s="61">
        <v>1.4</v>
      </c>
      <c r="H12" s="61">
        <v>0.4</v>
      </c>
      <c r="I12" s="61">
        <v>3.2</v>
      </c>
      <c r="J12" s="61">
        <v>8.6999999999999993</v>
      </c>
      <c r="K12" s="61">
        <v>6</v>
      </c>
      <c r="L12" s="61">
        <v>2.5</v>
      </c>
      <c r="M12" s="31"/>
      <c r="N12" s="29"/>
      <c r="P12" s="30"/>
    </row>
    <row r="13" spans="2:16" s="28" customFormat="1" x14ac:dyDescent="0.2">
      <c r="B13" s="134" t="s">
        <v>18</v>
      </c>
      <c r="C13" s="61">
        <v>0.1</v>
      </c>
      <c r="D13" s="61">
        <v>0.8</v>
      </c>
      <c r="E13" s="61">
        <v>3.7</v>
      </c>
      <c r="F13" s="61">
        <v>3.4</v>
      </c>
      <c r="G13" s="61">
        <v>2.2999999999999998</v>
      </c>
      <c r="H13" s="61">
        <v>-0.6</v>
      </c>
      <c r="I13" s="61">
        <v>4.5</v>
      </c>
      <c r="J13" s="61">
        <v>19.399999999999999</v>
      </c>
      <c r="K13" s="61">
        <v>9.1</v>
      </c>
      <c r="L13" s="61">
        <v>3.7</v>
      </c>
      <c r="M13" s="31"/>
      <c r="N13" s="21" t="s">
        <v>71</v>
      </c>
      <c r="O13" s="28" t="str">
        <f>SMALL(L8:L34,1)&amp;", "&amp;SMALL(L8:L34,2)&amp;", "&amp;SMALL(L8:L34,3)</f>
        <v>0.9, 1, 1.1</v>
      </c>
    </row>
    <row r="14" spans="2:16" s="28" customFormat="1" x14ac:dyDescent="0.2">
      <c r="B14" s="134" t="s">
        <v>26</v>
      </c>
      <c r="C14" s="61">
        <v>0</v>
      </c>
      <c r="D14" s="61">
        <v>-0.2</v>
      </c>
      <c r="E14" s="61">
        <v>0.3</v>
      </c>
      <c r="F14" s="61">
        <v>0.7</v>
      </c>
      <c r="G14" s="61">
        <v>0.9</v>
      </c>
      <c r="H14" s="61">
        <v>-0.5</v>
      </c>
      <c r="I14" s="61">
        <v>2.4</v>
      </c>
      <c r="J14" s="61">
        <v>8.1</v>
      </c>
      <c r="K14" s="61">
        <v>5.2</v>
      </c>
      <c r="L14" s="61">
        <v>1.3</v>
      </c>
      <c r="M14" s="31"/>
      <c r="N14" s="25"/>
    </row>
    <row r="15" spans="2:16" s="28" customFormat="1" x14ac:dyDescent="0.2">
      <c r="B15" s="134" t="s">
        <v>14</v>
      </c>
      <c r="C15" s="61">
        <v>-1.1000000000000001</v>
      </c>
      <c r="D15" s="61">
        <v>0</v>
      </c>
      <c r="E15" s="61">
        <v>1.1000000000000001</v>
      </c>
      <c r="F15" s="61">
        <v>0.8</v>
      </c>
      <c r="G15" s="61">
        <v>0.5</v>
      </c>
      <c r="H15" s="61">
        <v>-1.3</v>
      </c>
      <c r="I15" s="61">
        <v>0.6</v>
      </c>
      <c r="J15" s="61">
        <v>9.3000000000000007</v>
      </c>
      <c r="K15" s="61">
        <v>4.2</v>
      </c>
      <c r="L15" s="61">
        <v>3</v>
      </c>
      <c r="M15" s="31"/>
      <c r="N15" s="25"/>
    </row>
    <row r="16" spans="2:16" s="28" customFormat="1" x14ac:dyDescent="0.2">
      <c r="B16" s="134" t="s">
        <v>12</v>
      </c>
      <c r="C16" s="61">
        <v>-0.6</v>
      </c>
      <c r="D16" s="61">
        <v>-0.3</v>
      </c>
      <c r="E16" s="61">
        <v>2</v>
      </c>
      <c r="F16" s="61">
        <v>1.7</v>
      </c>
      <c r="G16" s="61">
        <v>0.8</v>
      </c>
      <c r="H16" s="61">
        <v>-0.3</v>
      </c>
      <c r="I16" s="61">
        <v>3</v>
      </c>
      <c r="J16" s="61">
        <v>8.3000000000000007</v>
      </c>
      <c r="K16" s="61">
        <v>3.4</v>
      </c>
      <c r="L16" s="61">
        <v>2.9</v>
      </c>
      <c r="M16" s="31"/>
      <c r="N16" s="25"/>
    </row>
    <row r="17" spans="2:14" s="28" customFormat="1" x14ac:dyDescent="0.2">
      <c r="B17" s="134" t="s">
        <v>11</v>
      </c>
      <c r="C17" s="61">
        <v>0.1</v>
      </c>
      <c r="D17" s="61">
        <v>0.3</v>
      </c>
      <c r="E17" s="61">
        <v>1.2</v>
      </c>
      <c r="F17" s="61">
        <v>2.1</v>
      </c>
      <c r="G17" s="61">
        <v>1.3</v>
      </c>
      <c r="H17" s="61">
        <v>0.5</v>
      </c>
      <c r="I17" s="61">
        <v>2.1</v>
      </c>
      <c r="J17" s="61">
        <v>5.9</v>
      </c>
      <c r="K17" s="61">
        <v>5.7</v>
      </c>
      <c r="L17" s="61">
        <v>2.2999999999999998</v>
      </c>
      <c r="M17" s="31"/>
      <c r="N17" s="25"/>
    </row>
    <row r="18" spans="2:14" s="28" customFormat="1" x14ac:dyDescent="0.2">
      <c r="B18" s="134" t="s">
        <v>25</v>
      </c>
      <c r="C18" s="61">
        <v>-0.3</v>
      </c>
      <c r="D18" s="61">
        <v>-0.6</v>
      </c>
      <c r="E18" s="61">
        <v>1.3</v>
      </c>
      <c r="F18" s="61">
        <v>1.6</v>
      </c>
      <c r="G18" s="61">
        <v>0.8</v>
      </c>
      <c r="H18" s="61">
        <v>0</v>
      </c>
      <c r="I18" s="61">
        <v>2.7</v>
      </c>
      <c r="J18" s="61">
        <v>10.7</v>
      </c>
      <c r="K18" s="61">
        <v>8.4</v>
      </c>
      <c r="L18" s="32">
        <v>4</v>
      </c>
      <c r="M18" s="31"/>
      <c r="N18" s="25"/>
    </row>
    <row r="19" spans="2:14" s="28" customFormat="1" x14ac:dyDescent="0.2">
      <c r="B19" s="134" t="s">
        <v>13</v>
      </c>
      <c r="C19" s="61">
        <v>0.1</v>
      </c>
      <c r="D19" s="61">
        <v>-0.1</v>
      </c>
      <c r="E19" s="61">
        <v>1.3</v>
      </c>
      <c r="F19" s="61">
        <v>1.2</v>
      </c>
      <c r="G19" s="61">
        <v>0.6</v>
      </c>
      <c r="H19" s="61">
        <v>-0.1</v>
      </c>
      <c r="I19" s="61">
        <v>1.9</v>
      </c>
      <c r="J19" s="61">
        <v>8.6999999999999993</v>
      </c>
      <c r="K19" s="61">
        <v>5.9</v>
      </c>
      <c r="L19" s="61">
        <v>1.1000000000000001</v>
      </c>
      <c r="M19" s="31"/>
      <c r="N19" s="25"/>
    </row>
    <row r="20" spans="2:14" s="28" customFormat="1" x14ac:dyDescent="0.2">
      <c r="B20" s="134" t="s">
        <v>15</v>
      </c>
      <c r="C20" s="61">
        <v>-1.5</v>
      </c>
      <c r="D20" s="61">
        <v>-1.2</v>
      </c>
      <c r="E20" s="61">
        <v>0.7</v>
      </c>
      <c r="F20" s="61">
        <v>0.8</v>
      </c>
      <c r="G20" s="61">
        <v>0.5</v>
      </c>
      <c r="H20" s="61">
        <v>-1.1000000000000001</v>
      </c>
      <c r="I20" s="61">
        <v>2.2999999999999998</v>
      </c>
      <c r="J20" s="61">
        <v>8.1</v>
      </c>
      <c r="K20" s="61">
        <v>3.9</v>
      </c>
      <c r="L20" s="61">
        <v>2.2999999999999998</v>
      </c>
      <c r="M20" s="31"/>
      <c r="N20" s="25"/>
    </row>
    <row r="21" spans="2:14" s="28" customFormat="1" ht="12" customHeight="1" x14ac:dyDescent="0.2">
      <c r="B21" s="134" t="s">
        <v>9</v>
      </c>
      <c r="C21" s="61">
        <v>0.2</v>
      </c>
      <c r="D21" s="61">
        <v>0.1</v>
      </c>
      <c r="E21" s="61">
        <v>2.9</v>
      </c>
      <c r="F21" s="61">
        <v>2.6</v>
      </c>
      <c r="G21" s="61">
        <v>2.7</v>
      </c>
      <c r="H21" s="61">
        <v>0.1</v>
      </c>
      <c r="I21" s="61">
        <v>3.2</v>
      </c>
      <c r="J21" s="61">
        <v>17.2</v>
      </c>
      <c r="K21" s="61">
        <v>9.1</v>
      </c>
      <c r="L21" s="61">
        <v>1.3</v>
      </c>
      <c r="M21" s="31"/>
      <c r="N21" s="25"/>
    </row>
    <row r="22" spans="2:14" s="28" customFormat="1" x14ac:dyDescent="0.2">
      <c r="B22" s="134" t="s">
        <v>8</v>
      </c>
      <c r="C22" s="61">
        <v>-0.7</v>
      </c>
      <c r="D22" s="61">
        <v>0.7</v>
      </c>
      <c r="E22" s="61">
        <v>3.7</v>
      </c>
      <c r="F22" s="61">
        <v>2.5</v>
      </c>
      <c r="G22" s="61">
        <v>2.2000000000000002</v>
      </c>
      <c r="H22" s="61">
        <v>1.1000000000000001</v>
      </c>
      <c r="I22" s="61">
        <v>4.5999999999999996</v>
      </c>
      <c r="J22" s="61">
        <v>18.899999999999999</v>
      </c>
      <c r="K22" s="61">
        <v>8.6999999999999993</v>
      </c>
      <c r="L22" s="61">
        <v>0.9</v>
      </c>
      <c r="M22" s="31"/>
      <c r="N22" s="25"/>
    </row>
    <row r="23" spans="2:14" s="28" customFormat="1" x14ac:dyDescent="0.2">
      <c r="B23" s="134" t="s">
        <v>2</v>
      </c>
      <c r="C23" s="61">
        <v>0.1</v>
      </c>
      <c r="D23" s="61">
        <v>0</v>
      </c>
      <c r="E23" s="61">
        <v>2.1</v>
      </c>
      <c r="F23" s="61">
        <v>2</v>
      </c>
      <c r="G23" s="61">
        <v>1.6</v>
      </c>
      <c r="H23" s="61">
        <v>0</v>
      </c>
      <c r="I23" s="61">
        <v>3.5</v>
      </c>
      <c r="J23" s="61">
        <v>8.1999999999999993</v>
      </c>
      <c r="K23" s="61">
        <v>2.9</v>
      </c>
      <c r="L23" s="61">
        <v>2.2999999999999998</v>
      </c>
      <c r="M23" s="31"/>
      <c r="N23" s="25"/>
    </row>
    <row r="24" spans="2:14" s="28" customFormat="1" x14ac:dyDescent="0.2">
      <c r="B24" s="134" t="s">
        <v>20</v>
      </c>
      <c r="C24" s="61">
        <v>0.1</v>
      </c>
      <c r="D24" s="61">
        <v>0.4</v>
      </c>
      <c r="E24" s="61">
        <v>2.4</v>
      </c>
      <c r="F24" s="61">
        <v>2.9</v>
      </c>
      <c r="G24" s="61">
        <v>3.4</v>
      </c>
      <c r="H24" s="61">
        <v>3.4</v>
      </c>
      <c r="I24" s="61">
        <v>5.2</v>
      </c>
      <c r="J24" s="61">
        <v>15.3</v>
      </c>
      <c r="K24" s="61">
        <v>17</v>
      </c>
      <c r="L24" s="61">
        <v>3.7</v>
      </c>
      <c r="M24" s="31"/>
      <c r="N24" s="25"/>
    </row>
    <row r="25" spans="2:14" s="28" customFormat="1" x14ac:dyDescent="0.2">
      <c r="B25" s="134" t="s">
        <v>17</v>
      </c>
      <c r="C25" s="61">
        <v>1.2</v>
      </c>
      <c r="D25" s="61">
        <v>0.9</v>
      </c>
      <c r="E25" s="61">
        <v>1.3</v>
      </c>
      <c r="F25" s="61">
        <v>1.7</v>
      </c>
      <c r="G25" s="61">
        <v>1.5</v>
      </c>
      <c r="H25" s="61">
        <v>0.8</v>
      </c>
      <c r="I25" s="61">
        <v>0.7</v>
      </c>
      <c r="J25" s="61">
        <v>6.1</v>
      </c>
      <c r="K25" s="61">
        <v>5.6</v>
      </c>
      <c r="L25" s="61">
        <v>2.4</v>
      </c>
      <c r="M25" s="31"/>
      <c r="N25" s="25"/>
    </row>
    <row r="26" spans="2:14" s="28" customFormat="1" x14ac:dyDescent="0.2">
      <c r="B26" s="134" t="s">
        <v>4</v>
      </c>
      <c r="C26" s="61">
        <v>0.2</v>
      </c>
      <c r="D26" s="61">
        <v>0.1</v>
      </c>
      <c r="E26" s="61">
        <v>1.3</v>
      </c>
      <c r="F26" s="61">
        <v>1.6</v>
      </c>
      <c r="G26" s="61">
        <v>2.7</v>
      </c>
      <c r="H26" s="61">
        <v>1.1000000000000001</v>
      </c>
      <c r="I26" s="61">
        <v>2.8</v>
      </c>
      <c r="J26" s="61">
        <v>11.6</v>
      </c>
      <c r="K26" s="61">
        <v>4.0999999999999996</v>
      </c>
      <c r="L26" s="61">
        <v>3.2</v>
      </c>
      <c r="M26" s="31"/>
      <c r="N26" s="25"/>
    </row>
    <row r="27" spans="2:14" s="28" customFormat="1" x14ac:dyDescent="0.2">
      <c r="B27" s="134" t="s">
        <v>27</v>
      </c>
      <c r="C27" s="61">
        <v>0.8</v>
      </c>
      <c r="D27" s="61">
        <v>1</v>
      </c>
      <c r="E27" s="61">
        <v>2.2000000000000002</v>
      </c>
      <c r="F27" s="61">
        <v>2.1</v>
      </c>
      <c r="G27" s="61">
        <v>1.5</v>
      </c>
      <c r="H27" s="61">
        <v>1.4</v>
      </c>
      <c r="I27" s="61">
        <v>2.8</v>
      </c>
      <c r="J27" s="61">
        <v>8.6</v>
      </c>
      <c r="K27" s="61">
        <v>7.7</v>
      </c>
      <c r="L27" s="61">
        <v>2.9</v>
      </c>
      <c r="M27" s="31"/>
      <c r="N27" s="25"/>
    </row>
    <row r="28" spans="2:14" s="28" customFormat="1" x14ac:dyDescent="0.2">
      <c r="B28" s="134" t="s">
        <v>21</v>
      </c>
      <c r="C28" s="61">
        <v>-0.7</v>
      </c>
      <c r="D28" s="61">
        <v>-0.2</v>
      </c>
      <c r="E28" s="61">
        <v>1.6</v>
      </c>
      <c r="F28" s="61">
        <v>1.2</v>
      </c>
      <c r="G28" s="61">
        <v>2.1</v>
      </c>
      <c r="H28" s="61">
        <v>3.7</v>
      </c>
      <c r="I28" s="61">
        <v>5.2</v>
      </c>
      <c r="J28" s="61">
        <v>13.2</v>
      </c>
      <c r="K28" s="61">
        <v>10.9</v>
      </c>
      <c r="L28" s="61">
        <v>3.7</v>
      </c>
      <c r="M28" s="31"/>
      <c r="N28" s="25"/>
    </row>
    <row r="29" spans="2:14" s="28" customFormat="1" x14ac:dyDescent="0.2">
      <c r="B29" s="134" t="s">
        <v>44</v>
      </c>
      <c r="C29" s="61">
        <v>0.5</v>
      </c>
      <c r="D29" s="61">
        <v>0.6</v>
      </c>
      <c r="E29" s="61">
        <v>1.6</v>
      </c>
      <c r="F29" s="61">
        <v>1.2</v>
      </c>
      <c r="G29" s="61">
        <v>0.3</v>
      </c>
      <c r="H29" s="61">
        <v>-0.1</v>
      </c>
      <c r="I29" s="61">
        <v>0.9</v>
      </c>
      <c r="J29" s="61">
        <v>8.1</v>
      </c>
      <c r="K29" s="61">
        <v>5.3</v>
      </c>
      <c r="L29" s="61">
        <v>2.7</v>
      </c>
      <c r="M29" s="31"/>
      <c r="N29" s="25"/>
    </row>
    <row r="30" spans="2:14" s="28" customFormat="1" x14ac:dyDescent="0.2">
      <c r="B30" s="134" t="s">
        <v>28</v>
      </c>
      <c r="C30" s="61">
        <v>-0.4</v>
      </c>
      <c r="D30" s="61">
        <v>-1.1000000000000001</v>
      </c>
      <c r="E30" s="61">
        <v>1.1000000000000001</v>
      </c>
      <c r="F30" s="61">
        <v>4.0999999999999996</v>
      </c>
      <c r="G30" s="61">
        <v>3.9</v>
      </c>
      <c r="H30" s="61">
        <v>2.2999999999999998</v>
      </c>
      <c r="I30" s="61">
        <v>4.0999999999999996</v>
      </c>
      <c r="J30" s="61">
        <v>12</v>
      </c>
      <c r="K30" s="61">
        <v>9.6999999999999993</v>
      </c>
      <c r="L30" s="32">
        <v>5.8</v>
      </c>
      <c r="M30" s="31"/>
      <c r="N30" s="25"/>
    </row>
    <row r="31" spans="2:14" s="28" customFormat="1" x14ac:dyDescent="0.2">
      <c r="B31" s="134" t="s">
        <v>16</v>
      </c>
      <c r="C31" s="61">
        <v>-0.8</v>
      </c>
      <c r="D31" s="61">
        <v>-0.2</v>
      </c>
      <c r="E31" s="61">
        <v>1.6</v>
      </c>
      <c r="F31" s="61">
        <v>1.9</v>
      </c>
      <c r="G31" s="61">
        <v>1.7</v>
      </c>
      <c r="H31" s="61">
        <v>-0.3</v>
      </c>
      <c r="I31" s="61">
        <v>2</v>
      </c>
      <c r="J31" s="61">
        <v>9.3000000000000007</v>
      </c>
      <c r="K31" s="61">
        <v>7.2</v>
      </c>
      <c r="L31" s="61">
        <v>2</v>
      </c>
      <c r="M31" s="31"/>
      <c r="N31" s="25"/>
    </row>
    <row r="32" spans="2:14" s="28" customFormat="1" x14ac:dyDescent="0.2">
      <c r="B32" s="134" t="s">
        <v>19</v>
      </c>
      <c r="C32" s="61">
        <v>-0.3</v>
      </c>
      <c r="D32" s="61">
        <v>-0.5</v>
      </c>
      <c r="E32" s="61">
        <v>1.4</v>
      </c>
      <c r="F32" s="61">
        <v>2.5</v>
      </c>
      <c r="G32" s="61">
        <v>2.8</v>
      </c>
      <c r="H32" s="61">
        <v>2</v>
      </c>
      <c r="I32" s="61">
        <v>2.8</v>
      </c>
      <c r="J32" s="61">
        <v>12.1</v>
      </c>
      <c r="K32" s="61">
        <v>11</v>
      </c>
      <c r="L32" s="61">
        <v>3.2</v>
      </c>
      <c r="M32" s="31"/>
      <c r="N32" s="25"/>
    </row>
    <row r="33" spans="2:15" s="28" customFormat="1" x14ac:dyDescent="0.2">
      <c r="B33" s="135" t="s">
        <v>7</v>
      </c>
      <c r="C33" s="112">
        <v>-0.2</v>
      </c>
      <c r="D33" s="112">
        <v>0.4</v>
      </c>
      <c r="E33" s="112">
        <v>0.8</v>
      </c>
      <c r="F33" s="112">
        <v>1.2</v>
      </c>
      <c r="G33" s="112">
        <v>1.1000000000000001</v>
      </c>
      <c r="H33" s="112">
        <v>0.4</v>
      </c>
      <c r="I33" s="112">
        <v>2.1</v>
      </c>
      <c r="J33" s="112">
        <v>7.2</v>
      </c>
      <c r="K33" s="112">
        <v>4.3</v>
      </c>
      <c r="L33" s="112">
        <v>1</v>
      </c>
      <c r="M33" s="31"/>
      <c r="N33" s="25"/>
    </row>
    <row r="34" spans="2:15" s="28" customFormat="1" x14ac:dyDescent="0.2">
      <c r="B34" s="135" t="s">
        <v>5</v>
      </c>
      <c r="C34" s="112">
        <v>0.7</v>
      </c>
      <c r="D34" s="112">
        <v>1.1000000000000001</v>
      </c>
      <c r="E34" s="112">
        <v>1.9</v>
      </c>
      <c r="F34" s="112">
        <v>2</v>
      </c>
      <c r="G34" s="112">
        <v>1.7</v>
      </c>
      <c r="H34" s="112">
        <v>0.7</v>
      </c>
      <c r="I34" s="112">
        <v>2.7</v>
      </c>
      <c r="J34" s="112">
        <v>8.1</v>
      </c>
      <c r="K34" s="112">
        <v>5.9</v>
      </c>
      <c r="L34" s="112">
        <v>2</v>
      </c>
      <c r="M34" s="31"/>
      <c r="N34" s="25"/>
    </row>
    <row r="35" spans="2:15" s="28" customFormat="1" x14ac:dyDescent="0.2">
      <c r="B35" s="136" t="s">
        <v>23</v>
      </c>
      <c r="C35" s="137">
        <v>0.3</v>
      </c>
      <c r="D35" s="137">
        <v>0.8</v>
      </c>
      <c r="E35" s="137">
        <v>-1.7</v>
      </c>
      <c r="F35" s="137">
        <v>0.7</v>
      </c>
      <c r="G35" s="137">
        <v>2</v>
      </c>
      <c r="H35" s="137">
        <v>1.2</v>
      </c>
      <c r="I35" s="137">
        <v>3.7</v>
      </c>
      <c r="J35" s="137">
        <v>5.7</v>
      </c>
      <c r="K35" s="137">
        <v>8</v>
      </c>
      <c r="L35" s="137">
        <v>4.5</v>
      </c>
      <c r="M35" s="31"/>
      <c r="N35" s="25"/>
    </row>
    <row r="36" spans="2:15" s="28" customFormat="1" x14ac:dyDescent="0.2">
      <c r="B36" s="134" t="s">
        <v>24</v>
      </c>
      <c r="C36" s="61">
        <v>2</v>
      </c>
      <c r="D36" s="61">
        <v>3.9</v>
      </c>
      <c r="E36" s="61">
        <v>1.9</v>
      </c>
      <c r="F36" s="61">
        <v>3</v>
      </c>
      <c r="G36" s="61">
        <v>2.2999999999999998</v>
      </c>
      <c r="H36" s="61">
        <v>1.2</v>
      </c>
      <c r="I36" s="61">
        <v>3.9</v>
      </c>
      <c r="J36" s="61">
        <v>6.2</v>
      </c>
      <c r="K36" s="61">
        <v>5.8</v>
      </c>
      <c r="L36" s="61">
        <v>2.8</v>
      </c>
      <c r="M36" s="31"/>
      <c r="N36" s="25"/>
    </row>
    <row r="37" spans="2:15" s="28" customFormat="1" x14ac:dyDescent="0.2">
      <c r="B37" s="138" t="s">
        <v>29</v>
      </c>
      <c r="C37" s="139">
        <v>-0.8</v>
      </c>
      <c r="D37" s="139">
        <v>-0.5</v>
      </c>
      <c r="E37" s="139">
        <v>0.6</v>
      </c>
      <c r="F37" s="139">
        <v>0.9</v>
      </c>
      <c r="G37" s="139">
        <v>0.4</v>
      </c>
      <c r="H37" s="139">
        <v>-0.8</v>
      </c>
      <c r="I37" s="139">
        <v>0.5</v>
      </c>
      <c r="J37" s="139">
        <v>2.7</v>
      </c>
      <c r="K37" s="139">
        <v>2.2999999999999998</v>
      </c>
      <c r="L37" s="139">
        <v>1.1000000000000001</v>
      </c>
      <c r="M37" s="31"/>
      <c r="N37" s="25"/>
    </row>
    <row r="38" spans="2:15" s="28" customFormat="1" ht="14.25" x14ac:dyDescent="0.2">
      <c r="B38" s="140" t="s">
        <v>83</v>
      </c>
      <c r="C38" s="32" t="s">
        <v>67</v>
      </c>
      <c r="D38" s="32">
        <v>-0.1</v>
      </c>
      <c r="E38" s="32">
        <v>2.7</v>
      </c>
      <c r="F38" s="32">
        <v>2.6</v>
      </c>
      <c r="G38" s="32">
        <v>0.5</v>
      </c>
      <c r="H38" s="32">
        <v>-0.5</v>
      </c>
      <c r="I38" s="32">
        <v>2.5</v>
      </c>
      <c r="J38" s="32">
        <v>11.9</v>
      </c>
      <c r="K38" s="32">
        <v>8.6999999999999993</v>
      </c>
      <c r="L38" s="32">
        <v>3.6</v>
      </c>
      <c r="M38" s="31"/>
      <c r="N38" s="25"/>
    </row>
    <row r="39" spans="2:15" s="28" customFormat="1" ht="14.25" x14ac:dyDescent="0.2">
      <c r="B39" s="141" t="s">
        <v>84</v>
      </c>
      <c r="C39" s="61">
        <v>0.1</v>
      </c>
      <c r="D39" s="61">
        <v>0.2</v>
      </c>
      <c r="E39" s="61">
        <v>2.1</v>
      </c>
      <c r="F39" s="61">
        <v>2.2999999999999998</v>
      </c>
      <c r="G39" s="61">
        <v>0.7</v>
      </c>
      <c r="H39" s="61">
        <v>1.2</v>
      </c>
      <c r="I39" s="61">
        <v>3.4</v>
      </c>
      <c r="J39" s="61">
        <v>14</v>
      </c>
      <c r="K39" s="61">
        <v>9</v>
      </c>
      <c r="L39" s="61">
        <v>4.2</v>
      </c>
      <c r="M39" s="31"/>
      <c r="N39" s="25"/>
    </row>
    <row r="40" spans="2:15" s="28" customFormat="1" ht="14.25" x14ac:dyDescent="0.2">
      <c r="B40" s="141" t="s">
        <v>85</v>
      </c>
      <c r="C40" s="61" t="s">
        <v>67</v>
      </c>
      <c r="D40" s="61" t="s">
        <v>67</v>
      </c>
      <c r="E40" s="61">
        <v>3.2</v>
      </c>
      <c r="F40" s="61">
        <v>1.8</v>
      </c>
      <c r="G40" s="61">
        <v>1.7</v>
      </c>
      <c r="H40" s="61">
        <v>2.2000000000000002</v>
      </c>
      <c r="I40" s="61">
        <v>2.2999999999999998</v>
      </c>
      <c r="J40" s="61">
        <v>6.6</v>
      </c>
      <c r="K40" s="61">
        <v>5.3</v>
      </c>
      <c r="L40" s="61">
        <v>2.6</v>
      </c>
      <c r="M40" s="31"/>
      <c r="N40" s="25"/>
    </row>
    <row r="41" spans="2:15" s="28" customFormat="1" ht="14.25" x14ac:dyDescent="0.2">
      <c r="B41" s="134" t="s">
        <v>86</v>
      </c>
      <c r="C41" s="61">
        <v>1.5</v>
      </c>
      <c r="D41" s="61">
        <v>1.3</v>
      </c>
      <c r="E41" s="61">
        <v>3.3</v>
      </c>
      <c r="F41" s="61">
        <v>2</v>
      </c>
      <c r="G41" s="61">
        <v>1.9</v>
      </c>
      <c r="H41" s="61">
        <v>1.8</v>
      </c>
      <c r="I41" s="61">
        <v>4</v>
      </c>
      <c r="J41" s="61">
        <v>11.7</v>
      </c>
      <c r="K41" s="61">
        <v>12.1</v>
      </c>
      <c r="L41" s="61">
        <v>4.8</v>
      </c>
      <c r="M41" s="31"/>
      <c r="N41" s="25"/>
    </row>
    <row r="42" spans="2:15" s="28" customFormat="1" ht="14.25" x14ac:dyDescent="0.2">
      <c r="B42" s="142" t="s">
        <v>87</v>
      </c>
      <c r="C42" s="112">
        <v>7.7</v>
      </c>
      <c r="D42" s="112">
        <v>7.7</v>
      </c>
      <c r="E42" s="112">
        <v>11.1</v>
      </c>
      <c r="F42" s="112">
        <v>16.3</v>
      </c>
      <c r="G42" s="112">
        <v>15.2</v>
      </c>
      <c r="H42" s="112">
        <v>12.3</v>
      </c>
      <c r="I42" s="112">
        <v>19.600000000000001</v>
      </c>
      <c r="J42" s="112">
        <v>72.3</v>
      </c>
      <c r="K42" s="112">
        <v>54</v>
      </c>
      <c r="L42" s="112">
        <v>58.5</v>
      </c>
      <c r="M42" s="31"/>
      <c r="N42" s="25"/>
    </row>
    <row r="43" spans="2:15" s="28" customFormat="1" ht="14.25" x14ac:dyDescent="0.2">
      <c r="B43" s="113" t="s">
        <v>88</v>
      </c>
      <c r="C43" s="114" t="s">
        <v>67</v>
      </c>
      <c r="D43" s="114" t="s">
        <v>67</v>
      </c>
      <c r="E43" s="114">
        <v>1.5</v>
      </c>
      <c r="F43" s="114">
        <v>1.1000000000000001</v>
      </c>
      <c r="G43" s="114">
        <v>2.7</v>
      </c>
      <c r="H43" s="114">
        <v>0.2</v>
      </c>
      <c r="I43" s="114">
        <v>3.4</v>
      </c>
      <c r="J43" s="114">
        <v>11.6</v>
      </c>
      <c r="K43" s="114">
        <v>4.9000000000000004</v>
      </c>
      <c r="L43" s="114">
        <v>1.6</v>
      </c>
      <c r="M43" s="31"/>
      <c r="N43" s="25"/>
    </row>
    <row r="44" spans="2:15" s="28" customFormat="1" ht="5.25" customHeight="1" x14ac:dyDescent="0.2">
      <c r="M44" s="31"/>
      <c r="N44" s="25"/>
    </row>
    <row r="45" spans="2:15" s="28" customFormat="1" ht="11.25" customHeight="1" x14ac:dyDescent="0.2">
      <c r="B45" s="28" t="s">
        <v>68</v>
      </c>
      <c r="D45" s="33"/>
      <c r="E45" s="33"/>
      <c r="F45" s="33"/>
      <c r="G45" s="33"/>
      <c r="H45" s="33"/>
      <c r="I45" s="33"/>
      <c r="J45" s="33"/>
      <c r="K45" s="33"/>
      <c r="L45" s="33"/>
      <c r="M45" s="31"/>
      <c r="N45" s="25"/>
    </row>
    <row r="46" spans="2:15" s="28" customFormat="1" ht="28.5" customHeight="1" x14ac:dyDescent="0.2">
      <c r="B46" s="150" t="s">
        <v>130</v>
      </c>
      <c r="C46" s="151"/>
      <c r="D46" s="151"/>
      <c r="E46" s="151"/>
      <c r="F46" s="151"/>
      <c r="G46" s="151"/>
      <c r="H46" s="151"/>
      <c r="I46" s="151"/>
      <c r="J46" s="151"/>
      <c r="K46" s="151"/>
      <c r="L46" s="151"/>
      <c r="M46" s="10"/>
      <c r="N46" s="10"/>
      <c r="O46" s="25"/>
    </row>
    <row r="47" spans="2:15" s="28" customFormat="1" ht="24.75" customHeight="1" x14ac:dyDescent="0.2">
      <c r="B47" s="150" t="s">
        <v>131</v>
      </c>
      <c r="C47" s="151"/>
      <c r="D47" s="151"/>
      <c r="E47" s="151"/>
      <c r="F47" s="151"/>
      <c r="G47" s="151"/>
      <c r="H47" s="151"/>
      <c r="I47" s="151"/>
      <c r="J47" s="151"/>
      <c r="K47" s="151"/>
      <c r="L47" s="151"/>
      <c r="N47" s="10"/>
      <c r="O47" s="25"/>
    </row>
    <row r="48" spans="2:15" ht="15" customHeight="1" x14ac:dyDescent="0.2">
      <c r="B48" s="11" t="s">
        <v>38</v>
      </c>
      <c r="C48" s="11"/>
      <c r="D48" s="11"/>
      <c r="E48" s="11"/>
      <c r="F48" s="11"/>
      <c r="G48" s="11"/>
      <c r="H48" s="11"/>
      <c r="I48" s="11"/>
      <c r="J48" s="85"/>
      <c r="K48" s="85"/>
      <c r="L48" s="85"/>
      <c r="M48" s="11"/>
      <c r="N48" s="25"/>
    </row>
    <row r="49" spans="1:15" ht="30" customHeight="1" x14ac:dyDescent="0.2">
      <c r="B49" s="145" t="s">
        <v>132</v>
      </c>
      <c r="C49" s="152"/>
      <c r="D49" s="152"/>
      <c r="E49" s="152"/>
      <c r="F49" s="152"/>
      <c r="G49" s="152"/>
      <c r="H49" s="152"/>
      <c r="I49" s="152"/>
      <c r="J49" s="152"/>
      <c r="K49" s="152"/>
      <c r="L49" s="152"/>
      <c r="M49" s="87"/>
    </row>
    <row r="50" spans="1:15" ht="15.75" customHeight="1" x14ac:dyDescent="0.2">
      <c r="B50" s="16" t="s">
        <v>80</v>
      </c>
      <c r="M50" s="85"/>
    </row>
    <row r="51" spans="1:15" ht="15" customHeight="1" x14ac:dyDescent="0.2">
      <c r="B51" s="35"/>
      <c r="C51" s="35"/>
      <c r="M51" s="85"/>
    </row>
    <row r="52" spans="1:15" s="34" customFormat="1" ht="51.6" customHeight="1" x14ac:dyDescent="0.2">
      <c r="B52" s="123"/>
      <c r="C52" s="88"/>
      <c r="D52" s="86"/>
      <c r="E52" s="86"/>
      <c r="F52" s="86"/>
      <c r="G52" s="86"/>
      <c r="H52" s="86"/>
      <c r="I52" s="86"/>
      <c r="J52" s="86"/>
      <c r="K52" s="86"/>
      <c r="L52" s="86"/>
      <c r="M52" s="10"/>
      <c r="N52" s="10"/>
      <c r="O52" s="25"/>
    </row>
    <row r="53" spans="1:15" ht="61.5" customHeight="1" x14ac:dyDescent="0.2"/>
    <row r="54" spans="1:15" ht="64.5" customHeight="1" x14ac:dyDescent="0.2"/>
    <row r="55" spans="1:15" ht="59.25" customHeight="1" x14ac:dyDescent="0.2">
      <c r="M55" s="86"/>
      <c r="N55" s="25"/>
    </row>
    <row r="56" spans="1:15" ht="12" customHeight="1" x14ac:dyDescent="0.2"/>
    <row r="57" spans="1:15" ht="12" customHeight="1" x14ac:dyDescent="0.2"/>
    <row r="58" spans="1:15" ht="12" customHeight="1" x14ac:dyDescent="0.2">
      <c r="A58" s="36"/>
    </row>
    <row r="59" spans="1:15" x14ac:dyDescent="0.2">
      <c r="A59" s="36"/>
    </row>
    <row r="60" spans="1:15" x14ac:dyDescent="0.2">
      <c r="A60" s="36"/>
    </row>
    <row r="61" spans="1:15" x14ac:dyDescent="0.2">
      <c r="A61" s="36"/>
    </row>
    <row r="62" spans="1:15" x14ac:dyDescent="0.2">
      <c r="A62" s="36"/>
    </row>
    <row r="63" spans="1:15" x14ac:dyDescent="0.2">
      <c r="A63" s="36"/>
    </row>
    <row r="64" spans="1:15" x14ac:dyDescent="0.2">
      <c r="A64" s="36"/>
    </row>
    <row r="65" spans="1:1" x14ac:dyDescent="0.2">
      <c r="A65" s="36"/>
    </row>
    <row r="66" spans="1:1" x14ac:dyDescent="0.2">
      <c r="A66" s="36"/>
    </row>
    <row r="67" spans="1:1" x14ac:dyDescent="0.2">
      <c r="A67" s="36"/>
    </row>
    <row r="68" spans="1:1" x14ac:dyDescent="0.2">
      <c r="A68" s="36"/>
    </row>
    <row r="69" spans="1:1" x14ac:dyDescent="0.2">
      <c r="A69" s="36"/>
    </row>
    <row r="70" spans="1:1" x14ac:dyDescent="0.2">
      <c r="A70" s="36"/>
    </row>
    <row r="71" spans="1:1" x14ac:dyDescent="0.2">
      <c r="A71" s="36"/>
    </row>
    <row r="72" spans="1:1" x14ac:dyDescent="0.2">
      <c r="A72" s="36"/>
    </row>
    <row r="73" spans="1:1" x14ac:dyDescent="0.2">
      <c r="A73" s="36"/>
    </row>
    <row r="74" spans="1:1" x14ac:dyDescent="0.2">
      <c r="A74" s="36"/>
    </row>
    <row r="75" spans="1:1" x14ac:dyDescent="0.2">
      <c r="A75" s="36"/>
    </row>
    <row r="76" spans="1:1" x14ac:dyDescent="0.2">
      <c r="A76" s="36"/>
    </row>
    <row r="77" spans="1:1" x14ac:dyDescent="0.2">
      <c r="A77" s="36"/>
    </row>
    <row r="78" spans="1:1" x14ac:dyDescent="0.2">
      <c r="A78" s="36"/>
    </row>
    <row r="79" spans="1:1" x14ac:dyDescent="0.2">
      <c r="A79" s="36"/>
    </row>
    <row r="80" spans="1:1" x14ac:dyDescent="0.2">
      <c r="A80" s="36"/>
    </row>
    <row r="81" spans="1:1" x14ac:dyDescent="0.2">
      <c r="A81" s="36"/>
    </row>
    <row r="82" spans="1:1" x14ac:dyDescent="0.2">
      <c r="A82" s="36"/>
    </row>
    <row r="83" spans="1:1" x14ac:dyDescent="0.2">
      <c r="A83" s="36"/>
    </row>
    <row r="84" spans="1:1" x14ac:dyDescent="0.2">
      <c r="A84" s="36"/>
    </row>
    <row r="85" spans="1:1" x14ac:dyDescent="0.2">
      <c r="A85" s="36"/>
    </row>
    <row r="86" spans="1:1" x14ac:dyDescent="0.2">
      <c r="A86" s="36"/>
    </row>
    <row r="87" spans="1:1" x14ac:dyDescent="0.2">
      <c r="A87" s="36"/>
    </row>
    <row r="88" spans="1:1" x14ac:dyDescent="0.2">
      <c r="A88" s="36"/>
    </row>
    <row r="89" spans="1:1" x14ac:dyDescent="0.2">
      <c r="A89" s="36"/>
    </row>
    <row r="90" spans="1:1" x14ac:dyDescent="0.2">
      <c r="A90" s="36"/>
    </row>
    <row r="91" spans="1:1" x14ac:dyDescent="0.2">
      <c r="A91" s="36"/>
    </row>
    <row r="92" spans="1:1" x14ac:dyDescent="0.2">
      <c r="A92" s="36"/>
    </row>
    <row r="93" spans="1:1" x14ac:dyDescent="0.2">
      <c r="A93" s="36"/>
    </row>
    <row r="94" spans="1:1" x14ac:dyDescent="0.2">
      <c r="A94" s="36"/>
    </row>
    <row r="95" spans="1:1" x14ac:dyDescent="0.2">
      <c r="A95" s="36"/>
    </row>
    <row r="96" spans="1:1" x14ac:dyDescent="0.2">
      <c r="A96" s="36"/>
    </row>
    <row r="97" spans="1:1" x14ac:dyDescent="0.2">
      <c r="A97" s="36"/>
    </row>
    <row r="98" spans="1:1" x14ac:dyDescent="0.2">
      <c r="A98" s="36"/>
    </row>
    <row r="99" spans="1:1" x14ac:dyDescent="0.2">
      <c r="A99" s="36"/>
    </row>
    <row r="100" spans="1:1" x14ac:dyDescent="0.2">
      <c r="A100" s="36"/>
    </row>
    <row r="101" spans="1:1" x14ac:dyDescent="0.2">
      <c r="A101" s="36"/>
    </row>
    <row r="102" spans="1:1" x14ac:dyDescent="0.2">
      <c r="A102" s="36"/>
    </row>
    <row r="103" spans="1:1" x14ac:dyDescent="0.2">
      <c r="A103" s="36"/>
    </row>
    <row r="104" spans="1:1" x14ac:dyDescent="0.2">
      <c r="A104" s="36"/>
    </row>
    <row r="105" spans="1:1" x14ac:dyDescent="0.2">
      <c r="A105" s="36"/>
    </row>
    <row r="106" spans="1:1" x14ac:dyDescent="0.2">
      <c r="A106" s="36"/>
    </row>
    <row r="107" spans="1:1" x14ac:dyDescent="0.2">
      <c r="A107" s="36"/>
    </row>
    <row r="108" spans="1:1" x14ac:dyDescent="0.2">
      <c r="A108" s="36"/>
    </row>
    <row r="109" spans="1:1" x14ac:dyDescent="0.2">
      <c r="A109" s="36"/>
    </row>
    <row r="110" spans="1:1" x14ac:dyDescent="0.2">
      <c r="A110" s="36"/>
    </row>
    <row r="111" spans="1:1" x14ac:dyDescent="0.2">
      <c r="A111" s="36"/>
    </row>
    <row r="112" spans="1:1" x14ac:dyDescent="0.2">
      <c r="A112" s="36"/>
    </row>
    <row r="113" spans="1:1" x14ac:dyDescent="0.2">
      <c r="A113" s="36"/>
    </row>
    <row r="114" spans="1:1" x14ac:dyDescent="0.2">
      <c r="A114" s="36"/>
    </row>
    <row r="115" spans="1:1" x14ac:dyDescent="0.2">
      <c r="A115" s="36"/>
    </row>
    <row r="116" spans="1:1" x14ac:dyDescent="0.2">
      <c r="A116" s="36"/>
    </row>
    <row r="117" spans="1:1" x14ac:dyDescent="0.2">
      <c r="A117" s="36"/>
    </row>
    <row r="118" spans="1:1" x14ac:dyDescent="0.2">
      <c r="A118" s="36"/>
    </row>
    <row r="119" spans="1:1" x14ac:dyDescent="0.2">
      <c r="A119" s="36"/>
    </row>
    <row r="120" spans="1:1" x14ac:dyDescent="0.2">
      <c r="A120" s="36"/>
    </row>
    <row r="121" spans="1:1" x14ac:dyDescent="0.2">
      <c r="A121" s="36"/>
    </row>
    <row r="122" spans="1:1" x14ac:dyDescent="0.2">
      <c r="A122" s="36"/>
    </row>
  </sheetData>
  <sortState xmlns:xlrd2="http://schemas.microsoft.com/office/spreadsheetml/2017/richdata2" ref="B13:N40">
    <sortCondition descending="1" ref="L13:L40"/>
  </sortState>
  <mergeCells count="3">
    <mergeCell ref="B46:L46"/>
    <mergeCell ref="B47:L47"/>
    <mergeCell ref="B49:L49"/>
  </mergeCells>
  <phoneticPr fontId="3" type="noConversion"/>
  <hyperlinks>
    <hyperlink ref="B1" r:id="rId1" display="https://ec.europa.eu/eurostat/databrowser/bookmark/9a88e2c7-493b-466d-b983-39c6ade84c76?lang=en" xr:uid="{4B70929C-381E-41DB-BBCA-C5D11037BD1F}"/>
  </hyperlinks>
  <pageMargins left="0" right="0" top="0" bottom="0" header="0" footer="0"/>
  <pageSetup paperSize="150" orientation="portrait" horizontalDpi="2400" verticalDpi="2400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3">
    <tabColor theme="4" tint="0.79998168889431442"/>
  </sheetPr>
  <dimension ref="A1:R73"/>
  <sheetViews>
    <sheetView showGridLines="0" topLeftCell="A13" zoomScaleNormal="100" workbookViewId="0">
      <selection activeCell="S42" sqref="S42"/>
    </sheetView>
  </sheetViews>
  <sheetFormatPr defaultColWidth="9.140625" defaultRowHeight="12.75" x14ac:dyDescent="0.2"/>
  <cols>
    <col min="1" max="1" width="9.28515625" style="10" customWidth="1"/>
    <col min="2" max="2" width="54.85546875" style="10" customWidth="1"/>
    <col min="3" max="3" width="11.42578125" style="10" customWidth="1"/>
    <col min="4" max="4" width="8.28515625" style="10" customWidth="1"/>
    <col min="5" max="7" width="9.140625" style="10"/>
    <col min="8" max="8" width="9.140625" style="10" customWidth="1"/>
    <col min="9" max="16384" width="9.140625" style="10"/>
  </cols>
  <sheetData>
    <row r="1" spans="1:18" s="2" customFormat="1" x14ac:dyDescent="0.2">
      <c r="A1" s="25"/>
      <c r="B1" s="38"/>
    </row>
    <row r="2" spans="1:18" s="2" customFormat="1" x14ac:dyDescent="0.2">
      <c r="A2" s="3"/>
    </row>
    <row r="3" spans="1:18" s="2" customFormat="1" x14ac:dyDescent="0.2">
      <c r="B3" s="2" t="s">
        <v>33</v>
      </c>
    </row>
    <row r="4" spans="1:18" s="2" customFormat="1" x14ac:dyDescent="0.2">
      <c r="B4" s="2" t="s">
        <v>39</v>
      </c>
    </row>
    <row r="5" spans="1:18" s="2" customFormat="1" x14ac:dyDescent="0.2"/>
    <row r="6" spans="1:18" s="5" customFormat="1" x14ac:dyDescent="0.2">
      <c r="B6" s="26" t="s">
        <v>124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s="8" customFormat="1" x14ac:dyDescent="0.2">
      <c r="B7" s="27" t="s">
        <v>30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</row>
    <row r="10" spans="1:18" x14ac:dyDescent="0.2">
      <c r="C10" s="39" t="s">
        <v>30</v>
      </c>
    </row>
    <row r="11" spans="1:18" x14ac:dyDescent="0.2">
      <c r="B11" s="41" t="s">
        <v>91</v>
      </c>
      <c r="C11" s="40">
        <v>5.6</v>
      </c>
      <c r="F11" s="15"/>
      <c r="G11" s="15"/>
    </row>
    <row r="12" spans="1:18" x14ac:dyDescent="0.2">
      <c r="B12" s="37" t="s">
        <v>49</v>
      </c>
      <c r="C12" s="40">
        <v>5.2</v>
      </c>
      <c r="F12" s="15"/>
      <c r="G12" s="15"/>
    </row>
    <row r="13" spans="1:18" x14ac:dyDescent="0.2">
      <c r="B13" s="37" t="s">
        <v>32</v>
      </c>
      <c r="C13" s="40">
        <v>4.9000000000000004</v>
      </c>
      <c r="F13" s="15"/>
      <c r="G13" s="15"/>
    </row>
    <row r="14" spans="1:18" x14ac:dyDescent="0.2">
      <c r="B14" s="37" t="s">
        <v>50</v>
      </c>
      <c r="C14" s="40">
        <v>4.4000000000000004</v>
      </c>
      <c r="F14" s="15"/>
      <c r="G14" s="15"/>
    </row>
    <row r="15" spans="1:18" x14ac:dyDescent="0.2">
      <c r="B15" s="37" t="s">
        <v>31</v>
      </c>
      <c r="C15" s="40">
        <v>4</v>
      </c>
      <c r="F15" s="15"/>
      <c r="G15" s="15"/>
    </row>
    <row r="16" spans="1:18" x14ac:dyDescent="0.2">
      <c r="B16" s="37" t="s">
        <v>48</v>
      </c>
      <c r="C16" s="40">
        <v>2.9</v>
      </c>
      <c r="F16" s="15"/>
      <c r="G16" s="15"/>
    </row>
    <row r="17" spans="1:8" x14ac:dyDescent="0.2">
      <c r="B17" s="43" t="s">
        <v>45</v>
      </c>
      <c r="C17" s="58">
        <v>2.6</v>
      </c>
      <c r="F17" s="15"/>
      <c r="G17" s="15"/>
    </row>
    <row r="18" spans="1:8" x14ac:dyDescent="0.2">
      <c r="B18" s="37" t="s">
        <v>46</v>
      </c>
      <c r="C18" s="40">
        <v>2.2999999999999998</v>
      </c>
      <c r="F18" s="15"/>
      <c r="G18" s="15"/>
    </row>
    <row r="19" spans="1:8" x14ac:dyDescent="0.2">
      <c r="B19" s="37" t="s">
        <v>66</v>
      </c>
      <c r="C19" s="40">
        <v>1.9</v>
      </c>
      <c r="F19" s="15"/>
      <c r="G19" s="15"/>
    </row>
    <row r="20" spans="1:8" x14ac:dyDescent="0.2">
      <c r="B20" s="37" t="s">
        <v>47</v>
      </c>
      <c r="C20" s="40">
        <v>1.6</v>
      </c>
      <c r="F20" s="15"/>
      <c r="G20" s="15"/>
    </row>
    <row r="21" spans="1:8" x14ac:dyDescent="0.2">
      <c r="B21" s="42" t="s">
        <v>1</v>
      </c>
      <c r="C21" s="40">
        <v>0.9</v>
      </c>
      <c r="F21" s="15"/>
      <c r="G21" s="15"/>
    </row>
    <row r="22" spans="1:8" x14ac:dyDescent="0.2">
      <c r="B22" s="37" t="s">
        <v>78</v>
      </c>
      <c r="C22" s="40">
        <v>0.7</v>
      </c>
      <c r="F22" s="15"/>
      <c r="G22" s="15"/>
    </row>
    <row r="23" spans="1:8" x14ac:dyDescent="0.2">
      <c r="B23" s="42" t="s">
        <v>0</v>
      </c>
      <c r="C23" s="40">
        <v>-1.4</v>
      </c>
      <c r="F23" s="15"/>
      <c r="G23" s="15"/>
    </row>
    <row r="24" spans="1:8" x14ac:dyDescent="0.2">
      <c r="C24" s="44"/>
      <c r="D24" s="44"/>
    </row>
    <row r="25" spans="1:8" x14ac:dyDescent="0.2">
      <c r="A25" s="3"/>
      <c r="B25" s="45" t="s">
        <v>81</v>
      </c>
      <c r="C25" s="37"/>
      <c r="D25" s="37"/>
    </row>
    <row r="26" spans="1:8" x14ac:dyDescent="0.2">
      <c r="D26" s="46"/>
    </row>
    <row r="27" spans="1:8" x14ac:dyDescent="0.2">
      <c r="B27" s="2" t="s">
        <v>34</v>
      </c>
    </row>
    <row r="28" spans="1:8" x14ac:dyDescent="0.2">
      <c r="B28" s="123" t="s">
        <v>120</v>
      </c>
    </row>
    <row r="29" spans="1:8" x14ac:dyDescent="0.2">
      <c r="B29" s="123" t="s">
        <v>133</v>
      </c>
      <c r="H29" s="10" t="s">
        <v>51</v>
      </c>
    </row>
    <row r="36" spans="2:2" ht="14.25" customHeight="1" x14ac:dyDescent="0.2"/>
    <row r="42" spans="2:2" x14ac:dyDescent="0.2">
      <c r="B42" s="47"/>
    </row>
    <row r="67" spans="2:12" ht="15" customHeight="1" x14ac:dyDescent="0.2"/>
    <row r="68" spans="2:12" x14ac:dyDescent="0.2">
      <c r="B68" s="48" t="s">
        <v>82</v>
      </c>
    </row>
    <row r="70" spans="2:12" ht="21.75" customHeight="1" x14ac:dyDescent="0.2"/>
    <row r="73" spans="2:12" ht="55.5" customHeight="1" x14ac:dyDescent="0.2">
      <c r="B73" s="153"/>
      <c r="C73" s="153"/>
      <c r="D73" s="153"/>
      <c r="E73" s="153"/>
      <c r="F73" s="153"/>
      <c r="G73" s="153"/>
      <c r="H73" s="153"/>
      <c r="I73" s="153"/>
      <c r="J73" s="153"/>
      <c r="K73" s="153"/>
      <c r="L73" s="153"/>
    </row>
  </sheetData>
  <sortState xmlns:xlrd2="http://schemas.microsoft.com/office/spreadsheetml/2017/richdata2" ref="B11:C23">
    <sortCondition descending="1" ref="C11:C23"/>
  </sortState>
  <mergeCells count="1">
    <mergeCell ref="B73:L73"/>
  </mergeCells>
  <phoneticPr fontId="3" type="noConversion"/>
  <hyperlinks>
    <hyperlink ref="B28" r:id="rId1" xr:uid="{515C68DD-6B3A-4D38-9716-520D0276380F}"/>
    <hyperlink ref="B29" r:id="rId2" display="https://ec.europa.eu/eurostat/databrowser/bookmark/4b62f61e-ac72-4193-a886-fb86afe37b9f?lang=en" xr:uid="{8311D351-8542-4066-9163-7E141C88740B}"/>
  </hyperlinks>
  <pageMargins left="0" right="0" top="0" bottom="0" header="0" footer="0"/>
  <pageSetup paperSize="150" orientation="portrait" horizontalDpi="2400" verticalDpi="2400" r:id="rId3"/>
  <headerFooter alignWithMargins="0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ED58A-AE4E-4195-9BF1-016C55AB63F4}">
  <dimension ref="A2:Y29"/>
  <sheetViews>
    <sheetView showGridLines="0" workbookViewId="0">
      <selection activeCell="L19" sqref="L19"/>
    </sheetView>
  </sheetViews>
  <sheetFormatPr defaultColWidth="8.85546875" defaultRowHeight="12.75" x14ac:dyDescent="0.2"/>
  <cols>
    <col min="1" max="16384" width="8.85546875" style="25"/>
  </cols>
  <sheetData>
    <row r="2" spans="1:25" ht="51" x14ac:dyDescent="0.2">
      <c r="A2" s="76" t="s">
        <v>101</v>
      </c>
      <c r="B2" s="78" t="s">
        <v>73</v>
      </c>
      <c r="C2" s="78" t="s">
        <v>102</v>
      </c>
      <c r="D2" s="77" t="s">
        <v>103</v>
      </c>
      <c r="E2" s="79" t="s">
        <v>73</v>
      </c>
      <c r="F2" s="79" t="s">
        <v>102</v>
      </c>
      <c r="G2" s="79" t="s">
        <v>73</v>
      </c>
      <c r="H2" s="79" t="s">
        <v>102</v>
      </c>
      <c r="I2" s="79" t="s">
        <v>73</v>
      </c>
      <c r="J2" s="79" t="s">
        <v>102</v>
      </c>
      <c r="K2" s="20"/>
    </row>
    <row r="3" spans="1:25" ht="24.75" customHeight="1" x14ac:dyDescent="0.2">
      <c r="A3" s="89" t="s">
        <v>107</v>
      </c>
      <c r="B3" s="156" t="s">
        <v>108</v>
      </c>
      <c r="C3" s="157"/>
      <c r="D3" s="109" t="s">
        <v>107</v>
      </c>
      <c r="E3" s="154" t="s">
        <v>104</v>
      </c>
      <c r="F3" s="155"/>
      <c r="G3" s="154" t="s">
        <v>105</v>
      </c>
      <c r="H3" s="155"/>
      <c r="I3" s="154" t="s">
        <v>106</v>
      </c>
      <c r="J3" s="155"/>
      <c r="K3" s="20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</row>
    <row r="4" spans="1:25" ht="15" x14ac:dyDescent="0.25">
      <c r="A4" s="74" t="s">
        <v>35</v>
      </c>
      <c r="B4" s="90">
        <v>100</v>
      </c>
      <c r="C4" s="75">
        <v>0.1</v>
      </c>
      <c r="D4" s="110" t="s">
        <v>35</v>
      </c>
      <c r="E4" s="124">
        <v>100</v>
      </c>
      <c r="F4" s="125">
        <v>0.8</v>
      </c>
      <c r="G4" s="118">
        <v>100</v>
      </c>
      <c r="H4" s="91">
        <v>0.12</v>
      </c>
      <c r="I4" s="118">
        <v>100</v>
      </c>
      <c r="J4" s="91">
        <v>1.4</v>
      </c>
      <c r="K4" s="20"/>
    </row>
    <row r="5" spans="1:25" ht="15" x14ac:dyDescent="0.25">
      <c r="A5" s="74" t="s">
        <v>52</v>
      </c>
      <c r="B5" s="75">
        <v>100.25</v>
      </c>
      <c r="C5" s="75">
        <v>0.2</v>
      </c>
      <c r="D5" s="110" t="s">
        <v>52</v>
      </c>
      <c r="E5" s="124">
        <v>99.872739999999993</v>
      </c>
      <c r="F5" s="125">
        <v>-0.13333329999999999</v>
      </c>
      <c r="G5" s="118">
        <v>101.26</v>
      </c>
      <c r="H5" s="91">
        <v>1.26</v>
      </c>
      <c r="I5" s="118">
        <v>102</v>
      </c>
      <c r="J5" s="91">
        <v>2</v>
      </c>
      <c r="K5" s="20"/>
    </row>
    <row r="6" spans="1:25" ht="15" x14ac:dyDescent="0.25">
      <c r="A6" s="74" t="s">
        <v>53</v>
      </c>
      <c r="B6" s="75">
        <v>101.96</v>
      </c>
      <c r="C6" s="75">
        <v>1.7</v>
      </c>
      <c r="D6" s="110" t="s">
        <v>53</v>
      </c>
      <c r="E6" s="124">
        <v>100.3563</v>
      </c>
      <c r="F6" s="125">
        <v>0.47499999999999998</v>
      </c>
      <c r="G6" s="118">
        <v>103.42</v>
      </c>
      <c r="H6" s="91">
        <v>2.13</v>
      </c>
      <c r="I6" s="118">
        <v>103.63</v>
      </c>
      <c r="J6" s="91">
        <v>1.6</v>
      </c>
      <c r="K6" s="20"/>
    </row>
    <row r="7" spans="1:25" ht="15" x14ac:dyDescent="0.25">
      <c r="A7" s="74" t="s">
        <v>54</v>
      </c>
      <c r="B7" s="75">
        <v>103.89</v>
      </c>
      <c r="C7" s="75">
        <v>1.9</v>
      </c>
      <c r="D7" s="110" t="s">
        <v>54</v>
      </c>
      <c r="E7" s="124">
        <v>101.3489</v>
      </c>
      <c r="F7" s="125">
        <v>0.99166670000000001</v>
      </c>
      <c r="G7" s="118">
        <v>105.94</v>
      </c>
      <c r="H7" s="91">
        <v>2.44</v>
      </c>
      <c r="I7" s="118">
        <v>105.78</v>
      </c>
      <c r="J7" s="91">
        <v>2.1</v>
      </c>
      <c r="K7" s="20"/>
    </row>
    <row r="8" spans="1:25" ht="15" x14ac:dyDescent="0.25">
      <c r="A8" s="74" t="s">
        <v>55</v>
      </c>
      <c r="B8" s="75">
        <v>105.42</v>
      </c>
      <c r="C8" s="75">
        <v>1.5</v>
      </c>
      <c r="D8" s="111" t="s">
        <v>55</v>
      </c>
      <c r="E8" s="124">
        <v>101.824</v>
      </c>
      <c r="F8" s="125">
        <v>0.47499999999999998</v>
      </c>
      <c r="G8" s="118">
        <v>107.86</v>
      </c>
      <c r="H8" s="91">
        <v>1.81</v>
      </c>
      <c r="I8" s="118">
        <v>108.84</v>
      </c>
      <c r="J8" s="91">
        <v>2.9</v>
      </c>
      <c r="K8" s="20"/>
    </row>
    <row r="9" spans="1:25" ht="15" x14ac:dyDescent="0.25">
      <c r="A9" s="74" t="s">
        <v>56</v>
      </c>
      <c r="B9" s="90">
        <v>106.2</v>
      </c>
      <c r="C9" s="75">
        <v>0.7</v>
      </c>
      <c r="D9" s="110" t="s">
        <v>56</v>
      </c>
      <c r="E9" s="124">
        <v>101.79859999999999</v>
      </c>
      <c r="F9" s="125">
        <v>-1.6666670000000001E-2</v>
      </c>
      <c r="G9" s="118">
        <v>109.2</v>
      </c>
      <c r="H9" s="91">
        <v>1.23</v>
      </c>
      <c r="I9" s="118">
        <v>111.48</v>
      </c>
      <c r="J9" s="91">
        <v>2.5</v>
      </c>
      <c r="K9" s="20"/>
    </row>
    <row r="10" spans="1:25" ht="15" x14ac:dyDescent="0.25">
      <c r="A10" s="74" t="s">
        <v>57</v>
      </c>
      <c r="B10" s="75">
        <v>109.28</v>
      </c>
      <c r="C10" s="75">
        <v>2.9</v>
      </c>
      <c r="D10" s="110" t="s">
        <v>57</v>
      </c>
      <c r="E10" s="124">
        <v>101.56100000000001</v>
      </c>
      <c r="F10" s="125">
        <v>-0.25</v>
      </c>
      <c r="G10" s="118">
        <v>114.33</v>
      </c>
      <c r="H10" s="91">
        <v>4.7</v>
      </c>
      <c r="I10" s="118">
        <v>112.57</v>
      </c>
      <c r="J10" s="91">
        <v>0.9</v>
      </c>
      <c r="K10" s="20"/>
    </row>
    <row r="11" spans="1:25" ht="15" x14ac:dyDescent="0.25">
      <c r="A11" s="74" t="s">
        <v>89</v>
      </c>
      <c r="B11" s="75">
        <v>119.32</v>
      </c>
      <c r="C11" s="75">
        <v>9.1999999999999993</v>
      </c>
      <c r="D11" s="110" t="s">
        <v>89</v>
      </c>
      <c r="E11" s="124">
        <v>104.0977</v>
      </c>
      <c r="F11" s="125">
        <v>2.5083329999999999</v>
      </c>
      <c r="G11" s="118">
        <v>123.47</v>
      </c>
      <c r="H11" s="91">
        <v>8</v>
      </c>
      <c r="I11" s="118">
        <v>114.79</v>
      </c>
      <c r="J11" s="91">
        <v>2</v>
      </c>
      <c r="K11" s="20"/>
    </row>
    <row r="12" spans="1:25" ht="15" x14ac:dyDescent="0.25">
      <c r="A12" s="74" t="s">
        <v>90</v>
      </c>
      <c r="B12" s="75">
        <v>126.91</v>
      </c>
      <c r="C12" s="75">
        <v>6.4</v>
      </c>
      <c r="D12" s="110" t="s">
        <v>90</v>
      </c>
      <c r="E12" s="124">
        <v>107.49979999999999</v>
      </c>
      <c r="F12" s="125">
        <v>3.25</v>
      </c>
      <c r="G12" s="118">
        <v>128.56</v>
      </c>
      <c r="H12" s="91">
        <v>4.12</v>
      </c>
      <c r="I12" s="118">
        <v>115.06</v>
      </c>
      <c r="J12" s="91">
        <v>0.2</v>
      </c>
      <c r="K12" s="20"/>
    </row>
    <row r="13" spans="1:25" ht="15" x14ac:dyDescent="0.25">
      <c r="A13" s="116">
        <v>2024</v>
      </c>
      <c r="B13" s="75">
        <v>130.21</v>
      </c>
      <c r="C13" s="75">
        <v>2.6</v>
      </c>
      <c r="D13" s="117">
        <v>2024</v>
      </c>
      <c r="E13" s="124">
        <v>110.44370000000001</v>
      </c>
      <c r="F13" s="125">
        <v>2.7416670000000001</v>
      </c>
      <c r="G13" s="118">
        <v>132.35</v>
      </c>
      <c r="H13" s="91">
        <v>2.95</v>
      </c>
      <c r="I13" s="118">
        <v>115.31</v>
      </c>
      <c r="J13" s="91">
        <v>0.2</v>
      </c>
      <c r="K13" s="20"/>
    </row>
    <row r="14" spans="1:25" x14ac:dyDescent="0.2">
      <c r="A14" s="92" t="s">
        <v>109</v>
      </c>
      <c r="B14" s="81">
        <f>(((B13/B4)^(1/9))-1)</f>
        <v>2.9765315556589567E-2</v>
      </c>
      <c r="C14" s="93"/>
      <c r="D14" s="94"/>
      <c r="E14" s="81">
        <f>(((E13/E4)^(1/9))-1)</f>
        <v>1.109843603509364E-2</v>
      </c>
      <c r="F14" s="93"/>
      <c r="G14" s="81">
        <f>(((G13/G4)^(1/9))-1)</f>
        <v>3.1632184984645928E-2</v>
      </c>
      <c r="H14" s="93"/>
      <c r="I14" s="81">
        <f>(((I13/I4)^(1/9))-1)</f>
        <v>1.5954148434052851E-2</v>
      </c>
      <c r="J14" s="93"/>
      <c r="K14" s="20"/>
    </row>
    <row r="15" spans="1:25" ht="13.5" thickBot="1" x14ac:dyDescent="0.25">
      <c r="A15" s="63"/>
      <c r="B15" s="20"/>
      <c r="C15" s="20"/>
      <c r="D15" s="20"/>
      <c r="E15" s="20"/>
      <c r="F15" s="20"/>
      <c r="G15" s="20"/>
      <c r="H15" s="20"/>
      <c r="I15" s="20"/>
      <c r="J15" s="20"/>
      <c r="K15" s="20"/>
    </row>
    <row r="16" spans="1:25" x14ac:dyDescent="0.2">
      <c r="A16" s="80"/>
      <c r="B16" s="95" t="s">
        <v>92</v>
      </c>
      <c r="C16" s="95"/>
      <c r="D16" s="95"/>
      <c r="E16" s="95"/>
      <c r="F16" s="96"/>
      <c r="G16" s="20"/>
      <c r="H16" s="20"/>
      <c r="I16" s="20"/>
      <c r="J16" s="20"/>
      <c r="K16" s="20"/>
    </row>
    <row r="17" spans="1:20" x14ac:dyDescent="0.2">
      <c r="A17" s="97"/>
      <c r="B17" s="98"/>
      <c r="C17" s="98"/>
      <c r="D17" s="98"/>
      <c r="E17" s="98"/>
      <c r="F17" s="99"/>
      <c r="G17" s="20"/>
      <c r="H17" s="20"/>
      <c r="I17" s="20"/>
      <c r="J17" s="20"/>
      <c r="K17" s="20"/>
    </row>
    <row r="18" spans="1:20" x14ac:dyDescent="0.2">
      <c r="A18" s="97" t="s">
        <v>93</v>
      </c>
      <c r="B18" s="98" t="s">
        <v>94</v>
      </c>
      <c r="C18" s="100"/>
      <c r="D18" s="98"/>
      <c r="E18" s="98"/>
      <c r="F18" s="101"/>
      <c r="G18" s="20"/>
      <c r="H18" s="20"/>
      <c r="I18" s="20"/>
      <c r="J18" s="20"/>
      <c r="K18" s="20"/>
    </row>
    <row r="19" spans="1:20" x14ac:dyDescent="0.2">
      <c r="A19" s="97" t="s">
        <v>95</v>
      </c>
      <c r="B19" s="98" t="s">
        <v>96</v>
      </c>
      <c r="C19" s="102"/>
      <c r="D19" s="98"/>
      <c r="E19" s="98"/>
      <c r="F19" s="101"/>
      <c r="G19" s="20"/>
      <c r="H19" s="20"/>
      <c r="I19" s="20"/>
      <c r="J19" s="20"/>
      <c r="K19" s="20"/>
    </row>
    <row r="20" spans="1:20" x14ac:dyDescent="0.2">
      <c r="A20" s="97" t="s">
        <v>97</v>
      </c>
      <c r="B20" s="103" t="s">
        <v>98</v>
      </c>
      <c r="C20" s="98"/>
      <c r="D20" s="98"/>
      <c r="E20" s="98"/>
      <c r="F20" s="99"/>
      <c r="G20" s="20"/>
      <c r="H20" s="20"/>
      <c r="I20" s="104"/>
      <c r="J20" s="104"/>
      <c r="K20" s="104"/>
      <c r="L20" s="17"/>
      <c r="M20" s="17"/>
    </row>
    <row r="21" spans="1:20" x14ac:dyDescent="0.2">
      <c r="A21" s="97" t="s">
        <v>99</v>
      </c>
      <c r="B21" s="98" t="s">
        <v>100</v>
      </c>
      <c r="C21" s="98"/>
      <c r="D21" s="98"/>
      <c r="E21" s="98"/>
      <c r="F21" s="99"/>
      <c r="G21" s="20"/>
      <c r="H21" s="20"/>
      <c r="I21" s="104"/>
      <c r="J21" s="104"/>
      <c r="K21" s="104"/>
      <c r="L21" s="17"/>
      <c r="M21" s="17"/>
    </row>
    <row r="22" spans="1:20" ht="13.5" thickBot="1" x14ac:dyDescent="0.25">
      <c r="A22" s="105"/>
      <c r="B22" s="106"/>
      <c r="C22" s="106"/>
      <c r="D22" s="106"/>
      <c r="E22" s="106"/>
      <c r="F22" s="107"/>
      <c r="G22" s="20"/>
      <c r="H22" s="20"/>
      <c r="I22" s="104"/>
      <c r="J22" s="104"/>
      <c r="K22" s="104"/>
      <c r="L22" s="17"/>
      <c r="M22" s="17"/>
    </row>
    <row r="23" spans="1:20" x14ac:dyDescent="0.2">
      <c r="I23" s="17"/>
      <c r="J23" s="108"/>
      <c r="K23" s="108"/>
      <c r="L23" s="108"/>
      <c r="M23" s="108"/>
      <c r="N23" s="108"/>
      <c r="O23" s="108"/>
      <c r="P23" s="108"/>
      <c r="Q23" s="108"/>
      <c r="R23" s="108"/>
      <c r="S23" s="108"/>
      <c r="T23" s="17"/>
    </row>
    <row r="24" spans="1:20" x14ac:dyDescent="0.2">
      <c r="A24" s="115" t="s">
        <v>117</v>
      </c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</row>
    <row r="25" spans="1:20" x14ac:dyDescent="0.2">
      <c r="A25" s="19" t="s">
        <v>113</v>
      </c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</row>
    <row r="26" spans="1:20" x14ac:dyDescent="0.2">
      <c r="A26" s="123" t="s">
        <v>125</v>
      </c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</row>
    <row r="27" spans="1:20" x14ac:dyDescent="0.2"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</row>
    <row r="28" spans="1:20" x14ac:dyDescent="0.2"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</row>
    <row r="29" spans="1:20" x14ac:dyDescent="0.2"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</row>
  </sheetData>
  <mergeCells count="4">
    <mergeCell ref="E3:F3"/>
    <mergeCell ref="G3:H3"/>
    <mergeCell ref="I3:J3"/>
    <mergeCell ref="B3:C3"/>
  </mergeCells>
  <hyperlinks>
    <hyperlink ref="A25" r:id="rId1" display="https://data-explorer.oecd.org/vis?fs%5b0%5d=Topic%2C1%7CEconomy%23ECO%23%7CPrices%23ECO_PRI%23&amp;pg=0&amp;fc=Topic&amp;bp=true&amp;snb=16&amp;df%5bds%5d=dsDisseminateFinalDMZ&amp;df%5bid%5d=DSD_PRICES%40DF_PRICES_ALL&amp;df%5bag%5d=OECD.SDD.TPS&amp;df%5bvs%5d=1.0&amp;pd=2014%2C&amp;dq=.A.N.CPI.PA._T.N.GY&amp;ly%5brw%5d=REF_AREA&amp;ly%5bcl%5d=TIME_PERIOD&amp;to%5bTIME_PERIOD%5d=false&amp;vw=tb" xr:uid="{90CBDD89-3B21-4445-83DE-4629F9E55CD4}"/>
    <hyperlink ref="A24" r:id="rId2" xr:uid="{448EEA53-B8E4-4C21-88AE-30D34A68842A}"/>
    <hyperlink ref="A26" r:id="rId3" display="https://data-explorer.oecd.org/vis?lc=en&amp;fs%5b0%5d=Topic%2C1%7CEconomy%23ECO%23%7CPrices%23ECO_PRI%23&amp;pg=0&amp;fc=Topic&amp;bp=true&amp;snb=30&amp;vw=tb&amp;df%5bds%5d=dsDisseminateFinalDMZ&amp;df%5bid%5d=DSD_PRICES_COICOP2018%40DF_PRICES_C2018_ALL&amp;df%5bag%5d=OECD.SDD.TPS&amp;df%5bvs%5d=1.0&amp;dq=JPN.A.N.CPI.PA%2BIX._T.N.&amp;pd=2015%2C&amp;to%5bTIME_PERIOD%5d=false" xr:uid="{34732655-5FA5-4918-98C3-4C2C7AA8DF6D}"/>
  </hyperlinks>
  <pageMargins left="0.7" right="0.7" top="0.75" bottom="0.75" header="0.3" footer="0.3"/>
  <pageSetup paperSize="9" orientation="portrait" verticalDpi="0"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9"/>
  <sheetViews>
    <sheetView showGridLines="0" topLeftCell="A5" workbookViewId="0">
      <selection activeCell="L35" sqref="L35:L39"/>
    </sheetView>
  </sheetViews>
  <sheetFormatPr defaultColWidth="9.140625" defaultRowHeight="12.75" x14ac:dyDescent="0.2"/>
  <cols>
    <col min="1" max="1" width="18.28515625" style="25" customWidth="1"/>
    <col min="2" max="2" width="10.42578125" style="25" customWidth="1"/>
    <col min="3" max="11" width="9.140625" style="25"/>
    <col min="12" max="12" width="8.140625" style="25" customWidth="1"/>
    <col min="13" max="16384" width="9.140625" style="25"/>
  </cols>
  <sheetData>
    <row r="1" spans="1:13" x14ac:dyDescent="0.2">
      <c r="A1" s="21" t="s">
        <v>116</v>
      </c>
    </row>
    <row r="2" spans="1:13" x14ac:dyDescent="0.2">
      <c r="A2" s="21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</row>
    <row r="3" spans="1:13" x14ac:dyDescent="0.2">
      <c r="A3" s="21" t="s">
        <v>58</v>
      </c>
      <c r="B3" s="115" t="s">
        <v>117</v>
      </c>
      <c r="C3" s="20"/>
      <c r="D3" s="20"/>
      <c r="E3" s="20"/>
      <c r="F3" s="20"/>
      <c r="G3" s="20"/>
      <c r="H3" s="20"/>
      <c r="I3" s="20"/>
      <c r="J3" s="20"/>
      <c r="K3" s="20"/>
      <c r="L3" s="20"/>
    </row>
    <row r="4" spans="1:13" x14ac:dyDescent="0.2">
      <c r="A4" s="21" t="s">
        <v>59</v>
      </c>
      <c r="B4" s="49" t="s">
        <v>118</v>
      </c>
      <c r="C4" s="20"/>
      <c r="D4" s="20"/>
      <c r="E4" s="20"/>
      <c r="F4" s="20"/>
      <c r="G4" s="20"/>
      <c r="H4" s="20"/>
      <c r="I4" s="20"/>
      <c r="J4" s="20"/>
      <c r="K4" s="20"/>
      <c r="L4" s="20"/>
    </row>
    <row r="5" spans="1:13" x14ac:dyDescent="0.2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</row>
    <row r="6" spans="1:13" x14ac:dyDescent="0.2">
      <c r="A6" s="50" t="s">
        <v>60</v>
      </c>
      <c r="B6" s="21" t="s">
        <v>61</v>
      </c>
      <c r="C6" s="20"/>
      <c r="D6" s="20"/>
      <c r="E6" s="20"/>
      <c r="F6" s="20"/>
      <c r="G6" s="20"/>
      <c r="H6" s="20"/>
      <c r="I6" s="20"/>
      <c r="J6" s="20"/>
      <c r="K6" s="20"/>
      <c r="L6" s="20"/>
    </row>
    <row r="7" spans="1:13" x14ac:dyDescent="0.2">
      <c r="A7" s="50" t="s">
        <v>62</v>
      </c>
      <c r="B7" s="50" t="s">
        <v>73</v>
      </c>
      <c r="C7" s="20"/>
      <c r="D7" s="20"/>
      <c r="E7" s="20"/>
      <c r="F7" s="20"/>
      <c r="G7" s="20"/>
      <c r="H7" s="20"/>
      <c r="I7" s="20"/>
      <c r="J7" s="20"/>
      <c r="K7" s="20"/>
      <c r="L7" s="20"/>
    </row>
    <row r="8" spans="1:13" x14ac:dyDescent="0.2">
      <c r="A8" s="50" t="s">
        <v>63</v>
      </c>
      <c r="B8" s="21" t="s">
        <v>45</v>
      </c>
      <c r="C8" s="20"/>
      <c r="D8" s="20"/>
      <c r="E8" s="20"/>
      <c r="F8" s="20"/>
      <c r="G8" s="20"/>
      <c r="H8" s="20"/>
      <c r="I8" s="20"/>
      <c r="J8" s="20"/>
      <c r="K8" s="20"/>
      <c r="L8" s="20"/>
    </row>
    <row r="9" spans="1:13" x14ac:dyDescent="0.2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</row>
    <row r="10" spans="1:13" ht="55.5" customHeight="1" x14ac:dyDescent="0.2">
      <c r="A10" s="51" t="s">
        <v>74</v>
      </c>
      <c r="B10" s="51" t="s">
        <v>35</v>
      </c>
      <c r="C10" s="51" t="s">
        <v>52</v>
      </c>
      <c r="D10" s="51" t="s">
        <v>53</v>
      </c>
      <c r="E10" s="51" t="s">
        <v>54</v>
      </c>
      <c r="F10" s="51" t="s">
        <v>55</v>
      </c>
      <c r="G10" s="51" t="s">
        <v>56</v>
      </c>
      <c r="H10" s="51" t="s">
        <v>57</v>
      </c>
      <c r="I10" s="51">
        <v>2022</v>
      </c>
      <c r="J10" s="51">
        <v>2023</v>
      </c>
      <c r="K10" s="51">
        <v>2024</v>
      </c>
      <c r="L10" s="71" t="s">
        <v>110</v>
      </c>
    </row>
    <row r="11" spans="1:13" x14ac:dyDescent="0.2">
      <c r="A11" s="52" t="s">
        <v>20</v>
      </c>
      <c r="B11" s="56">
        <v>100</v>
      </c>
      <c r="C11" s="14">
        <v>100.45</v>
      </c>
      <c r="D11" s="14">
        <v>102.84</v>
      </c>
      <c r="E11" s="14">
        <v>105.84</v>
      </c>
      <c r="F11" s="14">
        <v>109.46</v>
      </c>
      <c r="G11" s="14">
        <v>113.15</v>
      </c>
      <c r="H11" s="14">
        <v>119.04</v>
      </c>
      <c r="I11" s="14">
        <v>137.22</v>
      </c>
      <c r="J11" s="14">
        <v>160.59</v>
      </c>
      <c r="K11" s="14">
        <v>166.56</v>
      </c>
      <c r="L11" s="72">
        <f>(K11-B11)/B11</f>
        <v>0.66559999999999997</v>
      </c>
      <c r="M11" s="62"/>
    </row>
    <row r="12" spans="1:13" x14ac:dyDescent="0.2">
      <c r="A12" s="52" t="s">
        <v>18</v>
      </c>
      <c r="B12" s="54">
        <v>100</v>
      </c>
      <c r="C12" s="54">
        <v>100.8</v>
      </c>
      <c r="D12" s="55">
        <v>104.48</v>
      </c>
      <c r="E12" s="55">
        <v>108.05</v>
      </c>
      <c r="F12" s="54">
        <v>110.5</v>
      </c>
      <c r="G12" s="54">
        <v>109.8</v>
      </c>
      <c r="H12" s="55">
        <v>114.72</v>
      </c>
      <c r="I12" s="55">
        <v>137.03</v>
      </c>
      <c r="J12" s="55">
        <v>149.52000000000001</v>
      </c>
      <c r="K12" s="54">
        <v>155.1</v>
      </c>
      <c r="L12" s="68">
        <f t="shared" ref="L12:L39" si="0">(K12-B12)/B12</f>
        <v>0.55099999999999993</v>
      </c>
      <c r="M12" s="62"/>
    </row>
    <row r="13" spans="1:13" x14ac:dyDescent="0.2">
      <c r="A13" s="52" t="s">
        <v>43</v>
      </c>
      <c r="B13" s="53">
        <v>100</v>
      </c>
      <c r="C13" s="14">
        <v>100.7</v>
      </c>
      <c r="D13" s="14">
        <v>103.1</v>
      </c>
      <c r="E13" s="14">
        <v>105.1</v>
      </c>
      <c r="F13" s="14">
        <v>107.8</v>
      </c>
      <c r="G13" s="14">
        <v>111.4</v>
      </c>
      <c r="H13" s="14">
        <v>115.1</v>
      </c>
      <c r="I13" s="14">
        <v>132.1</v>
      </c>
      <c r="J13" s="14">
        <v>147.9</v>
      </c>
      <c r="K13" s="14">
        <v>151.9</v>
      </c>
      <c r="L13" s="68">
        <f t="shared" si="0"/>
        <v>0.51900000000000002</v>
      </c>
      <c r="M13" s="62"/>
    </row>
    <row r="14" spans="1:13" x14ac:dyDescent="0.2">
      <c r="A14" s="52" t="s">
        <v>8</v>
      </c>
      <c r="B14" s="56">
        <v>100</v>
      </c>
      <c r="C14" s="14">
        <v>100.68</v>
      </c>
      <c r="D14" s="14">
        <v>104.42</v>
      </c>
      <c r="E14" s="14">
        <v>107.07</v>
      </c>
      <c r="F14" s="14">
        <v>109.47</v>
      </c>
      <c r="G14" s="14">
        <v>110.63</v>
      </c>
      <c r="H14" s="14">
        <v>115.75</v>
      </c>
      <c r="I14" s="14">
        <v>137.57</v>
      </c>
      <c r="J14" s="14">
        <v>149.52000000000001</v>
      </c>
      <c r="K14" s="14">
        <v>150.79</v>
      </c>
      <c r="L14" s="68">
        <f t="shared" si="0"/>
        <v>0.50789999999999991</v>
      </c>
      <c r="M14" s="62"/>
    </row>
    <row r="15" spans="1:13" x14ac:dyDescent="0.2">
      <c r="A15" s="52" t="s">
        <v>28</v>
      </c>
      <c r="B15" s="56">
        <v>100</v>
      </c>
      <c r="C15" s="14">
        <v>98.93</v>
      </c>
      <c r="D15" s="56">
        <v>100</v>
      </c>
      <c r="E15" s="14">
        <v>104.08</v>
      </c>
      <c r="F15" s="14">
        <v>108.15</v>
      </c>
      <c r="G15" s="14">
        <v>110.67</v>
      </c>
      <c r="H15" s="14">
        <v>115.21</v>
      </c>
      <c r="I15" s="14">
        <v>129.06</v>
      </c>
      <c r="J15" s="14">
        <v>141.63999999999999</v>
      </c>
      <c r="K15" s="14">
        <v>149.91</v>
      </c>
      <c r="L15" s="68">
        <f t="shared" si="0"/>
        <v>0.49909999999999999</v>
      </c>
      <c r="M15" s="62"/>
    </row>
    <row r="16" spans="1:13" x14ac:dyDescent="0.2">
      <c r="A16" s="52" t="s">
        <v>21</v>
      </c>
      <c r="B16" s="53">
        <v>100</v>
      </c>
      <c r="C16" s="14">
        <v>99.8</v>
      </c>
      <c r="D16" s="14">
        <v>101.4</v>
      </c>
      <c r="E16" s="14">
        <v>102.6</v>
      </c>
      <c r="F16" s="14">
        <v>104.8</v>
      </c>
      <c r="G16" s="14">
        <v>108.6</v>
      </c>
      <c r="H16" s="14">
        <v>114.3</v>
      </c>
      <c r="I16" s="14">
        <v>129.4</v>
      </c>
      <c r="J16" s="14">
        <v>143.5</v>
      </c>
      <c r="K16" s="14">
        <v>148.69999999999999</v>
      </c>
      <c r="L16" s="68">
        <f t="shared" si="0"/>
        <v>0.48699999999999988</v>
      </c>
      <c r="M16" s="62"/>
    </row>
    <row r="17" spans="1:13" x14ac:dyDescent="0.2">
      <c r="A17" s="52" t="s">
        <v>9</v>
      </c>
      <c r="B17" s="54">
        <v>100</v>
      </c>
      <c r="C17" s="54">
        <v>100.1</v>
      </c>
      <c r="D17" s="54">
        <v>103</v>
      </c>
      <c r="E17" s="55">
        <v>105.63</v>
      </c>
      <c r="F17" s="55">
        <v>108.53</v>
      </c>
      <c r="G17" s="55">
        <v>108.62</v>
      </c>
      <c r="H17" s="55">
        <v>112.14</v>
      </c>
      <c r="I17" s="55">
        <v>131.47</v>
      </c>
      <c r="J17" s="55">
        <v>143.38</v>
      </c>
      <c r="K17" s="55">
        <v>145.32</v>
      </c>
      <c r="L17" s="68">
        <f t="shared" si="0"/>
        <v>0.45319999999999994</v>
      </c>
      <c r="M17" s="62"/>
    </row>
    <row r="18" spans="1:13" x14ac:dyDescent="0.2">
      <c r="A18" s="52" t="s">
        <v>19</v>
      </c>
      <c r="B18" s="56">
        <v>100</v>
      </c>
      <c r="C18" s="14">
        <v>99.52</v>
      </c>
      <c r="D18" s="56">
        <v>100.9</v>
      </c>
      <c r="E18" s="14">
        <v>103.46</v>
      </c>
      <c r="F18" s="14">
        <v>106.33</v>
      </c>
      <c r="G18" s="14">
        <v>108.47</v>
      </c>
      <c r="H18" s="14">
        <v>111.53</v>
      </c>
      <c r="I18" s="14">
        <v>125.05</v>
      </c>
      <c r="J18" s="14">
        <v>138.79</v>
      </c>
      <c r="K18" s="14">
        <v>143.16999999999999</v>
      </c>
      <c r="L18" s="68">
        <f t="shared" si="0"/>
        <v>0.43169999999999986</v>
      </c>
      <c r="M18" s="62"/>
    </row>
    <row r="19" spans="1:13" x14ac:dyDescent="0.2">
      <c r="A19" s="52" t="s">
        <v>22</v>
      </c>
      <c r="B19" s="54">
        <v>100</v>
      </c>
      <c r="C19" s="55">
        <v>98.68</v>
      </c>
      <c r="D19" s="55">
        <v>99.85</v>
      </c>
      <c r="E19" s="55">
        <v>102.48</v>
      </c>
      <c r="F19" s="55">
        <v>104.99</v>
      </c>
      <c r="G19" s="55">
        <v>106.27</v>
      </c>
      <c r="H19" s="54">
        <v>109.3</v>
      </c>
      <c r="I19" s="55">
        <v>123.52</v>
      </c>
      <c r="J19" s="55">
        <v>134.15</v>
      </c>
      <c r="K19" s="55">
        <v>137.63</v>
      </c>
      <c r="L19" s="68">
        <f t="shared" si="0"/>
        <v>0.37629999999999997</v>
      </c>
      <c r="M19" s="62"/>
    </row>
    <row r="20" spans="1:13" x14ac:dyDescent="0.2">
      <c r="A20" s="52" t="s">
        <v>27</v>
      </c>
      <c r="B20" s="54">
        <v>100</v>
      </c>
      <c r="C20" s="55">
        <v>100.97</v>
      </c>
      <c r="D20" s="55">
        <v>103.22</v>
      </c>
      <c r="E20" s="55">
        <v>105.41</v>
      </c>
      <c r="F20" s="55">
        <v>106.98</v>
      </c>
      <c r="G20" s="55">
        <v>108.47</v>
      </c>
      <c r="H20" s="55">
        <v>111.46</v>
      </c>
      <c r="I20" s="55">
        <v>121.07</v>
      </c>
      <c r="J20" s="54">
        <v>130.4</v>
      </c>
      <c r="K20" s="55">
        <v>134.21</v>
      </c>
      <c r="L20" s="68">
        <f t="shared" si="0"/>
        <v>0.34210000000000007</v>
      </c>
      <c r="M20" s="62"/>
    </row>
    <row r="21" spans="1:13" x14ac:dyDescent="0.2">
      <c r="A21" s="52" t="s">
        <v>25</v>
      </c>
      <c r="B21" s="56">
        <v>100</v>
      </c>
      <c r="C21" s="14">
        <v>99.37</v>
      </c>
      <c r="D21" s="14">
        <v>100.67</v>
      </c>
      <c r="E21" s="14">
        <v>102.23</v>
      </c>
      <c r="F21" s="14">
        <v>103.04</v>
      </c>
      <c r="G21" s="14">
        <v>103.06</v>
      </c>
      <c r="H21" s="14">
        <v>105.82</v>
      </c>
      <c r="I21" s="14">
        <v>117.11</v>
      </c>
      <c r="J21" s="14">
        <v>126.94</v>
      </c>
      <c r="K21" s="14">
        <v>132.04</v>
      </c>
      <c r="L21" s="68">
        <f t="shared" si="0"/>
        <v>0.32039999999999991</v>
      </c>
      <c r="M21" s="62"/>
    </row>
    <row r="22" spans="1:13" x14ac:dyDescent="0.2">
      <c r="A22" s="52" t="s">
        <v>4</v>
      </c>
      <c r="B22" s="56">
        <v>100</v>
      </c>
      <c r="C22" s="14">
        <v>100.11</v>
      </c>
      <c r="D22" s="56">
        <v>101.4</v>
      </c>
      <c r="E22" s="14">
        <v>103.02</v>
      </c>
      <c r="F22" s="14">
        <v>105.78</v>
      </c>
      <c r="G22" s="14">
        <v>106.96</v>
      </c>
      <c r="H22" s="14">
        <v>109.98</v>
      </c>
      <c r="I22" s="14">
        <v>122.78</v>
      </c>
      <c r="J22" s="14">
        <v>127.81</v>
      </c>
      <c r="K22" s="14">
        <v>131.91999999999999</v>
      </c>
      <c r="L22" s="68">
        <f t="shared" si="0"/>
        <v>0.31919999999999987</v>
      </c>
      <c r="M22" s="62"/>
    </row>
    <row r="23" spans="1:13" x14ac:dyDescent="0.2">
      <c r="A23" s="52" t="s">
        <v>3</v>
      </c>
      <c r="B23" s="56">
        <v>100</v>
      </c>
      <c r="C23" s="14">
        <v>101.77</v>
      </c>
      <c r="D23" s="14">
        <v>104.03</v>
      </c>
      <c r="E23" s="14">
        <v>106.44</v>
      </c>
      <c r="F23" s="14">
        <v>107.77</v>
      </c>
      <c r="G23" s="14">
        <v>108.23</v>
      </c>
      <c r="H23" s="14">
        <v>111.71</v>
      </c>
      <c r="I23" s="14">
        <v>123.26</v>
      </c>
      <c r="J23" s="14">
        <v>126.07</v>
      </c>
      <c r="K23" s="14">
        <v>131.52000000000001</v>
      </c>
      <c r="L23" s="68">
        <f t="shared" si="0"/>
        <v>0.31520000000000009</v>
      </c>
      <c r="M23" s="62"/>
    </row>
    <row r="24" spans="1:13" x14ac:dyDescent="0.2">
      <c r="A24" s="119" t="s">
        <v>75</v>
      </c>
      <c r="B24" s="120">
        <v>100</v>
      </c>
      <c r="C24" s="121">
        <v>100.25</v>
      </c>
      <c r="D24" s="121">
        <v>101.96</v>
      </c>
      <c r="E24" s="121">
        <v>103.89</v>
      </c>
      <c r="F24" s="121">
        <v>105.42</v>
      </c>
      <c r="G24" s="120">
        <v>106.2</v>
      </c>
      <c r="H24" s="121">
        <v>109.28</v>
      </c>
      <c r="I24" s="121">
        <v>119.32</v>
      </c>
      <c r="J24" s="121">
        <v>126.91</v>
      </c>
      <c r="K24" s="121">
        <v>130.21</v>
      </c>
      <c r="L24" s="68">
        <f t="shared" si="0"/>
        <v>0.30210000000000009</v>
      </c>
      <c r="M24" s="62"/>
    </row>
    <row r="25" spans="1:13" x14ac:dyDescent="0.2">
      <c r="A25" s="52" t="s">
        <v>10</v>
      </c>
      <c r="B25" s="53">
        <v>100</v>
      </c>
      <c r="C25" s="14">
        <v>100.4</v>
      </c>
      <c r="D25" s="14">
        <v>102.1</v>
      </c>
      <c r="E25" s="53">
        <v>104</v>
      </c>
      <c r="F25" s="14">
        <v>105.5</v>
      </c>
      <c r="G25" s="14">
        <v>105.8</v>
      </c>
      <c r="H25" s="14">
        <v>109.2</v>
      </c>
      <c r="I25" s="14">
        <v>118.7</v>
      </c>
      <c r="J25" s="14">
        <v>125.9</v>
      </c>
      <c r="K25" s="53">
        <v>129</v>
      </c>
      <c r="L25" s="68">
        <f t="shared" si="0"/>
        <v>0.28999999999999998</v>
      </c>
      <c r="M25" s="62"/>
    </row>
    <row r="26" spans="1:13" x14ac:dyDescent="0.2">
      <c r="A26" s="52" t="s">
        <v>5</v>
      </c>
      <c r="B26" s="56">
        <v>100</v>
      </c>
      <c r="C26" s="14">
        <v>101.14</v>
      </c>
      <c r="D26" s="14">
        <v>103.02</v>
      </c>
      <c r="E26" s="14">
        <v>105.12</v>
      </c>
      <c r="F26" s="14">
        <v>106.93</v>
      </c>
      <c r="G26" s="14">
        <v>107.63</v>
      </c>
      <c r="H26" s="14">
        <v>110.49</v>
      </c>
      <c r="I26" s="14">
        <v>119.39</v>
      </c>
      <c r="J26" s="14">
        <v>126.44</v>
      </c>
      <c r="K26" s="14">
        <v>128.97999999999999</v>
      </c>
      <c r="L26" s="68">
        <f t="shared" si="0"/>
        <v>0.28979999999999989</v>
      </c>
      <c r="M26" s="62"/>
    </row>
    <row r="27" spans="1:13" x14ac:dyDescent="0.2">
      <c r="A27" s="52" t="s">
        <v>16</v>
      </c>
      <c r="B27" s="54">
        <v>100</v>
      </c>
      <c r="C27" s="55">
        <v>99.85</v>
      </c>
      <c r="D27" s="54">
        <v>101.4</v>
      </c>
      <c r="E27" s="55">
        <v>103.36</v>
      </c>
      <c r="F27" s="55">
        <v>105.11</v>
      </c>
      <c r="G27" s="55">
        <v>104.82</v>
      </c>
      <c r="H27" s="55">
        <v>106.97</v>
      </c>
      <c r="I27" s="55">
        <v>116.94</v>
      </c>
      <c r="J27" s="55">
        <v>125.38</v>
      </c>
      <c r="K27" s="55">
        <v>127.87</v>
      </c>
      <c r="L27" s="68">
        <f t="shared" si="0"/>
        <v>0.27870000000000006</v>
      </c>
      <c r="M27" s="62"/>
    </row>
    <row r="28" spans="1:13" x14ac:dyDescent="0.2">
      <c r="A28" s="119" t="s">
        <v>76</v>
      </c>
      <c r="B28" s="120">
        <v>100</v>
      </c>
      <c r="C28" s="121">
        <v>100.23</v>
      </c>
      <c r="D28" s="121">
        <v>101.78</v>
      </c>
      <c r="E28" s="121">
        <v>103.56</v>
      </c>
      <c r="F28" s="120">
        <v>104.8</v>
      </c>
      <c r="G28" s="121">
        <v>105.06</v>
      </c>
      <c r="H28" s="121">
        <v>107.78</v>
      </c>
      <c r="I28" s="121">
        <v>116.82</v>
      </c>
      <c r="J28" s="121">
        <v>123.15</v>
      </c>
      <c r="K28" s="121">
        <v>126.07</v>
      </c>
      <c r="L28" s="68">
        <f t="shared" si="0"/>
        <v>0.26069999999999993</v>
      </c>
      <c r="M28" s="62"/>
    </row>
    <row r="29" spans="1:13" x14ac:dyDescent="0.2">
      <c r="A29" s="52" t="s">
        <v>2</v>
      </c>
      <c r="B29" s="54">
        <v>100</v>
      </c>
      <c r="C29" s="55">
        <v>100.04</v>
      </c>
      <c r="D29" s="55">
        <v>102.15</v>
      </c>
      <c r="E29" s="55">
        <v>104.21</v>
      </c>
      <c r="F29" s="55">
        <v>105.93</v>
      </c>
      <c r="G29" s="55">
        <v>105.93</v>
      </c>
      <c r="H29" s="55">
        <v>109.61</v>
      </c>
      <c r="I29" s="55">
        <v>118.55</v>
      </c>
      <c r="J29" s="55">
        <v>122.02</v>
      </c>
      <c r="K29" s="55">
        <v>124.77</v>
      </c>
      <c r="L29" s="68">
        <f t="shared" si="0"/>
        <v>0.24769999999999995</v>
      </c>
      <c r="M29" s="62"/>
    </row>
    <row r="30" spans="1:13" x14ac:dyDescent="0.2">
      <c r="A30" s="52" t="s">
        <v>12</v>
      </c>
      <c r="B30" s="56">
        <v>100</v>
      </c>
      <c r="C30" s="14">
        <v>99.66</v>
      </c>
      <c r="D30" s="14">
        <v>101.69</v>
      </c>
      <c r="E30" s="14">
        <v>103.46</v>
      </c>
      <c r="F30" s="14">
        <v>104.26</v>
      </c>
      <c r="G30" s="14">
        <v>103.91</v>
      </c>
      <c r="H30" s="14">
        <v>107.04</v>
      </c>
      <c r="I30" s="14">
        <v>115.95</v>
      </c>
      <c r="J30" s="14">
        <v>119.89</v>
      </c>
      <c r="K30" s="14">
        <v>123.33</v>
      </c>
      <c r="L30" s="68">
        <f t="shared" si="0"/>
        <v>0.23329999999999998</v>
      </c>
      <c r="M30" s="62"/>
    </row>
    <row r="31" spans="1:13" x14ac:dyDescent="0.2">
      <c r="A31" s="52" t="s">
        <v>11</v>
      </c>
      <c r="B31" s="54">
        <v>100</v>
      </c>
      <c r="C31" s="55">
        <v>100.31</v>
      </c>
      <c r="D31" s="55">
        <v>101.47</v>
      </c>
      <c r="E31" s="54">
        <v>103.6</v>
      </c>
      <c r="F31" s="55">
        <v>104.95</v>
      </c>
      <c r="G31" s="54">
        <v>105.5</v>
      </c>
      <c r="H31" s="55">
        <v>107.68</v>
      </c>
      <c r="I31" s="55">
        <v>114.04</v>
      </c>
      <c r="J31" s="54">
        <v>120.5</v>
      </c>
      <c r="K31" s="55">
        <v>123.29</v>
      </c>
      <c r="L31" s="68">
        <f t="shared" si="0"/>
        <v>0.23290000000000005</v>
      </c>
      <c r="M31" s="62"/>
    </row>
    <row r="32" spans="1:13" x14ac:dyDescent="0.2">
      <c r="A32" s="52" t="s">
        <v>17</v>
      </c>
      <c r="B32" s="54">
        <v>100</v>
      </c>
      <c r="C32" s="54">
        <v>100.9</v>
      </c>
      <c r="D32" s="55">
        <v>102.18</v>
      </c>
      <c r="E32" s="55">
        <v>103.95</v>
      </c>
      <c r="F32" s="55">
        <v>105.54</v>
      </c>
      <c r="G32" s="55">
        <v>106.37</v>
      </c>
      <c r="H32" s="55">
        <v>107.12</v>
      </c>
      <c r="I32" s="55">
        <v>113.69</v>
      </c>
      <c r="J32" s="55">
        <v>120.01</v>
      </c>
      <c r="K32" s="55">
        <v>122.94</v>
      </c>
      <c r="L32" s="68">
        <f t="shared" si="0"/>
        <v>0.22939999999999997</v>
      </c>
      <c r="M32" s="62"/>
    </row>
    <row r="33" spans="1:13" x14ac:dyDescent="0.2">
      <c r="A33" s="52" t="s">
        <v>13</v>
      </c>
      <c r="B33" s="60">
        <v>100</v>
      </c>
      <c r="C33" s="55">
        <v>99.9</v>
      </c>
      <c r="D33" s="55">
        <v>101.3</v>
      </c>
      <c r="E33" s="55">
        <v>102.5</v>
      </c>
      <c r="F33" s="55">
        <v>103.2</v>
      </c>
      <c r="G33" s="60">
        <v>103</v>
      </c>
      <c r="H33" s="60">
        <v>105</v>
      </c>
      <c r="I33" s="55">
        <v>114.2</v>
      </c>
      <c r="J33" s="55">
        <v>120.9</v>
      </c>
      <c r="K33" s="55">
        <v>122.3</v>
      </c>
      <c r="L33" s="68">
        <f t="shared" si="0"/>
        <v>0.22299999999999998</v>
      </c>
      <c r="M33" s="62"/>
    </row>
    <row r="34" spans="1:13" x14ac:dyDescent="0.2">
      <c r="A34" s="52" t="s">
        <v>44</v>
      </c>
      <c r="B34" s="54">
        <v>100</v>
      </c>
      <c r="C34" s="55">
        <v>100.64</v>
      </c>
      <c r="D34" s="54">
        <v>102.2</v>
      </c>
      <c r="E34" s="54">
        <v>103.4</v>
      </c>
      <c r="F34" s="55">
        <v>103.71</v>
      </c>
      <c r="G34" s="55">
        <v>103.58</v>
      </c>
      <c r="H34" s="55">
        <v>104.55</v>
      </c>
      <c r="I34" s="55">
        <v>113.03</v>
      </c>
      <c r="J34" s="55">
        <v>118.98</v>
      </c>
      <c r="K34" s="55">
        <v>122.15</v>
      </c>
      <c r="L34" s="68">
        <f t="shared" si="0"/>
        <v>0.22150000000000006</v>
      </c>
      <c r="M34" s="62"/>
    </row>
    <row r="35" spans="1:13" x14ac:dyDescent="0.2">
      <c r="A35" s="52" t="s">
        <v>7</v>
      </c>
      <c r="B35" s="54">
        <v>100</v>
      </c>
      <c r="C35" s="55">
        <v>100.39</v>
      </c>
      <c r="D35" s="55">
        <v>101.23</v>
      </c>
      <c r="E35" s="55">
        <v>102.42</v>
      </c>
      <c r="F35" s="55">
        <v>103.58</v>
      </c>
      <c r="G35" s="55">
        <v>103.98</v>
      </c>
      <c r="H35" s="55">
        <v>106.12</v>
      </c>
      <c r="I35" s="55">
        <v>113.74</v>
      </c>
      <c r="J35" s="55">
        <v>118.67</v>
      </c>
      <c r="K35" s="55">
        <v>119.83</v>
      </c>
      <c r="L35" s="68">
        <f t="shared" si="0"/>
        <v>0.19829999999999998</v>
      </c>
      <c r="M35" s="62"/>
    </row>
    <row r="36" spans="1:13" x14ac:dyDescent="0.2">
      <c r="A36" s="52" t="s">
        <v>26</v>
      </c>
      <c r="B36" s="53">
        <v>100</v>
      </c>
      <c r="C36" s="14">
        <v>99.8</v>
      </c>
      <c r="D36" s="14">
        <v>100.1</v>
      </c>
      <c r="E36" s="14">
        <v>100.8</v>
      </c>
      <c r="F36" s="14">
        <v>101.7</v>
      </c>
      <c r="G36" s="14">
        <v>101.2</v>
      </c>
      <c r="H36" s="14">
        <v>103.6</v>
      </c>
      <c r="I36" s="53">
        <v>112</v>
      </c>
      <c r="J36" s="14">
        <v>117.8</v>
      </c>
      <c r="K36" s="14">
        <v>119.4</v>
      </c>
      <c r="L36" s="68">
        <f t="shared" si="0"/>
        <v>0.19400000000000006</v>
      </c>
      <c r="M36" s="62"/>
    </row>
    <row r="37" spans="1:13" x14ac:dyDescent="0.2">
      <c r="A37" s="52" t="s">
        <v>14</v>
      </c>
      <c r="B37" s="54">
        <v>100</v>
      </c>
      <c r="C37" s="55">
        <v>100.02</v>
      </c>
      <c r="D37" s="55">
        <v>101.15</v>
      </c>
      <c r="E37" s="55">
        <v>101.94</v>
      </c>
      <c r="F37" s="55">
        <v>102.46</v>
      </c>
      <c r="G37" s="55">
        <v>101.17</v>
      </c>
      <c r="H37" s="55">
        <v>101.75</v>
      </c>
      <c r="I37" s="55">
        <v>111.21</v>
      </c>
      <c r="J37" s="55">
        <v>115.84</v>
      </c>
      <c r="K37" s="55">
        <v>119.31</v>
      </c>
      <c r="L37" s="68">
        <f t="shared" si="0"/>
        <v>0.19310000000000002</v>
      </c>
      <c r="M37" s="62"/>
    </row>
    <row r="38" spans="1:13" x14ac:dyDescent="0.2">
      <c r="A38" s="52" t="s">
        <v>6</v>
      </c>
      <c r="B38" s="60">
        <v>100</v>
      </c>
      <c r="C38" s="60">
        <v>100</v>
      </c>
      <c r="D38" s="55">
        <v>101.1</v>
      </c>
      <c r="E38" s="55">
        <v>101.8</v>
      </c>
      <c r="F38" s="55">
        <v>102.5</v>
      </c>
      <c r="G38" s="55">
        <v>102.9</v>
      </c>
      <c r="H38" s="55">
        <v>104.9</v>
      </c>
      <c r="I38" s="55">
        <v>113.8</v>
      </c>
      <c r="J38" s="55">
        <v>117.6</v>
      </c>
      <c r="K38" s="55">
        <v>119.1</v>
      </c>
      <c r="L38" s="68">
        <f t="shared" si="0"/>
        <v>0.19099999999999995</v>
      </c>
      <c r="M38" s="62"/>
    </row>
    <row r="39" spans="1:13" x14ac:dyDescent="0.2">
      <c r="A39" s="52" t="s">
        <v>15</v>
      </c>
      <c r="B39" s="56">
        <v>100</v>
      </c>
      <c r="C39" s="14">
        <v>98.78</v>
      </c>
      <c r="D39" s="14">
        <v>99.45</v>
      </c>
      <c r="E39" s="14">
        <v>100.23</v>
      </c>
      <c r="F39" s="14">
        <v>100.78</v>
      </c>
      <c r="G39" s="14">
        <v>99.67</v>
      </c>
      <c r="H39" s="14">
        <v>101.92</v>
      </c>
      <c r="I39" s="14">
        <v>110.17</v>
      </c>
      <c r="J39" s="56">
        <v>114.5</v>
      </c>
      <c r="K39" s="14">
        <v>117.09</v>
      </c>
      <c r="L39" s="73">
        <f t="shared" si="0"/>
        <v>0.17090000000000002</v>
      </c>
      <c r="M39" s="62"/>
    </row>
  </sheetData>
  <hyperlinks>
    <hyperlink ref="B3" r:id="rId1" xr:uid="{EF49F416-65C7-4370-9EB9-B7B49CA1C7A5}"/>
  </hyperlinks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38"/>
  <sheetViews>
    <sheetView showGridLines="0" workbookViewId="0">
      <selection activeCell="C35" sqref="C35"/>
    </sheetView>
  </sheetViews>
  <sheetFormatPr defaultColWidth="9.140625" defaultRowHeight="12.75" x14ac:dyDescent="0.2"/>
  <cols>
    <col min="1" max="1" width="59.85546875" style="25" bestFit="1" customWidth="1"/>
    <col min="2" max="11" width="9.140625" style="25"/>
    <col min="12" max="12" width="8" style="25" customWidth="1"/>
    <col min="13" max="16384" width="9.140625" style="25"/>
  </cols>
  <sheetData>
    <row r="1" spans="1:15" x14ac:dyDescent="0.2">
      <c r="A1" s="122" t="s">
        <v>119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5" x14ac:dyDescent="0.2">
      <c r="A2" s="21" t="s">
        <v>58</v>
      </c>
      <c r="B2" s="123" t="s">
        <v>120</v>
      </c>
      <c r="C2" s="20"/>
      <c r="D2" s="20"/>
      <c r="E2" s="20"/>
      <c r="F2" s="20"/>
      <c r="G2" s="20"/>
      <c r="H2" s="20"/>
      <c r="I2" s="20"/>
      <c r="J2" s="20"/>
      <c r="K2" s="20"/>
      <c r="L2" s="20"/>
    </row>
    <row r="3" spans="1:15" x14ac:dyDescent="0.2">
      <c r="A3" s="21" t="s">
        <v>59</v>
      </c>
      <c r="B3" s="21" t="s">
        <v>121</v>
      </c>
      <c r="C3" s="20"/>
      <c r="D3" s="20"/>
      <c r="E3" s="20"/>
      <c r="F3" s="20"/>
      <c r="G3" s="20"/>
      <c r="H3" s="20"/>
      <c r="I3" s="20"/>
      <c r="J3" s="20"/>
      <c r="K3" s="20"/>
      <c r="L3" s="20"/>
    </row>
    <row r="4" spans="1:15" x14ac:dyDescent="0.2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</row>
    <row r="5" spans="1:15" x14ac:dyDescent="0.2">
      <c r="A5" s="50" t="s">
        <v>60</v>
      </c>
      <c r="B5" s="21" t="s">
        <v>61</v>
      </c>
      <c r="D5" s="20"/>
      <c r="E5" s="20"/>
      <c r="F5" s="20"/>
      <c r="G5" s="20"/>
      <c r="H5" s="20"/>
      <c r="I5" s="20"/>
      <c r="J5" s="20"/>
      <c r="K5" s="20"/>
      <c r="L5" s="20"/>
    </row>
    <row r="6" spans="1:15" x14ac:dyDescent="0.2">
      <c r="A6" s="50" t="s">
        <v>62</v>
      </c>
      <c r="B6" s="21" t="s">
        <v>73</v>
      </c>
      <c r="D6" s="20"/>
      <c r="E6" s="20"/>
      <c r="F6" s="20"/>
      <c r="G6" s="20"/>
      <c r="H6" s="20"/>
      <c r="I6" s="20"/>
      <c r="J6" s="20"/>
      <c r="K6" s="20"/>
      <c r="L6" s="20"/>
    </row>
    <row r="7" spans="1:15" x14ac:dyDescent="0.2">
      <c r="A7" s="50" t="s">
        <v>77</v>
      </c>
      <c r="B7" s="21" t="s">
        <v>75</v>
      </c>
      <c r="D7" s="20"/>
      <c r="E7" s="20"/>
      <c r="F7" s="20"/>
      <c r="G7" s="20"/>
      <c r="H7" s="20"/>
      <c r="I7" s="20"/>
      <c r="J7" s="20"/>
      <c r="K7" s="20"/>
      <c r="L7" s="20"/>
    </row>
    <row r="8" spans="1:15" x14ac:dyDescent="0.2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</row>
    <row r="9" spans="1:15" ht="51" x14ac:dyDescent="0.2">
      <c r="A9" s="51" t="s">
        <v>74</v>
      </c>
      <c r="B9" s="65" t="s">
        <v>35</v>
      </c>
      <c r="C9" s="65" t="s">
        <v>52</v>
      </c>
      <c r="D9" s="65" t="s">
        <v>53</v>
      </c>
      <c r="E9" s="65" t="s">
        <v>54</v>
      </c>
      <c r="F9" s="65" t="s">
        <v>55</v>
      </c>
      <c r="G9" s="65" t="s">
        <v>56</v>
      </c>
      <c r="H9" s="65" t="s">
        <v>57</v>
      </c>
      <c r="I9" s="65" t="s">
        <v>89</v>
      </c>
      <c r="J9" s="66" t="s">
        <v>90</v>
      </c>
      <c r="K9" s="66">
        <v>2024</v>
      </c>
      <c r="L9" s="67" t="s">
        <v>110</v>
      </c>
    </row>
    <row r="10" spans="1:15" x14ac:dyDescent="0.2">
      <c r="A10" s="52" t="s">
        <v>46</v>
      </c>
      <c r="B10" s="54">
        <v>100</v>
      </c>
      <c r="C10" s="55">
        <v>100.24</v>
      </c>
      <c r="D10" s="55">
        <v>102.34</v>
      </c>
      <c r="E10" s="55">
        <v>104.26</v>
      </c>
      <c r="F10" s="55">
        <v>106.38</v>
      </c>
      <c r="G10" s="54">
        <v>109</v>
      </c>
      <c r="H10" s="54">
        <v>110.7</v>
      </c>
      <c r="I10" s="55">
        <v>123.86</v>
      </c>
      <c r="J10" s="55">
        <v>139.52000000000001</v>
      </c>
      <c r="K10" s="55">
        <v>142.75</v>
      </c>
      <c r="L10" s="69">
        <f t="shared" ref="L10:L22" si="0">(K10-B10)/B10</f>
        <v>0.42749999999999999</v>
      </c>
      <c r="M10" s="62"/>
    </row>
    <row r="11" spans="1:15" x14ac:dyDescent="0.2">
      <c r="A11" s="52" t="s">
        <v>122</v>
      </c>
      <c r="B11" s="56">
        <v>100</v>
      </c>
      <c r="C11" s="56">
        <v>101.7</v>
      </c>
      <c r="D11" s="14">
        <v>104.11</v>
      </c>
      <c r="E11" s="56">
        <v>108.1</v>
      </c>
      <c r="F11" s="14">
        <v>111.51</v>
      </c>
      <c r="G11" s="14">
        <v>115.73</v>
      </c>
      <c r="H11" s="14">
        <v>119.37</v>
      </c>
      <c r="I11" s="14">
        <v>124.45</v>
      </c>
      <c r="J11" s="14">
        <v>134.13</v>
      </c>
      <c r="K11" s="14">
        <v>141.63</v>
      </c>
      <c r="L11" s="69">
        <f t="shared" si="0"/>
        <v>0.41629999999999995</v>
      </c>
      <c r="M11" s="62"/>
      <c r="O11" s="57"/>
    </row>
    <row r="12" spans="1:15" x14ac:dyDescent="0.2">
      <c r="A12" s="52" t="s">
        <v>49</v>
      </c>
      <c r="B12" s="54">
        <v>100</v>
      </c>
      <c r="C12" s="55">
        <v>101.79</v>
      </c>
      <c r="D12" s="55">
        <v>104.29</v>
      </c>
      <c r="E12" s="55">
        <v>106.67</v>
      </c>
      <c r="F12" s="55">
        <v>109.14</v>
      </c>
      <c r="G12" s="55">
        <v>110.84</v>
      </c>
      <c r="H12" s="55">
        <v>113.01</v>
      </c>
      <c r="I12" s="55">
        <v>122.18</v>
      </c>
      <c r="J12" s="55">
        <v>132.43</v>
      </c>
      <c r="K12" s="55">
        <v>139.32</v>
      </c>
      <c r="L12" s="68">
        <f t="shared" si="0"/>
        <v>0.39319999999999994</v>
      </c>
      <c r="M12" s="62"/>
    </row>
    <row r="13" spans="1:15" x14ac:dyDescent="0.2">
      <c r="A13" s="52" t="s">
        <v>66</v>
      </c>
      <c r="B13" s="56">
        <v>100</v>
      </c>
      <c r="C13" s="14">
        <v>99.32</v>
      </c>
      <c r="D13" s="14">
        <v>101.12</v>
      </c>
      <c r="E13" s="14">
        <v>103.67</v>
      </c>
      <c r="F13" s="14">
        <v>105.56</v>
      </c>
      <c r="G13" s="14">
        <v>105.34</v>
      </c>
      <c r="H13" s="14">
        <v>110.41</v>
      </c>
      <c r="I13" s="14">
        <v>130.28</v>
      </c>
      <c r="J13" s="14">
        <v>134.68</v>
      </c>
      <c r="K13" s="14">
        <v>137.18</v>
      </c>
      <c r="L13" s="68">
        <f t="shared" si="0"/>
        <v>0.37180000000000007</v>
      </c>
      <c r="M13" s="62"/>
      <c r="O13" s="57"/>
    </row>
    <row r="14" spans="1:15" x14ac:dyDescent="0.2">
      <c r="A14" s="52" t="s">
        <v>45</v>
      </c>
      <c r="B14" s="56">
        <v>100</v>
      </c>
      <c r="C14" s="14">
        <v>100.25</v>
      </c>
      <c r="D14" s="14">
        <v>101.96</v>
      </c>
      <c r="E14" s="14">
        <v>103.89</v>
      </c>
      <c r="F14" s="14">
        <v>105.42</v>
      </c>
      <c r="G14" s="56">
        <v>106.2</v>
      </c>
      <c r="H14" s="14">
        <v>109.28</v>
      </c>
      <c r="I14" s="14">
        <v>119.32</v>
      </c>
      <c r="J14" s="14">
        <v>126.91</v>
      </c>
      <c r="K14" s="14">
        <v>130.21</v>
      </c>
      <c r="L14" s="68">
        <f t="shared" si="0"/>
        <v>0.30210000000000009</v>
      </c>
      <c r="M14" s="62"/>
      <c r="O14" s="57"/>
    </row>
    <row r="15" spans="1:15" x14ac:dyDescent="0.2">
      <c r="A15" s="52" t="s">
        <v>1</v>
      </c>
      <c r="B15" s="54">
        <v>100</v>
      </c>
      <c r="C15" s="55">
        <v>98.81</v>
      </c>
      <c r="D15" s="54">
        <v>102</v>
      </c>
      <c r="E15" s="54">
        <v>105.6</v>
      </c>
      <c r="F15" s="55">
        <v>106.98</v>
      </c>
      <c r="G15" s="55">
        <v>104.52</v>
      </c>
      <c r="H15" s="55">
        <v>111.64</v>
      </c>
      <c r="I15" s="55">
        <v>125.14</v>
      </c>
      <c r="J15" s="55">
        <v>128.29</v>
      </c>
      <c r="K15" s="55">
        <v>129.38</v>
      </c>
      <c r="L15" s="68">
        <f t="shared" si="0"/>
        <v>0.29379999999999995</v>
      </c>
      <c r="M15" s="62"/>
      <c r="O15" s="57"/>
    </row>
    <row r="16" spans="1:15" x14ac:dyDescent="0.2">
      <c r="A16" s="52" t="s">
        <v>50</v>
      </c>
      <c r="B16" s="56">
        <v>100</v>
      </c>
      <c r="C16" s="14">
        <v>101.29</v>
      </c>
      <c r="D16" s="14">
        <v>102.29</v>
      </c>
      <c r="E16" s="14">
        <v>103.21</v>
      </c>
      <c r="F16" s="14">
        <v>104.79</v>
      </c>
      <c r="G16" s="14">
        <v>107.14</v>
      </c>
      <c r="H16" s="14">
        <v>109.62</v>
      </c>
      <c r="I16" s="56">
        <v>113.7</v>
      </c>
      <c r="J16" s="14">
        <v>120.36</v>
      </c>
      <c r="K16" s="14">
        <v>125.67</v>
      </c>
      <c r="L16" s="68">
        <f t="shared" si="0"/>
        <v>0.25670000000000004</v>
      </c>
      <c r="M16" s="62"/>
      <c r="O16" s="57"/>
    </row>
    <row r="17" spans="1:15" x14ac:dyDescent="0.2">
      <c r="A17" s="52" t="s">
        <v>48</v>
      </c>
      <c r="B17" s="54">
        <v>100</v>
      </c>
      <c r="C17" s="55">
        <v>100.34</v>
      </c>
      <c r="D17" s="55">
        <v>101.51</v>
      </c>
      <c r="E17" s="55">
        <v>102.95</v>
      </c>
      <c r="F17" s="55">
        <v>103.86</v>
      </c>
      <c r="G17" s="55">
        <v>105.19</v>
      </c>
      <c r="H17" s="55">
        <v>106.87</v>
      </c>
      <c r="I17" s="54">
        <v>112.1</v>
      </c>
      <c r="J17" s="55">
        <v>118.93</v>
      </c>
      <c r="K17" s="55">
        <v>122.37</v>
      </c>
      <c r="L17" s="68">
        <f t="shared" si="0"/>
        <v>0.22370000000000004</v>
      </c>
      <c r="M17" s="62"/>
      <c r="O17" s="57"/>
    </row>
    <row r="18" spans="1:15" x14ac:dyDescent="0.2">
      <c r="A18" s="52" t="s">
        <v>32</v>
      </c>
      <c r="B18" s="56">
        <v>100</v>
      </c>
      <c r="C18" s="14">
        <v>102.24</v>
      </c>
      <c r="D18" s="14">
        <v>103.39</v>
      </c>
      <c r="E18" s="14">
        <v>103.38</v>
      </c>
      <c r="F18" s="14">
        <v>104.83</v>
      </c>
      <c r="G18" s="14">
        <v>106.31</v>
      </c>
      <c r="H18" s="14">
        <v>106.92</v>
      </c>
      <c r="I18" s="14">
        <v>109.07</v>
      </c>
      <c r="J18" s="14">
        <v>114.95</v>
      </c>
      <c r="K18" s="56">
        <v>120.6</v>
      </c>
      <c r="L18" s="68">
        <f t="shared" si="0"/>
        <v>0.20599999999999993</v>
      </c>
      <c r="M18" s="62"/>
      <c r="O18" s="57"/>
    </row>
    <row r="19" spans="1:15" x14ac:dyDescent="0.2">
      <c r="A19" s="52" t="s">
        <v>78</v>
      </c>
      <c r="B19" s="54">
        <v>100</v>
      </c>
      <c r="C19" s="55">
        <v>100.22</v>
      </c>
      <c r="D19" s="55">
        <v>100.58</v>
      </c>
      <c r="E19" s="55">
        <v>101.19</v>
      </c>
      <c r="F19" s="55">
        <v>101.83</v>
      </c>
      <c r="G19" s="54">
        <v>102.3</v>
      </c>
      <c r="H19" s="55">
        <v>104.12</v>
      </c>
      <c r="I19" s="55">
        <v>111.57</v>
      </c>
      <c r="J19" s="55">
        <v>119.18</v>
      </c>
      <c r="K19" s="55">
        <v>119.96</v>
      </c>
      <c r="L19" s="68">
        <f t="shared" si="0"/>
        <v>0.19959999999999994</v>
      </c>
      <c r="M19" s="62"/>
    </row>
    <row r="20" spans="1:15" x14ac:dyDescent="0.2">
      <c r="A20" s="52" t="s">
        <v>31</v>
      </c>
      <c r="B20" s="56">
        <v>100</v>
      </c>
      <c r="C20" s="14">
        <v>100.81</v>
      </c>
      <c r="D20" s="14">
        <v>101.99</v>
      </c>
      <c r="E20" s="14">
        <v>103.11</v>
      </c>
      <c r="F20" s="14">
        <v>104.45</v>
      </c>
      <c r="G20" s="14">
        <v>105.84</v>
      </c>
      <c r="H20" s="14">
        <v>106.79</v>
      </c>
      <c r="I20" s="14">
        <v>109.34</v>
      </c>
      <c r="J20" s="14">
        <v>114.02</v>
      </c>
      <c r="K20" s="14">
        <v>118.62</v>
      </c>
      <c r="L20" s="68">
        <f t="shared" si="0"/>
        <v>0.18620000000000003</v>
      </c>
      <c r="M20" s="62"/>
    </row>
    <row r="21" spans="1:15" x14ac:dyDescent="0.2">
      <c r="A21" s="52" t="s">
        <v>47</v>
      </c>
      <c r="B21" s="54">
        <v>100</v>
      </c>
      <c r="C21" s="54">
        <v>100.2</v>
      </c>
      <c r="D21" s="55">
        <v>100.77</v>
      </c>
      <c r="E21" s="55">
        <v>100.87</v>
      </c>
      <c r="F21" s="55">
        <v>101.12</v>
      </c>
      <c r="G21" s="55">
        <v>102.16</v>
      </c>
      <c r="H21" s="55">
        <v>103.22</v>
      </c>
      <c r="I21" s="55">
        <v>106.24</v>
      </c>
      <c r="J21" s="55">
        <v>110.96</v>
      </c>
      <c r="K21" s="55">
        <v>112.73</v>
      </c>
      <c r="L21" s="68">
        <f t="shared" si="0"/>
        <v>0.12730000000000005</v>
      </c>
      <c r="M21" s="62"/>
    </row>
    <row r="22" spans="1:15" x14ac:dyDescent="0.2">
      <c r="A22" s="52" t="s">
        <v>0</v>
      </c>
      <c r="B22" s="56">
        <v>100</v>
      </c>
      <c r="C22" s="14">
        <v>100.06</v>
      </c>
      <c r="D22" s="14">
        <v>99.01</v>
      </c>
      <c r="E22" s="14">
        <v>98.17</v>
      </c>
      <c r="F22" s="14">
        <v>97.12</v>
      </c>
      <c r="G22" s="14">
        <v>96.21</v>
      </c>
      <c r="H22" s="14">
        <v>96.12</v>
      </c>
      <c r="I22" s="14">
        <v>96.01</v>
      </c>
      <c r="J22" s="14">
        <v>97.07</v>
      </c>
      <c r="K22" s="14">
        <v>95.66</v>
      </c>
      <c r="L22" s="70">
        <f t="shared" si="0"/>
        <v>-4.3400000000000036E-2</v>
      </c>
      <c r="M22" s="62"/>
    </row>
    <row r="23" spans="1:15" x14ac:dyDescent="0.2">
      <c r="M23" s="62"/>
    </row>
    <row r="24" spans="1:15" x14ac:dyDescent="0.2">
      <c r="M24" s="62"/>
    </row>
    <row r="25" spans="1:15" x14ac:dyDescent="0.2">
      <c r="M25" s="62"/>
    </row>
    <row r="26" spans="1:15" x14ac:dyDescent="0.2">
      <c r="M26" s="62"/>
    </row>
    <row r="27" spans="1:15" x14ac:dyDescent="0.2">
      <c r="A27" s="25" t="s">
        <v>134</v>
      </c>
      <c r="M27" s="62"/>
    </row>
    <row r="28" spans="1:15" x14ac:dyDescent="0.2">
      <c r="A28" s="123" t="s">
        <v>133</v>
      </c>
      <c r="M28" s="62"/>
    </row>
    <row r="29" spans="1:15" x14ac:dyDescent="0.2">
      <c r="M29" s="62"/>
    </row>
    <row r="30" spans="1:15" x14ac:dyDescent="0.2">
      <c r="M30" s="62"/>
    </row>
    <row r="31" spans="1:15" x14ac:dyDescent="0.2">
      <c r="M31" s="62"/>
    </row>
    <row r="32" spans="1:15" x14ac:dyDescent="0.2">
      <c r="M32" s="62"/>
    </row>
    <row r="33" spans="13:13" x14ac:dyDescent="0.2">
      <c r="M33" s="62"/>
    </row>
    <row r="34" spans="13:13" x14ac:dyDescent="0.2">
      <c r="M34" s="62"/>
    </row>
    <row r="35" spans="13:13" x14ac:dyDescent="0.2">
      <c r="M35" s="62"/>
    </row>
    <row r="36" spans="13:13" x14ac:dyDescent="0.2">
      <c r="M36" s="62"/>
    </row>
    <row r="37" spans="13:13" x14ac:dyDescent="0.2">
      <c r="M37" s="62"/>
    </row>
    <row r="38" spans="13:13" x14ac:dyDescent="0.2">
      <c r="M38" s="62"/>
    </row>
  </sheetData>
  <sortState xmlns:xlrd2="http://schemas.microsoft.com/office/spreadsheetml/2017/richdata2" ref="A10:L22">
    <sortCondition descending="1" ref="L10:L22"/>
  </sortState>
  <conditionalFormatting sqref="L10:L22">
    <cfRule type="top10" dxfId="1" priority="1" bottom="1" rank="2"/>
    <cfRule type="top10" dxfId="0" priority="2" rank="2"/>
  </conditionalFormatting>
  <hyperlinks>
    <hyperlink ref="B2" r:id="rId1" xr:uid="{E09EBE93-0550-49E3-934C-BAC769E568BF}"/>
    <hyperlink ref="A28" r:id="rId2" display="https://ec.europa.eu/eurostat/databrowser/bookmark/4b62f61e-ac72-4193-a886-fb86afe37b9f?lang=en" xr:uid="{37180DDB-D359-4C50-B95C-F4695082A2EF}"/>
  </hyperlinks>
  <pageMargins left="0.7" right="0.7" top="0.75" bottom="0.75" header="0.3" footer="0.3"/>
  <pageSetup paperSize="9" orientation="portrait" verticalDpi="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Figure 1</vt:lpstr>
      <vt:lpstr>Table 1</vt:lpstr>
      <vt:lpstr>Figure 2</vt:lpstr>
      <vt:lpstr>2015-2024 AVR Fig 1</vt:lpstr>
      <vt:lpstr>2015-2024 change EU</vt:lpstr>
      <vt:lpstr>2015-2024 change Main headings</vt:lpstr>
    </vt:vector>
  </TitlesOfParts>
  <Company>European Commission</Company>
  <LinksUpToDate>false</LinksUpToDate>
  <SharedDoc>false</SharedDoc>
  <HyperlinkBase>https://ec.europa.eu/eurostat/statistics-explained/index.php?title=Consumer_prices_-_inflation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Consumer prices - inflation 2015-2024</dc:title>
  <dc:subject>Consumer prices</dc:subject>
  <dc:creator>Eurostat</dc:creator>
  <cp:keywords>HICP; CPI</cp:keywords>
  <dc:description>National CPI (China, Japan, United States) not strictly comparable with the HICP.</dc:description>
  <cp:lastModifiedBy>SANTOS Silvia (ESTAT)</cp:lastModifiedBy>
  <cp:lastPrinted>2021-04-12T12:29:53Z</cp:lastPrinted>
  <dcterms:created xsi:type="dcterms:W3CDTF">2006-08-21T13:09:34Z</dcterms:created>
  <dcterms:modified xsi:type="dcterms:W3CDTF">2025-03-11T15:19:30Z</dcterms:modified>
  <cp:category>Statistics Explained</cp:category>
  <cp:contentStatus>Public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MSIP_Label_6bd9ddd1-4d20-43f6-abfa-fc3c07406f94_Enabled">
    <vt:lpwstr>true</vt:lpwstr>
  </property>
  <property fmtid="{D5CDD505-2E9C-101B-9397-08002B2CF9AE}" pid="4" name="MSIP_Label_6bd9ddd1-4d20-43f6-abfa-fc3c07406f94_SetDate">
    <vt:lpwstr>2024-03-26T12:07:34Z</vt:lpwstr>
  </property>
  <property fmtid="{D5CDD505-2E9C-101B-9397-08002B2CF9AE}" pid="5" name="MSIP_Label_6bd9ddd1-4d20-43f6-abfa-fc3c07406f94_Method">
    <vt:lpwstr>Standard</vt:lpwstr>
  </property>
  <property fmtid="{D5CDD505-2E9C-101B-9397-08002B2CF9AE}" pid="6" name="MSIP_Label_6bd9ddd1-4d20-43f6-abfa-fc3c07406f94_Name">
    <vt:lpwstr>Commission Use</vt:lpwstr>
  </property>
  <property fmtid="{D5CDD505-2E9C-101B-9397-08002B2CF9AE}" pid="7" name="MSIP_Label_6bd9ddd1-4d20-43f6-abfa-fc3c07406f94_SiteId">
    <vt:lpwstr>b24c8b06-522c-46fe-9080-70926f8dddb1</vt:lpwstr>
  </property>
  <property fmtid="{D5CDD505-2E9C-101B-9397-08002B2CF9AE}" pid="8" name="MSIP_Label_6bd9ddd1-4d20-43f6-abfa-fc3c07406f94_ActionId">
    <vt:lpwstr>2db77f3a-09fd-435b-9acd-529c9297ce58</vt:lpwstr>
  </property>
  <property fmtid="{D5CDD505-2E9C-101B-9397-08002B2CF9AE}" pid="9" name="MSIP_Label_6bd9ddd1-4d20-43f6-abfa-fc3c07406f94_ContentBits">
    <vt:lpwstr>0</vt:lpwstr>
  </property>
</Properties>
</file>