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Energy\DISSEMINATION_old\STATISTICS EXPLAINED\Natural gas consumption statistics\Natural gas supply statistics 2018\"/>
    </mc:Choice>
  </mc:AlternateContent>
  <bookViews>
    <workbookView xWindow="-120" yWindow="-120" windowWidth="19440" windowHeight="15150"/>
  </bookViews>
  <sheets>
    <sheet name="Fig 1" sheetId="1" r:id="rId1"/>
    <sheet name="Fig 2" sheetId="2" r:id="rId2"/>
    <sheet name="Tables 1-2" sheetId="3" r:id="rId3"/>
    <sheet name="Fig 3" sheetId="8" r:id="rId4"/>
    <sheet name="Fig 4" sheetId="4" r:id="rId5"/>
    <sheet name="Fig 5" sheetId="5" r:id="rId6"/>
    <sheet name="Fig 6" sheetId="6" r:id="rId7"/>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7" i="3" l="1"/>
  <c r="Q54" i="3"/>
  <c r="R54" i="3"/>
  <c r="N54" i="3"/>
  <c r="I46" i="3"/>
  <c r="I49" i="3"/>
  <c r="O43" i="3"/>
  <c r="C65" i="2" l="1"/>
  <c r="B65" i="2"/>
  <c r="O54" i="3"/>
  <c r="L54" i="3"/>
  <c r="K54" i="3"/>
  <c r="H54" i="3"/>
  <c r="S46" i="3"/>
  <c r="O46" i="3"/>
  <c r="K46" i="3"/>
  <c r="J46" i="3"/>
  <c r="H46" i="3"/>
  <c r="P48" i="3"/>
  <c r="K48" i="3"/>
  <c r="I48" i="3"/>
  <c r="H47" i="3"/>
  <c r="G48" i="3"/>
  <c r="F48" i="3"/>
  <c r="E48" i="3"/>
  <c r="N23" i="3"/>
  <c r="E13" i="3"/>
  <c r="R58" i="3"/>
  <c r="F58" i="3"/>
  <c r="E58" i="3"/>
  <c r="S12" i="3"/>
  <c r="E22" i="3"/>
  <c r="N24" i="3"/>
  <c r="L24" i="3"/>
  <c r="I12" i="3"/>
  <c r="H22" i="3"/>
  <c r="G12" i="3"/>
  <c r="F12" i="3"/>
  <c r="Q23" i="3"/>
  <c r="H24" i="3"/>
  <c r="S48" i="3"/>
  <c r="F57" i="3"/>
  <c r="R13" i="3"/>
  <c r="O13" i="3"/>
  <c r="M13" i="3"/>
  <c r="L23" i="3"/>
  <c r="K13" i="3"/>
  <c r="K14" i="3" s="1"/>
  <c r="K23" i="3"/>
  <c r="J23" i="3"/>
  <c r="I13" i="3"/>
  <c r="I23" i="3"/>
  <c r="G24" i="3"/>
  <c r="F13" i="3"/>
  <c r="F14" i="3" s="1"/>
  <c r="M23" i="3"/>
  <c r="O23" i="3"/>
  <c r="P23" i="3"/>
  <c r="G58" i="3"/>
  <c r="O58" i="3"/>
  <c r="P58" i="3"/>
  <c r="Q58" i="3"/>
  <c r="S58" i="3"/>
  <c r="H58" i="3"/>
  <c r="I47" i="3"/>
  <c r="J47" i="3"/>
  <c r="J58" i="3"/>
  <c r="K58" i="3"/>
  <c r="K47" i="3"/>
  <c r="L47" i="3"/>
  <c r="L58" i="3"/>
  <c r="M58" i="3"/>
  <c r="M47" i="3"/>
  <c r="N47" i="3"/>
  <c r="N58" i="3"/>
  <c r="O12" i="3"/>
  <c r="M12" i="3"/>
  <c r="M14" i="3" s="1"/>
  <c r="K12" i="3"/>
  <c r="G47" i="3"/>
  <c r="O48" i="3"/>
  <c r="S47" i="3"/>
  <c r="Q47" i="3"/>
  <c r="O47" i="3"/>
  <c r="J22" i="3"/>
  <c r="M22" i="3"/>
  <c r="P24" i="3"/>
  <c r="R24" i="3"/>
  <c r="L57" i="3"/>
  <c r="P57" i="3"/>
  <c r="S13" i="3"/>
  <c r="P13" i="3"/>
  <c r="P14" i="3" s="1"/>
  <c r="N13" i="3"/>
  <c r="L13" i="3"/>
  <c r="J13" i="3"/>
  <c r="G13" i="3"/>
  <c r="G14" i="3" s="1"/>
  <c r="P12" i="3"/>
  <c r="N12" i="3"/>
  <c r="N14" i="3" s="1"/>
  <c r="L12" i="3"/>
  <c r="J12" i="3"/>
  <c r="J14" i="3" s="1"/>
  <c r="R48" i="3"/>
  <c r="N48" i="3"/>
  <c r="L48" i="3"/>
  <c r="L49" i="3" s="1"/>
  <c r="J48" i="3"/>
  <c r="H48" i="3"/>
  <c r="R47" i="3"/>
  <c r="P47" i="3"/>
  <c r="F23" i="3"/>
  <c r="F24" i="3"/>
  <c r="E24" i="3"/>
  <c r="I24" i="3"/>
  <c r="H23" i="3"/>
  <c r="H12" i="3"/>
  <c r="E23" i="3"/>
  <c r="G23" i="3"/>
  <c r="Q24" i="3"/>
  <c r="Q12" i="3"/>
  <c r="H13" i="3"/>
  <c r="H14" i="3" s="1"/>
  <c r="Q13" i="3"/>
  <c r="Q14" i="3" s="1"/>
  <c r="E12" i="3"/>
  <c r="F47" i="3"/>
  <c r="E47" i="3"/>
  <c r="R12" i="3"/>
  <c r="R14" i="3"/>
  <c r="O24" i="3"/>
  <c r="I14" i="3"/>
  <c r="F8" i="3"/>
  <c r="H8" i="3"/>
  <c r="J8" i="3"/>
  <c r="P8" i="3"/>
  <c r="R8" i="3"/>
  <c r="F11" i="3"/>
  <c r="H11" i="3"/>
  <c r="J11" i="3"/>
  <c r="L11" i="3"/>
  <c r="N11" i="3"/>
  <c r="P11" i="3"/>
  <c r="R11" i="3"/>
  <c r="F19" i="3"/>
  <c r="H19" i="3"/>
  <c r="J19" i="3"/>
  <c r="P19" i="3"/>
  <c r="R19" i="3"/>
  <c r="J43" i="3"/>
  <c r="N43" i="3"/>
  <c r="F46" i="3"/>
  <c r="L46" i="3"/>
  <c r="P46" i="3"/>
  <c r="F54" i="3"/>
  <c r="J54" i="3"/>
  <c r="P54" i="3"/>
  <c r="S59" i="3"/>
  <c r="L22" i="3"/>
  <c r="E8" i="3"/>
  <c r="I8" i="3"/>
  <c r="K8" i="3"/>
  <c r="M8" i="3"/>
  <c r="O8" i="3"/>
  <c r="Q8" i="3"/>
  <c r="E11" i="3"/>
  <c r="G11" i="3"/>
  <c r="I11" i="3"/>
  <c r="K11" i="3"/>
  <c r="M11" i="3"/>
  <c r="O11" i="3"/>
  <c r="Q11" i="3"/>
  <c r="E19" i="3"/>
  <c r="G19" i="3"/>
  <c r="I19" i="3"/>
  <c r="K19" i="3"/>
  <c r="O19" i="3"/>
  <c r="Q19" i="3"/>
  <c r="S43" i="3"/>
  <c r="G46" i="3"/>
  <c r="M46" i="3"/>
  <c r="Q46" i="3"/>
  <c r="E54" i="3"/>
  <c r="M54" i="3"/>
  <c r="S54" i="3"/>
  <c r="N57" i="3"/>
  <c r="P22" i="3"/>
  <c r="N22" i="3"/>
  <c r="O22" i="3"/>
  <c r="G22" i="3"/>
  <c r="K24" i="3"/>
  <c r="R23" i="3"/>
  <c r="R57" i="3"/>
  <c r="E14" i="3" l="1"/>
  <c r="S57" i="3"/>
  <c r="F59" i="3"/>
  <c r="J49" i="3"/>
  <c r="N49" i="3"/>
  <c r="H49" i="3"/>
  <c r="L14" i="3"/>
  <c r="O14" i="3"/>
  <c r="L59" i="3"/>
  <c r="N59" i="3"/>
  <c r="P59" i="3"/>
  <c r="R59" i="3"/>
  <c r="R49" i="3"/>
  <c r="O49" i="3"/>
  <c r="S49" i="3"/>
  <c r="E49" i="3"/>
  <c r="F49" i="3"/>
  <c r="G49" i="3"/>
  <c r="K49" i="3"/>
  <c r="L43" i="3"/>
  <c r="M57" i="3"/>
  <c r="P49" i="3"/>
  <c r="E46" i="3"/>
  <c r="H59" i="3"/>
  <c r="H57" i="3"/>
  <c r="J57" i="3"/>
  <c r="J59" i="3"/>
  <c r="O57" i="3"/>
  <c r="O59" i="3"/>
  <c r="Q59" i="3"/>
  <c r="Q57" i="3"/>
  <c r="M59" i="3"/>
  <c r="G57" i="3"/>
  <c r="M48" i="3"/>
  <c r="M49" i="3" s="1"/>
  <c r="K43" i="3"/>
  <c r="R46" i="3"/>
  <c r="N46" i="3"/>
  <c r="P43" i="3"/>
  <c r="H43" i="3"/>
  <c r="K57" i="3"/>
  <c r="Q48" i="3"/>
  <c r="Q49" i="3" s="1"/>
  <c r="R22" i="3"/>
  <c r="F22" i="3"/>
  <c r="I22" i="3"/>
  <c r="J24" i="3"/>
  <c r="Q22" i="3"/>
  <c r="M24" i="3"/>
  <c r="K22" i="3"/>
  <c r="G59" i="3" l="1"/>
  <c r="E59" i="3"/>
  <c r="E57" i="3"/>
  <c r="K59" i="3"/>
</calcChain>
</file>

<file path=xl/sharedStrings.xml><?xml version="1.0" encoding="utf-8"?>
<sst xmlns="http://schemas.openxmlformats.org/spreadsheetml/2006/main" count="262" uniqueCount="88">
  <si>
    <t>FR</t>
  </si>
  <si>
    <t>UK</t>
  </si>
  <si>
    <t>DK</t>
  </si>
  <si>
    <t>BE</t>
  </si>
  <si>
    <t>CZ</t>
  </si>
  <si>
    <t>DE</t>
  </si>
  <si>
    <t>EE</t>
  </si>
  <si>
    <t>EL</t>
  </si>
  <si>
    <t>ES</t>
  </si>
  <si>
    <t>IE</t>
  </si>
  <si>
    <t>IT</t>
  </si>
  <si>
    <t>CY</t>
  </si>
  <si>
    <t>LV</t>
  </si>
  <si>
    <t>LT</t>
  </si>
  <si>
    <t>LU</t>
  </si>
  <si>
    <t>HU</t>
  </si>
  <si>
    <t>MT</t>
  </si>
  <si>
    <t>PL</t>
  </si>
  <si>
    <t>PT</t>
  </si>
  <si>
    <t>SI</t>
  </si>
  <si>
    <t>SK</t>
  </si>
  <si>
    <t>FI</t>
  </si>
  <si>
    <t>SE</t>
  </si>
  <si>
    <t xml:space="preserve">1. Primary </t>
  </si>
  <si>
    <t xml:space="preserve">   production</t>
  </si>
  <si>
    <t>7.Energy</t>
  </si>
  <si>
    <t>BG</t>
  </si>
  <si>
    <t>RO</t>
  </si>
  <si>
    <t xml:space="preserve">    consumption </t>
  </si>
  <si>
    <t>Other third countries</t>
  </si>
  <si>
    <t>Nigeria</t>
  </si>
  <si>
    <t>Qatar</t>
  </si>
  <si>
    <t>Algeria</t>
  </si>
  <si>
    <t>Russia</t>
  </si>
  <si>
    <t>(2  - 5 ) /  6 * 100</t>
  </si>
  <si>
    <t>1+2</t>
  </si>
  <si>
    <t>- Decrease in stocks</t>
  </si>
  <si>
    <t>+ Increase in stocks</t>
  </si>
  <si>
    <t>AT</t>
  </si>
  <si>
    <t xml:space="preserve">Primary Production </t>
  </si>
  <si>
    <t>-</t>
  </si>
  <si>
    <t>Source data: nrg_103m</t>
  </si>
  <si>
    <t>Libya</t>
  </si>
  <si>
    <t>6. Gross inland</t>
  </si>
  <si>
    <t>Monthly cumulated data</t>
  </si>
  <si>
    <t>Annual data</t>
  </si>
  <si>
    <t>HR</t>
  </si>
  <si>
    <t>Tunisia</t>
  </si>
  <si>
    <t>Belarus</t>
  </si>
  <si>
    <t>Ukraine</t>
  </si>
  <si>
    <t>Morocco</t>
  </si>
  <si>
    <t>NL (¹)</t>
  </si>
  <si>
    <t>(²)</t>
  </si>
  <si>
    <t>(³)</t>
  </si>
  <si>
    <t xml:space="preserve">   dependency (⁴)</t>
  </si>
  <si>
    <t>(⁴)</t>
  </si>
  <si>
    <t>Imports (entries) 2017</t>
  </si>
  <si>
    <t>Exports (exits) 2017</t>
  </si>
  <si>
    <t>2. Imports</t>
  </si>
  <si>
    <t xml:space="preserve">    (entries)</t>
  </si>
  <si>
    <t>5. Exports</t>
  </si>
  <si>
    <t xml:space="preserve">    (exits)</t>
  </si>
  <si>
    <t>Note: Positive values: Imports; Negative values: exports</t>
  </si>
  <si>
    <t>EA (¹)</t>
  </si>
  <si>
    <t>3. Resources (²)</t>
  </si>
  <si>
    <t>4. Stock change (³)</t>
  </si>
  <si>
    <t>(%)</t>
  </si>
  <si>
    <t>(thousand terajoules (Gross Calorific Value))</t>
  </si>
  <si>
    <t>Norway (¹)</t>
  </si>
  <si>
    <t>Figure 1: Gross inland consumption of natural gas, EU, 1990-2018</t>
  </si>
  <si>
    <t>Note: Provisional data for monthly cumulated data for 2018</t>
  </si>
  <si>
    <t>Date of extraction: 20/05/2019</t>
  </si>
  <si>
    <t>(¹) Provisional data for 2017 and 2018</t>
  </si>
  <si>
    <t>Figure 2: Extra-EU imports of natural gas, by country of origin, 2017-2018</t>
  </si>
  <si>
    <r>
      <t>Source:</t>
    </r>
    <r>
      <rPr>
        <sz val="9"/>
        <rFont val="Arial"/>
        <family val="2"/>
      </rPr>
      <t xml:space="preserve"> Eurostat (online data codes: nrg_103m, nrg_cb_gas)</t>
    </r>
  </si>
  <si>
    <r>
      <t>Source:</t>
    </r>
    <r>
      <rPr>
        <sz val="9"/>
        <rFont val="Arial"/>
        <family val="2"/>
      </rPr>
      <t xml:space="preserve"> Eurostat (online data code: nrg_103m)</t>
    </r>
  </si>
  <si>
    <t>Note: This figure refers to the entries of natural gas from non-EU countries in the EU; Switzerland is nevertheless excluded from the list of origins as the gas transiting Switzerland (and entering to the EU from this country which is enclaved into the EU) has been by definition already reported as an entry by another EU Member State.</t>
  </si>
  <si>
    <r>
      <t>Source:</t>
    </r>
    <r>
      <rPr>
        <sz val="9"/>
        <rFont val="Arial"/>
        <family val="2"/>
      </rPr>
      <t xml:space="preserve"> Eurostat (online data code: nrg_124m)</t>
    </r>
  </si>
  <si>
    <t>Table 1: Provisional natural gas balance sheet, by country, 2017-2018</t>
  </si>
  <si>
    <t>Growth rate 2017-2018 (%)</t>
  </si>
  <si>
    <t>Table 2: Provisional natural gas balance sheet, by country, 2017-2018</t>
  </si>
  <si>
    <t>EU (¹)</t>
  </si>
  <si>
    <t>Imports (entries) 2018</t>
  </si>
  <si>
    <t>Exports (exits) 2018</t>
  </si>
  <si>
    <t>Figure 3: Natural gas import dependency, by country, 2017-2018</t>
  </si>
  <si>
    <t>Figure 4: Gross inland consumption of natural gas, by country, 2017-2018</t>
  </si>
  <si>
    <t>Figure 5: Primary production of natural gas, by producing country, 2017-2018</t>
  </si>
  <si>
    <t>Figure 6: Total imports (entries) and exports (exits) of natural gas, by country of origin and destination,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</si>
</sst>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
    <numFmt numFmtId="166" formatCode="0.0%"/>
    <numFmt numFmtId="167" formatCode="#,##0.0_i"/>
    <numFmt numFmtId="168" formatCode="#,##0.0"/>
    <numFmt numFmtId="169" formatCode="\+0.0;\-0.0"/>
    <numFmt numFmtId="170" formatCode="0.000%"/>
  </numFmts>
  <fonts count="7" x14ac:knownFonts="1">
    <font>
      <sz val="10"/>
      <name val="Arial"/>
    </font>
    <font>
      <sz val="10"/>
      <name val="Arial"/>
      <family val="2"/>
    </font>
    <font>
      <sz val="10"/>
      <name val="MS Sans Serif"/>
      <family val="2"/>
    </font>
    <font>
      <sz val="8"/>
      <name val="Arial"/>
      <family val="2"/>
    </font>
    <font>
      <sz val="9"/>
      <name val="Arial"/>
      <family val="2"/>
    </font>
    <font>
      <b/>
      <sz val="9"/>
      <name val="Arial"/>
      <family val="2"/>
    </font>
    <font>
      <i/>
      <sz val="9"/>
      <name val="Arial"/>
      <family val="2"/>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top/>
      <bottom style="hair">
        <color indexed="22"/>
      </bottom>
      <diagonal/>
    </border>
    <border>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
      <left/>
      <right style="hair">
        <color indexed="22"/>
      </right>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thin">
        <color indexed="64"/>
      </left>
      <right style="hair">
        <color indexed="22"/>
      </right>
      <top/>
      <bottom/>
      <diagonal/>
    </border>
    <border>
      <left style="hair">
        <color indexed="22"/>
      </left>
      <right style="hair">
        <color indexed="22"/>
      </right>
      <top/>
      <bottom/>
      <diagonal/>
    </border>
    <border>
      <left style="hair">
        <color indexed="22"/>
      </left>
      <right/>
      <top/>
      <bottom/>
      <diagonal/>
    </border>
    <border>
      <left/>
      <right style="hair">
        <color indexed="22"/>
      </right>
      <top style="hair">
        <color indexed="22"/>
      </top>
      <bottom style="thin">
        <color indexed="64"/>
      </bottom>
      <diagonal/>
    </border>
    <border>
      <left style="thin">
        <color indexed="64"/>
      </left>
      <right/>
      <top style="thin">
        <color indexed="64"/>
      </top>
      <bottom style="hair">
        <color indexed="22"/>
      </bottom>
      <diagonal/>
    </border>
    <border>
      <left style="thin">
        <color indexed="64"/>
      </left>
      <right/>
      <top style="hair">
        <color indexed="22"/>
      </top>
      <bottom style="thin">
        <color indexed="64"/>
      </bottom>
      <diagonal/>
    </border>
    <border>
      <left/>
      <right/>
      <top style="hair">
        <color indexed="22"/>
      </top>
      <bottom style="thin">
        <color indexed="64"/>
      </bottom>
      <diagonal/>
    </border>
    <border>
      <left style="thin">
        <color indexed="64"/>
      </left>
      <right/>
      <top style="hair">
        <color indexed="22"/>
      </top>
      <bottom/>
      <diagonal/>
    </border>
    <border>
      <left style="thin">
        <color indexed="64"/>
      </left>
      <right/>
      <top/>
      <bottom style="hair">
        <color indexed="22"/>
      </bottom>
      <diagonal/>
    </border>
    <border>
      <left style="thin">
        <color indexed="64"/>
      </left>
      <right/>
      <top style="hair">
        <color indexed="22"/>
      </top>
      <bottom style="hair">
        <color indexed="22"/>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hair">
        <color indexed="22"/>
      </right>
      <top style="thin">
        <color rgb="FF000000"/>
      </top>
      <bottom style="thin">
        <color rgb="FF000000"/>
      </bottom>
      <diagonal/>
    </border>
    <border>
      <left style="hair">
        <color indexed="22"/>
      </left>
      <right style="hair">
        <color indexed="22"/>
      </right>
      <top style="thin">
        <color rgb="FF000000"/>
      </top>
      <bottom style="thin">
        <color rgb="FF000000"/>
      </bottom>
      <diagonal/>
    </border>
    <border>
      <left style="hair">
        <color indexed="22"/>
      </left>
      <right/>
      <top style="thin">
        <color rgb="FF000000"/>
      </top>
      <bottom style="thin">
        <color rgb="FF000000"/>
      </bottom>
      <diagonal/>
    </border>
    <border>
      <left style="hair">
        <color indexed="64"/>
      </left>
      <right style="thin">
        <color indexed="64"/>
      </right>
      <top style="hair">
        <color rgb="FFC0C0C0"/>
      </top>
      <bottom style="thin">
        <color indexed="64"/>
      </bottom>
      <diagonal/>
    </border>
    <border>
      <left/>
      <right style="hair">
        <color indexed="22"/>
      </right>
      <top style="thin">
        <color rgb="FF000000"/>
      </top>
      <bottom style="thin">
        <color rgb="FF000000"/>
      </bottom>
      <diagonal/>
    </border>
    <border>
      <left style="hair">
        <color rgb="FFA6A6A6"/>
      </left>
      <right style="hair">
        <color indexed="22"/>
      </right>
      <top style="thin">
        <color rgb="FF000000"/>
      </top>
      <bottom style="thin">
        <color rgb="FF000000"/>
      </bottom>
      <diagonal/>
    </border>
    <border>
      <left style="hair">
        <color indexed="64"/>
      </left>
      <right style="thin">
        <color indexed="64"/>
      </right>
      <top/>
      <bottom style="hair">
        <color rgb="FFC0C0C0"/>
      </bottom>
      <diagonal/>
    </border>
    <border>
      <left style="hair">
        <color rgb="FFC0C0C0"/>
      </left>
      <right/>
      <top style="hair">
        <color indexed="22"/>
      </top>
      <bottom style="thin">
        <color indexed="64"/>
      </bottom>
      <diagonal/>
    </border>
    <border>
      <left style="hair">
        <color rgb="FFA6A6A6"/>
      </left>
      <right style="hair">
        <color indexed="22"/>
      </right>
      <top/>
      <bottom style="hair">
        <color indexed="22"/>
      </bottom>
      <diagonal/>
    </border>
    <border>
      <left style="hair">
        <color rgb="FFA6A6A6"/>
      </left>
      <right style="hair">
        <color indexed="22"/>
      </right>
      <top style="thin">
        <color indexed="64"/>
      </top>
      <bottom style="hair">
        <color indexed="22"/>
      </bottom>
      <diagonal/>
    </border>
    <border>
      <left style="thin">
        <color indexed="64"/>
      </left>
      <right style="hair">
        <color rgb="FFA6A6A6"/>
      </right>
      <top style="thin">
        <color indexed="64"/>
      </top>
      <bottom style="hair">
        <color indexed="22"/>
      </bottom>
      <diagonal/>
    </border>
    <border>
      <left style="hair">
        <color rgb="FFA6A6A6"/>
      </left>
      <right style="hair">
        <color indexed="22"/>
      </right>
      <top style="thin">
        <color indexed="64"/>
      </top>
      <bottom/>
      <diagonal/>
    </border>
    <border>
      <left style="thin">
        <color indexed="64"/>
      </left>
      <right style="hair">
        <color rgb="FFA6A6A6"/>
      </right>
      <top style="hair">
        <color indexed="22"/>
      </top>
      <bottom style="thin">
        <color indexed="64"/>
      </bottom>
      <diagonal/>
    </border>
    <border>
      <left style="hair">
        <color rgb="FFA6A6A6"/>
      </left>
      <right style="hair">
        <color indexed="22"/>
      </right>
      <top style="hair">
        <color indexed="22"/>
      </top>
      <bottom/>
      <diagonal/>
    </border>
    <border>
      <left style="hair">
        <color rgb="FFA6A6A6"/>
      </left>
      <right style="hair">
        <color indexed="22"/>
      </right>
      <top/>
      <bottom style="thin">
        <color indexed="64"/>
      </bottom>
      <diagonal/>
    </border>
    <border>
      <left style="hair">
        <color rgb="FFA6A6A6"/>
      </left>
      <right style="hair">
        <color rgb="FFC0C0C0"/>
      </right>
      <top/>
      <bottom style="thin">
        <color indexed="64"/>
      </bottom>
      <diagonal/>
    </border>
    <border>
      <left style="thin">
        <color rgb="FF000000"/>
      </left>
      <right/>
      <top style="hair">
        <color indexed="22"/>
      </top>
      <bottom style="thin">
        <color indexed="64"/>
      </bottom>
      <diagonal/>
    </border>
    <border>
      <left style="thin">
        <color indexed="64"/>
      </left>
      <right style="hair">
        <color indexed="22"/>
      </right>
      <top style="thin">
        <color rgb="FF000000"/>
      </top>
      <bottom style="hair">
        <color indexed="22"/>
      </bottom>
      <diagonal/>
    </border>
    <border>
      <left style="thin">
        <color indexed="64"/>
      </left>
      <right/>
      <top style="thin">
        <color rgb="FF000000"/>
      </top>
      <bottom style="hair">
        <color indexed="22"/>
      </bottom>
      <diagonal/>
    </border>
  </borders>
  <cellStyleXfs count="5">
    <xf numFmtId="0" fontId="0" fillId="0" borderId="0"/>
    <xf numFmtId="0" fontId="2" fillId="0" borderId="0"/>
    <xf numFmtId="0" fontId="2" fillId="0" borderId="0"/>
    <xf numFmtId="167" fontId="4" fillId="0" borderId="0" applyFill="0" applyBorder="0" applyProtection="0">
      <alignment horizontal="right"/>
    </xf>
    <xf numFmtId="9" fontId="1" fillId="0" borderId="0" applyFont="0" applyFill="0" applyBorder="0" applyAlignment="0" applyProtection="0"/>
  </cellStyleXfs>
  <cellXfs count="112">
    <xf numFmtId="0" fontId="0" fillId="0" borderId="0" xfId="0"/>
    <xf numFmtId="0" fontId="4" fillId="0" borderId="0" xfId="0" applyFont="1"/>
    <xf numFmtId="0" fontId="5" fillId="0" borderId="0" xfId="0" applyFont="1" applyAlignment="1">
      <alignment horizontal="center" vertical="center" wrapText="1"/>
    </xf>
    <xf numFmtId="0" fontId="5" fillId="0" borderId="0" xfId="0" applyFont="1"/>
    <xf numFmtId="166" fontId="4" fillId="0" borderId="0" xfId="0" applyNumberFormat="1" applyFont="1"/>
    <xf numFmtId="166" fontId="4" fillId="0" borderId="0" xfId="4" applyNumberFormat="1" applyFont="1"/>
    <xf numFmtId="0" fontId="4" fillId="0" borderId="0" xfId="2" applyFont="1" applyBorder="1"/>
    <xf numFmtId="0" fontId="5" fillId="2" borderId="29" xfId="2" applyFont="1" applyFill="1" applyBorder="1" applyAlignment="1">
      <alignment horizontal="center"/>
    </xf>
    <xf numFmtId="0" fontId="5" fillId="2" borderId="30" xfId="2" applyFont="1" applyFill="1" applyBorder="1" applyAlignment="1">
      <alignment horizont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33" xfId="2" applyFont="1" applyFill="1" applyBorder="1" applyAlignment="1">
      <alignment horizontal="center" vertical="center"/>
    </xf>
    <xf numFmtId="0" fontId="4" fillId="0" borderId="0" xfId="2" applyFont="1"/>
    <xf numFmtId="0" fontId="5" fillId="0" borderId="0" xfId="2" applyFont="1" applyBorder="1" applyAlignment="1">
      <alignment horizontal="left"/>
    </xf>
    <xf numFmtId="0" fontId="5" fillId="0" borderId="1" xfId="2" applyFont="1" applyBorder="1" applyAlignment="1">
      <alignment horizontal="left"/>
    </xf>
    <xf numFmtId="0" fontId="5" fillId="0" borderId="2" xfId="2" applyFont="1" applyBorder="1" applyAlignment="1">
      <alignment horizontal="left"/>
    </xf>
    <xf numFmtId="0" fontId="5" fillId="0" borderId="34" xfId="1" applyFont="1" applyBorder="1" applyAlignment="1">
      <alignment horizontal="left" wrapText="1"/>
    </xf>
    <xf numFmtId="0" fontId="5" fillId="0" borderId="3" xfId="2" applyFont="1" applyBorder="1" applyAlignment="1">
      <alignment horizontal="left"/>
    </xf>
    <xf numFmtId="0" fontId="5" fillId="0" borderId="2" xfId="2" applyFont="1" applyBorder="1" applyAlignment="1">
      <alignment horizontal="left" vertical="top"/>
    </xf>
    <xf numFmtId="49" fontId="4" fillId="0" borderId="0" xfId="2" applyNumberFormat="1" applyFont="1" applyBorder="1" applyAlignment="1">
      <alignment horizontal="center"/>
    </xf>
    <xf numFmtId="49" fontId="4" fillId="0" borderId="0" xfId="2" applyNumberFormat="1" applyFont="1" applyBorder="1" applyAlignment="1">
      <alignment horizontal="left"/>
    </xf>
    <xf numFmtId="0" fontId="4" fillId="0" borderId="0" xfId="2" quotePrefix="1" applyFont="1" applyBorder="1"/>
    <xf numFmtId="165" fontId="4" fillId="0" borderId="0" xfId="2" applyNumberFormat="1" applyFont="1" applyBorder="1" applyAlignment="1">
      <alignment horizontal="right"/>
    </xf>
    <xf numFmtId="49" fontId="4" fillId="0" borderId="0" xfId="2" applyNumberFormat="1" applyFont="1" applyBorder="1"/>
    <xf numFmtId="0" fontId="5" fillId="0" borderId="0" xfId="2" applyFont="1" applyBorder="1"/>
    <xf numFmtId="0" fontId="5" fillId="0" borderId="0" xfId="2" applyFont="1" applyBorder="1" applyAlignment="1">
      <alignment horizontal="center"/>
    </xf>
    <xf numFmtId="0" fontId="5" fillId="2" borderId="35" xfId="2" applyFont="1" applyFill="1" applyBorder="1" applyAlignment="1">
      <alignment horizontal="center" vertical="center"/>
    </xf>
    <xf numFmtId="0" fontId="4" fillId="0" borderId="0" xfId="0" applyFont="1" applyBorder="1"/>
    <xf numFmtId="0" fontId="5" fillId="0" borderId="0" xfId="0" applyFont="1" applyAlignment="1">
      <alignment horizontal="center"/>
    </xf>
    <xf numFmtId="168" fontId="4" fillId="0" borderId="0" xfId="0" applyNumberFormat="1" applyFont="1"/>
    <xf numFmtId="168" fontId="4" fillId="0" borderId="0" xfId="0" applyNumberFormat="1" applyFont="1" applyAlignment="1">
      <alignment horizontal="right"/>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4" fillId="0" borderId="4" xfId="1" applyFont="1" applyBorder="1"/>
    <xf numFmtId="165" fontId="4" fillId="0" borderId="5" xfId="2" applyNumberFormat="1" applyFont="1" applyBorder="1" applyAlignment="1">
      <alignment horizontal="right"/>
    </xf>
    <xf numFmtId="165" fontId="4" fillId="0" borderId="4" xfId="2" applyNumberFormat="1" applyFont="1" applyBorder="1" applyAlignment="1">
      <alignment horizontal="right"/>
    </xf>
    <xf numFmtId="0" fontId="4" fillId="0" borderId="6" xfId="1" applyFont="1" applyBorder="1"/>
    <xf numFmtId="165" fontId="4" fillId="0" borderId="2" xfId="2" applyNumberFormat="1" applyFont="1" applyBorder="1" applyAlignment="1">
      <alignment horizontal="right"/>
    </xf>
    <xf numFmtId="165" fontId="4" fillId="0" borderId="6" xfId="2" applyNumberFormat="1" applyFont="1" applyBorder="1" applyAlignment="1">
      <alignment horizontal="right"/>
    </xf>
    <xf numFmtId="0" fontId="4" fillId="0" borderId="4" xfId="0" applyFont="1" applyBorder="1"/>
    <xf numFmtId="164" fontId="4" fillId="0" borderId="5" xfId="0" applyNumberFormat="1" applyFont="1" applyBorder="1"/>
    <xf numFmtId="164" fontId="4" fillId="0" borderId="4" xfId="0" applyNumberFormat="1" applyFont="1" applyBorder="1"/>
    <xf numFmtId="0" fontId="4" fillId="0" borderId="6" xfId="0" applyFont="1" applyBorder="1"/>
    <xf numFmtId="164" fontId="4" fillId="0" borderId="2" xfId="0" applyNumberFormat="1" applyFont="1" applyBorder="1"/>
    <xf numFmtId="164" fontId="4" fillId="0" borderId="6" xfId="0" applyNumberFormat="1" applyFont="1" applyBorder="1"/>
    <xf numFmtId="0" fontId="5" fillId="2" borderId="36" xfId="2" applyFont="1" applyFill="1" applyBorder="1" applyAlignment="1">
      <alignment horizontal="center" vertical="center"/>
    </xf>
    <xf numFmtId="0" fontId="5" fillId="0" borderId="0" xfId="1" applyFont="1" applyBorder="1" applyAlignment="1">
      <alignment horizontal="left"/>
    </xf>
    <xf numFmtId="0" fontId="5" fillId="0" borderId="37" xfId="1" applyFont="1" applyBorder="1" applyAlignment="1">
      <alignment horizontal="left"/>
    </xf>
    <xf numFmtId="0" fontId="5" fillId="0" borderId="2" xfId="1" applyFont="1" applyBorder="1" applyAlignment="1">
      <alignment horizontal="left"/>
    </xf>
    <xf numFmtId="167" fontId="4" fillId="0" borderId="7" xfId="3" applyFont="1" applyBorder="1">
      <alignment horizontal="right"/>
    </xf>
    <xf numFmtId="167" fontId="4" fillId="0" borderId="8" xfId="3" applyFont="1" applyFill="1" applyBorder="1">
      <alignment horizontal="right"/>
    </xf>
    <xf numFmtId="167" fontId="4" fillId="0" borderId="8" xfId="3" applyFont="1" applyBorder="1">
      <alignment horizontal="right"/>
    </xf>
    <xf numFmtId="167" fontId="4" fillId="0" borderId="9" xfId="3" applyFont="1" applyBorder="1">
      <alignment horizontal="right"/>
    </xf>
    <xf numFmtId="167" fontId="4" fillId="0" borderId="10" xfId="3" applyFont="1" applyBorder="1">
      <alignment horizontal="right"/>
    </xf>
    <xf numFmtId="167" fontId="4" fillId="0" borderId="11" xfId="3" applyFont="1" applyFill="1" applyBorder="1">
      <alignment horizontal="right"/>
    </xf>
    <xf numFmtId="167" fontId="4" fillId="0" borderId="11" xfId="3" applyFont="1" applyBorder="1">
      <alignment horizontal="right"/>
    </xf>
    <xf numFmtId="167" fontId="4" fillId="0" borderId="12" xfId="3" applyFont="1" applyBorder="1">
      <alignment horizontal="right"/>
    </xf>
    <xf numFmtId="167" fontId="4" fillId="0" borderId="38" xfId="3" applyFont="1" applyBorder="1">
      <alignment horizontal="right"/>
    </xf>
    <xf numFmtId="167" fontId="4" fillId="0" borderId="13" xfId="3" applyFont="1" applyFill="1" applyBorder="1">
      <alignment horizontal="right"/>
    </xf>
    <xf numFmtId="167" fontId="4" fillId="0" borderId="13" xfId="3" applyFont="1" applyBorder="1">
      <alignment horizontal="right"/>
    </xf>
    <xf numFmtId="167" fontId="4" fillId="0" borderId="14" xfId="3" applyFont="1" applyBorder="1">
      <alignment horizontal="right"/>
    </xf>
    <xf numFmtId="167" fontId="4" fillId="0" borderId="9" xfId="3" applyFont="1" applyFill="1" applyBorder="1">
      <alignment horizontal="right"/>
    </xf>
    <xf numFmtId="167" fontId="4" fillId="0" borderId="15" xfId="3" applyFont="1" applyBorder="1">
      <alignment horizontal="right"/>
    </xf>
    <xf numFmtId="167" fontId="4" fillId="0" borderId="16" xfId="3" applyFont="1" applyBorder="1">
      <alignment horizontal="right"/>
    </xf>
    <xf numFmtId="167" fontId="4" fillId="0" borderId="17" xfId="3" applyFont="1" applyFill="1" applyBorder="1">
      <alignment horizontal="right"/>
    </xf>
    <xf numFmtId="167" fontId="4" fillId="0" borderId="17" xfId="3" applyFont="1" applyBorder="1">
      <alignment horizontal="right"/>
    </xf>
    <xf numFmtId="167" fontId="4" fillId="0" borderId="18" xfId="3" applyFont="1" applyBorder="1">
      <alignment horizontal="right"/>
    </xf>
    <xf numFmtId="167" fontId="4" fillId="0" borderId="19" xfId="3" applyFont="1" applyFill="1" applyBorder="1">
      <alignment horizontal="right"/>
    </xf>
    <xf numFmtId="167" fontId="4" fillId="0" borderId="20" xfId="3" applyFont="1" applyFill="1" applyBorder="1">
      <alignment horizontal="right"/>
    </xf>
    <xf numFmtId="167" fontId="4" fillId="0" borderId="39" xfId="3" applyFont="1" applyBorder="1">
      <alignment horizontal="right"/>
    </xf>
    <xf numFmtId="167" fontId="4" fillId="0" borderId="40" xfId="3" applyFont="1" applyBorder="1">
      <alignment horizontal="right"/>
    </xf>
    <xf numFmtId="167" fontId="4" fillId="0" borderId="41" xfId="3" applyFont="1" applyBorder="1">
      <alignment horizontal="right"/>
    </xf>
    <xf numFmtId="167" fontId="4" fillId="0" borderId="42" xfId="3" applyFont="1" applyBorder="1">
      <alignment horizontal="right"/>
    </xf>
    <xf numFmtId="167" fontId="4" fillId="0" borderId="43" xfId="3" applyFont="1" applyBorder="1">
      <alignment horizontal="right"/>
    </xf>
    <xf numFmtId="167" fontId="4" fillId="0" borderId="44" xfId="3" applyFont="1" applyBorder="1">
      <alignment horizontal="right"/>
    </xf>
    <xf numFmtId="167" fontId="4" fillId="0" borderId="21" xfId="3" applyFont="1" applyBorder="1">
      <alignment horizontal="right"/>
    </xf>
    <xf numFmtId="167" fontId="4" fillId="0" borderId="22" xfId="3" applyFont="1" applyBorder="1">
      <alignment horizontal="right"/>
    </xf>
    <xf numFmtId="167" fontId="4" fillId="0" borderId="23" xfId="3" applyFont="1" applyBorder="1">
      <alignment horizontal="right"/>
    </xf>
    <xf numFmtId="167" fontId="4" fillId="0" borderId="45" xfId="3" applyFont="1" applyBorder="1">
      <alignment horizontal="right"/>
    </xf>
    <xf numFmtId="166" fontId="4" fillId="0" borderId="24" xfId="3" applyNumberFormat="1" applyFont="1" applyBorder="1">
      <alignment horizontal="right"/>
    </xf>
    <xf numFmtId="166" fontId="4" fillId="0" borderId="38" xfId="3" applyNumberFormat="1" applyFont="1" applyBorder="1">
      <alignment horizontal="right"/>
    </xf>
    <xf numFmtId="166" fontId="4" fillId="0" borderId="46" xfId="3" applyNumberFormat="1" applyFont="1" applyBorder="1">
      <alignment horizontal="right"/>
    </xf>
    <xf numFmtId="169" fontId="5" fillId="0" borderId="24" xfId="3" applyNumberFormat="1" applyFont="1" applyBorder="1">
      <alignment horizontal="right"/>
    </xf>
    <xf numFmtId="169" fontId="5" fillId="0" borderId="38" xfId="3" applyNumberFormat="1" applyFont="1" applyBorder="1">
      <alignment horizontal="right"/>
    </xf>
    <xf numFmtId="169" fontId="5" fillId="0" borderId="47" xfId="3" applyNumberFormat="1" applyFont="1" applyBorder="1">
      <alignment horizontal="right"/>
    </xf>
    <xf numFmtId="167" fontId="4" fillId="0" borderId="48" xfId="3" applyFont="1" applyBorder="1">
      <alignment horizontal="right"/>
    </xf>
    <xf numFmtId="167" fontId="4" fillId="0" borderId="49" xfId="3" applyFont="1" applyBorder="1">
      <alignment horizontal="right"/>
    </xf>
    <xf numFmtId="167" fontId="4" fillId="0" borderId="25" xfId="3" applyFont="1" applyBorder="1">
      <alignment horizontal="right"/>
    </xf>
    <xf numFmtId="166" fontId="4" fillId="0" borderId="23" xfId="3" applyNumberFormat="1" applyFont="1" applyBorder="1">
      <alignment horizontal="right"/>
    </xf>
    <xf numFmtId="167" fontId="4" fillId="0" borderId="26" xfId="3" applyFont="1" applyBorder="1">
      <alignment horizontal="right"/>
    </xf>
    <xf numFmtId="167" fontId="4" fillId="0" borderId="27" xfId="3" applyFont="1" applyBorder="1">
      <alignment horizontal="right"/>
    </xf>
    <xf numFmtId="169" fontId="5" fillId="0" borderId="23" xfId="3" applyNumberFormat="1" applyFont="1" applyBorder="1">
      <alignment horizontal="right"/>
    </xf>
    <xf numFmtId="167" fontId="4" fillId="0" borderId="26" xfId="3" applyFont="1" applyFill="1" applyBorder="1">
      <alignment horizontal="right"/>
    </xf>
    <xf numFmtId="167" fontId="4" fillId="0" borderId="28" xfId="3" applyFont="1" applyFill="1" applyBorder="1">
      <alignment horizontal="right"/>
    </xf>
    <xf numFmtId="3" fontId="4" fillId="0" borderId="0" xfId="0" applyNumberFormat="1" applyFont="1"/>
    <xf numFmtId="0" fontId="5" fillId="0" borderId="0" xfId="1" applyNumberFormat="1" applyFont="1"/>
    <xf numFmtId="0" fontId="4" fillId="0" borderId="0" xfId="0" applyFont="1" applyAlignment="1">
      <alignment horizontal="left"/>
    </xf>
    <xf numFmtId="164" fontId="4" fillId="0" borderId="0" xfId="0" applyNumberFormat="1" applyFont="1"/>
    <xf numFmtId="0" fontId="4" fillId="0" borderId="0" xfId="0" applyFont="1" applyAlignment="1"/>
    <xf numFmtId="0" fontId="4" fillId="0" borderId="0" xfId="0" applyFont="1" applyBorder="1" applyAlignment="1">
      <alignment horizontal="left"/>
    </xf>
    <xf numFmtId="170" fontId="4" fillId="0" borderId="0" xfId="0" applyNumberFormat="1" applyFont="1"/>
    <xf numFmtId="0" fontId="5" fillId="0" borderId="0" xfId="0" applyFont="1" applyAlignment="1">
      <alignment horizontal="left"/>
    </xf>
    <xf numFmtId="0" fontId="6" fillId="0" borderId="0" xfId="0" applyFont="1" applyAlignment="1"/>
    <xf numFmtId="0" fontId="4" fillId="0" borderId="0" xfId="2" applyFont="1" applyBorder="1" applyAlignment="1">
      <alignment horizontal="left"/>
    </xf>
    <xf numFmtId="0" fontId="5" fillId="0" borderId="0" xfId="0" applyFont="1" applyBorder="1" applyAlignment="1">
      <alignment horizontal="left"/>
    </xf>
    <xf numFmtId="0" fontId="5" fillId="0" borderId="0" xfId="2" applyFont="1" applyFill="1" applyBorder="1" applyAlignment="1">
      <alignment horizontal="left"/>
    </xf>
    <xf numFmtId="167" fontId="4" fillId="0" borderId="0" xfId="3" applyFont="1" applyFill="1" applyBorder="1">
      <alignment horizontal="right"/>
    </xf>
    <xf numFmtId="164" fontId="4" fillId="0" borderId="0" xfId="2" applyNumberFormat="1" applyFont="1" applyFill="1" applyBorder="1"/>
    <xf numFmtId="0" fontId="5" fillId="0" borderId="0" xfId="1" applyFont="1" applyFill="1" applyBorder="1" applyAlignment="1">
      <alignment horizontal="center"/>
    </xf>
    <xf numFmtId="0" fontId="5"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0" xfId="0" applyFont="1" applyAlignment="1">
      <alignment horizontal="left" wrapText="1"/>
    </xf>
  </cellXfs>
  <cellStyles count="5">
    <cellStyle name="Normal" xfId="0" builtinId="0"/>
    <cellStyle name="Normal_GAS-SAM2005" xfId="1"/>
    <cellStyle name="Normal_NgEco9899EZTISAM" xfId="2"/>
    <cellStyle name="NumberCellStyle" xfId="3"/>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AFAC"/>
      <rgbColor rgb="006A2E91"/>
      <rgbColor rgb="004E72B8"/>
      <rgbColor rgb="00E1D921"/>
      <rgbColor rgb="00B9D981"/>
      <rgbColor rgb="00B7E2E1"/>
      <rgbColor rgb="00CEEBE9"/>
      <rgbColor rgb="00A387BE"/>
      <rgbColor rgb="0000AFAC"/>
      <rgbColor rgb="006A2E91"/>
      <rgbColor rgb="004E72B8"/>
      <rgbColor rgb="00E1D921"/>
      <rgbColor rgb="00B9D981"/>
      <rgbColor rgb="00B7E2E1"/>
      <rgbColor rgb="00CEEBE9"/>
      <rgbColor rgb="00A387BE"/>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Gross inland consumption of natural gas, EU, 1990-2018</a:t>
            </a:r>
          </a:p>
        </c:rich>
      </c:tx>
      <c:layout>
        <c:manualLayout>
          <c:xMode val="edge"/>
          <c:yMode val="edge"/>
          <c:x val="6.6666666666666671E-3"/>
          <c:y val="1.2913636749566453E-2"/>
        </c:manualLayout>
      </c:layout>
      <c:overlay val="0"/>
    </c:title>
    <c:autoTitleDeleted val="0"/>
    <c:plotArea>
      <c:layout>
        <c:manualLayout>
          <c:layoutTarget val="inner"/>
          <c:xMode val="edge"/>
          <c:yMode val="edge"/>
          <c:x val="5.1562539339095562E-2"/>
          <c:y val="9.9296036682765487E-2"/>
          <c:w val="0.94218821883256443"/>
          <c:h val="0.71794374676762718"/>
        </c:manualLayout>
      </c:layout>
      <c:lineChart>
        <c:grouping val="standard"/>
        <c:varyColors val="0"/>
        <c:ser>
          <c:idx val="0"/>
          <c:order val="0"/>
          <c:tx>
            <c:strRef>
              <c:f>'Fig 1'!$C$3</c:f>
              <c:strCache>
                <c:ptCount val="1"/>
                <c:pt idx="0">
                  <c:v>Annual data</c:v>
                </c:pt>
              </c:strCache>
            </c:strRef>
          </c:tx>
          <c:marker>
            <c:symbol val="circle"/>
            <c:size val="7"/>
            <c:spPr>
              <a:solidFill>
                <a:schemeClr val="bg1"/>
              </a:solidFill>
            </c:spPr>
          </c:marker>
          <c:cat>
            <c:numRef>
              <c:f>'Fig 1'!$A$4:$A$32</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 1'!$C$4:$C$32</c:f>
              <c:numCache>
                <c:formatCode>#,##0.0</c:formatCode>
                <c:ptCount val="29"/>
                <c:pt idx="0">
                  <c:v>13816.398999999999</c:v>
                </c:pt>
                <c:pt idx="1">
                  <c:v>14268.832</c:v>
                </c:pt>
                <c:pt idx="2">
                  <c:v>13861.550999999999</c:v>
                </c:pt>
                <c:pt idx="3">
                  <c:v>14397.316999999999</c:v>
                </c:pt>
                <c:pt idx="4">
                  <c:v>14386.666999999999</c:v>
                </c:pt>
                <c:pt idx="5">
                  <c:v>15616.066999999999</c:v>
                </c:pt>
                <c:pt idx="6">
                  <c:v>17189.401000000002</c:v>
                </c:pt>
                <c:pt idx="7">
                  <c:v>16838.324000000001</c:v>
                </c:pt>
                <c:pt idx="8">
                  <c:v>17371.690999999999</c:v>
                </c:pt>
                <c:pt idx="9">
                  <c:v>17903.534</c:v>
                </c:pt>
                <c:pt idx="10">
                  <c:v>18422.406006999998</c:v>
                </c:pt>
                <c:pt idx="11">
                  <c:v>18901.871999999999</c:v>
                </c:pt>
                <c:pt idx="12">
                  <c:v>18971.75</c:v>
                </c:pt>
                <c:pt idx="13">
                  <c:v>19748.177</c:v>
                </c:pt>
                <c:pt idx="14">
                  <c:v>20248.291000000001</c:v>
                </c:pt>
                <c:pt idx="15">
                  <c:v>20707.851622999999</c:v>
                </c:pt>
                <c:pt idx="16">
                  <c:v>20478.463671999998</c:v>
                </c:pt>
                <c:pt idx="17">
                  <c:v>20235.278116000001</c:v>
                </c:pt>
                <c:pt idx="18">
                  <c:v>20662.620238000003</c:v>
                </c:pt>
                <c:pt idx="19">
                  <c:v>19342.022991000002</c:v>
                </c:pt>
                <c:pt idx="20">
                  <c:v>20823.997611999999</c:v>
                </c:pt>
                <c:pt idx="21">
                  <c:v>18788.045513000001</c:v>
                </c:pt>
                <c:pt idx="22">
                  <c:v>18320.854729999999</c:v>
                </c:pt>
                <c:pt idx="23">
                  <c:v>18013.455034000002</c:v>
                </c:pt>
                <c:pt idx="24">
                  <c:v>15983.887354</c:v>
                </c:pt>
                <c:pt idx="25">
                  <c:v>16659.401969000002</c:v>
                </c:pt>
                <c:pt idx="26">
                  <c:v>17821.320956</c:v>
                </c:pt>
                <c:pt idx="27">
                  <c:v>18195.660576999999</c:v>
                </c:pt>
              </c:numCache>
            </c:numRef>
          </c:val>
          <c:smooth val="0"/>
          <c:extLst>
            <c:ext xmlns:c16="http://schemas.microsoft.com/office/drawing/2014/chart" uri="{C3380CC4-5D6E-409C-BE32-E72D297353CC}">
              <c16:uniqueId val="{00000000-F48E-4560-9412-75091C7F7936}"/>
            </c:ext>
          </c:extLst>
        </c:ser>
        <c:ser>
          <c:idx val="1"/>
          <c:order val="1"/>
          <c:tx>
            <c:strRef>
              <c:f>'Fig 1'!$B$3</c:f>
              <c:strCache>
                <c:ptCount val="1"/>
                <c:pt idx="0">
                  <c:v>Monthly cumulated data</c:v>
                </c:pt>
              </c:strCache>
            </c:strRef>
          </c:tx>
          <c:spPr>
            <a:ln>
              <a:solidFill>
                <a:schemeClr val="accent2"/>
              </a:solidFill>
            </a:ln>
          </c:spPr>
          <c:marker>
            <c:symbol val="square"/>
            <c:size val="7"/>
            <c:spPr>
              <a:solidFill>
                <a:schemeClr val="bg1"/>
              </a:solidFill>
              <a:ln>
                <a:solidFill>
                  <a:schemeClr val="accent2"/>
                </a:solidFill>
              </a:ln>
            </c:spPr>
          </c:marker>
          <c:cat>
            <c:numRef>
              <c:f>'Fig 1'!$A$4:$A$32</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 1'!$B$4:$B$32</c:f>
              <c:numCache>
                <c:formatCode>#,##0.0</c:formatCode>
                <c:ptCount val="29"/>
                <c:pt idx="23">
                  <c:v>17960.136999999999</c:v>
                </c:pt>
                <c:pt idx="24">
                  <c:v>16038.718999999999</c:v>
                </c:pt>
                <c:pt idx="25">
                  <c:v>16732.496999999999</c:v>
                </c:pt>
                <c:pt idx="26">
                  <c:v>17921.066999999999</c:v>
                </c:pt>
                <c:pt idx="27">
                  <c:v>18619.621999999999</c:v>
                </c:pt>
                <c:pt idx="28">
                  <c:v>18167.668000000001</c:v>
                </c:pt>
              </c:numCache>
            </c:numRef>
          </c:val>
          <c:smooth val="0"/>
          <c:extLst>
            <c:ext xmlns:c16="http://schemas.microsoft.com/office/drawing/2014/chart" uri="{C3380CC4-5D6E-409C-BE32-E72D297353CC}">
              <c16:uniqueId val="{00000001-F48E-4560-9412-75091C7F7936}"/>
            </c:ext>
          </c:extLst>
        </c:ser>
        <c:dLbls>
          <c:showLegendKey val="0"/>
          <c:showVal val="0"/>
          <c:showCatName val="0"/>
          <c:showSerName val="0"/>
          <c:showPercent val="0"/>
          <c:showBubbleSize val="0"/>
        </c:dLbls>
        <c:marker val="1"/>
        <c:smooth val="0"/>
        <c:axId val="61446784"/>
        <c:axId val="61894656"/>
      </c:lineChart>
      <c:catAx>
        <c:axId val="6144678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fr-FR"/>
          </a:p>
        </c:txPr>
        <c:crossAx val="61894656"/>
        <c:crosses val="autoZero"/>
        <c:auto val="0"/>
        <c:lblAlgn val="ctr"/>
        <c:lblOffset val="100"/>
        <c:tickLblSkip val="1"/>
        <c:tickMarkSkip val="1"/>
        <c:noMultiLvlLbl val="0"/>
      </c:catAx>
      <c:valAx>
        <c:axId val="61894656"/>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fr-FR"/>
          </a:p>
        </c:txPr>
        <c:crossAx val="61446784"/>
        <c:crosses val="autoZero"/>
        <c:crossBetween val="between"/>
      </c:valAx>
    </c:plotArea>
    <c:legend>
      <c:legendPos val="b"/>
      <c:layout/>
      <c:overlay val="0"/>
      <c:spPr>
        <a:noFill/>
        <a:ln w="25400">
          <a:noFill/>
        </a:ln>
      </c:spPr>
      <c:txPr>
        <a:bodyPr/>
        <a:lstStyle/>
        <a:p>
          <a:pPr>
            <a:defRPr b="1"/>
          </a:pPr>
          <a:endParaRPr lang="fr-FR"/>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fr-F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Extra-EU imports of natural gas, by country of origin, 2017-2018</a:t>
            </a:r>
          </a:p>
        </c:rich>
      </c:tx>
      <c:layout>
        <c:manualLayout>
          <c:xMode val="edge"/>
          <c:yMode val="edge"/>
          <c:x val="6.6666666666666671E-3"/>
          <c:y val="0.02"/>
        </c:manualLayout>
      </c:layout>
      <c:overlay val="0"/>
    </c:title>
    <c:autoTitleDeleted val="0"/>
    <c:plotArea>
      <c:layout>
        <c:manualLayout>
          <c:xMode val="edge"/>
          <c:yMode val="edge"/>
          <c:x val="6.6666666666666671E-3"/>
          <c:y val="0.13691296306341461"/>
          <c:w val="0.9916666666666667"/>
          <c:h val="0.71613755549061853"/>
        </c:manualLayout>
      </c:layout>
      <c:barChart>
        <c:barDir val="bar"/>
        <c:grouping val="clustered"/>
        <c:varyColors val="0"/>
        <c:ser>
          <c:idx val="0"/>
          <c:order val="0"/>
          <c:tx>
            <c:strRef>
              <c:f>'Fig 2'!$B$52</c:f>
              <c:strCache>
                <c:ptCount val="1"/>
                <c:pt idx="0">
                  <c:v>2017</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2'!$A$53:$A$63</c:f>
              <c:strCache>
                <c:ptCount val="11"/>
                <c:pt idx="0">
                  <c:v>Norway (¹)</c:v>
                </c:pt>
                <c:pt idx="1">
                  <c:v>Russia</c:v>
                </c:pt>
                <c:pt idx="2">
                  <c:v>Ukraine</c:v>
                </c:pt>
                <c:pt idx="3">
                  <c:v>Belarus</c:v>
                </c:pt>
                <c:pt idx="4">
                  <c:v>Qatar</c:v>
                </c:pt>
                <c:pt idx="5">
                  <c:v>Tunisia</c:v>
                </c:pt>
                <c:pt idx="6">
                  <c:v>Algeria</c:v>
                </c:pt>
                <c:pt idx="7">
                  <c:v>Nigeria</c:v>
                </c:pt>
                <c:pt idx="8">
                  <c:v>Morocco</c:v>
                </c:pt>
                <c:pt idx="9">
                  <c:v>Libya</c:v>
                </c:pt>
                <c:pt idx="10">
                  <c:v>Other third countries</c:v>
                </c:pt>
              </c:strCache>
            </c:strRef>
          </c:cat>
          <c:val>
            <c:numRef>
              <c:f>'Fig 2'!$B$53:$B$63</c:f>
              <c:numCache>
                <c:formatCode>0.0%</c:formatCode>
                <c:ptCount val="11"/>
                <c:pt idx="0">
                  <c:v>0.3086542600205881</c:v>
                </c:pt>
                <c:pt idx="1">
                  <c:v>0.181258667477945</c:v>
                </c:pt>
                <c:pt idx="2">
                  <c:v>0.17789352471712389</c:v>
                </c:pt>
                <c:pt idx="3">
                  <c:v>0.10437225780702987</c:v>
                </c:pt>
                <c:pt idx="4">
                  <c:v>5.6786742967886564E-2</c:v>
                </c:pt>
                <c:pt idx="5">
                  <c:v>4.7329643718709409E-2</c:v>
                </c:pt>
                <c:pt idx="6">
                  <c:v>4.208806887900552E-2</c:v>
                </c:pt>
                <c:pt idx="7">
                  <c:v>2.5368085311602864E-2</c:v>
                </c:pt>
                <c:pt idx="8">
                  <c:v>2.0487453893524188E-2</c:v>
                </c:pt>
                <c:pt idx="9">
                  <c:v>1.1631378734129444E-2</c:v>
                </c:pt>
                <c:pt idx="10">
                  <c:v>2.4129916472455073E-2</c:v>
                </c:pt>
              </c:numCache>
            </c:numRef>
          </c:val>
          <c:extLst>
            <c:ext xmlns:c16="http://schemas.microsoft.com/office/drawing/2014/chart" uri="{C3380CC4-5D6E-409C-BE32-E72D297353CC}">
              <c16:uniqueId val="{00000000-21B7-43C7-9EAF-282C3CDA110E}"/>
            </c:ext>
          </c:extLst>
        </c:ser>
        <c:ser>
          <c:idx val="1"/>
          <c:order val="1"/>
          <c:tx>
            <c:strRef>
              <c:f>'Fig 2'!$C$52</c:f>
              <c:strCache>
                <c:ptCount val="1"/>
                <c:pt idx="0">
                  <c:v>2018</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2'!$A$53:$A$63</c:f>
              <c:strCache>
                <c:ptCount val="11"/>
                <c:pt idx="0">
                  <c:v>Norway (¹)</c:v>
                </c:pt>
                <c:pt idx="1">
                  <c:v>Russia</c:v>
                </c:pt>
                <c:pt idx="2">
                  <c:v>Ukraine</c:v>
                </c:pt>
                <c:pt idx="3">
                  <c:v>Belarus</c:v>
                </c:pt>
                <c:pt idx="4">
                  <c:v>Qatar</c:v>
                </c:pt>
                <c:pt idx="5">
                  <c:v>Tunisia</c:v>
                </c:pt>
                <c:pt idx="6">
                  <c:v>Algeria</c:v>
                </c:pt>
                <c:pt idx="7">
                  <c:v>Nigeria</c:v>
                </c:pt>
                <c:pt idx="8">
                  <c:v>Morocco</c:v>
                </c:pt>
                <c:pt idx="9">
                  <c:v>Libya</c:v>
                </c:pt>
                <c:pt idx="10">
                  <c:v>Other third countries</c:v>
                </c:pt>
              </c:strCache>
            </c:strRef>
          </c:cat>
          <c:val>
            <c:numRef>
              <c:f>'Fig 2'!$C$53:$C$63</c:f>
              <c:numCache>
                <c:formatCode>0.0%</c:formatCode>
                <c:ptCount val="11"/>
                <c:pt idx="0">
                  <c:v>0.30172140165852934</c:v>
                </c:pt>
                <c:pt idx="1">
                  <c:v>0.2046222791110669</c:v>
                </c:pt>
                <c:pt idx="2">
                  <c:v>0.16321309300561421</c:v>
                </c:pt>
                <c:pt idx="3">
                  <c:v>0.10306240669104058</c:v>
                </c:pt>
                <c:pt idx="4">
                  <c:v>5.5003602427332265E-2</c:v>
                </c:pt>
                <c:pt idx="5">
                  <c:v>4.2207306181438704E-2</c:v>
                </c:pt>
                <c:pt idx="6">
                  <c:v>4.0635626561197659E-2</c:v>
                </c:pt>
                <c:pt idx="7">
                  <c:v>2.9884853228465701E-2</c:v>
                </c:pt>
                <c:pt idx="8">
                  <c:v>2.4450624971567463E-2</c:v>
                </c:pt>
                <c:pt idx="9">
                  <c:v>1.102910442451175E-2</c:v>
                </c:pt>
                <c:pt idx="10">
                  <c:v>2.4169701739235591E-2</c:v>
                </c:pt>
              </c:numCache>
            </c:numRef>
          </c:val>
          <c:extLst>
            <c:ext xmlns:c16="http://schemas.microsoft.com/office/drawing/2014/chart" uri="{C3380CC4-5D6E-409C-BE32-E72D297353CC}">
              <c16:uniqueId val="{00000001-21B7-43C7-9EAF-282C3CDA110E}"/>
            </c:ext>
          </c:extLst>
        </c:ser>
        <c:dLbls>
          <c:showLegendKey val="0"/>
          <c:showVal val="0"/>
          <c:showCatName val="0"/>
          <c:showSerName val="0"/>
          <c:showPercent val="0"/>
          <c:showBubbleSize val="0"/>
        </c:dLbls>
        <c:gapWidth val="150"/>
        <c:axId val="140902400"/>
        <c:axId val="140905856"/>
      </c:barChart>
      <c:catAx>
        <c:axId val="140902400"/>
        <c:scaling>
          <c:orientation val="maxMin"/>
        </c:scaling>
        <c:delete val="0"/>
        <c:axPos val="l"/>
        <c:numFmt formatCode="General" sourceLinked="1"/>
        <c:majorTickMark val="out"/>
        <c:minorTickMark val="none"/>
        <c:tickLblPos val="nextTo"/>
        <c:spPr>
          <a:ln>
            <a:solidFill>
              <a:srgbClr val="000000"/>
            </a:solidFill>
            <a:prstDash val="solid"/>
          </a:ln>
        </c:spPr>
        <c:txPr>
          <a:bodyPr rot="0" vert="horz"/>
          <a:lstStyle/>
          <a:p>
            <a:pPr>
              <a:defRPr/>
            </a:pPr>
            <a:endParaRPr lang="fr-FR"/>
          </a:p>
        </c:txPr>
        <c:crossAx val="140905856"/>
        <c:crosses val="autoZero"/>
        <c:auto val="1"/>
        <c:lblAlgn val="ctr"/>
        <c:lblOffset val="100"/>
        <c:tickMarkSkip val="1"/>
        <c:noMultiLvlLbl val="0"/>
      </c:catAx>
      <c:valAx>
        <c:axId val="140905856"/>
        <c:scaling>
          <c:orientation val="minMax"/>
        </c:scaling>
        <c:delete val="1"/>
        <c:axPos val="b"/>
        <c:majorGridlines>
          <c:spPr>
            <a:ln>
              <a:prstDash val="sysDash"/>
            </a:ln>
          </c:spPr>
        </c:majorGridlines>
        <c:numFmt formatCode="0.0%" sourceLinked="1"/>
        <c:majorTickMark val="out"/>
        <c:minorTickMark val="none"/>
        <c:tickLblPos val="nextTo"/>
        <c:crossAx val="140902400"/>
        <c:crosses val="max"/>
        <c:crossBetween val="between"/>
      </c:valAx>
    </c:plotArea>
    <c:legend>
      <c:legendPos val="b"/>
      <c:layout>
        <c:manualLayout>
          <c:xMode val="edge"/>
          <c:yMode val="edge"/>
          <c:x val="0.43540498687664042"/>
          <c:y val="0.89749550738154271"/>
          <c:w val="0.12918989501312336"/>
          <c:h val="4.0626734158230218E-2"/>
        </c:manualLayout>
      </c:layout>
      <c:overlay val="0"/>
      <c:spPr>
        <a:noFill/>
        <a:ln w="25400">
          <a:noFill/>
        </a:ln>
      </c:spPr>
      <c:txPr>
        <a:bodyPr/>
        <a:lstStyle/>
        <a:p>
          <a:pPr>
            <a:defRPr b="1"/>
          </a:pPr>
          <a:endParaRPr lang="fr-FR"/>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Natural gas import dependency, by country, 2017-2018</a:t>
            </a:r>
          </a:p>
        </c:rich>
      </c:tx>
      <c:layout>
        <c:manualLayout>
          <c:xMode val="edge"/>
          <c:yMode val="edge"/>
          <c:x val="1.1111111111111112E-2"/>
          <c:y val="1.8518518518518517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fr-FR"/>
        </a:p>
      </c:txPr>
    </c:title>
    <c:autoTitleDeleted val="0"/>
    <c:plotArea>
      <c:layout/>
      <c:barChart>
        <c:barDir val="col"/>
        <c:grouping val="clustered"/>
        <c:varyColors val="0"/>
        <c:ser>
          <c:idx val="0"/>
          <c:order val="0"/>
          <c:tx>
            <c:strRef>
              <c:f>'Fig 3'!$D$42</c:f>
              <c:strCache>
                <c:ptCount val="1"/>
                <c:pt idx="0">
                  <c:v>2017</c:v>
                </c:pt>
              </c:strCache>
            </c:strRef>
          </c:tx>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cat>
            <c:strRef>
              <c:f>'Fig 3'!$C$43:$C$72</c:f>
              <c:strCache>
                <c:ptCount val="30"/>
                <c:pt idx="0">
                  <c:v>DK</c:v>
                </c:pt>
                <c:pt idx="1">
                  <c:v>CY</c:v>
                </c:pt>
                <c:pt idx="2">
                  <c:v>MT</c:v>
                </c:pt>
                <c:pt idx="3">
                  <c:v>RO</c:v>
                </c:pt>
                <c:pt idx="4">
                  <c:v>NL (¹)</c:v>
                </c:pt>
                <c:pt idx="5">
                  <c:v>IE</c:v>
                </c:pt>
                <c:pt idx="6">
                  <c:v>UK</c:v>
                </c:pt>
                <c:pt idx="7">
                  <c:v>HR</c:v>
                </c:pt>
                <c:pt idx="8">
                  <c:v>PL</c:v>
                </c:pt>
                <c:pt idx="9">
                  <c:v>EU (¹)</c:v>
                </c:pt>
                <c:pt idx="10">
                  <c:v>HU</c:v>
                </c:pt>
                <c:pt idx="11">
                  <c:v>LV</c:v>
                </c:pt>
                <c:pt idx="12">
                  <c:v>EA (¹)</c:v>
                </c:pt>
                <c:pt idx="13">
                  <c:v>AT</c:v>
                </c:pt>
                <c:pt idx="14">
                  <c:v>SK</c:v>
                </c:pt>
                <c:pt idx="15">
                  <c:v>IT</c:v>
                </c:pt>
                <c:pt idx="16">
                  <c:v>CZ</c:v>
                </c:pt>
                <c:pt idx="17">
                  <c:v>SI</c:v>
                </c:pt>
                <c:pt idx="18">
                  <c:v>LT</c:v>
                </c:pt>
                <c:pt idx="19">
                  <c:v>DE</c:v>
                </c:pt>
                <c:pt idx="20">
                  <c:v>BG</c:v>
                </c:pt>
                <c:pt idx="21">
                  <c:v>EE</c:v>
                </c:pt>
                <c:pt idx="22">
                  <c:v>LU</c:v>
                </c:pt>
                <c:pt idx="23">
                  <c:v>FI</c:v>
                </c:pt>
                <c:pt idx="24">
                  <c:v>SE</c:v>
                </c:pt>
                <c:pt idx="25">
                  <c:v>BE</c:v>
                </c:pt>
                <c:pt idx="26">
                  <c:v>EL</c:v>
                </c:pt>
                <c:pt idx="27">
                  <c:v>PT</c:v>
                </c:pt>
                <c:pt idx="28">
                  <c:v>ES</c:v>
                </c:pt>
                <c:pt idx="29">
                  <c:v>FR</c:v>
                </c:pt>
              </c:strCache>
            </c:strRef>
          </c:cat>
          <c:val>
            <c:numRef>
              <c:f>'Fig 3'!$D$43:$D$72</c:f>
              <c:numCache>
                <c:formatCode>#,##0.0_i</c:formatCode>
                <c:ptCount val="30"/>
                <c:pt idx="0">
                  <c:v>-56.299323783673529</c:v>
                </c:pt>
                <c:pt idx="1">
                  <c:v>0</c:v>
                </c:pt>
                <c:pt idx="2" formatCode="0.0">
                  <c:v>0</c:v>
                </c:pt>
                <c:pt idx="3" formatCode="0.0">
                  <c:v>9.4738634643523891</c:v>
                </c:pt>
                <c:pt idx="4" formatCode="0.0">
                  <c:v>-4.2074938733214964</c:v>
                </c:pt>
                <c:pt idx="5">
                  <c:v>32.668701727477803</c:v>
                </c:pt>
                <c:pt idx="6" formatCode="0.0">
                  <c:v>45.402961503252897</c:v>
                </c:pt>
                <c:pt idx="7">
                  <c:v>53.038556193601316</c:v>
                </c:pt>
                <c:pt idx="8" formatCode="0.0">
                  <c:v>78.285508457798969</c:v>
                </c:pt>
                <c:pt idx="9">
                  <c:v>74.42545826118274</c:v>
                </c:pt>
                <c:pt idx="10" formatCode="0.0">
                  <c:v>96.269997885686124</c:v>
                </c:pt>
                <c:pt idx="11" formatCode="0.0">
                  <c:v>109.7257014028056</c:v>
                </c:pt>
                <c:pt idx="12">
                  <c:v>83.332732402319678</c:v>
                </c:pt>
                <c:pt idx="13" formatCode="0.0">
                  <c:v>91.002495597232269</c:v>
                </c:pt>
                <c:pt idx="14" formatCode="0.0">
                  <c:v>105.76376126717417</c:v>
                </c:pt>
                <c:pt idx="15">
                  <c:v>92.283335644252134</c:v>
                </c:pt>
                <c:pt idx="16">
                  <c:v>101.85462686567163</c:v>
                </c:pt>
                <c:pt idx="17" formatCode="0.0">
                  <c:v>99.534618129907216</c:v>
                </c:pt>
                <c:pt idx="18" formatCode="0.0">
                  <c:v>99.314676686669287</c:v>
                </c:pt>
                <c:pt idx="19">
                  <c:v>92.496372619500988</c:v>
                </c:pt>
                <c:pt idx="20">
                  <c:v>97.654658627041997</c:v>
                </c:pt>
                <c:pt idx="21">
                  <c:v>100</c:v>
                </c:pt>
                <c:pt idx="22" formatCode="0.0">
                  <c:v>100</c:v>
                </c:pt>
                <c:pt idx="23" formatCode="0.0">
                  <c:v>100</c:v>
                </c:pt>
                <c:pt idx="24" formatCode="0.0">
                  <c:v>100</c:v>
                </c:pt>
                <c:pt idx="25">
                  <c:v>98.350238131184895</c:v>
                </c:pt>
                <c:pt idx="26">
                  <c:v>100.72652508741886</c:v>
                </c:pt>
                <c:pt idx="27" formatCode="0.0">
                  <c:v>100.37158349618784</c:v>
                </c:pt>
                <c:pt idx="28">
                  <c:v>101.26872024466374</c:v>
                </c:pt>
                <c:pt idx="29">
                  <c:v>97.34032432565138</c:v>
                </c:pt>
              </c:numCache>
            </c:numRef>
          </c:val>
          <c:extLst>
            <c:ext xmlns:c16="http://schemas.microsoft.com/office/drawing/2014/chart" uri="{C3380CC4-5D6E-409C-BE32-E72D297353CC}">
              <c16:uniqueId val="{00000000-FFE6-4ABA-AB99-541BAB2E1A46}"/>
            </c:ext>
          </c:extLst>
        </c:ser>
        <c:ser>
          <c:idx val="1"/>
          <c:order val="1"/>
          <c:tx>
            <c:strRef>
              <c:f>'Fig 3'!$E$42</c:f>
              <c:strCache>
                <c:ptCount val="1"/>
                <c:pt idx="0">
                  <c:v>2018</c:v>
                </c:pt>
              </c:strCache>
            </c:strRef>
          </c:tx>
          <c:spPr>
            <a:solidFill>
              <a:srgbClr val="C84B96">
                <a:lumMod val="100000"/>
              </a:srgbClr>
            </a:solidFill>
            <a:ln>
              <a:noFill/>
            </a:ln>
            <a:effectLst/>
            <a:extLst>
              <a:ext uri="{91240B29-F687-4F45-9708-019B960494DF}">
                <a14:hiddenLine xmlns:a14="http://schemas.microsoft.com/office/drawing/2010/main">
                  <a:noFill/>
                </a14:hiddenLine>
              </a:ext>
            </a:extLst>
          </c:spPr>
          <c:invertIfNegative val="0"/>
          <c:cat>
            <c:strRef>
              <c:f>'Fig 3'!$C$43:$C$72</c:f>
              <c:strCache>
                <c:ptCount val="30"/>
                <c:pt idx="0">
                  <c:v>DK</c:v>
                </c:pt>
                <c:pt idx="1">
                  <c:v>CY</c:v>
                </c:pt>
                <c:pt idx="2">
                  <c:v>MT</c:v>
                </c:pt>
                <c:pt idx="3">
                  <c:v>RO</c:v>
                </c:pt>
                <c:pt idx="4">
                  <c:v>NL (¹)</c:v>
                </c:pt>
                <c:pt idx="5">
                  <c:v>IE</c:v>
                </c:pt>
                <c:pt idx="6">
                  <c:v>UK</c:v>
                </c:pt>
                <c:pt idx="7">
                  <c:v>HR</c:v>
                </c:pt>
                <c:pt idx="8">
                  <c:v>PL</c:v>
                </c:pt>
                <c:pt idx="9">
                  <c:v>EU (¹)</c:v>
                </c:pt>
                <c:pt idx="10">
                  <c:v>HU</c:v>
                </c:pt>
                <c:pt idx="11">
                  <c:v>LV</c:v>
                </c:pt>
                <c:pt idx="12">
                  <c:v>EA (¹)</c:v>
                </c:pt>
                <c:pt idx="13">
                  <c:v>AT</c:v>
                </c:pt>
                <c:pt idx="14">
                  <c:v>SK</c:v>
                </c:pt>
                <c:pt idx="15">
                  <c:v>IT</c:v>
                </c:pt>
                <c:pt idx="16">
                  <c:v>CZ</c:v>
                </c:pt>
                <c:pt idx="17">
                  <c:v>SI</c:v>
                </c:pt>
                <c:pt idx="18">
                  <c:v>LT</c:v>
                </c:pt>
                <c:pt idx="19">
                  <c:v>DE</c:v>
                </c:pt>
                <c:pt idx="20">
                  <c:v>BG</c:v>
                </c:pt>
                <c:pt idx="21">
                  <c:v>EE</c:v>
                </c:pt>
                <c:pt idx="22">
                  <c:v>LU</c:v>
                </c:pt>
                <c:pt idx="23">
                  <c:v>FI</c:v>
                </c:pt>
                <c:pt idx="24">
                  <c:v>SE</c:v>
                </c:pt>
                <c:pt idx="25">
                  <c:v>BE</c:v>
                </c:pt>
                <c:pt idx="26">
                  <c:v>EL</c:v>
                </c:pt>
                <c:pt idx="27">
                  <c:v>PT</c:v>
                </c:pt>
                <c:pt idx="28">
                  <c:v>ES</c:v>
                </c:pt>
                <c:pt idx="29">
                  <c:v>FR</c:v>
                </c:pt>
              </c:strCache>
            </c:strRef>
          </c:cat>
          <c:val>
            <c:numRef>
              <c:f>'Fig 3'!$E$43:$E$72</c:f>
              <c:numCache>
                <c:formatCode>#,##0.0_i</c:formatCode>
                <c:ptCount val="30"/>
                <c:pt idx="0">
                  <c:v>-38.779818962797584</c:v>
                </c:pt>
                <c:pt idx="1">
                  <c:v>0</c:v>
                </c:pt>
                <c:pt idx="2" formatCode="0.0">
                  <c:v>0</c:v>
                </c:pt>
                <c:pt idx="3" formatCode="0.0">
                  <c:v>12.424654155542383</c:v>
                </c:pt>
                <c:pt idx="4" formatCode="0.0">
                  <c:v>15.492225858395518</c:v>
                </c:pt>
                <c:pt idx="5">
                  <c:v>38.906114051406298</c:v>
                </c:pt>
                <c:pt idx="6" formatCode="0.0">
                  <c:v>50.082471551369736</c:v>
                </c:pt>
                <c:pt idx="7">
                  <c:v>52.125590441789384</c:v>
                </c:pt>
                <c:pt idx="8" formatCode="0.0">
                  <c:v>77.846807814926848</c:v>
                </c:pt>
                <c:pt idx="9">
                  <c:v>77.856888401967723</c:v>
                </c:pt>
                <c:pt idx="10" formatCode="0.0">
                  <c:v>78.056911753989638</c:v>
                </c:pt>
                <c:pt idx="11" formatCode="0.0">
                  <c:v>86.640301995326269</c:v>
                </c:pt>
                <c:pt idx="12">
                  <c:v>87.890664972701572</c:v>
                </c:pt>
                <c:pt idx="13" formatCode="0.0">
                  <c:v>88.369633801500285</c:v>
                </c:pt>
                <c:pt idx="14" formatCode="0.0">
                  <c:v>89.4156703503036</c:v>
                </c:pt>
                <c:pt idx="15">
                  <c:v>92.863288273482681</c:v>
                </c:pt>
                <c:pt idx="16">
                  <c:v>96.839098578760868</c:v>
                </c:pt>
                <c:pt idx="17" formatCode="0.0">
                  <c:v>98.165031066720871</c:v>
                </c:pt>
                <c:pt idx="18" formatCode="0.0">
                  <c:v>99.003875060024342</c:v>
                </c:pt>
                <c:pt idx="19">
                  <c:v>99.105211022202226</c:v>
                </c:pt>
                <c:pt idx="20">
                  <c:v>99.397549061616218</c:v>
                </c:pt>
                <c:pt idx="21">
                  <c:v>100</c:v>
                </c:pt>
                <c:pt idx="22" formatCode="0.0">
                  <c:v>100</c:v>
                </c:pt>
                <c:pt idx="23" formatCode="0.0">
                  <c:v>100</c:v>
                </c:pt>
                <c:pt idx="24" formatCode="0.0">
                  <c:v>100</c:v>
                </c:pt>
                <c:pt idx="25">
                  <c:v>100.57210223102075</c:v>
                </c:pt>
                <c:pt idx="26">
                  <c:v>100.66620721341602</c:v>
                </c:pt>
                <c:pt idx="27" formatCode="0.0">
                  <c:v>101.07739102202629</c:v>
                </c:pt>
                <c:pt idx="28">
                  <c:v>101.41211280393921</c:v>
                </c:pt>
                <c:pt idx="29">
                  <c:v>104.68777308274359</c:v>
                </c:pt>
              </c:numCache>
            </c:numRef>
          </c:val>
          <c:extLst>
            <c:ext xmlns:c16="http://schemas.microsoft.com/office/drawing/2014/chart" uri="{C3380CC4-5D6E-409C-BE32-E72D297353CC}">
              <c16:uniqueId val="{00000001-FFE6-4ABA-AB99-541BAB2E1A46}"/>
            </c:ext>
          </c:extLst>
        </c:ser>
        <c:dLbls>
          <c:showLegendKey val="0"/>
          <c:showVal val="0"/>
          <c:showCatName val="0"/>
          <c:showSerName val="0"/>
          <c:showPercent val="0"/>
          <c:showBubbleSize val="0"/>
        </c:dLbls>
        <c:gapWidth val="219"/>
        <c:overlap val="-27"/>
        <c:axId val="445801056"/>
        <c:axId val="445801384"/>
      </c:barChart>
      <c:catAx>
        <c:axId val="445801056"/>
        <c:scaling>
          <c:orientation val="minMax"/>
        </c:scaling>
        <c:delete val="0"/>
        <c:axPos val="b"/>
        <c:numFmt formatCode="General" sourceLinked="1"/>
        <c:majorTickMark val="none"/>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fr-FR"/>
          </a:p>
        </c:txPr>
        <c:crossAx val="445801384"/>
        <c:crosses val="autoZero"/>
        <c:auto val="1"/>
        <c:lblAlgn val="ctr"/>
        <c:lblOffset val="100"/>
        <c:noMultiLvlLbl val="0"/>
      </c:catAx>
      <c:valAx>
        <c:axId val="445801384"/>
        <c:scaling>
          <c:orientation val="minMax"/>
          <c:min val="-6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fr-FR"/>
          </a:p>
        </c:txPr>
        <c:crossAx val="445801056"/>
        <c:crosses val="autoZero"/>
        <c:crossBetween val="between"/>
      </c:valAx>
      <c:spPr>
        <a:noFill/>
        <a:ln>
          <a:noFill/>
        </a:ln>
        <a:effectLst/>
      </c:spPr>
    </c:plotArea>
    <c:legend>
      <c:legendPos val="b"/>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Gross inland consumption of natural gas, by country, 2017-2018</a:t>
            </a:r>
          </a:p>
        </c:rich>
      </c:tx>
      <c:layout>
        <c:manualLayout>
          <c:xMode val="edge"/>
          <c:yMode val="edge"/>
          <c:x val="6.4646464646464646E-3"/>
          <c:y val="1.3234077750206782E-2"/>
        </c:manualLayout>
      </c:layout>
      <c:overlay val="0"/>
    </c:title>
    <c:autoTitleDeleted val="0"/>
    <c:plotArea>
      <c:layout>
        <c:manualLayout>
          <c:layoutTarget val="inner"/>
          <c:xMode val="edge"/>
          <c:yMode val="edge"/>
          <c:x val="4.3080967409436836E-2"/>
          <c:y val="0.10366577119036589"/>
          <c:w val="0.9386428959813663"/>
          <c:h val="0.73572629303689985"/>
        </c:manualLayout>
      </c:layout>
      <c:barChart>
        <c:barDir val="col"/>
        <c:grouping val="clustered"/>
        <c:varyColors val="0"/>
        <c:ser>
          <c:idx val="1"/>
          <c:order val="0"/>
          <c:tx>
            <c:strRef>
              <c:f>'Fig 4'!$C$5</c:f>
              <c:strCache>
                <c:ptCount val="1"/>
                <c:pt idx="0">
                  <c:v>2017</c:v>
                </c:pt>
              </c:strCache>
            </c:strRef>
          </c:tx>
          <c:spPr>
            <a:solidFill>
              <a:srgbClr val="32AFAF">
                <a:lumMod val="100000"/>
              </a:srgbClr>
            </a:solidFill>
            <a:ln>
              <a:noFill/>
              <a:round/>
            </a:ln>
            <a:effectLst/>
            <a:extLst>
              <a:ext uri="{91240B29-F687-4F45-9708-019B960494DF}">
                <a14:hiddenLine xmlns:a14="http://schemas.microsoft.com/office/drawing/2010/main">
                  <a:noFill/>
                  <a:round/>
                </a14:hiddenLine>
              </a:ext>
            </a:extLst>
          </c:spPr>
          <c:invertIfNegative val="0"/>
          <c:cat>
            <c:strRef>
              <c:f>'Fig 4'!$A$6:$A$33</c:f>
              <c:strCache>
                <c:ptCount val="28"/>
                <c:pt idx="0">
                  <c:v>DE</c:v>
                </c:pt>
                <c:pt idx="1">
                  <c:v>UK</c:v>
                </c:pt>
                <c:pt idx="2">
                  <c:v>IT</c:v>
                </c:pt>
                <c:pt idx="3">
                  <c:v>FR</c:v>
                </c:pt>
                <c:pt idx="4">
                  <c:v>NL (¹)</c:v>
                </c:pt>
                <c:pt idx="5">
                  <c:v>ES</c:v>
                </c:pt>
                <c:pt idx="6">
                  <c:v>PL</c:v>
                </c:pt>
                <c:pt idx="7">
                  <c:v>BE</c:v>
                </c:pt>
                <c:pt idx="8">
                  <c:v>RO</c:v>
                </c:pt>
                <c:pt idx="9">
                  <c:v>HU</c:v>
                </c:pt>
                <c:pt idx="10">
                  <c:v>AT</c:v>
                </c:pt>
                <c:pt idx="11">
                  <c:v>CZ</c:v>
                </c:pt>
                <c:pt idx="12">
                  <c:v>PT</c:v>
                </c:pt>
                <c:pt idx="13">
                  <c:v>IE</c:v>
                </c:pt>
                <c:pt idx="14">
                  <c:v>EL</c:v>
                </c:pt>
                <c:pt idx="15">
                  <c:v>SK</c:v>
                </c:pt>
                <c:pt idx="16">
                  <c:v>DK</c:v>
                </c:pt>
                <c:pt idx="17">
                  <c:v>BG</c:v>
                </c:pt>
                <c:pt idx="18">
                  <c:v>HR</c:v>
                </c:pt>
                <c:pt idx="19">
                  <c:v>FI</c:v>
                </c:pt>
                <c:pt idx="20">
                  <c:v>LT</c:v>
                </c:pt>
                <c:pt idx="21">
                  <c:v>LV</c:v>
                </c:pt>
                <c:pt idx="22">
                  <c:v>SE</c:v>
                </c:pt>
                <c:pt idx="23">
                  <c:v>SI</c:v>
                </c:pt>
                <c:pt idx="24">
                  <c:v>LU</c:v>
                </c:pt>
                <c:pt idx="25">
                  <c:v>EE</c:v>
                </c:pt>
                <c:pt idx="26">
                  <c:v>MT</c:v>
                </c:pt>
                <c:pt idx="27">
                  <c:v>CY</c:v>
                </c:pt>
              </c:strCache>
            </c:strRef>
          </c:cat>
          <c:val>
            <c:numRef>
              <c:f>'Fig 4'!$C$6:$C$33</c:f>
              <c:numCache>
                <c:formatCode>#,##0.0</c:formatCode>
                <c:ptCount val="28"/>
                <c:pt idx="0">
                  <c:v>3579.029</c:v>
                </c:pt>
                <c:pt idx="1">
                  <c:v>3148.2660000000001</c:v>
                </c:pt>
                <c:pt idx="2">
                  <c:v>2863.2190000000001</c:v>
                </c:pt>
                <c:pt idx="3">
                  <c:v>1792.211</c:v>
                </c:pt>
                <c:pt idx="4">
                  <c:v>1443.6859999999999</c:v>
                </c:pt>
                <c:pt idx="5">
                  <c:v>1268.68</c:v>
                </c:pt>
                <c:pt idx="6">
                  <c:v>727.37599999999998</c:v>
                </c:pt>
                <c:pt idx="7">
                  <c:v>655.73099999999999</c:v>
                </c:pt>
                <c:pt idx="8">
                  <c:v>475.65600000000001</c:v>
                </c:pt>
                <c:pt idx="9">
                  <c:v>397.29199999999997</c:v>
                </c:pt>
                <c:pt idx="10">
                  <c:v>359.43299999999999</c:v>
                </c:pt>
                <c:pt idx="11">
                  <c:v>335</c:v>
                </c:pt>
                <c:pt idx="12">
                  <c:v>254.31700000000001</c:v>
                </c:pt>
                <c:pt idx="13">
                  <c:v>200.81299999999999</c:v>
                </c:pt>
                <c:pt idx="14">
                  <c:v>195.03800000000001</c:v>
                </c:pt>
                <c:pt idx="15">
                  <c:v>182.83199999999999</c:v>
                </c:pt>
                <c:pt idx="16">
                  <c:v>127.474</c:v>
                </c:pt>
                <c:pt idx="17">
                  <c:v>123.223</c:v>
                </c:pt>
                <c:pt idx="18">
                  <c:v>121.9</c:v>
                </c:pt>
                <c:pt idx="19">
                  <c:v>89.033000000000001</c:v>
                </c:pt>
                <c:pt idx="20">
                  <c:v>89.155000000000001</c:v>
                </c:pt>
                <c:pt idx="21">
                  <c:v>47.904000000000003</c:v>
                </c:pt>
                <c:pt idx="22">
                  <c:v>44.902000000000001</c:v>
                </c:pt>
                <c:pt idx="23">
                  <c:v>35.024999999999999</c:v>
                </c:pt>
                <c:pt idx="24">
                  <c:v>32.244</c:v>
                </c:pt>
                <c:pt idx="25">
                  <c:v>18.923999999999999</c:v>
                </c:pt>
                <c:pt idx="26">
                  <c:v>11.259</c:v>
                </c:pt>
                <c:pt idx="27">
                  <c:v>0</c:v>
                </c:pt>
              </c:numCache>
            </c:numRef>
          </c:val>
          <c:extLst>
            <c:ext xmlns:c16="http://schemas.microsoft.com/office/drawing/2014/chart" uri="{C3380CC4-5D6E-409C-BE32-E72D297353CC}">
              <c16:uniqueId val="{00000000-74CF-4E00-AFA8-74DCB6DEDD17}"/>
            </c:ext>
          </c:extLst>
        </c:ser>
        <c:ser>
          <c:idx val="0"/>
          <c:order val="1"/>
          <c:tx>
            <c:strRef>
              <c:f>'Fig 4'!$B$5</c:f>
              <c:strCache>
                <c:ptCount val="1"/>
                <c:pt idx="0">
                  <c:v>2018</c:v>
                </c:pt>
              </c:strCache>
            </c:strRef>
          </c:tx>
          <c:spPr>
            <a:solidFill>
              <a:srgbClr val="C84B96">
                <a:lumMod val="100000"/>
              </a:srgbClr>
            </a:solidFill>
            <a:ln>
              <a:noFill/>
              <a:round/>
            </a:ln>
            <a:effectLst/>
            <a:extLst>
              <a:ext uri="{91240B29-F687-4F45-9708-019B960494DF}">
                <a14:hiddenLine xmlns:a14="http://schemas.microsoft.com/office/drawing/2010/main">
                  <a:noFill/>
                  <a:round/>
                </a14:hiddenLine>
              </a:ext>
            </a:extLst>
          </c:spPr>
          <c:invertIfNegative val="0"/>
          <c:cat>
            <c:strRef>
              <c:f>'Fig 4'!$A$6:$A$33</c:f>
              <c:strCache>
                <c:ptCount val="28"/>
                <c:pt idx="0">
                  <c:v>DE</c:v>
                </c:pt>
                <c:pt idx="1">
                  <c:v>UK</c:v>
                </c:pt>
                <c:pt idx="2">
                  <c:v>IT</c:v>
                </c:pt>
                <c:pt idx="3">
                  <c:v>FR</c:v>
                </c:pt>
                <c:pt idx="4">
                  <c:v>NL (¹)</c:v>
                </c:pt>
                <c:pt idx="5">
                  <c:v>ES</c:v>
                </c:pt>
                <c:pt idx="6">
                  <c:v>PL</c:v>
                </c:pt>
                <c:pt idx="7">
                  <c:v>BE</c:v>
                </c:pt>
                <c:pt idx="8">
                  <c:v>RO</c:v>
                </c:pt>
                <c:pt idx="9">
                  <c:v>HU</c:v>
                </c:pt>
                <c:pt idx="10">
                  <c:v>AT</c:v>
                </c:pt>
                <c:pt idx="11">
                  <c:v>CZ</c:v>
                </c:pt>
                <c:pt idx="12">
                  <c:v>PT</c:v>
                </c:pt>
                <c:pt idx="13">
                  <c:v>IE</c:v>
                </c:pt>
                <c:pt idx="14">
                  <c:v>EL</c:v>
                </c:pt>
                <c:pt idx="15">
                  <c:v>SK</c:v>
                </c:pt>
                <c:pt idx="16">
                  <c:v>DK</c:v>
                </c:pt>
                <c:pt idx="17">
                  <c:v>BG</c:v>
                </c:pt>
                <c:pt idx="18">
                  <c:v>HR</c:v>
                </c:pt>
                <c:pt idx="19">
                  <c:v>FI</c:v>
                </c:pt>
                <c:pt idx="20">
                  <c:v>LT</c:v>
                </c:pt>
                <c:pt idx="21">
                  <c:v>LV</c:v>
                </c:pt>
                <c:pt idx="22">
                  <c:v>SE</c:v>
                </c:pt>
                <c:pt idx="23">
                  <c:v>SI</c:v>
                </c:pt>
                <c:pt idx="24">
                  <c:v>LU</c:v>
                </c:pt>
                <c:pt idx="25">
                  <c:v>EE</c:v>
                </c:pt>
                <c:pt idx="26">
                  <c:v>MT</c:v>
                </c:pt>
                <c:pt idx="27">
                  <c:v>CY</c:v>
                </c:pt>
              </c:strCache>
            </c:strRef>
          </c:cat>
          <c:val>
            <c:numRef>
              <c:f>'Fig 4'!$B$6:$B$33</c:f>
              <c:numCache>
                <c:formatCode>#,##0.0</c:formatCode>
                <c:ptCount val="28"/>
                <c:pt idx="0">
                  <c:v>3304.1309999999999</c:v>
                </c:pt>
                <c:pt idx="1">
                  <c:v>3205.9540000000002</c:v>
                </c:pt>
                <c:pt idx="2">
                  <c:v>2768.614</c:v>
                </c:pt>
                <c:pt idx="3">
                  <c:v>1710.7909999999999</c:v>
                </c:pt>
                <c:pt idx="4">
                  <c:v>1441.3810000000001</c:v>
                </c:pt>
                <c:pt idx="5">
                  <c:v>1259.9559999999999</c:v>
                </c:pt>
                <c:pt idx="6">
                  <c:v>746.21299999999997</c:v>
                </c:pt>
                <c:pt idx="7">
                  <c:v>674.35500000000002</c:v>
                </c:pt>
                <c:pt idx="8">
                  <c:v>462.202</c:v>
                </c:pt>
                <c:pt idx="9">
                  <c:v>384.24400000000003</c:v>
                </c:pt>
                <c:pt idx="10">
                  <c:v>342.32799999999997</c:v>
                </c:pt>
                <c:pt idx="11">
                  <c:v>317.18799999999999</c:v>
                </c:pt>
                <c:pt idx="12">
                  <c:v>234.084</c:v>
                </c:pt>
                <c:pt idx="13">
                  <c:v>208.029</c:v>
                </c:pt>
                <c:pt idx="14">
                  <c:v>191.53200000000001</c:v>
                </c:pt>
                <c:pt idx="15">
                  <c:v>176.81800000000001</c:v>
                </c:pt>
                <c:pt idx="16">
                  <c:v>123.621</c:v>
                </c:pt>
                <c:pt idx="17">
                  <c:v>116.69</c:v>
                </c:pt>
                <c:pt idx="18">
                  <c:v>111.569</c:v>
                </c:pt>
                <c:pt idx="19">
                  <c:v>99.222999999999999</c:v>
                </c:pt>
                <c:pt idx="20">
                  <c:v>89.546999999999997</c:v>
                </c:pt>
                <c:pt idx="21">
                  <c:v>55.63</c:v>
                </c:pt>
                <c:pt idx="22">
                  <c:v>44.866</c:v>
                </c:pt>
                <c:pt idx="23">
                  <c:v>34.442</c:v>
                </c:pt>
                <c:pt idx="24">
                  <c:v>31.803999999999998</c:v>
                </c:pt>
                <c:pt idx="25">
                  <c:v>19.241</c:v>
                </c:pt>
                <c:pt idx="26">
                  <c:v>13.215</c:v>
                </c:pt>
                <c:pt idx="27">
                  <c:v>0</c:v>
                </c:pt>
              </c:numCache>
            </c:numRef>
          </c:val>
          <c:extLst>
            <c:ext xmlns:c16="http://schemas.microsoft.com/office/drawing/2014/chart" uri="{C3380CC4-5D6E-409C-BE32-E72D297353CC}">
              <c16:uniqueId val="{00000001-74CF-4E00-AFA8-74DCB6DEDD17}"/>
            </c:ext>
          </c:extLst>
        </c:ser>
        <c:dLbls>
          <c:showLegendKey val="0"/>
          <c:showVal val="0"/>
          <c:showCatName val="0"/>
          <c:showSerName val="0"/>
          <c:showPercent val="0"/>
          <c:showBubbleSize val="0"/>
        </c:dLbls>
        <c:gapWidth val="150"/>
        <c:axId val="61478400"/>
        <c:axId val="61479936"/>
      </c:barChart>
      <c:catAx>
        <c:axId val="61478400"/>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fr-FR"/>
          </a:p>
        </c:txPr>
        <c:crossAx val="61479936"/>
        <c:crosses val="autoZero"/>
        <c:auto val="1"/>
        <c:lblAlgn val="ctr"/>
        <c:lblOffset val="100"/>
        <c:tickLblSkip val="1"/>
        <c:tickMarkSkip val="1"/>
        <c:noMultiLvlLbl val="0"/>
      </c:catAx>
      <c:valAx>
        <c:axId val="6147993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fr-FR"/>
          </a:p>
        </c:txPr>
        <c:crossAx val="61478400"/>
        <c:crosses val="autoZero"/>
        <c:crossBetween val="between"/>
      </c:valAx>
    </c:plotArea>
    <c:legend>
      <c:legendPos val="b"/>
      <c:layout/>
      <c:overlay val="0"/>
      <c:spPr>
        <a:noFill/>
        <a:ln w="25400">
          <a:noFill/>
        </a:ln>
      </c:spPr>
      <c:txPr>
        <a:bodyPr/>
        <a:lstStyle/>
        <a:p>
          <a:pPr>
            <a:defRPr b="1"/>
          </a:pPr>
          <a:endParaRPr lang="fr-FR"/>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Primary production of natural gas, by producing country, 2017-2018</a:t>
            </a:r>
          </a:p>
        </c:rich>
      </c:tx>
      <c:layout>
        <c:manualLayout>
          <c:xMode val="edge"/>
          <c:yMode val="edge"/>
          <c:x val="6.6666666666666671E-3"/>
          <c:y val="1.2260536398467433E-2"/>
        </c:manualLayout>
      </c:layout>
      <c:overlay val="0"/>
    </c:title>
    <c:autoTitleDeleted val="0"/>
    <c:plotArea>
      <c:layout>
        <c:manualLayout>
          <c:layoutTarget val="inner"/>
          <c:xMode val="edge"/>
          <c:yMode val="edge"/>
          <c:x val="4.3689389426244923E-2"/>
          <c:y val="0.10327018074705727"/>
          <c:w val="0.94983968863725066"/>
          <c:h val="0.76470721727469659"/>
        </c:manualLayout>
      </c:layout>
      <c:barChart>
        <c:barDir val="col"/>
        <c:grouping val="clustered"/>
        <c:varyColors val="0"/>
        <c:ser>
          <c:idx val="1"/>
          <c:order val="0"/>
          <c:tx>
            <c:strRef>
              <c:f>'Fig 5'!$D$3</c:f>
              <c:strCache>
                <c:ptCount val="1"/>
                <c:pt idx="0">
                  <c:v>2017</c:v>
                </c:pt>
              </c:strCache>
            </c:strRef>
          </c:tx>
          <c:spPr>
            <a:solidFill>
              <a:srgbClr val="32AFAF">
                <a:lumMod val="100000"/>
              </a:srgbClr>
            </a:solidFill>
            <a:ln w="25400">
              <a:noFill/>
            </a:ln>
          </c:spPr>
          <c:invertIfNegative val="0"/>
          <c:cat>
            <c:strRef>
              <c:f>'Fig 5'!$B$4:$B$21</c:f>
              <c:strCache>
                <c:ptCount val="18"/>
                <c:pt idx="0">
                  <c:v>UK</c:v>
                </c:pt>
                <c:pt idx="1">
                  <c:v>NL (¹)</c:v>
                </c:pt>
                <c:pt idx="2">
                  <c:v>RO</c:v>
                </c:pt>
                <c:pt idx="3">
                  <c:v>DE</c:v>
                </c:pt>
                <c:pt idx="4">
                  <c:v>IT</c:v>
                </c:pt>
                <c:pt idx="5">
                  <c:v>DK</c:v>
                </c:pt>
                <c:pt idx="6">
                  <c:v>PL</c:v>
                </c:pt>
                <c:pt idx="7">
                  <c:v>IE</c:v>
                </c:pt>
                <c:pt idx="8">
                  <c:v>HU</c:v>
                </c:pt>
                <c:pt idx="9">
                  <c:v>HR</c:v>
                </c:pt>
                <c:pt idx="10">
                  <c:v>AT</c:v>
                </c:pt>
                <c:pt idx="11">
                  <c:v>CZ</c:v>
                </c:pt>
                <c:pt idx="12">
                  <c:v>ES</c:v>
                </c:pt>
                <c:pt idx="13">
                  <c:v>SK</c:v>
                </c:pt>
                <c:pt idx="14">
                  <c:v>FR</c:v>
                </c:pt>
                <c:pt idx="15">
                  <c:v>SI</c:v>
                </c:pt>
                <c:pt idx="16">
                  <c:v>EL</c:v>
                </c:pt>
                <c:pt idx="17">
                  <c:v>BG</c:v>
                </c:pt>
              </c:strCache>
            </c:strRef>
          </c:cat>
          <c:val>
            <c:numRef>
              <c:f>'Fig 5'!$D$4:$D$21</c:f>
              <c:numCache>
                <c:formatCode>0.0</c:formatCode>
                <c:ptCount val="18"/>
                <c:pt idx="0">
                  <c:v>1668.8409999999999</c:v>
                </c:pt>
                <c:pt idx="1">
                  <c:v>1544.415</c:v>
                </c:pt>
                <c:pt idx="2">
                  <c:v>412.524</c:v>
                </c:pt>
                <c:pt idx="3">
                  <c:v>245.30799999999999</c:v>
                </c:pt>
                <c:pt idx="4">
                  <c:v>211.077</c:v>
                </c:pt>
                <c:pt idx="5">
                  <c:v>202</c:v>
                </c:pt>
                <c:pt idx="6">
                  <c:v>161.61000000000001</c:v>
                </c:pt>
                <c:pt idx="7">
                  <c:v>132.499</c:v>
                </c:pt>
                <c:pt idx="8">
                  <c:v>65.543000000000006</c:v>
                </c:pt>
                <c:pt idx="9">
                  <c:v>60.865000000000002</c:v>
                </c:pt>
                <c:pt idx="10">
                  <c:v>48.566000000000003</c:v>
                </c:pt>
                <c:pt idx="11">
                  <c:v>8.7759999999999998</c:v>
                </c:pt>
                <c:pt idx="12">
                  <c:v>1.4059999999999999</c:v>
                </c:pt>
                <c:pt idx="13">
                  <c:v>5.81</c:v>
                </c:pt>
                <c:pt idx="14">
                  <c:v>2.1110000000000002</c:v>
                </c:pt>
                <c:pt idx="15">
                  <c:v>0.16300000000000001</c:v>
                </c:pt>
                <c:pt idx="16">
                  <c:v>0</c:v>
                </c:pt>
                <c:pt idx="17" formatCode="General">
                  <c:v>2.82</c:v>
                </c:pt>
              </c:numCache>
            </c:numRef>
          </c:val>
          <c:extLst>
            <c:ext xmlns:c16="http://schemas.microsoft.com/office/drawing/2014/chart" uri="{C3380CC4-5D6E-409C-BE32-E72D297353CC}">
              <c16:uniqueId val="{00000000-8419-434B-BA40-71874B20F0C3}"/>
            </c:ext>
          </c:extLst>
        </c:ser>
        <c:ser>
          <c:idx val="0"/>
          <c:order val="1"/>
          <c:tx>
            <c:strRef>
              <c:f>'Fig 5'!$C$3</c:f>
              <c:strCache>
                <c:ptCount val="1"/>
                <c:pt idx="0">
                  <c:v>2018</c:v>
                </c:pt>
              </c:strCache>
            </c:strRef>
          </c:tx>
          <c:spPr>
            <a:solidFill>
              <a:srgbClr val="C84B96">
                <a:lumMod val="100000"/>
              </a:srgbClr>
            </a:solidFill>
            <a:ln w="25400">
              <a:noFill/>
            </a:ln>
          </c:spPr>
          <c:invertIfNegative val="0"/>
          <c:cat>
            <c:strRef>
              <c:f>'Fig 5'!$B$4:$B$21</c:f>
              <c:strCache>
                <c:ptCount val="18"/>
                <c:pt idx="0">
                  <c:v>UK</c:v>
                </c:pt>
                <c:pt idx="1">
                  <c:v>NL (¹)</c:v>
                </c:pt>
                <c:pt idx="2">
                  <c:v>RO</c:v>
                </c:pt>
                <c:pt idx="3">
                  <c:v>DE</c:v>
                </c:pt>
                <c:pt idx="4">
                  <c:v>IT</c:v>
                </c:pt>
                <c:pt idx="5">
                  <c:v>DK</c:v>
                </c:pt>
                <c:pt idx="6">
                  <c:v>PL</c:v>
                </c:pt>
                <c:pt idx="7">
                  <c:v>IE</c:v>
                </c:pt>
                <c:pt idx="8">
                  <c:v>HU</c:v>
                </c:pt>
                <c:pt idx="9">
                  <c:v>HR</c:v>
                </c:pt>
                <c:pt idx="10">
                  <c:v>AT</c:v>
                </c:pt>
                <c:pt idx="11">
                  <c:v>CZ</c:v>
                </c:pt>
                <c:pt idx="12">
                  <c:v>ES</c:v>
                </c:pt>
                <c:pt idx="13">
                  <c:v>SK</c:v>
                </c:pt>
                <c:pt idx="14">
                  <c:v>FR</c:v>
                </c:pt>
                <c:pt idx="15">
                  <c:v>SI</c:v>
                </c:pt>
                <c:pt idx="16">
                  <c:v>EL</c:v>
                </c:pt>
                <c:pt idx="17">
                  <c:v>BG</c:v>
                </c:pt>
              </c:strCache>
            </c:strRef>
          </c:cat>
          <c:val>
            <c:numRef>
              <c:f>'Fig 5'!$C$4:$C$21</c:f>
              <c:numCache>
                <c:formatCode>0.0</c:formatCode>
                <c:ptCount val="18"/>
                <c:pt idx="0">
                  <c:v>1616.2080000000001</c:v>
                </c:pt>
                <c:pt idx="1">
                  <c:v>1320.922</c:v>
                </c:pt>
                <c:pt idx="2">
                  <c:v>397.28399999999999</c:v>
                </c:pt>
                <c:pt idx="3">
                  <c:v>209.72</c:v>
                </c:pt>
                <c:pt idx="4">
                  <c:v>207.684</c:v>
                </c:pt>
                <c:pt idx="5">
                  <c:v>171.71</c:v>
                </c:pt>
                <c:pt idx="6">
                  <c:v>158.68299999999999</c:v>
                </c:pt>
                <c:pt idx="7">
                  <c:v>127.093</c:v>
                </c:pt>
                <c:pt idx="8">
                  <c:v>67.671999999999997</c:v>
                </c:pt>
                <c:pt idx="9">
                  <c:v>50.957999999999998</c:v>
                </c:pt>
                <c:pt idx="10">
                  <c:v>39.902999999999999</c:v>
                </c:pt>
                <c:pt idx="11">
                  <c:v>8.3569999999999993</c:v>
                </c:pt>
                <c:pt idx="12">
                  <c:v>3.5990000000000002</c:v>
                </c:pt>
                <c:pt idx="13">
                  <c:v>3.2869999999999999</c:v>
                </c:pt>
                <c:pt idx="14">
                  <c:v>2.93</c:v>
                </c:pt>
                <c:pt idx="15">
                  <c:v>0.63200000000000001</c:v>
                </c:pt>
                <c:pt idx="16">
                  <c:v>0.58699999999999997</c:v>
                </c:pt>
                <c:pt idx="17" formatCode="General">
                  <c:v>0.48699999999999999</c:v>
                </c:pt>
              </c:numCache>
            </c:numRef>
          </c:val>
          <c:extLst>
            <c:ext xmlns:c16="http://schemas.microsoft.com/office/drawing/2014/chart" uri="{C3380CC4-5D6E-409C-BE32-E72D297353CC}">
              <c16:uniqueId val="{00000001-8419-434B-BA40-71874B20F0C3}"/>
            </c:ext>
          </c:extLst>
        </c:ser>
        <c:dLbls>
          <c:showLegendKey val="0"/>
          <c:showVal val="0"/>
          <c:showCatName val="0"/>
          <c:showSerName val="0"/>
          <c:showPercent val="0"/>
          <c:showBubbleSize val="0"/>
        </c:dLbls>
        <c:gapWidth val="150"/>
        <c:axId val="61902848"/>
        <c:axId val="61904384"/>
      </c:barChart>
      <c:catAx>
        <c:axId val="6190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fr-FR"/>
          </a:p>
        </c:txPr>
        <c:crossAx val="61904384"/>
        <c:crosses val="autoZero"/>
        <c:auto val="1"/>
        <c:lblAlgn val="ctr"/>
        <c:lblOffset val="100"/>
        <c:tickLblSkip val="1"/>
        <c:tickMarkSkip val="1"/>
        <c:noMultiLvlLbl val="0"/>
      </c:catAx>
      <c:valAx>
        <c:axId val="6190438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fr-FR"/>
          </a:p>
        </c:txPr>
        <c:crossAx val="61902848"/>
        <c:crosses val="autoZero"/>
        <c:crossBetween val="between"/>
      </c:valAx>
      <c:spPr>
        <a:noFill/>
        <a:ln w="25400">
          <a:noFill/>
        </a:ln>
      </c:spPr>
    </c:plotArea>
    <c:legend>
      <c:legendPos val="b"/>
      <c:layout/>
      <c:overlay val="0"/>
      <c:spPr>
        <a:noFill/>
        <a:ln w="25400">
          <a:noFill/>
        </a:ln>
      </c:spPr>
      <c:txPr>
        <a:bodyPr/>
        <a:lstStyle/>
        <a:p>
          <a:pPr>
            <a:defRPr b="1"/>
          </a:pPr>
          <a:endParaRPr lang="fr-FR"/>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Total imports (entries) and exports (exists) of natural gas, by country of origin and destination, 2017-2018</a:t>
            </a:r>
          </a:p>
        </c:rich>
      </c:tx>
      <c:layout>
        <c:manualLayout>
          <c:xMode val="edge"/>
          <c:yMode val="edge"/>
          <c:x val="3.6680421824850985E-3"/>
          <c:y val="1.2039127163280662E-2"/>
        </c:manualLayout>
      </c:layout>
      <c:overlay val="0"/>
    </c:title>
    <c:autoTitleDeleted val="0"/>
    <c:plotArea>
      <c:layout>
        <c:manualLayout>
          <c:layoutTarget val="inner"/>
          <c:xMode val="edge"/>
          <c:yMode val="edge"/>
          <c:x val="3.6729879069326142E-2"/>
          <c:y val="0.11401527405011168"/>
          <c:w val="0.95853136022854357"/>
          <c:h val="0.7166444487892738"/>
        </c:manualLayout>
      </c:layout>
      <c:barChart>
        <c:barDir val="col"/>
        <c:grouping val="clustered"/>
        <c:varyColors val="0"/>
        <c:ser>
          <c:idx val="0"/>
          <c:order val="0"/>
          <c:tx>
            <c:strRef>
              <c:f>'Fig 6'!$A$4</c:f>
              <c:strCache>
                <c:ptCount val="1"/>
                <c:pt idx="0">
                  <c:v>Imports (entries) 2017</c:v>
                </c:pt>
              </c:strCache>
            </c:strRef>
          </c:tx>
          <c:spPr>
            <a:solidFill>
              <a:schemeClr val="accent1"/>
            </a:solidFill>
            <a:ln w="25400">
              <a:noFill/>
            </a:ln>
          </c:spPr>
          <c:invertIfNegative val="0"/>
          <c:cat>
            <c:strRef>
              <c:f>'Fig 6'!$B$3:$AC$3</c:f>
              <c:strCache>
                <c:ptCount val="28"/>
                <c:pt idx="0">
                  <c:v>DE</c:v>
                </c:pt>
                <c:pt idx="1">
                  <c:v>IT</c:v>
                </c:pt>
                <c:pt idx="2">
                  <c:v>SK</c:v>
                </c:pt>
                <c:pt idx="3">
                  <c:v>FR</c:v>
                </c:pt>
                <c:pt idx="4">
                  <c:v>NL (¹)</c:v>
                </c:pt>
                <c:pt idx="5">
                  <c:v>UK</c:v>
                </c:pt>
                <c:pt idx="6">
                  <c:v>AT</c:v>
                </c:pt>
                <c:pt idx="7">
                  <c:v>PL</c:v>
                </c:pt>
                <c:pt idx="8">
                  <c:v>BE</c:v>
                </c:pt>
                <c:pt idx="9">
                  <c:v>CZ</c:v>
                </c:pt>
                <c:pt idx="10">
                  <c:v>ES</c:v>
                </c:pt>
                <c:pt idx="11">
                  <c:v>BG</c:v>
                </c:pt>
                <c:pt idx="12">
                  <c:v>HU</c:v>
                </c:pt>
                <c:pt idx="13">
                  <c:v>PT</c:v>
                </c:pt>
                <c:pt idx="14">
                  <c:v>LT</c:v>
                </c:pt>
                <c:pt idx="15">
                  <c:v>EL</c:v>
                </c:pt>
                <c:pt idx="16">
                  <c:v>FI</c:v>
                </c:pt>
                <c:pt idx="17">
                  <c:v>IE</c:v>
                </c:pt>
                <c:pt idx="18">
                  <c:v>LV</c:v>
                </c:pt>
                <c:pt idx="19">
                  <c:v>HR</c:v>
                </c:pt>
                <c:pt idx="20">
                  <c:v>RO</c:v>
                </c:pt>
                <c:pt idx="21">
                  <c:v>SI</c:v>
                </c:pt>
                <c:pt idx="22">
                  <c:v>SE</c:v>
                </c:pt>
                <c:pt idx="23">
                  <c:v>LU</c:v>
                </c:pt>
                <c:pt idx="24">
                  <c:v>EE</c:v>
                </c:pt>
                <c:pt idx="25">
                  <c:v>DK</c:v>
                </c:pt>
                <c:pt idx="26">
                  <c:v>MT</c:v>
                </c:pt>
                <c:pt idx="27">
                  <c:v>CY</c:v>
                </c:pt>
              </c:strCache>
            </c:strRef>
          </c:cat>
          <c:val>
            <c:numRef>
              <c:f>'Fig 6'!$B$4:$AC$4</c:f>
              <c:numCache>
                <c:formatCode>0.0\ </c:formatCode>
                <c:ptCount val="28"/>
                <c:pt idx="0">
                  <c:v>5986.9250000000002</c:v>
                </c:pt>
                <c:pt idx="1">
                  <c:v>2652.6</c:v>
                </c:pt>
                <c:pt idx="2">
                  <c:v>2250.04</c:v>
                </c:pt>
                <c:pt idx="3">
                  <c:v>1996.7929999999999</c:v>
                </c:pt>
                <c:pt idx="4">
                  <c:v>1792.4159999999999</c:v>
                </c:pt>
                <c:pt idx="5">
                  <c:v>1877.925</c:v>
                </c:pt>
                <c:pt idx="6">
                  <c:v>1966.9549999999999</c:v>
                </c:pt>
                <c:pt idx="7">
                  <c:v>1720.0409999999999</c:v>
                </c:pt>
                <c:pt idx="8">
                  <c:v>1743.4960000000001</c:v>
                </c:pt>
                <c:pt idx="9">
                  <c:v>1344.144</c:v>
                </c:pt>
                <c:pt idx="10">
                  <c:v>1401.395</c:v>
                </c:pt>
                <c:pt idx="11">
                  <c:v>746.21199999999999</c:v>
                </c:pt>
                <c:pt idx="12">
                  <c:v>606.96500000000003</c:v>
                </c:pt>
                <c:pt idx="13">
                  <c:v>256.86200000000002</c:v>
                </c:pt>
                <c:pt idx="14">
                  <c:v>191.18600000000001</c:v>
                </c:pt>
                <c:pt idx="15">
                  <c:v>196.45500000000001</c:v>
                </c:pt>
                <c:pt idx="16">
                  <c:v>89.275000000000006</c:v>
                </c:pt>
                <c:pt idx="17">
                  <c:v>65.602999999999994</c:v>
                </c:pt>
                <c:pt idx="18">
                  <c:v>59.155000000000001</c:v>
                </c:pt>
                <c:pt idx="19">
                  <c:v>71.73</c:v>
                </c:pt>
                <c:pt idx="20">
                  <c:v>46.072000000000003</c:v>
                </c:pt>
                <c:pt idx="21">
                  <c:v>82.078000000000003</c:v>
                </c:pt>
                <c:pt idx="22">
                  <c:v>46.113</c:v>
                </c:pt>
                <c:pt idx="23">
                  <c:v>32.244</c:v>
                </c:pt>
                <c:pt idx="24">
                  <c:v>18.923999999999999</c:v>
                </c:pt>
                <c:pt idx="25">
                  <c:v>21.606000000000002</c:v>
                </c:pt>
                <c:pt idx="26">
                  <c:v>11.843</c:v>
                </c:pt>
                <c:pt idx="27">
                  <c:v>0</c:v>
                </c:pt>
              </c:numCache>
            </c:numRef>
          </c:val>
          <c:extLst>
            <c:ext xmlns:c16="http://schemas.microsoft.com/office/drawing/2014/chart" uri="{C3380CC4-5D6E-409C-BE32-E72D297353CC}">
              <c16:uniqueId val="{00000000-7576-4E4F-AAD8-3AD569BA33B2}"/>
            </c:ext>
          </c:extLst>
        </c:ser>
        <c:ser>
          <c:idx val="1"/>
          <c:order val="1"/>
          <c:tx>
            <c:strRef>
              <c:f>'Fig 6'!$A$5</c:f>
              <c:strCache>
                <c:ptCount val="1"/>
                <c:pt idx="0">
                  <c:v>Imports (entries) 2018</c:v>
                </c:pt>
              </c:strCache>
            </c:strRef>
          </c:tx>
          <c:spPr>
            <a:solidFill>
              <a:schemeClr val="accent2"/>
            </a:solidFill>
            <a:ln w="25400">
              <a:noFill/>
            </a:ln>
          </c:spPr>
          <c:invertIfNegative val="0"/>
          <c:cat>
            <c:strRef>
              <c:f>'Fig 6'!$B$3:$AC$3</c:f>
              <c:strCache>
                <c:ptCount val="28"/>
                <c:pt idx="0">
                  <c:v>DE</c:v>
                </c:pt>
                <c:pt idx="1">
                  <c:v>IT</c:v>
                </c:pt>
                <c:pt idx="2">
                  <c:v>SK</c:v>
                </c:pt>
                <c:pt idx="3">
                  <c:v>FR</c:v>
                </c:pt>
                <c:pt idx="4">
                  <c:v>NL (¹)</c:v>
                </c:pt>
                <c:pt idx="5">
                  <c:v>UK</c:v>
                </c:pt>
                <c:pt idx="6">
                  <c:v>AT</c:v>
                </c:pt>
                <c:pt idx="7">
                  <c:v>PL</c:v>
                </c:pt>
                <c:pt idx="8">
                  <c:v>BE</c:v>
                </c:pt>
                <c:pt idx="9">
                  <c:v>CZ</c:v>
                </c:pt>
                <c:pt idx="10">
                  <c:v>ES</c:v>
                </c:pt>
                <c:pt idx="11">
                  <c:v>BG</c:v>
                </c:pt>
                <c:pt idx="12">
                  <c:v>HU</c:v>
                </c:pt>
                <c:pt idx="13">
                  <c:v>PT</c:v>
                </c:pt>
                <c:pt idx="14">
                  <c:v>LT</c:v>
                </c:pt>
                <c:pt idx="15">
                  <c:v>EL</c:v>
                </c:pt>
                <c:pt idx="16">
                  <c:v>FI</c:v>
                </c:pt>
                <c:pt idx="17">
                  <c:v>IE</c:v>
                </c:pt>
                <c:pt idx="18">
                  <c:v>LV</c:v>
                </c:pt>
                <c:pt idx="19">
                  <c:v>HR</c:v>
                </c:pt>
                <c:pt idx="20">
                  <c:v>RO</c:v>
                </c:pt>
                <c:pt idx="21">
                  <c:v>SI</c:v>
                </c:pt>
                <c:pt idx="22">
                  <c:v>SE</c:v>
                </c:pt>
                <c:pt idx="23">
                  <c:v>LU</c:v>
                </c:pt>
                <c:pt idx="24">
                  <c:v>EE</c:v>
                </c:pt>
                <c:pt idx="25">
                  <c:v>DK</c:v>
                </c:pt>
                <c:pt idx="26">
                  <c:v>MT</c:v>
                </c:pt>
                <c:pt idx="27">
                  <c:v>CY</c:v>
                </c:pt>
              </c:strCache>
            </c:strRef>
          </c:cat>
          <c:val>
            <c:numRef>
              <c:f>'Fig 6'!$B$5:$AC$5</c:f>
              <c:numCache>
                <c:formatCode>0.0\ </c:formatCode>
                <c:ptCount val="28"/>
                <c:pt idx="0">
                  <c:v>6331.2910000000002</c:v>
                </c:pt>
                <c:pt idx="1">
                  <c:v>2586.1129999999998</c:v>
                </c:pt>
                <c:pt idx="2">
                  <c:v>2070.1</c:v>
                </c:pt>
                <c:pt idx="3">
                  <c:v>2038.45</c:v>
                </c:pt>
                <c:pt idx="4">
                  <c:v>1974.981</c:v>
                </c:pt>
                <c:pt idx="5">
                  <c:v>1902.365</c:v>
                </c:pt>
                <c:pt idx="6">
                  <c:v>1873.49</c:v>
                </c:pt>
                <c:pt idx="7">
                  <c:v>1735.5260000000001</c:v>
                </c:pt>
                <c:pt idx="8">
                  <c:v>1644.9880000000001</c:v>
                </c:pt>
                <c:pt idx="9">
                  <c:v>1526.7840000000001</c:v>
                </c:pt>
                <c:pt idx="10">
                  <c:v>1409.155</c:v>
                </c:pt>
                <c:pt idx="11">
                  <c:v>660.70699999999999</c:v>
                </c:pt>
                <c:pt idx="12">
                  <c:v>578.178</c:v>
                </c:pt>
                <c:pt idx="13">
                  <c:v>236.98699999999999</c:v>
                </c:pt>
                <c:pt idx="14">
                  <c:v>197.178</c:v>
                </c:pt>
                <c:pt idx="15">
                  <c:v>192.80799999999999</c:v>
                </c:pt>
                <c:pt idx="16">
                  <c:v>99.222999999999999</c:v>
                </c:pt>
                <c:pt idx="17">
                  <c:v>80.936000000000007</c:v>
                </c:pt>
                <c:pt idx="18">
                  <c:v>63.08</c:v>
                </c:pt>
                <c:pt idx="19">
                  <c:v>62.073</c:v>
                </c:pt>
                <c:pt idx="20">
                  <c:v>58.584000000000003</c:v>
                </c:pt>
                <c:pt idx="21">
                  <c:v>47.944000000000003</c:v>
                </c:pt>
                <c:pt idx="22">
                  <c:v>46.420999999999999</c:v>
                </c:pt>
                <c:pt idx="23">
                  <c:v>31.803999999999998</c:v>
                </c:pt>
                <c:pt idx="24">
                  <c:v>19.241</c:v>
                </c:pt>
                <c:pt idx="25">
                  <c:v>16.137</c:v>
                </c:pt>
                <c:pt idx="26">
                  <c:v>14.928000000000001</c:v>
                </c:pt>
                <c:pt idx="27">
                  <c:v>0</c:v>
                </c:pt>
              </c:numCache>
            </c:numRef>
          </c:val>
          <c:extLst>
            <c:ext xmlns:c16="http://schemas.microsoft.com/office/drawing/2014/chart" uri="{C3380CC4-5D6E-409C-BE32-E72D297353CC}">
              <c16:uniqueId val="{00000001-7576-4E4F-AAD8-3AD569BA33B2}"/>
            </c:ext>
          </c:extLst>
        </c:ser>
        <c:ser>
          <c:idx val="2"/>
          <c:order val="2"/>
          <c:tx>
            <c:strRef>
              <c:f>'Fig 6'!$A$6</c:f>
              <c:strCache>
                <c:ptCount val="1"/>
                <c:pt idx="0">
                  <c:v>Exports (exits) 2017</c:v>
                </c:pt>
              </c:strCache>
            </c:strRef>
          </c:tx>
          <c:spPr>
            <a:solidFill>
              <a:schemeClr val="accent1">
                <a:lumMod val="60000"/>
                <a:lumOff val="40000"/>
              </a:schemeClr>
            </a:solidFill>
            <a:ln w="25400">
              <a:noFill/>
            </a:ln>
          </c:spPr>
          <c:invertIfNegative val="0"/>
          <c:cat>
            <c:strRef>
              <c:f>'Fig 6'!$B$3:$AC$3</c:f>
              <c:strCache>
                <c:ptCount val="28"/>
                <c:pt idx="0">
                  <c:v>DE</c:v>
                </c:pt>
                <c:pt idx="1">
                  <c:v>IT</c:v>
                </c:pt>
                <c:pt idx="2">
                  <c:v>SK</c:v>
                </c:pt>
                <c:pt idx="3">
                  <c:v>FR</c:v>
                </c:pt>
                <c:pt idx="4">
                  <c:v>NL (¹)</c:v>
                </c:pt>
                <c:pt idx="5">
                  <c:v>UK</c:v>
                </c:pt>
                <c:pt idx="6">
                  <c:v>AT</c:v>
                </c:pt>
                <c:pt idx="7">
                  <c:v>PL</c:v>
                </c:pt>
                <c:pt idx="8">
                  <c:v>BE</c:v>
                </c:pt>
                <c:pt idx="9">
                  <c:v>CZ</c:v>
                </c:pt>
                <c:pt idx="10">
                  <c:v>ES</c:v>
                </c:pt>
                <c:pt idx="11">
                  <c:v>BG</c:v>
                </c:pt>
                <c:pt idx="12">
                  <c:v>HU</c:v>
                </c:pt>
                <c:pt idx="13">
                  <c:v>PT</c:v>
                </c:pt>
                <c:pt idx="14">
                  <c:v>LT</c:v>
                </c:pt>
                <c:pt idx="15">
                  <c:v>EL</c:v>
                </c:pt>
                <c:pt idx="16">
                  <c:v>FI</c:v>
                </c:pt>
                <c:pt idx="17">
                  <c:v>IE</c:v>
                </c:pt>
                <c:pt idx="18">
                  <c:v>LV</c:v>
                </c:pt>
                <c:pt idx="19">
                  <c:v>HR</c:v>
                </c:pt>
                <c:pt idx="20">
                  <c:v>RO</c:v>
                </c:pt>
                <c:pt idx="21">
                  <c:v>SI</c:v>
                </c:pt>
                <c:pt idx="22">
                  <c:v>SE</c:v>
                </c:pt>
                <c:pt idx="23">
                  <c:v>LU</c:v>
                </c:pt>
                <c:pt idx="24">
                  <c:v>EE</c:v>
                </c:pt>
                <c:pt idx="25">
                  <c:v>DK</c:v>
                </c:pt>
                <c:pt idx="26">
                  <c:v>MT</c:v>
                </c:pt>
                <c:pt idx="27">
                  <c:v>CY</c:v>
                </c:pt>
              </c:strCache>
            </c:strRef>
          </c:cat>
          <c:val>
            <c:numRef>
              <c:f>'Fig 6'!$B$6:$AC$6</c:f>
              <c:numCache>
                <c:formatCode>0.0</c:formatCode>
                <c:ptCount val="28"/>
                <c:pt idx="0">
                  <c:v>-2676.453</c:v>
                </c:pt>
                <c:pt idx="1">
                  <c:v>-10.326000000000001</c:v>
                </c:pt>
                <c:pt idx="2">
                  <c:v>-2056.67</c:v>
                </c:pt>
                <c:pt idx="3">
                  <c:v>-252.249</c:v>
                </c:pt>
                <c:pt idx="4">
                  <c:v>-1853.1590000000001</c:v>
                </c:pt>
                <c:pt idx="5">
                  <c:v>-448.51900000000001</c:v>
                </c:pt>
                <c:pt idx="6">
                  <c:v>-1639.8620000000001</c:v>
                </c:pt>
                <c:pt idx="7">
                  <c:v>-1150.6110000000001</c:v>
                </c:pt>
                <c:pt idx="8">
                  <c:v>-1098.5830000000001</c:v>
                </c:pt>
                <c:pt idx="9">
                  <c:v>-1002.931</c:v>
                </c:pt>
                <c:pt idx="10">
                  <c:v>-116.619</c:v>
                </c:pt>
                <c:pt idx="11">
                  <c:v>-625.87900000000002</c:v>
                </c:pt>
                <c:pt idx="12">
                  <c:v>-224.49199999999999</c:v>
                </c:pt>
                <c:pt idx="13">
                  <c:v>-1.6</c:v>
                </c:pt>
                <c:pt idx="14">
                  <c:v>-102.642</c:v>
                </c:pt>
                <c:pt idx="15">
                  <c:v>0</c:v>
                </c:pt>
                <c:pt idx="16">
                  <c:v>-0.24199999999999999</c:v>
                </c:pt>
                <c:pt idx="17">
                  <c:v>0</c:v>
                </c:pt>
                <c:pt idx="18">
                  <c:v>-6.5919999999999996</c:v>
                </c:pt>
                <c:pt idx="19">
                  <c:v>-7.0759999999999996</c:v>
                </c:pt>
                <c:pt idx="20">
                  <c:v>-1.0089999999999999</c:v>
                </c:pt>
                <c:pt idx="21">
                  <c:v>-47.216000000000001</c:v>
                </c:pt>
                <c:pt idx="22">
                  <c:v>-1.2110000000000001</c:v>
                </c:pt>
                <c:pt idx="23">
                  <c:v>0</c:v>
                </c:pt>
                <c:pt idx="24">
                  <c:v>0</c:v>
                </c:pt>
                <c:pt idx="25">
                  <c:v>-93.373000000000005</c:v>
                </c:pt>
                <c:pt idx="26">
                  <c:v>0</c:v>
                </c:pt>
                <c:pt idx="27">
                  <c:v>0</c:v>
                </c:pt>
              </c:numCache>
            </c:numRef>
          </c:val>
          <c:extLst>
            <c:ext xmlns:c16="http://schemas.microsoft.com/office/drawing/2014/chart" uri="{C3380CC4-5D6E-409C-BE32-E72D297353CC}">
              <c16:uniqueId val="{00000002-7576-4E4F-AAD8-3AD569BA33B2}"/>
            </c:ext>
          </c:extLst>
        </c:ser>
        <c:ser>
          <c:idx val="3"/>
          <c:order val="3"/>
          <c:tx>
            <c:strRef>
              <c:f>'Fig 6'!$A$7</c:f>
              <c:strCache>
                <c:ptCount val="1"/>
                <c:pt idx="0">
                  <c:v>Exports (exits) 2018</c:v>
                </c:pt>
              </c:strCache>
            </c:strRef>
          </c:tx>
          <c:spPr>
            <a:solidFill>
              <a:srgbClr val="C84B96">
                <a:lumMod val="60000"/>
                <a:lumOff val="40000"/>
              </a:srgbClr>
            </a:solidFill>
            <a:ln w="25400">
              <a:noFill/>
            </a:ln>
          </c:spPr>
          <c:invertIfNegative val="0"/>
          <c:cat>
            <c:strRef>
              <c:f>'Fig 6'!$B$3:$AC$3</c:f>
              <c:strCache>
                <c:ptCount val="28"/>
                <c:pt idx="0">
                  <c:v>DE</c:v>
                </c:pt>
                <c:pt idx="1">
                  <c:v>IT</c:v>
                </c:pt>
                <c:pt idx="2">
                  <c:v>SK</c:v>
                </c:pt>
                <c:pt idx="3">
                  <c:v>FR</c:v>
                </c:pt>
                <c:pt idx="4">
                  <c:v>NL (¹)</c:v>
                </c:pt>
                <c:pt idx="5">
                  <c:v>UK</c:v>
                </c:pt>
                <c:pt idx="6">
                  <c:v>AT</c:v>
                </c:pt>
                <c:pt idx="7">
                  <c:v>PL</c:v>
                </c:pt>
                <c:pt idx="8">
                  <c:v>BE</c:v>
                </c:pt>
                <c:pt idx="9">
                  <c:v>CZ</c:v>
                </c:pt>
                <c:pt idx="10">
                  <c:v>ES</c:v>
                </c:pt>
                <c:pt idx="11">
                  <c:v>BG</c:v>
                </c:pt>
                <c:pt idx="12">
                  <c:v>HU</c:v>
                </c:pt>
                <c:pt idx="13">
                  <c:v>PT</c:v>
                </c:pt>
                <c:pt idx="14">
                  <c:v>LT</c:v>
                </c:pt>
                <c:pt idx="15">
                  <c:v>EL</c:v>
                </c:pt>
                <c:pt idx="16">
                  <c:v>FI</c:v>
                </c:pt>
                <c:pt idx="17">
                  <c:v>IE</c:v>
                </c:pt>
                <c:pt idx="18">
                  <c:v>LV</c:v>
                </c:pt>
                <c:pt idx="19">
                  <c:v>HR</c:v>
                </c:pt>
                <c:pt idx="20">
                  <c:v>RO</c:v>
                </c:pt>
                <c:pt idx="21">
                  <c:v>SI</c:v>
                </c:pt>
                <c:pt idx="22">
                  <c:v>SE</c:v>
                </c:pt>
                <c:pt idx="23">
                  <c:v>LU</c:v>
                </c:pt>
                <c:pt idx="24">
                  <c:v>EE</c:v>
                </c:pt>
                <c:pt idx="25">
                  <c:v>DK</c:v>
                </c:pt>
                <c:pt idx="26">
                  <c:v>MT</c:v>
                </c:pt>
                <c:pt idx="27">
                  <c:v>CY</c:v>
                </c:pt>
              </c:strCache>
            </c:strRef>
          </c:cat>
          <c:val>
            <c:numRef>
              <c:f>'Fig 6'!$B$7:$AC$7</c:f>
              <c:numCache>
                <c:formatCode>0.0</c:formatCode>
                <c:ptCount val="28"/>
                <c:pt idx="0">
                  <c:v>-3056.7249999999999</c:v>
                </c:pt>
                <c:pt idx="1">
                  <c:v>-15.087</c:v>
                </c:pt>
                <c:pt idx="2">
                  <c:v>-1911.9970000000001</c:v>
                </c:pt>
                <c:pt idx="3">
                  <c:v>-247.46100000000001</c:v>
                </c:pt>
                <c:pt idx="4">
                  <c:v>-1751.6790000000001</c:v>
                </c:pt>
                <c:pt idx="5">
                  <c:v>-296.74400000000003</c:v>
                </c:pt>
                <c:pt idx="6">
                  <c:v>-1570.9760000000001</c:v>
                </c:pt>
                <c:pt idx="7">
                  <c:v>-1154.623</c:v>
                </c:pt>
                <c:pt idx="8">
                  <c:v>-966.77499999999998</c:v>
                </c:pt>
                <c:pt idx="9">
                  <c:v>-1219.6220000000001</c:v>
                </c:pt>
                <c:pt idx="10">
                  <c:v>-131.40700000000001</c:v>
                </c:pt>
                <c:pt idx="11">
                  <c:v>-544.72</c:v>
                </c:pt>
                <c:pt idx="12">
                  <c:v>-278.24900000000002</c:v>
                </c:pt>
                <c:pt idx="13">
                  <c:v>-0.38100000000000001</c:v>
                </c:pt>
                <c:pt idx="14">
                  <c:v>-108.523</c:v>
                </c:pt>
                <c:pt idx="15">
                  <c:v>0</c:v>
                </c:pt>
                <c:pt idx="16">
                  <c:v>0</c:v>
                </c:pt>
                <c:pt idx="17">
                  <c:v>0</c:v>
                </c:pt>
                <c:pt idx="18">
                  <c:v>-14.882</c:v>
                </c:pt>
                <c:pt idx="19">
                  <c:v>-3.9169999999999998</c:v>
                </c:pt>
                <c:pt idx="20">
                  <c:v>-1.157</c:v>
                </c:pt>
                <c:pt idx="21">
                  <c:v>-14.134</c:v>
                </c:pt>
                <c:pt idx="22">
                  <c:v>-1.5549999999999999</c:v>
                </c:pt>
                <c:pt idx="23">
                  <c:v>0</c:v>
                </c:pt>
                <c:pt idx="24">
                  <c:v>0</c:v>
                </c:pt>
                <c:pt idx="25">
                  <c:v>-64.076999999999998</c:v>
                </c:pt>
                <c:pt idx="26">
                  <c:v>0</c:v>
                </c:pt>
                <c:pt idx="27">
                  <c:v>0</c:v>
                </c:pt>
              </c:numCache>
            </c:numRef>
          </c:val>
          <c:extLst>
            <c:ext xmlns:c16="http://schemas.microsoft.com/office/drawing/2014/chart" uri="{C3380CC4-5D6E-409C-BE32-E72D297353CC}">
              <c16:uniqueId val="{00000003-7576-4E4F-AAD8-3AD569BA33B2}"/>
            </c:ext>
          </c:extLst>
        </c:ser>
        <c:dLbls>
          <c:showLegendKey val="0"/>
          <c:showVal val="0"/>
          <c:showCatName val="0"/>
          <c:showSerName val="0"/>
          <c:showPercent val="0"/>
          <c:showBubbleSize val="0"/>
        </c:dLbls>
        <c:gapWidth val="150"/>
        <c:axId val="61925248"/>
        <c:axId val="61926784"/>
      </c:barChart>
      <c:catAx>
        <c:axId val="61925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a:pPr>
            <a:endParaRPr lang="fr-FR"/>
          </a:p>
        </c:txPr>
        <c:crossAx val="61926784"/>
        <c:crosses val="autoZero"/>
        <c:auto val="1"/>
        <c:lblAlgn val="ctr"/>
        <c:lblOffset val="100"/>
        <c:tickLblSkip val="1"/>
        <c:tickMarkSkip val="1"/>
        <c:noMultiLvlLbl val="0"/>
      </c:catAx>
      <c:valAx>
        <c:axId val="61926784"/>
        <c:scaling>
          <c:orientation val="minMax"/>
          <c:max val="6500"/>
          <c:min val="-350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fr-FR"/>
          </a:p>
        </c:txPr>
        <c:crossAx val="61925248"/>
        <c:crosses val="autoZero"/>
        <c:crossBetween val="between"/>
        <c:majorUnit val="500"/>
      </c:valAx>
      <c:spPr>
        <a:noFill/>
        <a:ln w="25400">
          <a:noFill/>
        </a:ln>
      </c:spPr>
    </c:plotArea>
    <c:legend>
      <c:legendPos val="b"/>
      <c:layout/>
      <c:overlay val="0"/>
      <c:spPr>
        <a:noFill/>
        <a:ln w="25400">
          <a:noFill/>
        </a:ln>
      </c:spPr>
      <c:txPr>
        <a:bodyPr/>
        <a:lstStyle/>
        <a:p>
          <a:pPr>
            <a:defRPr b="1"/>
          </a:pPr>
          <a:endParaRPr lang="fr-FR"/>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590549</xdr:colOff>
      <xdr:row>7</xdr:row>
      <xdr:rowOff>66674</xdr:rowOff>
    </xdr:from>
    <xdr:to>
      <xdr:col>16</xdr:col>
      <xdr:colOff>285749</xdr:colOff>
      <xdr:row>33</xdr:row>
      <xdr:rowOff>38100</xdr:rowOff>
    </xdr:to>
    <xdr:graphicFrame macro="">
      <xdr:nvGraphicFramePr>
        <xdr:cNvPr id="1114" name="Chart 1">
          <a:extLst>
            <a:ext uri="{FF2B5EF4-FFF2-40B4-BE49-F238E27FC236}">
              <a16:creationId xmlns:a16="http://schemas.microsoft.com/office/drawing/2014/main" id="{00000000-0008-0000-0000-00005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5</xdr:row>
      <xdr:rowOff>38100</xdr:rowOff>
    </xdr:from>
    <xdr:to>
      <xdr:col>13</xdr:col>
      <xdr:colOff>400050</xdr:colOff>
      <xdr:row>40</xdr:row>
      <xdr:rowOff>38100</xdr:rowOff>
    </xdr:to>
    <xdr:graphicFrame macro="">
      <xdr:nvGraphicFramePr>
        <xdr:cNvPr id="2142" name="Chart 2">
          <a:extLst>
            <a:ext uri="{FF2B5EF4-FFF2-40B4-BE49-F238E27FC236}">
              <a16:creationId xmlns:a16="http://schemas.microsoft.com/office/drawing/2014/main" id="{00000000-0008-0000-0100-00005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142875</xdr:rowOff>
    </xdr:from>
    <xdr:to>
      <xdr:col>14</xdr:col>
      <xdr:colOff>304800</xdr:colOff>
      <xdr:row>34</xdr:row>
      <xdr:rowOff>85725</xdr:rowOff>
    </xdr:to>
    <xdr:graphicFrame macro="">
      <xdr:nvGraphicFramePr>
        <xdr:cNvPr id="2" name="Chart 1">
          <a:extLst>
            <a:ext uri="{FF2B5EF4-FFF2-40B4-BE49-F238E27FC236}">
              <a16:creationId xmlns:a16="http://schemas.microsoft.com/office/drawing/2014/main" id="{0BFBEEB7-49C7-4854-B52B-5DDBA6183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590549</xdr:colOff>
      <xdr:row>5</xdr:row>
      <xdr:rowOff>19050</xdr:rowOff>
    </xdr:from>
    <xdr:to>
      <xdr:col>17</xdr:col>
      <xdr:colOff>285749</xdr:colOff>
      <xdr:row>31</xdr:row>
      <xdr:rowOff>104775</xdr:rowOff>
    </xdr:to>
    <xdr:graphicFrame macro="">
      <xdr:nvGraphicFramePr>
        <xdr:cNvPr id="3162" name="Chart 1">
          <a:extLst>
            <a:ext uri="{FF2B5EF4-FFF2-40B4-BE49-F238E27FC236}">
              <a16:creationId xmlns:a16="http://schemas.microsoft.com/office/drawing/2014/main" id="{00000000-0008-0000-0300-00005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581025</xdr:colOff>
      <xdr:row>5</xdr:row>
      <xdr:rowOff>142875</xdr:rowOff>
    </xdr:from>
    <xdr:to>
      <xdr:col>18</xdr:col>
      <xdr:colOff>276225</xdr:colOff>
      <xdr:row>34</xdr:row>
      <xdr:rowOff>85725</xdr:rowOff>
    </xdr:to>
    <xdr:graphicFrame macro="">
      <xdr:nvGraphicFramePr>
        <xdr:cNvPr id="4186" name="Chart 1">
          <a:extLst>
            <a:ext uri="{FF2B5EF4-FFF2-40B4-BE49-F238E27FC236}">
              <a16:creationId xmlns:a16="http://schemas.microsoft.com/office/drawing/2014/main" id="{00000000-0008-0000-0400-00005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447674</xdr:colOff>
      <xdr:row>13</xdr:row>
      <xdr:rowOff>76199</xdr:rowOff>
    </xdr:from>
    <xdr:to>
      <xdr:col>15</xdr:col>
      <xdr:colOff>495300</xdr:colOff>
      <xdr:row>41</xdr:row>
      <xdr:rowOff>104775</xdr:rowOff>
    </xdr:to>
    <xdr:graphicFrame macro="">
      <xdr:nvGraphicFramePr>
        <xdr:cNvPr id="5210" name="Chart 1">
          <a:extLst>
            <a:ext uri="{FF2B5EF4-FFF2-40B4-BE49-F238E27FC236}">
              <a16:creationId xmlns:a16="http://schemas.microsoft.com/office/drawing/2014/main" id="{00000000-0008-0000-0500-00005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F43"/>
  <sheetViews>
    <sheetView showGridLines="0" tabSelected="1" workbookViewId="0">
      <selection activeCell="G39" sqref="G39"/>
    </sheetView>
  </sheetViews>
  <sheetFormatPr defaultRowHeight="12" x14ac:dyDescent="0.2"/>
  <cols>
    <col min="1" max="1" width="5.85546875" style="1" bestFit="1" customWidth="1"/>
    <col min="2" max="2" width="14.5703125" style="1" customWidth="1"/>
    <col min="3" max="3" width="9.140625" style="1" customWidth="1"/>
    <col min="4" max="4" width="3.7109375" style="1" customWidth="1"/>
    <col min="5" max="16" width="9.140625" style="1"/>
    <col min="17" max="17" width="6.7109375" style="1" customWidth="1"/>
    <col min="18" max="16384" width="9.140625" style="1"/>
  </cols>
  <sheetData>
    <row r="3" spans="1:5" ht="24" x14ac:dyDescent="0.2">
      <c r="B3" s="2" t="s">
        <v>44</v>
      </c>
      <c r="C3" s="2" t="s">
        <v>45</v>
      </c>
    </row>
    <row r="4" spans="1:5" x14ac:dyDescent="0.2">
      <c r="A4" s="95">
        <v>1990</v>
      </c>
      <c r="B4" s="29"/>
      <c r="C4" s="29">
        <v>13816.398999999999</v>
      </c>
      <c r="E4" s="101" t="s">
        <v>69</v>
      </c>
    </row>
    <row r="5" spans="1:5" x14ac:dyDescent="0.2">
      <c r="A5" s="95">
        <v>1991</v>
      </c>
      <c r="B5" s="29"/>
      <c r="C5" s="29">
        <v>14268.832</v>
      </c>
      <c r="E5" s="96" t="s">
        <v>67</v>
      </c>
    </row>
    <row r="6" spans="1:5" x14ac:dyDescent="0.2">
      <c r="A6" s="95">
        <v>1992</v>
      </c>
      <c r="B6" s="29"/>
      <c r="C6" s="29">
        <v>13861.550999999999</v>
      </c>
    </row>
    <row r="7" spans="1:5" x14ac:dyDescent="0.2">
      <c r="A7" s="95">
        <v>1993</v>
      </c>
      <c r="B7" s="29"/>
      <c r="C7" s="29">
        <v>14397.316999999999</v>
      </c>
    </row>
    <row r="8" spans="1:5" x14ac:dyDescent="0.2">
      <c r="A8" s="95">
        <v>1994</v>
      </c>
      <c r="B8" s="29"/>
      <c r="C8" s="29">
        <v>14386.666999999999</v>
      </c>
    </row>
    <row r="9" spans="1:5" x14ac:dyDescent="0.2">
      <c r="A9" s="95">
        <v>1995</v>
      </c>
      <c r="B9" s="29"/>
      <c r="C9" s="29">
        <v>15616.066999999999</v>
      </c>
    </row>
    <row r="10" spans="1:5" x14ac:dyDescent="0.2">
      <c r="A10" s="95">
        <v>1996</v>
      </c>
      <c r="B10" s="29"/>
      <c r="C10" s="29">
        <v>17189.401000000002</v>
      </c>
    </row>
    <row r="11" spans="1:5" x14ac:dyDescent="0.2">
      <c r="A11" s="95">
        <v>1997</v>
      </c>
      <c r="B11" s="29"/>
      <c r="C11" s="29">
        <v>16838.324000000001</v>
      </c>
    </row>
    <row r="12" spans="1:5" x14ac:dyDescent="0.2">
      <c r="A12" s="95">
        <v>1998</v>
      </c>
      <c r="B12" s="29"/>
      <c r="C12" s="29">
        <v>17371.690999999999</v>
      </c>
    </row>
    <row r="13" spans="1:5" x14ac:dyDescent="0.2">
      <c r="A13" s="95">
        <v>1999</v>
      </c>
      <c r="B13" s="29"/>
      <c r="C13" s="29">
        <v>17903.534</v>
      </c>
    </row>
    <row r="14" spans="1:5" x14ac:dyDescent="0.2">
      <c r="A14" s="95">
        <v>2000</v>
      </c>
      <c r="B14" s="29"/>
      <c r="C14" s="29">
        <v>18422.406006999998</v>
      </c>
    </row>
    <row r="15" spans="1:5" x14ac:dyDescent="0.2">
      <c r="A15" s="95">
        <v>2001</v>
      </c>
      <c r="B15" s="29"/>
      <c r="C15" s="29">
        <v>18901.871999999999</v>
      </c>
    </row>
    <row r="16" spans="1:5" x14ac:dyDescent="0.2">
      <c r="A16" s="95">
        <v>2002</v>
      </c>
      <c r="B16" s="29"/>
      <c r="C16" s="29">
        <v>18971.75</v>
      </c>
    </row>
    <row r="17" spans="1:3" x14ac:dyDescent="0.2">
      <c r="A17" s="95">
        <v>2003</v>
      </c>
      <c r="B17" s="29"/>
      <c r="C17" s="29">
        <v>19748.177</v>
      </c>
    </row>
    <row r="18" spans="1:3" x14ac:dyDescent="0.2">
      <c r="A18" s="95">
        <v>2004</v>
      </c>
      <c r="B18" s="29"/>
      <c r="C18" s="29">
        <v>20248.291000000001</v>
      </c>
    </row>
    <row r="19" spans="1:3" x14ac:dyDescent="0.2">
      <c r="A19" s="95">
        <v>2005</v>
      </c>
      <c r="B19" s="29"/>
      <c r="C19" s="29">
        <v>20707.851622999999</v>
      </c>
    </row>
    <row r="20" spans="1:3" x14ac:dyDescent="0.2">
      <c r="A20" s="95">
        <v>2006</v>
      </c>
      <c r="B20" s="29"/>
      <c r="C20" s="29">
        <v>20478.463671999998</v>
      </c>
    </row>
    <row r="21" spans="1:3" x14ac:dyDescent="0.2">
      <c r="A21" s="95">
        <v>2007</v>
      </c>
      <c r="B21" s="29"/>
      <c r="C21" s="29">
        <v>20235.278116000001</v>
      </c>
    </row>
    <row r="22" spans="1:3" x14ac:dyDescent="0.2">
      <c r="A22" s="95">
        <v>2008</v>
      </c>
      <c r="B22" s="29"/>
      <c r="C22" s="29">
        <v>20662.620238000003</v>
      </c>
    </row>
    <row r="23" spans="1:3" x14ac:dyDescent="0.2">
      <c r="A23" s="95">
        <v>2009</v>
      </c>
      <c r="B23" s="29"/>
      <c r="C23" s="29">
        <v>19342.022991000002</v>
      </c>
    </row>
    <row r="24" spans="1:3" x14ac:dyDescent="0.2">
      <c r="A24" s="95">
        <v>2010</v>
      </c>
      <c r="B24" s="29"/>
      <c r="C24" s="29">
        <v>20823.997611999999</v>
      </c>
    </row>
    <row r="25" spans="1:3" x14ac:dyDescent="0.2">
      <c r="A25" s="95">
        <v>2011</v>
      </c>
      <c r="B25" s="29"/>
      <c r="C25" s="29">
        <v>18788.045513000001</v>
      </c>
    </row>
    <row r="26" spans="1:3" x14ac:dyDescent="0.2">
      <c r="A26" s="95">
        <v>2012</v>
      </c>
      <c r="B26" s="29"/>
      <c r="C26" s="29">
        <v>18320.854729999999</v>
      </c>
    </row>
    <row r="27" spans="1:3" x14ac:dyDescent="0.2">
      <c r="A27" s="95">
        <v>2013</v>
      </c>
      <c r="B27" s="29">
        <v>17960.136999999999</v>
      </c>
      <c r="C27" s="29">
        <v>18013.455034000002</v>
      </c>
    </row>
    <row r="28" spans="1:3" x14ac:dyDescent="0.2">
      <c r="A28" s="95">
        <v>2014</v>
      </c>
      <c r="B28" s="29">
        <v>16038.718999999999</v>
      </c>
      <c r="C28" s="29">
        <v>15983.887354</v>
      </c>
    </row>
    <row r="29" spans="1:3" x14ac:dyDescent="0.2">
      <c r="A29" s="95">
        <v>2015</v>
      </c>
      <c r="B29" s="29">
        <v>16732.496999999999</v>
      </c>
      <c r="C29" s="29">
        <v>16659.401969000002</v>
      </c>
    </row>
    <row r="30" spans="1:3" x14ac:dyDescent="0.2">
      <c r="A30" s="95">
        <v>2016</v>
      </c>
      <c r="B30" s="29">
        <v>17921.066999999999</v>
      </c>
      <c r="C30" s="29">
        <v>17821.320956</v>
      </c>
    </row>
    <row r="31" spans="1:3" x14ac:dyDescent="0.2">
      <c r="A31" s="95">
        <v>2017</v>
      </c>
      <c r="B31" s="29">
        <v>18619.621999999999</v>
      </c>
      <c r="C31" s="29">
        <v>18195.660576999999</v>
      </c>
    </row>
    <row r="32" spans="1:3" x14ac:dyDescent="0.2">
      <c r="A32" s="95">
        <v>2018</v>
      </c>
      <c r="B32" s="29">
        <v>18167.668000000001</v>
      </c>
    </row>
    <row r="35" spans="2:6" x14ac:dyDescent="0.2">
      <c r="E35" s="96" t="s">
        <v>70</v>
      </c>
    </row>
    <row r="36" spans="2:6" x14ac:dyDescent="0.2">
      <c r="E36" s="1" t="s">
        <v>71</v>
      </c>
    </row>
    <row r="37" spans="2:6" ht="15" customHeight="1" x14ac:dyDescent="0.2">
      <c r="E37" s="102" t="s">
        <v>74</v>
      </c>
    </row>
    <row r="39" spans="2:6" ht="15" customHeight="1" x14ac:dyDescent="0.2"/>
    <row r="43" spans="2:6" x14ac:dyDescent="0.2">
      <c r="B43" s="94"/>
      <c r="C43" s="94"/>
      <c r="D43" s="94"/>
      <c r="E43" s="94"/>
      <c r="F43" s="94"/>
    </row>
  </sheetData>
  <phoneticPr fontId="0"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65"/>
  <sheetViews>
    <sheetView showGridLines="0" workbookViewId="0">
      <selection activeCell="N47" sqref="B6:N47"/>
    </sheetView>
  </sheetViews>
  <sheetFormatPr defaultRowHeight="12" x14ac:dyDescent="0.2"/>
  <cols>
    <col min="1" max="1" width="20.28515625" style="1" bestFit="1" customWidth="1"/>
    <col min="2" max="16384" width="9.140625" style="1"/>
  </cols>
  <sheetData>
    <row r="1" spans="2:2" x14ac:dyDescent="0.2">
      <c r="B1" s="4"/>
    </row>
    <row r="2" spans="2:2" x14ac:dyDescent="0.2">
      <c r="B2" s="101" t="s">
        <v>73</v>
      </c>
    </row>
    <row r="3" spans="2:2" x14ac:dyDescent="0.2">
      <c r="B3" s="96" t="s">
        <v>66</v>
      </c>
    </row>
    <row r="43" spans="2:14" ht="15" customHeight="1" x14ac:dyDescent="0.2">
      <c r="B43" s="98" t="s">
        <v>72</v>
      </c>
    </row>
    <row r="44" spans="2:14" ht="36" customHeight="1" x14ac:dyDescent="0.2">
      <c r="B44" s="111" t="s">
        <v>76</v>
      </c>
      <c r="C44" s="111"/>
      <c r="D44" s="111"/>
      <c r="E44" s="111"/>
      <c r="F44" s="111"/>
      <c r="G44" s="111"/>
      <c r="H44" s="111"/>
      <c r="I44" s="111"/>
      <c r="J44" s="111"/>
      <c r="K44" s="111"/>
      <c r="L44" s="111"/>
      <c r="M44" s="111"/>
      <c r="N44" s="111"/>
    </row>
    <row r="45" spans="2:14" x14ac:dyDescent="0.2">
      <c r="B45" s="1" t="s">
        <v>71</v>
      </c>
    </row>
    <row r="46" spans="2:14" ht="15" customHeight="1" x14ac:dyDescent="0.2">
      <c r="B46" s="102" t="s">
        <v>77</v>
      </c>
    </row>
    <row r="52" spans="1:3" x14ac:dyDescent="0.2">
      <c r="B52" s="3">
        <v>2017</v>
      </c>
      <c r="C52" s="3">
        <v>2018</v>
      </c>
    </row>
    <row r="53" spans="1:3" x14ac:dyDescent="0.2">
      <c r="A53" s="101" t="s">
        <v>68</v>
      </c>
      <c r="B53" s="4">
        <v>0.3086542600205881</v>
      </c>
      <c r="C53" s="5">
        <v>0.30172140165852934</v>
      </c>
    </row>
    <row r="54" spans="1:3" x14ac:dyDescent="0.2">
      <c r="A54" s="3" t="s">
        <v>33</v>
      </c>
      <c r="B54" s="4">
        <v>0.181258667477945</v>
      </c>
      <c r="C54" s="5">
        <v>0.2046222791110669</v>
      </c>
    </row>
    <row r="55" spans="1:3" x14ac:dyDescent="0.2">
      <c r="A55" s="3" t="s">
        <v>49</v>
      </c>
      <c r="B55" s="4">
        <v>0.17789352471712389</v>
      </c>
      <c r="C55" s="5">
        <v>0.16321309300561421</v>
      </c>
    </row>
    <row r="56" spans="1:3" x14ac:dyDescent="0.2">
      <c r="A56" s="3" t="s">
        <v>48</v>
      </c>
      <c r="B56" s="4">
        <v>0.10437225780702987</v>
      </c>
      <c r="C56" s="5">
        <v>0.10306240669104058</v>
      </c>
    </row>
    <row r="57" spans="1:3" x14ac:dyDescent="0.2">
      <c r="A57" s="3" t="s">
        <v>31</v>
      </c>
      <c r="B57" s="4">
        <v>5.6786742967886564E-2</v>
      </c>
      <c r="C57" s="5">
        <v>5.5003602427332265E-2</v>
      </c>
    </row>
    <row r="58" spans="1:3" x14ac:dyDescent="0.2">
      <c r="A58" s="3" t="s">
        <v>47</v>
      </c>
      <c r="B58" s="4">
        <v>4.7329643718709409E-2</v>
      </c>
      <c r="C58" s="5">
        <v>4.2207306181438704E-2</v>
      </c>
    </row>
    <row r="59" spans="1:3" x14ac:dyDescent="0.2">
      <c r="A59" s="3" t="s">
        <v>32</v>
      </c>
      <c r="B59" s="4">
        <v>4.208806887900552E-2</v>
      </c>
      <c r="C59" s="5">
        <v>4.0635626561197659E-2</v>
      </c>
    </row>
    <row r="60" spans="1:3" x14ac:dyDescent="0.2">
      <c r="A60" s="3" t="s">
        <v>30</v>
      </c>
      <c r="B60" s="4">
        <v>2.5368085311602864E-2</v>
      </c>
      <c r="C60" s="5">
        <v>2.9884853228465701E-2</v>
      </c>
    </row>
    <row r="61" spans="1:3" x14ac:dyDescent="0.2">
      <c r="A61" s="3" t="s">
        <v>50</v>
      </c>
      <c r="B61" s="4">
        <v>2.0487453893524188E-2</v>
      </c>
      <c r="C61" s="5">
        <v>2.4450624971567463E-2</v>
      </c>
    </row>
    <row r="62" spans="1:3" x14ac:dyDescent="0.2">
      <c r="A62" s="3" t="s">
        <v>42</v>
      </c>
      <c r="B62" s="4">
        <v>1.1631378734129444E-2</v>
      </c>
      <c r="C62" s="5">
        <v>1.102910442451175E-2</v>
      </c>
    </row>
    <row r="63" spans="1:3" x14ac:dyDescent="0.2">
      <c r="A63" s="3" t="s">
        <v>29</v>
      </c>
      <c r="B63" s="4">
        <v>2.4129916472455073E-2</v>
      </c>
      <c r="C63" s="5">
        <v>2.4169701739235591E-2</v>
      </c>
    </row>
    <row r="64" spans="1:3" x14ac:dyDescent="0.2">
      <c r="A64" s="3"/>
      <c r="B64" s="4"/>
      <c r="C64" s="5"/>
    </row>
    <row r="65" spans="2:3" x14ac:dyDescent="0.2">
      <c r="B65" s="4">
        <f>SUM(B53:B63)</f>
        <v>0.99999999999999989</v>
      </c>
      <c r="C65" s="100">
        <f>SUM(C53:C63)</f>
        <v>1.0000000000000002</v>
      </c>
    </row>
  </sheetData>
  <mergeCells count="1">
    <mergeCell ref="B44:N44"/>
  </mergeCells>
  <phoneticPr fontId="3" type="noConversion"/>
  <pageMargins left="0.75" right="0.75" top="1" bottom="1" header="0.5" footer="0.5"/>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T82"/>
  <sheetViews>
    <sheetView showGridLines="0" topLeftCell="A37" workbookViewId="0">
      <selection activeCell="B37" sqref="B37:S67"/>
    </sheetView>
  </sheetViews>
  <sheetFormatPr defaultRowHeight="12" x14ac:dyDescent="0.2"/>
  <cols>
    <col min="1" max="1" width="3.7109375" style="1" customWidth="1"/>
    <col min="2" max="2" width="3" style="6" customWidth="1"/>
    <col min="3" max="3" width="12.7109375" style="6" customWidth="1"/>
    <col min="4" max="4" width="23" style="6" customWidth="1"/>
    <col min="5" max="19" width="8.28515625" style="6" customWidth="1"/>
    <col min="20" max="16384" width="9.140625" style="1"/>
  </cols>
  <sheetData>
    <row r="2" spans="2:20" x14ac:dyDescent="0.2">
      <c r="B2" s="13" t="s">
        <v>78</v>
      </c>
    </row>
    <row r="3" spans="2:20" x14ac:dyDescent="0.2">
      <c r="B3" s="103" t="s">
        <v>67</v>
      </c>
    </row>
    <row r="5" spans="2:20" s="12" customFormat="1" ht="12.75" customHeight="1" x14ac:dyDescent="0.2">
      <c r="B5" s="7"/>
      <c r="C5" s="7"/>
      <c r="D5" s="8"/>
      <c r="E5" s="9" t="s">
        <v>81</v>
      </c>
      <c r="F5" s="10" t="s">
        <v>63</v>
      </c>
      <c r="G5" s="10" t="s">
        <v>3</v>
      </c>
      <c r="H5" s="10" t="s">
        <v>26</v>
      </c>
      <c r="I5" s="10" t="s">
        <v>4</v>
      </c>
      <c r="J5" s="10" t="s">
        <v>2</v>
      </c>
      <c r="K5" s="10" t="s">
        <v>5</v>
      </c>
      <c r="L5" s="10" t="s">
        <v>6</v>
      </c>
      <c r="M5" s="10" t="s">
        <v>9</v>
      </c>
      <c r="N5" s="10" t="s">
        <v>7</v>
      </c>
      <c r="O5" s="10" t="s">
        <v>8</v>
      </c>
      <c r="P5" s="10" t="s">
        <v>0</v>
      </c>
      <c r="Q5" s="10" t="s">
        <v>46</v>
      </c>
      <c r="R5" s="10" t="s">
        <v>10</v>
      </c>
      <c r="S5" s="11" t="s">
        <v>11</v>
      </c>
      <c r="T5" s="6"/>
    </row>
    <row r="6" spans="2:20" s="12" customFormat="1" ht="13.5" customHeight="1" x14ac:dyDescent="0.2">
      <c r="B6" s="13" t="s">
        <v>23</v>
      </c>
      <c r="C6" s="14"/>
      <c r="D6" s="46">
        <v>2017</v>
      </c>
      <c r="E6" s="85">
        <v>4774.3339999999998</v>
      </c>
      <c r="F6" s="50">
        <v>2191.355</v>
      </c>
      <c r="G6" s="51">
        <v>0</v>
      </c>
      <c r="H6" s="51">
        <v>2.82</v>
      </c>
      <c r="I6" s="51">
        <v>8.7759999999999998</v>
      </c>
      <c r="J6" s="51">
        <v>202</v>
      </c>
      <c r="K6" s="51">
        <v>245.30799999999999</v>
      </c>
      <c r="L6" s="51">
        <v>0</v>
      </c>
      <c r="M6" s="51">
        <v>132.499</v>
      </c>
      <c r="N6" s="51">
        <v>0</v>
      </c>
      <c r="O6" s="51">
        <v>1.4059999999999999</v>
      </c>
      <c r="P6" s="51">
        <v>2.1110000000000002</v>
      </c>
      <c r="Q6" s="51">
        <v>60.865000000000002</v>
      </c>
      <c r="R6" s="51">
        <v>211.077</v>
      </c>
      <c r="S6" s="52">
        <v>0</v>
      </c>
      <c r="T6" s="6"/>
    </row>
    <row r="7" spans="2:20" s="12" customFormat="1" ht="13.5" customHeight="1" x14ac:dyDescent="0.2">
      <c r="B7" s="13" t="s">
        <v>24</v>
      </c>
      <c r="C7" s="13"/>
      <c r="D7" s="47">
        <v>2018</v>
      </c>
      <c r="E7" s="53">
        <v>4387.7160000000003</v>
      </c>
      <c r="F7" s="54">
        <v>1916.357</v>
      </c>
      <c r="G7" s="55">
        <v>0</v>
      </c>
      <c r="H7" s="55">
        <v>0.48699999999999999</v>
      </c>
      <c r="I7" s="55">
        <v>8.3569999999999993</v>
      </c>
      <c r="J7" s="55">
        <v>171.71</v>
      </c>
      <c r="K7" s="55">
        <v>209.72</v>
      </c>
      <c r="L7" s="55">
        <v>0</v>
      </c>
      <c r="M7" s="55">
        <v>127.093</v>
      </c>
      <c r="N7" s="55">
        <v>0.58699999999999997</v>
      </c>
      <c r="O7" s="55">
        <v>3.5990000000000002</v>
      </c>
      <c r="P7" s="55">
        <v>2.93</v>
      </c>
      <c r="Q7" s="55">
        <v>50.957999999999998</v>
      </c>
      <c r="R7" s="55">
        <v>207.684</v>
      </c>
      <c r="S7" s="56">
        <v>0</v>
      </c>
      <c r="T7" s="6"/>
    </row>
    <row r="8" spans="2:20" s="12" customFormat="1" ht="13.5" customHeight="1" x14ac:dyDescent="0.2">
      <c r="B8" s="15"/>
      <c r="C8" s="15"/>
      <c r="D8" s="16" t="s">
        <v>79</v>
      </c>
      <c r="E8" s="82">
        <f>100*(E7-E6)/E6</f>
        <v>-8.0978414999872115</v>
      </c>
      <c r="F8" s="83">
        <f>100*(F7-F6)/F6</f>
        <v>-12.54922182850337</v>
      </c>
      <c r="G8" s="83" t="s">
        <v>40</v>
      </c>
      <c r="H8" s="83">
        <f>100*(H7-H6)/H6</f>
        <v>-82.730496453900713</v>
      </c>
      <c r="I8" s="83">
        <f>100*(I7-I6)/I6</f>
        <v>-4.7743846855059306</v>
      </c>
      <c r="J8" s="83">
        <f>100*(J7-J6)/J6</f>
        <v>-14.99504950495049</v>
      </c>
      <c r="K8" s="83">
        <f>100*(K7-K6)/K6</f>
        <v>-14.507476315489097</v>
      </c>
      <c r="L8" s="83" t="s">
        <v>40</v>
      </c>
      <c r="M8" s="83">
        <f>100*(M7-M6)/M6</f>
        <v>-4.0800307926852222</v>
      </c>
      <c r="N8" s="83" t="s">
        <v>40</v>
      </c>
      <c r="O8" s="83">
        <f>100*(O7-O6)/O6</f>
        <v>155.97439544807969</v>
      </c>
      <c r="P8" s="83">
        <f>100*(P7-P6)/P6</f>
        <v>38.796778777830404</v>
      </c>
      <c r="Q8" s="83">
        <f>100*(Q7-Q6)/Q6</f>
        <v>-16.277006489772454</v>
      </c>
      <c r="R8" s="83">
        <f>100*(R7-R6)/R6</f>
        <v>-1.6074702596682731</v>
      </c>
      <c r="S8" s="83" t="s">
        <v>40</v>
      </c>
      <c r="T8" s="6"/>
    </row>
    <row r="9" spans="2:20" s="12" customFormat="1" ht="13.5" customHeight="1" x14ac:dyDescent="0.2">
      <c r="B9" s="13" t="s">
        <v>58</v>
      </c>
      <c r="C9" s="14"/>
      <c r="D9" s="46">
        <v>2017</v>
      </c>
      <c r="E9" s="49">
        <v>27275.053</v>
      </c>
      <c r="F9" s="50">
        <v>20794.244999999999</v>
      </c>
      <c r="G9" s="51">
        <v>1743.4960000000001</v>
      </c>
      <c r="H9" s="51">
        <v>746.21199999999999</v>
      </c>
      <c r="I9" s="51">
        <v>1344.144</v>
      </c>
      <c r="J9" s="51">
        <v>21.606000000000002</v>
      </c>
      <c r="K9" s="51">
        <v>5986.9250000000002</v>
      </c>
      <c r="L9" s="51">
        <v>18.923999999999999</v>
      </c>
      <c r="M9" s="51">
        <v>65.602999999999994</v>
      </c>
      <c r="N9" s="51">
        <v>196.45500000000001</v>
      </c>
      <c r="O9" s="51">
        <v>1401.395</v>
      </c>
      <c r="P9" s="51">
        <v>1996.7929999999999</v>
      </c>
      <c r="Q9" s="51">
        <v>71.73</v>
      </c>
      <c r="R9" s="51">
        <v>2652.6</v>
      </c>
      <c r="S9" s="52">
        <v>0</v>
      </c>
      <c r="T9" s="6"/>
    </row>
    <row r="10" spans="2:20" s="12" customFormat="1" ht="13.5" customHeight="1" x14ac:dyDescent="0.2">
      <c r="B10" s="13" t="s">
        <v>59</v>
      </c>
      <c r="C10" s="13"/>
      <c r="D10" s="47">
        <v>2018</v>
      </c>
      <c r="E10" s="53">
        <v>27499.472000000002</v>
      </c>
      <c r="F10" s="58">
        <v>20912.697</v>
      </c>
      <c r="G10" s="59">
        <v>1644.9880000000001</v>
      </c>
      <c r="H10" s="59">
        <v>660.70699999999999</v>
      </c>
      <c r="I10" s="59">
        <v>1526.7840000000001</v>
      </c>
      <c r="J10" s="59">
        <v>16.137</v>
      </c>
      <c r="K10" s="59">
        <v>6331.2910000000002</v>
      </c>
      <c r="L10" s="59">
        <v>19.241</v>
      </c>
      <c r="M10" s="59">
        <v>80.936000000000007</v>
      </c>
      <c r="N10" s="59">
        <v>192.80799999999999</v>
      </c>
      <c r="O10" s="59">
        <v>1409.155</v>
      </c>
      <c r="P10" s="59">
        <v>2038.45</v>
      </c>
      <c r="Q10" s="59">
        <v>62.073</v>
      </c>
      <c r="R10" s="59">
        <v>2586.1129999999998</v>
      </c>
      <c r="S10" s="60">
        <v>0</v>
      </c>
      <c r="T10" s="6"/>
    </row>
    <row r="11" spans="2:20" s="12" customFormat="1" ht="13.5" customHeight="1" x14ac:dyDescent="0.2">
      <c r="B11" s="15"/>
      <c r="C11" s="15"/>
      <c r="D11" s="16" t="s">
        <v>79</v>
      </c>
      <c r="E11" s="82">
        <f t="shared" ref="E11:R11" si="0">100*(E10-E9)/E9</f>
        <v>0.8227995010678868</v>
      </c>
      <c r="F11" s="83">
        <f t="shared" si="0"/>
        <v>0.56963837831092756</v>
      </c>
      <c r="G11" s="83">
        <f t="shared" si="0"/>
        <v>-5.6500273014678566</v>
      </c>
      <c r="H11" s="83">
        <f t="shared" si="0"/>
        <v>-11.458539932351664</v>
      </c>
      <c r="I11" s="83">
        <f t="shared" si="0"/>
        <v>13.587829875370504</v>
      </c>
      <c r="J11" s="83">
        <f t="shared" si="0"/>
        <v>-25.312413218550404</v>
      </c>
      <c r="K11" s="83">
        <f t="shared" si="0"/>
        <v>5.7519678298959809</v>
      </c>
      <c r="L11" s="83">
        <f t="shared" si="0"/>
        <v>1.6751215387867269</v>
      </c>
      <c r="M11" s="83">
        <f t="shared" si="0"/>
        <v>23.372406749691347</v>
      </c>
      <c r="N11" s="83">
        <f t="shared" si="0"/>
        <v>-1.8564047746303325</v>
      </c>
      <c r="O11" s="83">
        <f t="shared" si="0"/>
        <v>0.55373395794904301</v>
      </c>
      <c r="P11" s="83">
        <f t="shared" si="0"/>
        <v>2.0861952140256981</v>
      </c>
      <c r="Q11" s="83">
        <f t="shared" si="0"/>
        <v>-13.462986198243417</v>
      </c>
      <c r="R11" s="83">
        <f t="shared" si="0"/>
        <v>-2.506484204177037</v>
      </c>
      <c r="S11" s="83" t="s">
        <v>40</v>
      </c>
      <c r="T11" s="6"/>
    </row>
    <row r="12" spans="2:20" s="12" customFormat="1" ht="13.5" customHeight="1" x14ac:dyDescent="0.2">
      <c r="B12" s="13" t="s">
        <v>64</v>
      </c>
      <c r="C12" s="14"/>
      <c r="D12" s="46">
        <v>2017</v>
      </c>
      <c r="E12" s="49">
        <f>E6+E9</f>
        <v>32049.386999999999</v>
      </c>
      <c r="F12" s="50">
        <f>F6+F9</f>
        <v>22985.599999999999</v>
      </c>
      <c r="G12" s="50">
        <f>G6+G9</f>
        <v>1743.4960000000001</v>
      </c>
      <c r="H12" s="50">
        <f>H6+H9</f>
        <v>749.03200000000004</v>
      </c>
      <c r="I12" s="50">
        <f>I6+I9</f>
        <v>1352.92</v>
      </c>
      <c r="J12" s="50">
        <f t="shared" ref="J12:P12" si="1">J6+J9</f>
        <v>223.60599999999999</v>
      </c>
      <c r="K12" s="50">
        <f t="shared" si="1"/>
        <v>6232.2330000000002</v>
      </c>
      <c r="L12" s="50">
        <f t="shared" si="1"/>
        <v>18.923999999999999</v>
      </c>
      <c r="M12" s="50">
        <f t="shared" si="1"/>
        <v>198.10199999999998</v>
      </c>
      <c r="N12" s="50">
        <f t="shared" si="1"/>
        <v>196.45500000000001</v>
      </c>
      <c r="O12" s="50">
        <f t="shared" si="1"/>
        <v>1402.8009999999999</v>
      </c>
      <c r="P12" s="50">
        <f t="shared" si="1"/>
        <v>1998.904</v>
      </c>
      <c r="Q12" s="50">
        <f t="shared" ref="Q12:S13" si="2">Q6+Q9</f>
        <v>132.595</v>
      </c>
      <c r="R12" s="50">
        <f t="shared" si="2"/>
        <v>2863.6769999999997</v>
      </c>
      <c r="S12" s="61">
        <f>S6+S9</f>
        <v>0</v>
      </c>
      <c r="T12" s="6"/>
    </row>
    <row r="13" spans="2:20" s="12" customFormat="1" ht="13.5" customHeight="1" x14ac:dyDescent="0.2">
      <c r="B13" s="13"/>
      <c r="C13" s="13"/>
      <c r="D13" s="47">
        <v>2018</v>
      </c>
      <c r="E13" s="62">
        <f>E7+E10</f>
        <v>31887.188000000002</v>
      </c>
      <c r="F13" s="50">
        <f>F7+F10</f>
        <v>22829.054</v>
      </c>
      <c r="G13" s="50">
        <f t="shared" ref="G13:P13" si="3">G7+G10</f>
        <v>1644.9880000000001</v>
      </c>
      <c r="H13" s="50">
        <f>H7+H10</f>
        <v>661.19399999999996</v>
      </c>
      <c r="I13" s="50">
        <f t="shared" si="3"/>
        <v>1535.1410000000001</v>
      </c>
      <c r="J13" s="50">
        <f t="shared" si="3"/>
        <v>187.84700000000001</v>
      </c>
      <c r="K13" s="50">
        <f t="shared" si="3"/>
        <v>6541.0110000000004</v>
      </c>
      <c r="L13" s="50">
        <f t="shared" si="3"/>
        <v>19.241</v>
      </c>
      <c r="M13" s="50">
        <f t="shared" si="3"/>
        <v>208.029</v>
      </c>
      <c r="N13" s="50">
        <f t="shared" si="3"/>
        <v>193.39499999999998</v>
      </c>
      <c r="O13" s="50">
        <f t="shared" si="3"/>
        <v>1412.7539999999999</v>
      </c>
      <c r="P13" s="50">
        <f t="shared" si="3"/>
        <v>2041.38</v>
      </c>
      <c r="Q13" s="50">
        <f t="shared" si="2"/>
        <v>113.03100000000001</v>
      </c>
      <c r="R13" s="50">
        <f t="shared" si="2"/>
        <v>2793.797</v>
      </c>
      <c r="S13" s="61">
        <f t="shared" si="2"/>
        <v>0</v>
      </c>
      <c r="T13" s="6"/>
    </row>
    <row r="14" spans="2:20" s="12" customFormat="1" ht="13.5" customHeight="1" x14ac:dyDescent="0.2">
      <c r="B14" s="15"/>
      <c r="C14" s="15"/>
      <c r="D14" s="16" t="s">
        <v>79</v>
      </c>
      <c r="E14" s="82">
        <f t="shared" ref="E14:R14" si="4">100*(E13-E12)/E12</f>
        <v>-0.50609080292236752</v>
      </c>
      <c r="F14" s="83">
        <f t="shared" si="4"/>
        <v>-0.68106118613392064</v>
      </c>
      <c r="G14" s="83">
        <f t="shared" si="4"/>
        <v>-5.6500273014678566</v>
      </c>
      <c r="H14" s="83">
        <f t="shared" si="4"/>
        <v>-11.726868812013382</v>
      </c>
      <c r="I14" s="83">
        <f t="shared" si="4"/>
        <v>13.468719510392335</v>
      </c>
      <c r="J14" s="83">
        <f t="shared" si="4"/>
        <v>-15.991968015169533</v>
      </c>
      <c r="K14" s="83">
        <f t="shared" si="4"/>
        <v>4.9545323481968699</v>
      </c>
      <c r="L14" s="83">
        <f t="shared" si="4"/>
        <v>1.6751215387867269</v>
      </c>
      <c r="M14" s="83">
        <f t="shared" si="4"/>
        <v>5.0110549111064113</v>
      </c>
      <c r="N14" s="83">
        <f t="shared" si="4"/>
        <v>-1.5576086126594031</v>
      </c>
      <c r="O14" s="83">
        <f t="shared" si="4"/>
        <v>0.70950904654330693</v>
      </c>
      <c r="P14" s="83">
        <f t="shared" si="4"/>
        <v>2.1249644805353389</v>
      </c>
      <c r="Q14" s="83">
        <f t="shared" si="4"/>
        <v>-14.754704174365543</v>
      </c>
      <c r="R14" s="83">
        <f t="shared" si="4"/>
        <v>-2.4402193403795072</v>
      </c>
      <c r="S14" s="83" t="s">
        <v>40</v>
      </c>
      <c r="T14" s="6"/>
    </row>
    <row r="15" spans="2:20" s="12" customFormat="1" ht="13.5" customHeight="1" x14ac:dyDescent="0.2">
      <c r="B15" s="13" t="s">
        <v>65</v>
      </c>
      <c r="C15" s="14"/>
      <c r="D15" s="46">
        <v>2017</v>
      </c>
      <c r="E15" s="49">
        <v>12.451000000000001</v>
      </c>
      <c r="F15" s="50">
        <v>4.8540000000000001</v>
      </c>
      <c r="G15" s="51">
        <v>-10.818</v>
      </c>
      <c r="H15" s="51">
        <v>-7.0000000000000007E-2</v>
      </c>
      <c r="I15" s="51">
        <v>14.989000000000001</v>
      </c>
      <c r="J15" s="51">
        <v>2.7589999999999999</v>
      </c>
      <c r="K15" s="51">
        <v>-23.248999999999999</v>
      </c>
      <c r="L15" s="51">
        <v>0</v>
      </c>
      <c r="M15" s="51">
        <v>-2.7109999999999999</v>
      </c>
      <c r="N15" s="51">
        <v>1.417</v>
      </c>
      <c r="O15" s="51">
        <v>17.501999999999999</v>
      </c>
      <c r="P15" s="51">
        <v>-45.555999999999997</v>
      </c>
      <c r="Q15" s="51">
        <v>3.6190000000000002</v>
      </c>
      <c r="R15" s="51">
        <v>-9.8680000000000003</v>
      </c>
      <c r="S15" s="52">
        <v>0</v>
      </c>
      <c r="T15" s="6"/>
    </row>
    <row r="16" spans="2:20" s="12" customFormat="1" ht="13.5" customHeight="1" x14ac:dyDescent="0.2">
      <c r="B16" s="15"/>
      <c r="C16" s="17"/>
      <c r="D16" s="48">
        <v>2018</v>
      </c>
      <c r="E16" s="63">
        <v>364.82900000000001</v>
      </c>
      <c r="F16" s="64">
        <v>383.90600000000001</v>
      </c>
      <c r="G16" s="65">
        <v>3.8580000000000001</v>
      </c>
      <c r="H16" s="65">
        <v>-0.216</v>
      </c>
      <c r="I16" s="65">
        <v>-1.669</v>
      </c>
      <c r="J16" s="65">
        <v>0.14899999999999999</v>
      </c>
      <c r="K16" s="65">
        <v>180.155</v>
      </c>
      <c r="L16" s="65">
        <v>0</v>
      </c>
      <c r="M16" s="65">
        <v>0</v>
      </c>
      <c r="N16" s="65">
        <v>1.863</v>
      </c>
      <c r="O16" s="65">
        <v>21.390999999999998</v>
      </c>
      <c r="P16" s="65">
        <v>83.128</v>
      </c>
      <c r="Q16" s="65">
        <v>-2.4550000000000001</v>
      </c>
      <c r="R16" s="65">
        <v>10.096</v>
      </c>
      <c r="S16" s="57">
        <v>0</v>
      </c>
      <c r="T16" s="6"/>
    </row>
    <row r="17" spans="2:20" s="12" customFormat="1" ht="13.5" customHeight="1" x14ac:dyDescent="0.2">
      <c r="B17" s="13" t="s">
        <v>60</v>
      </c>
      <c r="C17" s="14"/>
      <c r="D17" s="46">
        <v>2017</v>
      </c>
      <c r="E17" s="49">
        <v>13417.314</v>
      </c>
      <c r="F17" s="50">
        <v>9862.2129999999997</v>
      </c>
      <c r="G17" s="51">
        <v>1098.5830000000001</v>
      </c>
      <c r="H17" s="51">
        <v>625.87900000000002</v>
      </c>
      <c r="I17" s="51">
        <v>1002.931</v>
      </c>
      <c r="J17" s="51">
        <v>93.373000000000005</v>
      </c>
      <c r="K17" s="51">
        <v>2676.453</v>
      </c>
      <c r="L17" s="51">
        <v>0</v>
      </c>
      <c r="M17" s="51">
        <v>0</v>
      </c>
      <c r="N17" s="51">
        <v>0</v>
      </c>
      <c r="O17" s="51">
        <v>116.619</v>
      </c>
      <c r="P17" s="51">
        <v>252.249</v>
      </c>
      <c r="Q17" s="51">
        <v>7.0759999999999996</v>
      </c>
      <c r="R17" s="51">
        <v>10.326000000000001</v>
      </c>
      <c r="S17" s="52">
        <v>0</v>
      </c>
      <c r="T17" s="6"/>
    </row>
    <row r="18" spans="2:20" s="12" customFormat="1" ht="13.5" customHeight="1" x14ac:dyDescent="0.2">
      <c r="B18" s="13" t="s">
        <v>61</v>
      </c>
      <c r="C18" s="13"/>
      <c r="D18" s="47">
        <v>2018</v>
      </c>
      <c r="E18" s="53">
        <v>13354.691000000001</v>
      </c>
      <c r="F18" s="58">
        <v>9790.027</v>
      </c>
      <c r="G18" s="59">
        <v>966.77499999999998</v>
      </c>
      <c r="H18" s="59">
        <v>544.72</v>
      </c>
      <c r="I18" s="59">
        <v>1219.6220000000001</v>
      </c>
      <c r="J18" s="59">
        <v>64.076999999999998</v>
      </c>
      <c r="K18" s="59">
        <v>3056.7249999999999</v>
      </c>
      <c r="L18" s="59">
        <v>0</v>
      </c>
      <c r="M18" s="59">
        <v>0</v>
      </c>
      <c r="N18" s="59">
        <v>0</v>
      </c>
      <c r="O18" s="59">
        <v>131.40700000000001</v>
      </c>
      <c r="P18" s="59">
        <v>247.46100000000001</v>
      </c>
      <c r="Q18" s="59">
        <v>3.9169999999999998</v>
      </c>
      <c r="R18" s="59">
        <v>15.087</v>
      </c>
      <c r="S18" s="60">
        <v>0</v>
      </c>
      <c r="T18" s="6"/>
    </row>
    <row r="19" spans="2:20" s="12" customFormat="1" ht="13.5" customHeight="1" x14ac:dyDescent="0.2">
      <c r="B19" s="15"/>
      <c r="C19" s="15"/>
      <c r="D19" s="16" t="s">
        <v>79</v>
      </c>
      <c r="E19" s="82">
        <f t="shared" ref="E19:K19" si="5">100*(E18-E17)/E17</f>
        <v>-0.46673276037215489</v>
      </c>
      <c r="F19" s="83">
        <f t="shared" si="5"/>
        <v>-0.73194525407228272</v>
      </c>
      <c r="G19" s="83">
        <f t="shared" si="5"/>
        <v>-11.998001061367242</v>
      </c>
      <c r="H19" s="83">
        <f t="shared" si="5"/>
        <v>-12.967202925805147</v>
      </c>
      <c r="I19" s="83">
        <f t="shared" si="5"/>
        <v>21.605773477936172</v>
      </c>
      <c r="J19" s="83">
        <f t="shared" si="5"/>
        <v>-31.375236952866466</v>
      </c>
      <c r="K19" s="83">
        <f t="shared" si="5"/>
        <v>14.20805820240445</v>
      </c>
      <c r="L19" s="83" t="s">
        <v>40</v>
      </c>
      <c r="M19" s="83" t="s">
        <v>40</v>
      </c>
      <c r="N19" s="83" t="s">
        <v>40</v>
      </c>
      <c r="O19" s="83">
        <f>100*(O18-O17)/O17</f>
        <v>12.680609506169674</v>
      </c>
      <c r="P19" s="83">
        <f>100*(P18-P17)/P17</f>
        <v>-1.8981244722476531</v>
      </c>
      <c r="Q19" s="83">
        <f>100*(Q18-Q17)/Q17</f>
        <v>-44.643866591294518</v>
      </c>
      <c r="R19" s="83">
        <f>100*(R18-R17)/R17</f>
        <v>46.106914584543858</v>
      </c>
      <c r="S19" s="83" t="s">
        <v>40</v>
      </c>
      <c r="T19" s="6"/>
    </row>
    <row r="20" spans="2:20" s="12" customFormat="1" ht="13.5" customHeight="1" x14ac:dyDescent="0.2">
      <c r="B20" s="13" t="s">
        <v>43</v>
      </c>
      <c r="C20" s="14"/>
      <c r="D20" s="46">
        <v>2017</v>
      </c>
      <c r="E20" s="49">
        <v>18619.621999999999</v>
      </c>
      <c r="F20" s="50">
        <v>13118.532999999999</v>
      </c>
      <c r="G20" s="50">
        <v>655.73099999999999</v>
      </c>
      <c r="H20" s="50">
        <v>123.223</v>
      </c>
      <c r="I20" s="50">
        <v>335</v>
      </c>
      <c r="J20" s="50">
        <v>127.474</v>
      </c>
      <c r="K20" s="50">
        <v>3579.029</v>
      </c>
      <c r="L20" s="50">
        <v>18.923999999999999</v>
      </c>
      <c r="M20" s="50">
        <v>200.81299999999999</v>
      </c>
      <c r="N20" s="50">
        <v>195.03800000000001</v>
      </c>
      <c r="O20" s="50">
        <v>1268.68</v>
      </c>
      <c r="P20" s="50">
        <v>1792.211</v>
      </c>
      <c r="Q20" s="50">
        <v>121.9</v>
      </c>
      <c r="R20" s="50">
        <v>2863.2190000000001</v>
      </c>
      <c r="S20" s="61">
        <v>0</v>
      </c>
      <c r="T20" s="6"/>
    </row>
    <row r="21" spans="2:20" s="12" customFormat="1" ht="13.5" customHeight="1" x14ac:dyDescent="0.2">
      <c r="B21" s="13" t="s">
        <v>28</v>
      </c>
      <c r="C21" s="14"/>
      <c r="D21" s="47">
        <v>2018</v>
      </c>
      <c r="E21" s="66">
        <v>18167.668000000001</v>
      </c>
      <c r="F21" s="67">
        <v>12655.120999999999</v>
      </c>
      <c r="G21" s="67">
        <v>674.35500000000002</v>
      </c>
      <c r="H21" s="67">
        <v>116.69</v>
      </c>
      <c r="I21" s="67">
        <v>317.18799999999999</v>
      </c>
      <c r="J21" s="67">
        <v>123.621</v>
      </c>
      <c r="K21" s="67">
        <v>3304.1309999999999</v>
      </c>
      <c r="L21" s="67">
        <v>19.241</v>
      </c>
      <c r="M21" s="67">
        <v>208.029</v>
      </c>
      <c r="N21" s="67">
        <v>191.53200000000001</v>
      </c>
      <c r="O21" s="67">
        <v>1259.9559999999999</v>
      </c>
      <c r="P21" s="67">
        <v>1710.7909999999999</v>
      </c>
      <c r="Q21" s="67">
        <v>111.569</v>
      </c>
      <c r="R21" s="67">
        <v>2768.614</v>
      </c>
      <c r="S21" s="68">
        <v>0</v>
      </c>
      <c r="T21" s="6"/>
    </row>
    <row r="22" spans="2:20" s="12" customFormat="1" ht="13.5" customHeight="1" x14ac:dyDescent="0.2">
      <c r="B22" s="18"/>
      <c r="C22" s="17"/>
      <c r="D22" s="16" t="s">
        <v>79</v>
      </c>
      <c r="E22" s="84">
        <f t="shared" ref="E22:R22" si="6">100*(E21-E20)/E20</f>
        <v>-2.427299544534244</v>
      </c>
      <c r="F22" s="83">
        <f t="shared" si="6"/>
        <v>-3.5324986414258386</v>
      </c>
      <c r="G22" s="83">
        <f t="shared" si="6"/>
        <v>2.8401890409329473</v>
      </c>
      <c r="H22" s="83">
        <f t="shared" si="6"/>
        <v>-5.3017699617766176</v>
      </c>
      <c r="I22" s="83">
        <f t="shared" si="6"/>
        <v>-5.3170149253731376</v>
      </c>
      <c r="J22" s="83">
        <f t="shared" si="6"/>
        <v>-3.0225771529880672</v>
      </c>
      <c r="K22" s="83">
        <f t="shared" si="6"/>
        <v>-7.6807983394378789</v>
      </c>
      <c r="L22" s="83">
        <f t="shared" si="6"/>
        <v>1.6751215387867269</v>
      </c>
      <c r="M22" s="83">
        <f t="shared" si="6"/>
        <v>3.5933928580321037</v>
      </c>
      <c r="N22" s="83">
        <f t="shared" si="6"/>
        <v>-1.7975984167187933</v>
      </c>
      <c r="O22" s="83">
        <f t="shared" si="6"/>
        <v>-0.68764385030111297</v>
      </c>
      <c r="P22" s="83">
        <f t="shared" si="6"/>
        <v>-4.5429918687029636</v>
      </c>
      <c r="Q22" s="83">
        <f t="shared" si="6"/>
        <v>-8.4749794913863852</v>
      </c>
      <c r="R22" s="83">
        <f t="shared" si="6"/>
        <v>-3.304148233159951</v>
      </c>
      <c r="S22" s="83" t="s">
        <v>40</v>
      </c>
      <c r="T22" s="6"/>
    </row>
    <row r="23" spans="2:20" s="12" customFormat="1" ht="13.5" customHeight="1" x14ac:dyDescent="0.2">
      <c r="B23" s="13" t="s">
        <v>25</v>
      </c>
      <c r="C23" s="14"/>
      <c r="D23" s="46">
        <v>2017</v>
      </c>
      <c r="E23" s="49">
        <f t="shared" ref="E23:H24" si="7">(E9-E17)/E20*100</f>
        <v>74.42545826118274</v>
      </c>
      <c r="F23" s="51">
        <f t="shared" si="7"/>
        <v>83.332732402319678</v>
      </c>
      <c r="G23" s="51">
        <f t="shared" si="7"/>
        <v>98.350238131184895</v>
      </c>
      <c r="H23" s="51">
        <f t="shared" si="7"/>
        <v>97.654658627041997</v>
      </c>
      <c r="I23" s="51">
        <f t="shared" ref="I23:P23" si="8">(I9-I17)/I20*100</f>
        <v>101.85462686567163</v>
      </c>
      <c r="J23" s="51">
        <f t="shared" si="8"/>
        <v>-56.299323783673529</v>
      </c>
      <c r="K23" s="51">
        <f t="shared" si="8"/>
        <v>92.496372619500988</v>
      </c>
      <c r="L23" s="51">
        <f>(L9-L17)/L20*100</f>
        <v>100</v>
      </c>
      <c r="M23" s="51">
        <f t="shared" si="8"/>
        <v>32.668701727477803</v>
      </c>
      <c r="N23" s="51">
        <f t="shared" si="8"/>
        <v>100.72652508741886</v>
      </c>
      <c r="O23" s="51">
        <f t="shared" si="8"/>
        <v>101.26872024466374</v>
      </c>
      <c r="P23" s="51">
        <f t="shared" si="8"/>
        <v>97.34032432565138</v>
      </c>
      <c r="Q23" s="51">
        <f>(Q9-Q17)/Q20*100</f>
        <v>53.038556193601316</v>
      </c>
      <c r="R23" s="51">
        <f>(R9-R17)/R20*100</f>
        <v>92.283335644252134</v>
      </c>
      <c r="S23" s="52">
        <v>0</v>
      </c>
      <c r="T23" s="6"/>
    </row>
    <row r="24" spans="2:20" s="12" customFormat="1" ht="13.5" customHeight="1" x14ac:dyDescent="0.2">
      <c r="B24" s="15" t="s">
        <v>54</v>
      </c>
      <c r="C24" s="17"/>
      <c r="D24" s="48">
        <v>2018</v>
      </c>
      <c r="E24" s="63">
        <f t="shared" si="7"/>
        <v>77.856888401967723</v>
      </c>
      <c r="F24" s="65">
        <f t="shared" si="7"/>
        <v>87.890664972701572</v>
      </c>
      <c r="G24" s="65">
        <f t="shared" si="7"/>
        <v>100.57210223102075</v>
      </c>
      <c r="H24" s="65">
        <f>(H10-H18)/H21*100</f>
        <v>99.397549061616218</v>
      </c>
      <c r="I24" s="65">
        <f t="shared" ref="I24:P24" si="9">(I10-I18)/I21*100</f>
        <v>96.839098578760868</v>
      </c>
      <c r="J24" s="65">
        <f t="shared" si="9"/>
        <v>-38.779818962797584</v>
      </c>
      <c r="K24" s="65">
        <f t="shared" si="9"/>
        <v>99.105211022202226</v>
      </c>
      <c r="L24" s="65">
        <f t="shared" si="9"/>
        <v>100</v>
      </c>
      <c r="M24" s="65">
        <f t="shared" si="9"/>
        <v>38.906114051406298</v>
      </c>
      <c r="N24" s="65">
        <f t="shared" si="9"/>
        <v>100.66620721341602</v>
      </c>
      <c r="O24" s="65">
        <f t="shared" si="9"/>
        <v>101.41211280393921</v>
      </c>
      <c r="P24" s="65">
        <f t="shared" si="9"/>
        <v>104.68777308274359</v>
      </c>
      <c r="Q24" s="65">
        <f>(Q10-Q18)/Q21*100</f>
        <v>52.125590441789384</v>
      </c>
      <c r="R24" s="65">
        <f>(R10-R18)/R21*100</f>
        <v>92.863288273482681</v>
      </c>
      <c r="S24" s="57">
        <v>0</v>
      </c>
      <c r="T24" s="6"/>
    </row>
    <row r="25" spans="2:20" s="12" customFormat="1" ht="6" customHeight="1" x14ac:dyDescent="0.2">
      <c r="D25" s="6"/>
      <c r="E25" s="6"/>
      <c r="F25" s="6"/>
      <c r="G25" s="6"/>
      <c r="H25" s="6"/>
      <c r="I25" s="6"/>
      <c r="J25" s="6"/>
      <c r="K25" s="6"/>
      <c r="L25" s="6"/>
      <c r="M25" s="6"/>
      <c r="O25" s="6"/>
      <c r="P25" s="6"/>
      <c r="Q25" s="6"/>
      <c r="R25" s="6"/>
      <c r="S25" s="6"/>
    </row>
    <row r="26" spans="2:20" s="12" customFormat="1" ht="15" customHeight="1" x14ac:dyDescent="0.2">
      <c r="B26" s="98" t="s">
        <v>72</v>
      </c>
      <c r="C26" s="1"/>
      <c r="D26" s="6"/>
      <c r="E26" s="6"/>
      <c r="F26" s="6"/>
      <c r="G26" s="6"/>
      <c r="H26" s="6"/>
      <c r="I26" s="6"/>
      <c r="J26" s="6"/>
      <c r="K26" s="6"/>
      <c r="L26" s="6"/>
      <c r="M26" s="6"/>
      <c r="O26" s="6"/>
      <c r="P26" s="6"/>
      <c r="Q26" s="6"/>
      <c r="R26" s="6"/>
      <c r="S26" s="6"/>
    </row>
    <row r="27" spans="2:20" s="12" customFormat="1" ht="12.75" customHeight="1" x14ac:dyDescent="0.2">
      <c r="B27" s="19" t="s">
        <v>52</v>
      </c>
      <c r="C27" s="20" t="s">
        <v>35</v>
      </c>
      <c r="D27" s="6"/>
      <c r="F27" s="6"/>
      <c r="G27" s="6"/>
      <c r="H27" s="6"/>
      <c r="I27" s="6"/>
      <c r="J27" s="6"/>
      <c r="K27" s="6"/>
      <c r="L27" s="6"/>
      <c r="M27" s="6"/>
      <c r="O27" s="6"/>
      <c r="P27" s="6"/>
      <c r="Q27" s="6"/>
      <c r="R27" s="6"/>
      <c r="S27" s="6"/>
    </row>
    <row r="28" spans="2:20" s="12" customFormat="1" ht="12.75" customHeight="1" x14ac:dyDescent="0.2">
      <c r="B28" s="19" t="s">
        <v>53</v>
      </c>
      <c r="C28" s="20" t="s">
        <v>36</v>
      </c>
      <c r="D28" s="21"/>
      <c r="F28" s="6"/>
      <c r="G28" s="6"/>
      <c r="H28" s="6"/>
      <c r="I28" s="6"/>
      <c r="J28" s="6"/>
      <c r="K28" s="6"/>
      <c r="L28" s="6"/>
      <c r="M28" s="6"/>
      <c r="N28" s="22"/>
      <c r="O28" s="6"/>
      <c r="P28" s="6"/>
      <c r="Q28" s="6"/>
      <c r="R28" s="6"/>
      <c r="S28" s="6"/>
    </row>
    <row r="29" spans="2:20" ht="12.75" customHeight="1" x14ac:dyDescent="0.2">
      <c r="B29" s="19"/>
      <c r="C29" s="20" t="s">
        <v>37</v>
      </c>
    </row>
    <row r="30" spans="2:20" ht="12.75" customHeight="1" x14ac:dyDescent="0.2">
      <c r="B30" s="19" t="s">
        <v>55</v>
      </c>
      <c r="C30" s="23" t="s">
        <v>34</v>
      </c>
    </row>
    <row r="31" spans="2:20" ht="12.75" customHeight="1" x14ac:dyDescent="0.2">
      <c r="B31" s="1" t="s">
        <v>71</v>
      </c>
      <c r="D31" s="24"/>
      <c r="E31" s="24"/>
      <c r="F31" s="24"/>
      <c r="G31" s="24"/>
      <c r="H31" s="24"/>
      <c r="I31" s="24"/>
      <c r="J31" s="24"/>
      <c r="K31" s="24"/>
      <c r="L31" s="25"/>
      <c r="M31" s="24"/>
      <c r="N31" s="24"/>
      <c r="O31" s="24"/>
      <c r="P31" s="24"/>
      <c r="Q31" s="24"/>
      <c r="R31" s="24"/>
      <c r="S31" s="24"/>
    </row>
    <row r="32" spans="2:20" ht="12.75" customHeight="1" x14ac:dyDescent="0.2">
      <c r="B32" s="1" t="s">
        <v>41</v>
      </c>
      <c r="D32" s="24"/>
      <c r="E32" s="24"/>
      <c r="F32" s="24"/>
      <c r="G32" s="24"/>
      <c r="H32" s="24"/>
      <c r="I32" s="24"/>
      <c r="J32" s="24"/>
      <c r="K32" s="24"/>
      <c r="L32" s="25"/>
      <c r="M32" s="24"/>
      <c r="N32" s="24"/>
      <c r="O32" s="24"/>
      <c r="P32" s="24"/>
      <c r="Q32" s="24"/>
      <c r="R32" s="24"/>
      <c r="S32" s="24"/>
    </row>
    <row r="33" spans="2:19" ht="12.75" customHeight="1" x14ac:dyDescent="0.2">
      <c r="D33" s="24"/>
      <c r="E33" s="24"/>
      <c r="F33" s="24"/>
      <c r="G33" s="24"/>
      <c r="H33" s="24"/>
      <c r="I33" s="24"/>
      <c r="J33" s="24"/>
      <c r="K33" s="24"/>
      <c r="L33" s="25"/>
      <c r="M33" s="24"/>
      <c r="N33" s="24"/>
      <c r="O33" s="24"/>
      <c r="P33" s="24"/>
      <c r="Q33" s="24"/>
      <c r="R33" s="24"/>
      <c r="S33" s="24"/>
    </row>
    <row r="34" spans="2:19" ht="12.75" customHeight="1" x14ac:dyDescent="0.2">
      <c r="D34" s="24"/>
      <c r="E34" s="24"/>
      <c r="F34" s="24"/>
      <c r="G34" s="24"/>
      <c r="H34" s="24"/>
      <c r="I34" s="24"/>
      <c r="J34" s="24"/>
      <c r="K34" s="24"/>
      <c r="L34" s="25"/>
      <c r="M34" s="24"/>
      <c r="N34" s="24"/>
      <c r="O34" s="24"/>
      <c r="P34" s="24"/>
      <c r="Q34" s="24"/>
      <c r="R34" s="24"/>
      <c r="S34" s="24"/>
    </row>
    <row r="35" spans="2:19" ht="12.75" customHeight="1" x14ac:dyDescent="0.2">
      <c r="B35" s="13"/>
      <c r="C35" s="13"/>
      <c r="D35" s="24"/>
      <c r="E35" s="24"/>
      <c r="F35" s="24"/>
      <c r="G35" s="24"/>
      <c r="H35" s="24"/>
      <c r="I35" s="24"/>
      <c r="J35" s="24"/>
      <c r="K35" s="24"/>
      <c r="L35" s="25"/>
      <c r="M35" s="24"/>
      <c r="N35" s="24"/>
      <c r="O35" s="24"/>
      <c r="P35" s="24"/>
      <c r="Q35" s="24"/>
      <c r="R35" s="24"/>
      <c r="S35" s="24"/>
    </row>
    <row r="36" spans="2:19" ht="12.75" customHeight="1" x14ac:dyDescent="0.2">
      <c r="B36" s="13"/>
      <c r="C36" s="13"/>
      <c r="D36" s="24"/>
      <c r="E36" s="24"/>
      <c r="F36" s="24"/>
      <c r="G36" s="24"/>
      <c r="H36" s="24"/>
      <c r="I36" s="24"/>
      <c r="J36" s="24"/>
      <c r="K36" s="24"/>
      <c r="L36" s="25"/>
      <c r="M36" s="24"/>
      <c r="N36" s="24"/>
      <c r="O36" s="24"/>
      <c r="P36" s="24"/>
      <c r="Q36" s="24"/>
      <c r="R36" s="24"/>
      <c r="S36" s="24"/>
    </row>
    <row r="37" spans="2:19" ht="12.75" customHeight="1" x14ac:dyDescent="0.2">
      <c r="B37" s="13" t="s">
        <v>80</v>
      </c>
      <c r="C37" s="1"/>
      <c r="D37" s="13"/>
      <c r="E37" s="1"/>
      <c r="F37" s="1"/>
      <c r="G37" s="1"/>
      <c r="H37" s="1"/>
      <c r="I37" s="1"/>
      <c r="J37" s="1"/>
      <c r="K37" s="1"/>
      <c r="L37" s="1"/>
      <c r="M37" s="1"/>
      <c r="N37" s="1"/>
      <c r="O37" s="1"/>
      <c r="P37" s="1"/>
      <c r="Q37" s="1"/>
      <c r="R37" s="1"/>
      <c r="S37" s="1"/>
    </row>
    <row r="38" spans="2:19" ht="12.75" customHeight="1" x14ac:dyDescent="0.2">
      <c r="B38" s="96" t="s">
        <v>67</v>
      </c>
      <c r="C38" s="1"/>
      <c r="D38" s="1"/>
      <c r="E38" s="1"/>
      <c r="F38" s="1"/>
      <c r="G38" s="1"/>
      <c r="H38" s="1"/>
      <c r="I38" s="1"/>
      <c r="J38" s="1"/>
      <c r="K38" s="1"/>
      <c r="L38" s="1"/>
      <c r="M38" s="1"/>
      <c r="N38" s="1"/>
      <c r="O38" s="1"/>
      <c r="P38" s="1"/>
      <c r="Q38" s="1"/>
      <c r="R38" s="1"/>
      <c r="S38" s="1"/>
    </row>
    <row r="39" spans="2:19" ht="12.75" customHeight="1" x14ac:dyDescent="0.2">
      <c r="B39" s="1"/>
      <c r="C39" s="1"/>
      <c r="D39" s="1"/>
      <c r="E39" s="1"/>
      <c r="F39" s="1"/>
      <c r="G39" s="1"/>
      <c r="H39" s="1"/>
      <c r="I39" s="1"/>
      <c r="J39" s="1"/>
      <c r="K39" s="1"/>
      <c r="L39" s="1"/>
      <c r="M39" s="1"/>
      <c r="N39" s="1"/>
      <c r="O39" s="1"/>
      <c r="P39" s="1"/>
      <c r="Q39" s="1"/>
      <c r="R39" s="1"/>
      <c r="S39" s="1"/>
    </row>
    <row r="40" spans="2:19" ht="12.75" customHeight="1" x14ac:dyDescent="0.2">
      <c r="B40" s="7"/>
      <c r="C40" s="7"/>
      <c r="D40" s="8"/>
      <c r="E40" s="11" t="s">
        <v>12</v>
      </c>
      <c r="F40" s="45" t="s">
        <v>13</v>
      </c>
      <c r="G40" s="26" t="s">
        <v>14</v>
      </c>
      <c r="H40" s="10" t="s">
        <v>15</v>
      </c>
      <c r="I40" s="10" t="s">
        <v>16</v>
      </c>
      <c r="J40" s="10" t="s">
        <v>51</v>
      </c>
      <c r="K40" s="10" t="s">
        <v>38</v>
      </c>
      <c r="L40" s="10" t="s">
        <v>17</v>
      </c>
      <c r="M40" s="10" t="s">
        <v>18</v>
      </c>
      <c r="N40" s="10" t="s">
        <v>27</v>
      </c>
      <c r="O40" s="10" t="s">
        <v>19</v>
      </c>
      <c r="P40" s="10" t="s">
        <v>20</v>
      </c>
      <c r="Q40" s="10" t="s">
        <v>21</v>
      </c>
      <c r="R40" s="10" t="s">
        <v>22</v>
      </c>
      <c r="S40" s="11" t="s">
        <v>1</v>
      </c>
    </row>
    <row r="41" spans="2:19" ht="13.5" customHeight="1" x14ac:dyDescent="0.2">
      <c r="B41" s="13" t="s">
        <v>23</v>
      </c>
      <c r="C41" s="14"/>
      <c r="D41" s="46">
        <v>2017</v>
      </c>
      <c r="E41" s="86">
        <v>0</v>
      </c>
      <c r="F41" s="69">
        <v>0</v>
      </c>
      <c r="G41" s="62">
        <v>0</v>
      </c>
      <c r="H41" s="51">
        <v>65.543000000000006</v>
      </c>
      <c r="I41" s="51">
        <v>0</v>
      </c>
      <c r="J41" s="51">
        <v>1544.415</v>
      </c>
      <c r="K41" s="51">
        <v>48.566000000000003</v>
      </c>
      <c r="L41" s="51">
        <v>161.61000000000001</v>
      </c>
      <c r="M41" s="51">
        <v>0</v>
      </c>
      <c r="N41" s="51">
        <v>412.524</v>
      </c>
      <c r="O41" s="51">
        <v>0.16300000000000001</v>
      </c>
      <c r="P41" s="51">
        <v>5.81</v>
      </c>
      <c r="Q41" s="51">
        <v>0</v>
      </c>
      <c r="R41" s="51">
        <v>0</v>
      </c>
      <c r="S41" s="52">
        <v>1668.8409999999999</v>
      </c>
    </row>
    <row r="42" spans="2:19" ht="13.5" customHeight="1" x14ac:dyDescent="0.2">
      <c r="B42" s="13" t="s">
        <v>24</v>
      </c>
      <c r="C42" s="13"/>
      <c r="D42" s="47">
        <v>2018</v>
      </c>
      <c r="E42" s="87">
        <v>0</v>
      </c>
      <c r="F42" s="69">
        <v>0</v>
      </c>
      <c r="G42" s="53">
        <v>0</v>
      </c>
      <c r="H42" s="59">
        <v>67.671999999999997</v>
      </c>
      <c r="I42" s="59">
        <v>0</v>
      </c>
      <c r="J42" s="59">
        <v>1320.922</v>
      </c>
      <c r="K42" s="59">
        <v>39.902999999999999</v>
      </c>
      <c r="L42" s="59">
        <v>158.68299999999999</v>
      </c>
      <c r="M42" s="59">
        <v>0</v>
      </c>
      <c r="N42" s="59">
        <v>397.28399999999999</v>
      </c>
      <c r="O42" s="59">
        <v>0.63200000000000001</v>
      </c>
      <c r="P42" s="59">
        <v>3.2869999999999999</v>
      </c>
      <c r="Q42" s="59">
        <v>0</v>
      </c>
      <c r="R42" s="59">
        <v>0</v>
      </c>
      <c r="S42" s="60">
        <v>1616.2080000000001</v>
      </c>
    </row>
    <row r="43" spans="2:19" ht="13.5" customHeight="1" x14ac:dyDescent="0.2">
      <c r="B43" s="15"/>
      <c r="C43" s="15"/>
      <c r="D43" s="16" t="s">
        <v>79</v>
      </c>
      <c r="E43" s="88" t="s">
        <v>40</v>
      </c>
      <c r="F43" s="81" t="s">
        <v>40</v>
      </c>
      <c r="G43" s="79" t="s">
        <v>40</v>
      </c>
      <c r="H43" s="83">
        <f>100*(H42-H41)/H41</f>
        <v>3.2482492409563042</v>
      </c>
      <c r="I43" s="80" t="s">
        <v>40</v>
      </c>
      <c r="J43" s="83">
        <f>100*(J42-J41)/J41</f>
        <v>-14.471045671014588</v>
      </c>
      <c r="K43" s="83">
        <f>100*(K42-K41)/K41</f>
        <v>-17.83758184738295</v>
      </c>
      <c r="L43" s="83">
        <f>100*(L42-L41)/L41</f>
        <v>-1.8111503001052043</v>
      </c>
      <c r="M43" s="80" t="s">
        <v>40</v>
      </c>
      <c r="N43" s="83">
        <f>100*(N42-N41)/N41</f>
        <v>-3.6943305116793228</v>
      </c>
      <c r="O43" s="83">
        <f>100*(O42-O41)/O41</f>
        <v>287.73006134969324</v>
      </c>
      <c r="P43" s="83">
        <f>100*(P42-P41)/P41</f>
        <v>-43.425129087779688</v>
      </c>
      <c r="Q43" s="80" t="s">
        <v>40</v>
      </c>
      <c r="R43" s="80" t="s">
        <v>40</v>
      </c>
      <c r="S43" s="83">
        <f>100*(S42-S41)/S41</f>
        <v>-3.1538654671115949</v>
      </c>
    </row>
    <row r="44" spans="2:19" ht="13.5" customHeight="1" x14ac:dyDescent="0.2">
      <c r="B44" s="13" t="s">
        <v>58</v>
      </c>
      <c r="C44" s="14"/>
      <c r="D44" s="46">
        <v>2017</v>
      </c>
      <c r="E44" s="89">
        <v>59.155000000000001</v>
      </c>
      <c r="F44" s="69">
        <v>191.18600000000001</v>
      </c>
      <c r="G44" s="62">
        <v>32.244</v>
      </c>
      <c r="H44" s="51">
        <v>606.96500000000003</v>
      </c>
      <c r="I44" s="51">
        <v>11.843</v>
      </c>
      <c r="J44" s="51">
        <v>1792.4159999999999</v>
      </c>
      <c r="K44" s="51">
        <v>1966.9549999999999</v>
      </c>
      <c r="L44" s="51">
        <v>1720.0409999999999</v>
      </c>
      <c r="M44" s="51">
        <v>256.86200000000002</v>
      </c>
      <c r="N44" s="51">
        <v>46.072000000000003</v>
      </c>
      <c r="O44" s="51">
        <v>82.078000000000003</v>
      </c>
      <c r="P44" s="51">
        <v>2250.04</v>
      </c>
      <c r="Q44" s="51">
        <v>89.275000000000006</v>
      </c>
      <c r="R44" s="51">
        <v>46.113</v>
      </c>
      <c r="S44" s="52">
        <v>1877.925</v>
      </c>
    </row>
    <row r="45" spans="2:19" ht="13.5" customHeight="1" x14ac:dyDescent="0.2">
      <c r="B45" s="13" t="s">
        <v>59</v>
      </c>
      <c r="C45" s="13"/>
      <c r="D45" s="47">
        <v>2018</v>
      </c>
      <c r="E45" s="90">
        <v>63.08</v>
      </c>
      <c r="F45" s="69">
        <v>197.178</v>
      </c>
      <c r="G45" s="53">
        <v>31.803999999999998</v>
      </c>
      <c r="H45" s="59">
        <v>578.178</v>
      </c>
      <c r="I45" s="59">
        <v>14.928000000000001</v>
      </c>
      <c r="J45" s="59">
        <v>1974.981</v>
      </c>
      <c r="K45" s="59">
        <v>1873.49</v>
      </c>
      <c r="L45" s="59">
        <v>1735.5260000000001</v>
      </c>
      <c r="M45" s="59">
        <v>236.98699999999999</v>
      </c>
      <c r="N45" s="59">
        <v>58.584000000000003</v>
      </c>
      <c r="O45" s="59">
        <v>47.944000000000003</v>
      </c>
      <c r="P45" s="59">
        <v>2070.1</v>
      </c>
      <c r="Q45" s="59">
        <v>99.222999999999999</v>
      </c>
      <c r="R45" s="59">
        <v>46.420999999999999</v>
      </c>
      <c r="S45" s="60">
        <v>1902.365</v>
      </c>
    </row>
    <row r="46" spans="2:19" ht="13.5" customHeight="1" x14ac:dyDescent="0.2">
      <c r="B46" s="15"/>
      <c r="C46" s="15"/>
      <c r="D46" s="16" t="s">
        <v>79</v>
      </c>
      <c r="E46" s="91">
        <f>100*(E45-E44)/E44</f>
        <v>6.6351111486771988</v>
      </c>
      <c r="F46" s="83">
        <f>100*(F45-F44)/F44</f>
        <v>3.1341206992143724</v>
      </c>
      <c r="G46" s="83">
        <f>100*(G45-G44)/G44</f>
        <v>-1.3645949634040482</v>
      </c>
      <c r="H46" s="83">
        <f>100*(H45-H44)/H44</f>
        <v>-4.7427775901411175</v>
      </c>
      <c r="I46" s="83">
        <f>100*(I45-I44)/I44</f>
        <v>26.049142953643511</v>
      </c>
      <c r="J46" s="83">
        <f t="shared" ref="J46:S46" si="10">100*(J45-J44)/J44</f>
        <v>10.185414546623109</v>
      </c>
      <c r="K46" s="83">
        <f t="shared" si="10"/>
        <v>-4.7517609706373518</v>
      </c>
      <c r="L46" s="83">
        <f t="shared" si="10"/>
        <v>0.90026923776817691</v>
      </c>
      <c r="M46" s="83">
        <f t="shared" si="10"/>
        <v>-7.737617864845725</v>
      </c>
      <c r="N46" s="83">
        <f t="shared" si="10"/>
        <v>27.157492620246568</v>
      </c>
      <c r="O46" s="83">
        <f t="shared" si="10"/>
        <v>-41.587270644996224</v>
      </c>
      <c r="P46" s="83">
        <f t="shared" si="10"/>
        <v>-7.9971911610460289</v>
      </c>
      <c r="Q46" s="83">
        <f t="shared" si="10"/>
        <v>11.143097171660591</v>
      </c>
      <c r="R46" s="83">
        <f t="shared" si="10"/>
        <v>0.6679244464684575</v>
      </c>
      <c r="S46" s="83">
        <f t="shared" si="10"/>
        <v>1.3014364258423556</v>
      </c>
    </row>
    <row r="47" spans="2:19" ht="13.5" customHeight="1" x14ac:dyDescent="0.2">
      <c r="B47" s="13" t="s">
        <v>64</v>
      </c>
      <c r="C47" s="14"/>
      <c r="D47" s="46">
        <v>2017</v>
      </c>
      <c r="E47" s="92">
        <f t="shared" ref="E47:G48" si="11">E41+E44</f>
        <v>59.155000000000001</v>
      </c>
      <c r="F47" s="70">
        <f t="shared" si="11"/>
        <v>191.18600000000001</v>
      </c>
      <c r="G47" s="62">
        <f t="shared" si="11"/>
        <v>32.244</v>
      </c>
      <c r="H47" s="51">
        <f t="shared" ref="H47:S47" si="12">H41+H44</f>
        <v>672.50800000000004</v>
      </c>
      <c r="I47" s="51">
        <f t="shared" si="12"/>
        <v>11.843</v>
      </c>
      <c r="J47" s="51">
        <f t="shared" si="12"/>
        <v>3336.8310000000001</v>
      </c>
      <c r="K47" s="51">
        <f t="shared" si="12"/>
        <v>2015.521</v>
      </c>
      <c r="L47" s="51">
        <f t="shared" si="12"/>
        <v>1881.6509999999998</v>
      </c>
      <c r="M47" s="51">
        <f t="shared" si="12"/>
        <v>256.86200000000002</v>
      </c>
      <c r="N47" s="51">
        <f t="shared" si="12"/>
        <v>458.596</v>
      </c>
      <c r="O47" s="51">
        <f t="shared" si="12"/>
        <v>82.241</v>
      </c>
      <c r="P47" s="51">
        <f t="shared" si="12"/>
        <v>2255.85</v>
      </c>
      <c r="Q47" s="51">
        <f t="shared" si="12"/>
        <v>89.275000000000006</v>
      </c>
      <c r="R47" s="51">
        <f t="shared" si="12"/>
        <v>46.113</v>
      </c>
      <c r="S47" s="52">
        <f t="shared" si="12"/>
        <v>3546.7659999999996</v>
      </c>
    </row>
    <row r="48" spans="2:19" ht="13.5" customHeight="1" x14ac:dyDescent="0.2">
      <c r="B48" s="13"/>
      <c r="C48" s="13"/>
      <c r="D48" s="47">
        <v>2018</v>
      </c>
      <c r="E48" s="92">
        <f t="shared" si="11"/>
        <v>63.08</v>
      </c>
      <c r="F48" s="69">
        <f t="shared" si="11"/>
        <v>197.178</v>
      </c>
      <c r="G48" s="62">
        <f t="shared" si="11"/>
        <v>31.803999999999998</v>
      </c>
      <c r="H48" s="51">
        <f t="shared" ref="H48:S48" si="13">H42+H45</f>
        <v>645.85</v>
      </c>
      <c r="I48" s="51">
        <f t="shared" si="13"/>
        <v>14.928000000000001</v>
      </c>
      <c r="J48" s="51">
        <f t="shared" si="13"/>
        <v>3295.9030000000002</v>
      </c>
      <c r="K48" s="51">
        <f t="shared" si="13"/>
        <v>1913.393</v>
      </c>
      <c r="L48" s="51">
        <f t="shared" si="13"/>
        <v>1894.2090000000001</v>
      </c>
      <c r="M48" s="51">
        <f t="shared" si="13"/>
        <v>236.98699999999999</v>
      </c>
      <c r="N48" s="51">
        <f t="shared" si="13"/>
        <v>455.86799999999999</v>
      </c>
      <c r="O48" s="51">
        <f t="shared" si="13"/>
        <v>48.576000000000001</v>
      </c>
      <c r="P48" s="51">
        <f t="shared" si="13"/>
        <v>2073.3869999999997</v>
      </c>
      <c r="Q48" s="51">
        <f t="shared" si="13"/>
        <v>99.222999999999999</v>
      </c>
      <c r="R48" s="51">
        <f t="shared" si="13"/>
        <v>46.420999999999999</v>
      </c>
      <c r="S48" s="52">
        <f t="shared" si="13"/>
        <v>3518.5730000000003</v>
      </c>
    </row>
    <row r="49" spans="2:19" ht="13.5" customHeight="1" x14ac:dyDescent="0.2">
      <c r="B49" s="15"/>
      <c r="C49" s="15"/>
      <c r="D49" s="16" t="s">
        <v>79</v>
      </c>
      <c r="E49" s="91">
        <f>100*(E48-E47)/E47</f>
        <v>6.6351111486771988</v>
      </c>
      <c r="F49" s="83">
        <f>100*(F48-F47)/F47</f>
        <v>3.1341206992143724</v>
      </c>
      <c r="G49" s="83">
        <f>100*(G48-G47)/G47</f>
        <v>-1.3645949634040482</v>
      </c>
      <c r="H49" s="83">
        <f>100*(H48-H47)/H47</f>
        <v>-3.9639677148822043</v>
      </c>
      <c r="I49" s="83">
        <f>100*(I48-I47)/I47</f>
        <v>26.049142953643511</v>
      </c>
      <c r="J49" s="83">
        <f t="shared" ref="J49:S49" si="14">100*(J48-J47)/J47</f>
        <v>-1.2265529779602229</v>
      </c>
      <c r="K49" s="83">
        <f t="shared" si="14"/>
        <v>-5.0670769493346839</v>
      </c>
      <c r="L49" s="83">
        <f t="shared" si="14"/>
        <v>0.66739262488103379</v>
      </c>
      <c r="M49" s="83">
        <f t="shared" si="14"/>
        <v>-7.737617864845725</v>
      </c>
      <c r="N49" s="83">
        <f t="shared" si="14"/>
        <v>-0.59485909166238005</v>
      </c>
      <c r="O49" s="83">
        <f t="shared" si="14"/>
        <v>-40.934570348123202</v>
      </c>
      <c r="P49" s="83">
        <f t="shared" si="14"/>
        <v>-8.0884367311656433</v>
      </c>
      <c r="Q49" s="83">
        <f t="shared" si="14"/>
        <v>11.143097171660591</v>
      </c>
      <c r="R49" s="83">
        <f t="shared" si="14"/>
        <v>0.6679244464684575</v>
      </c>
      <c r="S49" s="83">
        <f t="shared" si="14"/>
        <v>-0.79489315054895937</v>
      </c>
    </row>
    <row r="50" spans="2:19" ht="13.5" customHeight="1" x14ac:dyDescent="0.2">
      <c r="B50" s="13" t="s">
        <v>65</v>
      </c>
      <c r="C50" s="14"/>
      <c r="D50" s="46">
        <v>2017</v>
      </c>
      <c r="E50" s="71">
        <v>4.6589999999999998</v>
      </c>
      <c r="F50" s="72">
        <v>-0.61099999999999999</v>
      </c>
      <c r="G50" s="62">
        <v>0</v>
      </c>
      <c r="H50" s="51">
        <v>50.723999999999997</v>
      </c>
      <c r="I50" s="51">
        <v>0.58399999999999996</v>
      </c>
      <c r="J50" s="51">
        <v>39.985999999999997</v>
      </c>
      <c r="K50" s="51">
        <v>16.225999999999999</v>
      </c>
      <c r="L50" s="51">
        <v>3.6640000000000001</v>
      </c>
      <c r="M50" s="51">
        <v>0.94499999999999995</v>
      </c>
      <c r="N50" s="51">
        <v>-18.068999999999999</v>
      </c>
      <c r="O50" s="51">
        <v>0</v>
      </c>
      <c r="P50" s="51">
        <v>16.347999999999999</v>
      </c>
      <c r="Q50" s="51">
        <v>0</v>
      </c>
      <c r="R50" s="51">
        <v>0</v>
      </c>
      <c r="S50" s="52">
        <v>-50.018999999999998</v>
      </c>
    </row>
    <row r="51" spans="2:19" ht="13.5" customHeight="1" x14ac:dyDescent="0.2">
      <c r="B51" s="15"/>
      <c r="C51" s="17"/>
      <c r="D51" s="48">
        <v>2018</v>
      </c>
      <c r="E51" s="73">
        <v>-7.4320000000000004</v>
      </c>
      <c r="F51" s="74">
        <v>-0.89200000000000002</v>
      </c>
      <c r="G51" s="75">
        <v>0</v>
      </c>
      <c r="H51" s="65">
        <v>-16.643000000000001</v>
      </c>
      <c r="I51" s="65">
        <v>1.7130000000000001</v>
      </c>
      <c r="J51" s="65">
        <v>102.843</v>
      </c>
      <c r="K51" s="65">
        <v>8.8999999999999996E-2</v>
      </c>
      <c r="L51" s="65">
        <v>-6.6269999999999998</v>
      </c>
      <c r="M51" s="65">
        <v>2.5219999999999998</v>
      </c>
      <c r="N51" s="65">
        <v>-7.4909999999999997</v>
      </c>
      <c r="O51" s="65">
        <v>0</v>
      </c>
      <c r="P51" s="65">
        <v>-15.428000000000001</v>
      </c>
      <c r="Q51" s="65">
        <v>0</v>
      </c>
      <c r="R51" s="65">
        <v>0</v>
      </c>
      <c r="S51" s="57">
        <v>15.875</v>
      </c>
    </row>
    <row r="52" spans="2:19" ht="13.5" customHeight="1" x14ac:dyDescent="0.2">
      <c r="B52" s="13" t="s">
        <v>60</v>
      </c>
      <c r="C52" s="14"/>
      <c r="D52" s="46">
        <v>2017</v>
      </c>
      <c r="E52" s="89">
        <v>6.5919999999999996</v>
      </c>
      <c r="F52" s="70">
        <v>102.642</v>
      </c>
      <c r="G52" s="62">
        <v>0</v>
      </c>
      <c r="H52" s="51">
        <v>224.49199999999999</v>
      </c>
      <c r="I52" s="51">
        <v>0</v>
      </c>
      <c r="J52" s="51">
        <v>1853.1590000000001</v>
      </c>
      <c r="K52" s="51">
        <v>1639.8620000000001</v>
      </c>
      <c r="L52" s="51">
        <v>1150.6110000000001</v>
      </c>
      <c r="M52" s="51">
        <v>1.6</v>
      </c>
      <c r="N52" s="51">
        <v>1.0089999999999999</v>
      </c>
      <c r="O52" s="51">
        <v>47.216000000000001</v>
      </c>
      <c r="P52" s="51">
        <v>2056.67</v>
      </c>
      <c r="Q52" s="51">
        <v>0.24199999999999999</v>
      </c>
      <c r="R52" s="51">
        <v>1.2110000000000001</v>
      </c>
      <c r="S52" s="52">
        <v>448.51900000000001</v>
      </c>
    </row>
    <row r="53" spans="2:19" ht="13.5" customHeight="1" x14ac:dyDescent="0.2">
      <c r="B53" s="13" t="s">
        <v>61</v>
      </c>
      <c r="C53" s="13"/>
      <c r="D53" s="47">
        <v>2018</v>
      </c>
      <c r="E53" s="90">
        <v>14.882</v>
      </c>
      <c r="F53" s="69">
        <v>108.523</v>
      </c>
      <c r="G53" s="53">
        <v>0</v>
      </c>
      <c r="H53" s="59">
        <v>278.24900000000002</v>
      </c>
      <c r="I53" s="59">
        <v>0</v>
      </c>
      <c r="J53" s="59">
        <v>1751.6790000000001</v>
      </c>
      <c r="K53" s="59">
        <v>1570.9760000000001</v>
      </c>
      <c r="L53" s="59">
        <v>1154.623</v>
      </c>
      <c r="M53" s="59">
        <v>0.38100000000000001</v>
      </c>
      <c r="N53" s="59">
        <v>1.157</v>
      </c>
      <c r="O53" s="59">
        <v>14.134</v>
      </c>
      <c r="P53" s="59">
        <v>1911.9970000000001</v>
      </c>
      <c r="Q53" s="59">
        <v>0</v>
      </c>
      <c r="R53" s="59">
        <v>1.5549999999999999</v>
      </c>
      <c r="S53" s="60">
        <v>296.74400000000003</v>
      </c>
    </row>
    <row r="54" spans="2:19" ht="13.5" customHeight="1" x14ac:dyDescent="0.2">
      <c r="B54" s="15"/>
      <c r="C54" s="15"/>
      <c r="D54" s="16" t="s">
        <v>79</v>
      </c>
      <c r="E54" s="91">
        <f>100*(E53-E52)/E52</f>
        <v>125.75849514563106</v>
      </c>
      <c r="F54" s="83">
        <f>100*(F53-F52)/F52</f>
        <v>5.7296233510648671</v>
      </c>
      <c r="G54" s="80" t="s">
        <v>40</v>
      </c>
      <c r="H54" s="83">
        <f>100*(H53-H52)/H52</f>
        <v>23.946064893181067</v>
      </c>
      <c r="I54" s="80" t="s">
        <v>40</v>
      </c>
      <c r="J54" s="83">
        <f t="shared" ref="J54:P54" si="15">100*(J53-J52)/J52</f>
        <v>-5.4760546720491883</v>
      </c>
      <c r="K54" s="83">
        <f t="shared" si="15"/>
        <v>-4.2007193288215694</v>
      </c>
      <c r="L54" s="83">
        <f t="shared" si="15"/>
        <v>0.34868430772867137</v>
      </c>
      <c r="M54" s="83">
        <f t="shared" si="15"/>
        <v>-76.1875</v>
      </c>
      <c r="N54" s="83">
        <f t="shared" si="15"/>
        <v>14.667988107036685</v>
      </c>
      <c r="O54" s="83">
        <f t="shared" si="15"/>
        <v>-70.065232124703499</v>
      </c>
      <c r="P54" s="83">
        <f t="shared" si="15"/>
        <v>-7.0343321971925485</v>
      </c>
      <c r="Q54" s="83">
        <f t="shared" ref="Q54:R54" si="16">100*(Q53-Q52)/Q52</f>
        <v>-100</v>
      </c>
      <c r="R54" s="83">
        <f t="shared" si="16"/>
        <v>28.406275805119719</v>
      </c>
      <c r="S54" s="83">
        <f>100*(S53-S52)/S52</f>
        <v>-33.83914616772087</v>
      </c>
    </row>
    <row r="55" spans="2:19" ht="13.5" customHeight="1" x14ac:dyDescent="0.2">
      <c r="B55" s="13" t="s">
        <v>43</v>
      </c>
      <c r="C55" s="14"/>
      <c r="D55" s="46">
        <v>2017</v>
      </c>
      <c r="E55" s="92">
        <v>47.904000000000003</v>
      </c>
      <c r="F55" s="70">
        <v>89.155000000000001</v>
      </c>
      <c r="G55" s="62">
        <v>32.244</v>
      </c>
      <c r="H55" s="51">
        <v>397.29199999999997</v>
      </c>
      <c r="I55" s="51">
        <v>11.259</v>
      </c>
      <c r="J55" s="51">
        <v>1443.6859999999999</v>
      </c>
      <c r="K55" s="51">
        <v>359.43299999999999</v>
      </c>
      <c r="L55" s="51">
        <v>727.37599999999998</v>
      </c>
      <c r="M55" s="51">
        <v>254.31700000000001</v>
      </c>
      <c r="N55" s="51">
        <v>475.65600000000001</v>
      </c>
      <c r="O55" s="51">
        <v>35.024999999999999</v>
      </c>
      <c r="P55" s="51">
        <v>182.83199999999999</v>
      </c>
      <c r="Q55" s="51">
        <v>89.033000000000001</v>
      </c>
      <c r="R55" s="51">
        <v>44.902000000000001</v>
      </c>
      <c r="S55" s="52">
        <v>3148.2660000000001</v>
      </c>
    </row>
    <row r="56" spans="2:19" ht="13.5" customHeight="1" x14ac:dyDescent="0.2">
      <c r="B56" s="13" t="s">
        <v>28</v>
      </c>
      <c r="C56" s="14"/>
      <c r="D56" s="47">
        <v>2018</v>
      </c>
      <c r="E56" s="93">
        <v>55.63</v>
      </c>
      <c r="F56" s="69">
        <v>89.546999999999997</v>
      </c>
      <c r="G56" s="62">
        <v>31.803999999999998</v>
      </c>
      <c r="H56" s="51">
        <v>384.24400000000003</v>
      </c>
      <c r="I56" s="51">
        <v>13.215</v>
      </c>
      <c r="J56" s="51">
        <v>1441.3810000000001</v>
      </c>
      <c r="K56" s="51">
        <v>342.32799999999997</v>
      </c>
      <c r="L56" s="51">
        <v>746.21299999999997</v>
      </c>
      <c r="M56" s="51">
        <v>234.084</v>
      </c>
      <c r="N56" s="51">
        <v>462.202</v>
      </c>
      <c r="O56" s="51">
        <v>34.442</v>
      </c>
      <c r="P56" s="51">
        <v>176.81800000000001</v>
      </c>
      <c r="Q56" s="51">
        <v>99.222999999999999</v>
      </c>
      <c r="R56" s="51">
        <v>44.866</v>
      </c>
      <c r="S56" s="52">
        <v>3205.9540000000002</v>
      </c>
    </row>
    <row r="57" spans="2:19" ht="13.5" customHeight="1" x14ac:dyDescent="0.2">
      <c r="B57" s="18"/>
      <c r="C57" s="17"/>
      <c r="D57" s="16" t="s">
        <v>79</v>
      </c>
      <c r="E57" s="91">
        <f>100*(E56-E55)/E55</f>
        <v>16.128089512358045</v>
      </c>
      <c r="F57" s="83">
        <f>100*(F56-F55)/F55</f>
        <v>0.4396836969323043</v>
      </c>
      <c r="G57" s="83">
        <f>100*(G56-G55)/G55</f>
        <v>-1.3645949634040482</v>
      </c>
      <c r="H57" s="83">
        <f>100*(H56-H55)/H55</f>
        <v>-3.2842342659806758</v>
      </c>
      <c r="I57" s="83">
        <f>100*(I56-I55)/I55</f>
        <v>17.372768451905138</v>
      </c>
      <c r="J57" s="83">
        <f t="shared" ref="J57:S57" si="17">100*(J56-J55)/J55</f>
        <v>-0.1596607572560679</v>
      </c>
      <c r="K57" s="83">
        <f t="shared" si="17"/>
        <v>-4.7588841313958428</v>
      </c>
      <c r="L57" s="83">
        <f t="shared" si="17"/>
        <v>2.5897197597941077</v>
      </c>
      <c r="M57" s="83">
        <f t="shared" si="17"/>
        <v>-7.9558189189082933</v>
      </c>
      <c r="N57" s="83">
        <f t="shared" si="17"/>
        <v>-2.8285147249272597</v>
      </c>
      <c r="O57" s="83">
        <f t="shared" si="17"/>
        <v>-1.6645253390435359</v>
      </c>
      <c r="P57" s="83">
        <f t="shared" si="17"/>
        <v>-3.2893585367988001</v>
      </c>
      <c r="Q57" s="83">
        <f t="shared" si="17"/>
        <v>11.445194478451807</v>
      </c>
      <c r="R57" s="83">
        <f t="shared" si="17"/>
        <v>-8.0174602467599138E-2</v>
      </c>
      <c r="S57" s="83">
        <f t="shared" si="17"/>
        <v>1.8323737574906345</v>
      </c>
    </row>
    <row r="58" spans="2:19" ht="13.5" customHeight="1" x14ac:dyDescent="0.2">
      <c r="B58" s="13" t="s">
        <v>25</v>
      </c>
      <c r="C58" s="14"/>
      <c r="D58" s="46">
        <v>2017</v>
      </c>
      <c r="E58" s="76">
        <f>(E44-E52)/E55*100</f>
        <v>109.7257014028056</v>
      </c>
      <c r="F58" s="70">
        <f t="shared" ref="F58:H59" si="18">(F44-F52)/F55*100</f>
        <v>99.314676686669287</v>
      </c>
      <c r="G58" s="62">
        <f t="shared" si="18"/>
        <v>100</v>
      </c>
      <c r="H58" s="51">
        <f t="shared" si="18"/>
        <v>96.269997885686124</v>
      </c>
      <c r="I58" s="51">
        <v>0</v>
      </c>
      <c r="J58" s="51">
        <f t="shared" ref="J58:S58" si="19">(J44-J52)/J55*100</f>
        <v>-4.2074938733214964</v>
      </c>
      <c r="K58" s="51">
        <f t="shared" si="19"/>
        <v>91.002495597232269</v>
      </c>
      <c r="L58" s="51">
        <f t="shared" si="19"/>
        <v>78.285508457798969</v>
      </c>
      <c r="M58" s="51">
        <f t="shared" si="19"/>
        <v>100.37158349618784</v>
      </c>
      <c r="N58" s="51">
        <f t="shared" si="19"/>
        <v>9.4738634643523891</v>
      </c>
      <c r="O58" s="51">
        <f t="shared" si="19"/>
        <v>99.534618129907216</v>
      </c>
      <c r="P58" s="51">
        <f t="shared" si="19"/>
        <v>105.76376126717417</v>
      </c>
      <c r="Q58" s="51">
        <f t="shared" si="19"/>
        <v>100</v>
      </c>
      <c r="R58" s="51">
        <f t="shared" si="19"/>
        <v>100</v>
      </c>
      <c r="S58" s="52">
        <f t="shared" si="19"/>
        <v>45.402961503252897</v>
      </c>
    </row>
    <row r="59" spans="2:19" ht="13.5" customHeight="1" x14ac:dyDescent="0.2">
      <c r="B59" s="15" t="s">
        <v>54</v>
      </c>
      <c r="C59" s="17"/>
      <c r="D59" s="48">
        <v>2018</v>
      </c>
      <c r="E59" s="77">
        <f>(E45-E53)/E56*100</f>
        <v>86.640301995326269</v>
      </c>
      <c r="F59" s="78">
        <f t="shared" si="18"/>
        <v>99.003875060024342</v>
      </c>
      <c r="G59" s="75">
        <f t="shared" si="18"/>
        <v>100</v>
      </c>
      <c r="H59" s="65">
        <f t="shared" si="18"/>
        <v>78.056911753989638</v>
      </c>
      <c r="I59" s="65">
        <v>0</v>
      </c>
      <c r="J59" s="65">
        <f>(J45-J53)/J56*100</f>
        <v>15.492225858395518</v>
      </c>
      <c r="K59" s="65">
        <f>(K45-K53)/K56*100</f>
        <v>88.369633801500285</v>
      </c>
      <c r="L59" s="65">
        <f>(L45-L53)/L56*100</f>
        <v>77.846807814926848</v>
      </c>
      <c r="M59" s="65">
        <f>(M45-M53)/M56*100</f>
        <v>101.07739102202629</v>
      </c>
      <c r="N59" s="65">
        <f t="shared" ref="N59:S59" si="20">(N45-N53)/N56*100</f>
        <v>12.424654155542383</v>
      </c>
      <c r="O59" s="65">
        <f t="shared" si="20"/>
        <v>98.165031066720871</v>
      </c>
      <c r="P59" s="65">
        <f t="shared" si="20"/>
        <v>89.4156703503036</v>
      </c>
      <c r="Q59" s="65">
        <f t="shared" si="20"/>
        <v>100</v>
      </c>
      <c r="R59" s="65">
        <f t="shared" si="20"/>
        <v>100</v>
      </c>
      <c r="S59" s="57">
        <f t="shared" si="20"/>
        <v>50.082471551369736</v>
      </c>
    </row>
    <row r="60" spans="2:19" x14ac:dyDescent="0.2">
      <c r="B60" s="1"/>
      <c r="C60" s="1"/>
      <c r="D60" s="1"/>
      <c r="E60" s="1"/>
      <c r="F60" s="1"/>
      <c r="G60" s="1"/>
      <c r="H60" s="1"/>
      <c r="I60" s="1"/>
      <c r="J60" s="1"/>
      <c r="K60" s="1"/>
      <c r="L60" s="1"/>
      <c r="M60" s="1"/>
      <c r="N60" s="1"/>
      <c r="O60" s="1"/>
      <c r="P60" s="1"/>
      <c r="Q60" s="1"/>
      <c r="R60" s="1"/>
      <c r="S60" s="1"/>
    </row>
    <row r="61" spans="2:19" ht="15" customHeight="1" x14ac:dyDescent="0.2">
      <c r="B61" s="98" t="s">
        <v>72</v>
      </c>
      <c r="C61" s="1"/>
      <c r="D61" s="1"/>
      <c r="E61" s="1"/>
      <c r="F61" s="1"/>
      <c r="G61" s="1"/>
      <c r="H61" s="1"/>
      <c r="I61" s="1"/>
      <c r="J61" s="1"/>
      <c r="K61" s="1"/>
      <c r="L61" s="1"/>
      <c r="M61" s="1"/>
      <c r="N61" s="1"/>
      <c r="O61" s="1"/>
      <c r="P61" s="1"/>
      <c r="Q61" s="1"/>
      <c r="R61" s="1"/>
      <c r="S61" s="1"/>
    </row>
    <row r="62" spans="2:19" ht="12.75" customHeight="1" x14ac:dyDescent="0.2">
      <c r="B62" s="19" t="s">
        <v>52</v>
      </c>
      <c r="C62" s="20" t="s">
        <v>35</v>
      </c>
      <c r="D62" s="1"/>
      <c r="F62" s="1"/>
      <c r="G62" s="1"/>
      <c r="H62" s="1"/>
      <c r="I62" s="1"/>
      <c r="J62" s="1"/>
      <c r="K62" s="1"/>
      <c r="L62" s="1"/>
      <c r="M62" s="1"/>
      <c r="N62" s="1"/>
      <c r="O62" s="1"/>
      <c r="P62" s="1"/>
      <c r="Q62" s="1"/>
      <c r="R62" s="1"/>
      <c r="S62" s="1"/>
    </row>
    <row r="63" spans="2:19" ht="12.75" customHeight="1" x14ac:dyDescent="0.2">
      <c r="B63" s="19" t="s">
        <v>53</v>
      </c>
      <c r="C63" s="20" t="s">
        <v>36</v>
      </c>
      <c r="D63" s="1"/>
      <c r="F63" s="1"/>
      <c r="G63" s="1"/>
      <c r="H63" s="1"/>
      <c r="I63" s="1"/>
      <c r="J63" s="1"/>
      <c r="K63" s="1"/>
      <c r="L63" s="1"/>
      <c r="M63" s="1"/>
      <c r="N63" s="1"/>
      <c r="O63" s="1"/>
      <c r="P63" s="1"/>
      <c r="Q63" s="1"/>
      <c r="R63" s="1"/>
      <c r="S63" s="1"/>
    </row>
    <row r="64" spans="2:19" ht="12.75" customHeight="1" x14ac:dyDescent="0.2">
      <c r="B64" s="19"/>
      <c r="C64" s="20" t="s">
        <v>37</v>
      </c>
      <c r="D64" s="1"/>
      <c r="E64" s="1"/>
      <c r="F64" s="1"/>
      <c r="G64" s="1"/>
      <c r="H64" s="1"/>
      <c r="I64" s="1"/>
      <c r="J64" s="1"/>
      <c r="K64" s="1"/>
      <c r="L64" s="1"/>
      <c r="M64" s="1"/>
      <c r="N64" s="1"/>
      <c r="O64" s="1"/>
      <c r="P64" s="1"/>
      <c r="Q64" s="1"/>
      <c r="R64" s="1"/>
      <c r="S64" s="1"/>
    </row>
    <row r="65" spans="2:19" ht="12.75" customHeight="1" x14ac:dyDescent="0.2">
      <c r="B65" s="19" t="s">
        <v>55</v>
      </c>
      <c r="C65" s="23" t="s">
        <v>34</v>
      </c>
      <c r="D65" s="1"/>
      <c r="E65" s="1"/>
      <c r="F65" s="1"/>
      <c r="G65" s="1"/>
      <c r="H65" s="1"/>
      <c r="I65" s="1"/>
      <c r="J65" s="1"/>
      <c r="K65" s="1"/>
      <c r="L65" s="1"/>
      <c r="M65" s="1"/>
      <c r="N65" s="1"/>
      <c r="O65" s="1"/>
      <c r="P65" s="1"/>
      <c r="Q65" s="1"/>
      <c r="R65" s="1"/>
      <c r="S65" s="1"/>
    </row>
    <row r="66" spans="2:19" ht="12.75" customHeight="1" x14ac:dyDescent="0.2">
      <c r="B66" s="1" t="s">
        <v>71</v>
      </c>
    </row>
    <row r="67" spans="2:19" ht="12.75" customHeight="1" x14ac:dyDescent="0.2">
      <c r="B67" s="1" t="s">
        <v>41</v>
      </c>
      <c r="D67" s="1"/>
      <c r="E67" s="1"/>
      <c r="F67" s="1"/>
      <c r="G67" s="1"/>
      <c r="H67" s="1"/>
      <c r="I67" s="1"/>
      <c r="J67" s="1"/>
      <c r="K67" s="1"/>
      <c r="L67" s="1"/>
      <c r="M67" s="1"/>
      <c r="N67" s="1"/>
      <c r="O67" s="1"/>
      <c r="P67" s="1"/>
      <c r="Q67" s="1"/>
      <c r="R67" s="1"/>
      <c r="S67" s="1"/>
    </row>
    <row r="68" spans="2:19" ht="12.75" customHeight="1" x14ac:dyDescent="0.2">
      <c r="B68" s="1"/>
      <c r="D68" s="1"/>
      <c r="E68" s="1"/>
      <c r="F68" s="1"/>
      <c r="G68" s="1"/>
      <c r="H68" s="1"/>
      <c r="I68" s="1"/>
      <c r="J68" s="1"/>
      <c r="K68" s="1"/>
      <c r="L68" s="1"/>
      <c r="M68" s="1"/>
      <c r="N68" s="1"/>
      <c r="O68" s="1"/>
      <c r="P68" s="1"/>
      <c r="Q68" s="1"/>
      <c r="R68" s="1"/>
      <c r="S68" s="1"/>
    </row>
    <row r="69" spans="2:19" ht="12.75" customHeight="1" x14ac:dyDescent="0.2">
      <c r="C69" s="1"/>
      <c r="D69" s="1"/>
      <c r="E69" s="1"/>
      <c r="F69" s="1"/>
      <c r="G69" s="1"/>
      <c r="H69" s="1"/>
      <c r="I69" s="1"/>
      <c r="J69" s="1"/>
      <c r="K69" s="1"/>
      <c r="L69" s="1"/>
      <c r="M69" s="1"/>
      <c r="N69" s="1"/>
      <c r="O69" s="1"/>
      <c r="P69" s="1"/>
      <c r="Q69" s="1"/>
      <c r="R69" s="1"/>
      <c r="S69" s="1"/>
    </row>
    <row r="70" spans="2:19" ht="12.75" customHeight="1" x14ac:dyDescent="0.2">
      <c r="B70" s="1"/>
      <c r="C70" s="1"/>
      <c r="D70" s="1"/>
      <c r="E70" s="1"/>
      <c r="F70" s="1"/>
      <c r="G70" s="1"/>
      <c r="H70" s="1"/>
      <c r="I70" s="1"/>
      <c r="J70" s="1"/>
      <c r="K70" s="1"/>
      <c r="L70" s="1"/>
      <c r="M70" s="1"/>
      <c r="N70" s="1"/>
      <c r="O70" s="1"/>
      <c r="P70" s="1"/>
      <c r="Q70" s="1"/>
      <c r="R70" s="1"/>
      <c r="S70" s="1"/>
    </row>
    <row r="71" spans="2:19" ht="12.75" customHeight="1" x14ac:dyDescent="0.2">
      <c r="B71" s="1"/>
      <c r="C71" s="1"/>
      <c r="D71" s="1"/>
      <c r="E71" s="1"/>
      <c r="F71" s="1"/>
      <c r="G71" s="1"/>
      <c r="H71" s="1"/>
      <c r="I71" s="1"/>
      <c r="J71" s="1"/>
      <c r="K71" s="1"/>
      <c r="L71" s="1"/>
      <c r="M71" s="1"/>
      <c r="N71" s="1"/>
      <c r="O71" s="1"/>
      <c r="P71" s="1"/>
      <c r="Q71" s="1"/>
      <c r="R71" s="1"/>
      <c r="S71" s="1"/>
    </row>
    <row r="72" spans="2:19" ht="12.75" customHeight="1" x14ac:dyDescent="0.2">
      <c r="B72" s="1"/>
      <c r="C72" s="1"/>
      <c r="D72" s="1"/>
      <c r="E72" s="1"/>
      <c r="F72" s="1"/>
      <c r="G72" s="1"/>
      <c r="H72" s="1"/>
      <c r="I72" s="1"/>
      <c r="J72" s="1"/>
      <c r="K72" s="1"/>
      <c r="L72" s="1"/>
      <c r="M72" s="1"/>
      <c r="N72" s="1"/>
      <c r="O72" s="1"/>
      <c r="P72" s="1"/>
      <c r="Q72" s="1"/>
      <c r="R72" s="1"/>
      <c r="S72" s="1"/>
    </row>
    <row r="73" spans="2:19" ht="12.75" customHeight="1" x14ac:dyDescent="0.2">
      <c r="B73" s="1"/>
      <c r="C73" s="1"/>
      <c r="D73" s="1"/>
      <c r="E73" s="1"/>
      <c r="F73" s="1"/>
      <c r="G73" s="1"/>
      <c r="H73" s="1"/>
      <c r="I73" s="1"/>
      <c r="J73" s="1"/>
      <c r="K73" s="1"/>
      <c r="L73" s="1"/>
      <c r="M73" s="1"/>
      <c r="N73" s="1"/>
      <c r="O73" s="1"/>
      <c r="P73" s="1"/>
      <c r="Q73" s="1"/>
      <c r="R73" s="1"/>
      <c r="S73" s="1"/>
    </row>
    <row r="74" spans="2:19" x14ac:dyDescent="0.2">
      <c r="B74" s="1"/>
      <c r="C74" s="1"/>
      <c r="D74" s="1"/>
      <c r="E74" s="1"/>
      <c r="F74" s="1"/>
      <c r="G74" s="1"/>
      <c r="H74" s="1"/>
      <c r="I74" s="1"/>
      <c r="J74" s="1"/>
      <c r="K74" s="1"/>
      <c r="L74" s="1"/>
      <c r="M74" s="1"/>
      <c r="N74" s="1"/>
      <c r="O74" s="1"/>
      <c r="P74" s="1"/>
      <c r="Q74" s="1"/>
      <c r="R74" s="1"/>
      <c r="S74" s="1"/>
    </row>
    <row r="75" spans="2:19" x14ac:dyDescent="0.2">
      <c r="B75" s="1"/>
      <c r="C75" s="1"/>
      <c r="D75" s="1"/>
      <c r="E75" s="1"/>
      <c r="F75" s="1"/>
      <c r="G75" s="1"/>
      <c r="H75" s="1"/>
      <c r="I75" s="1"/>
      <c r="J75" s="1"/>
      <c r="K75" s="1"/>
      <c r="L75" s="1"/>
      <c r="M75" s="1"/>
      <c r="N75" s="1"/>
      <c r="O75" s="1"/>
      <c r="P75" s="1"/>
      <c r="Q75" s="1"/>
      <c r="R75" s="1"/>
      <c r="S75" s="1"/>
    </row>
    <row r="76" spans="2:19" x14ac:dyDescent="0.2">
      <c r="B76" s="1"/>
      <c r="C76" s="1"/>
      <c r="D76" s="1"/>
      <c r="E76" s="1"/>
      <c r="F76" s="1"/>
      <c r="G76" s="1"/>
      <c r="H76" s="1"/>
      <c r="I76" s="1"/>
      <c r="J76" s="1"/>
      <c r="K76" s="1"/>
      <c r="L76" s="1"/>
      <c r="M76" s="1"/>
      <c r="N76" s="1"/>
      <c r="O76" s="1"/>
      <c r="P76" s="1"/>
      <c r="Q76" s="1"/>
      <c r="R76" s="1"/>
      <c r="S76" s="1"/>
    </row>
    <row r="82" spans="2:8" x14ac:dyDescent="0.2">
      <c r="B82" s="12"/>
      <c r="C82" s="12"/>
      <c r="D82" s="12"/>
      <c r="E82" s="12"/>
      <c r="F82" s="12"/>
      <c r="G82" s="12"/>
      <c r="H82" s="12"/>
    </row>
  </sheetData>
  <phoneticPr fontId="0" type="noConversion"/>
  <pageMargins left="0.59055118110236227" right="0.59055118110236227" top="0.98425196850393704" bottom="0.78740157480314965" header="0.51181102362204722" footer="0.51181102362204722"/>
  <pageSetup paperSize="9"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2"/>
  <sheetViews>
    <sheetView showGridLines="0" topLeftCell="A4" workbookViewId="0">
      <selection activeCell="O39" sqref="B5:O39"/>
    </sheetView>
  </sheetViews>
  <sheetFormatPr defaultRowHeight="12" x14ac:dyDescent="0.2"/>
  <cols>
    <col min="1" max="1" width="3.7109375" style="1" customWidth="1"/>
    <col min="2" max="2" width="3" style="6" customWidth="1"/>
    <col min="3" max="3" width="12.7109375" style="6" customWidth="1"/>
    <col min="4" max="5" width="10" style="6" customWidth="1"/>
    <col min="6" max="19" width="8.28515625" style="6" customWidth="1"/>
    <col min="20" max="16384" width="9.140625" style="1"/>
  </cols>
  <sheetData>
    <row r="2" spans="1:20" x14ac:dyDescent="0.2">
      <c r="B2" s="13" t="s">
        <v>84</v>
      </c>
    </row>
    <row r="3" spans="1:20" x14ac:dyDescent="0.2">
      <c r="B3" s="103" t="s">
        <v>66</v>
      </c>
    </row>
    <row r="4" spans="1:20" s="12" customFormat="1" ht="6" customHeight="1" x14ac:dyDescent="0.2">
      <c r="D4" s="6"/>
      <c r="E4" s="6"/>
      <c r="F4" s="6"/>
      <c r="G4" s="6"/>
      <c r="H4" s="6"/>
      <c r="I4" s="6"/>
      <c r="J4" s="6"/>
      <c r="K4" s="6"/>
      <c r="L4" s="6"/>
      <c r="M4" s="6"/>
      <c r="O4" s="6"/>
      <c r="P4" s="6"/>
      <c r="Q4" s="6"/>
      <c r="R4" s="6"/>
      <c r="S4" s="6"/>
    </row>
    <row r="5" spans="1:20" s="12" customFormat="1" ht="15" customHeight="1" x14ac:dyDescent="0.2">
      <c r="D5" s="6"/>
      <c r="E5" s="6"/>
      <c r="F5" s="6"/>
      <c r="G5" s="6"/>
      <c r="H5" s="6"/>
      <c r="I5" s="6"/>
      <c r="J5" s="6"/>
      <c r="K5" s="6"/>
      <c r="L5" s="6"/>
      <c r="M5" s="6"/>
      <c r="O5" s="6"/>
      <c r="P5" s="6"/>
      <c r="Q5" s="6"/>
      <c r="R5" s="6"/>
      <c r="S5" s="6"/>
    </row>
    <row r="6" spans="1:20" ht="12.75" customHeight="1" x14ac:dyDescent="0.2">
      <c r="B6" s="1"/>
      <c r="C6" s="1"/>
      <c r="D6" s="1"/>
      <c r="E6" s="1"/>
      <c r="F6" s="1"/>
      <c r="G6" s="1"/>
      <c r="H6" s="1"/>
      <c r="I6" s="1"/>
      <c r="J6" s="1"/>
      <c r="K6" s="1"/>
      <c r="L6" s="1"/>
      <c r="M6" s="1"/>
      <c r="N6" s="1"/>
      <c r="O6" s="1"/>
      <c r="P6" s="1"/>
      <c r="Q6" s="1"/>
      <c r="R6" s="1"/>
      <c r="S6" s="1"/>
    </row>
    <row r="7" spans="1:20" ht="12.75" customHeight="1" x14ac:dyDescent="0.2">
      <c r="B7" s="1"/>
      <c r="C7" s="1"/>
      <c r="D7" s="1"/>
      <c r="E7" s="1"/>
      <c r="F7" s="1"/>
      <c r="G7" s="1"/>
      <c r="H7" s="1"/>
      <c r="I7" s="1"/>
      <c r="J7" s="1"/>
      <c r="K7" s="1"/>
      <c r="L7" s="1"/>
      <c r="M7" s="1"/>
      <c r="N7" s="1"/>
      <c r="O7" s="1"/>
      <c r="P7" s="1"/>
      <c r="Q7" s="1"/>
      <c r="R7" s="1"/>
      <c r="S7" s="1"/>
    </row>
    <row r="8" spans="1:20" x14ac:dyDescent="0.2">
      <c r="B8" s="1"/>
      <c r="C8" s="1"/>
      <c r="D8" s="1"/>
      <c r="E8" s="1"/>
      <c r="F8" s="1"/>
      <c r="G8" s="1"/>
      <c r="H8" s="1"/>
      <c r="I8" s="1"/>
      <c r="J8" s="1"/>
      <c r="K8" s="1"/>
      <c r="L8" s="1"/>
      <c r="M8" s="1"/>
      <c r="N8" s="1"/>
      <c r="O8" s="1"/>
      <c r="P8" s="1"/>
      <c r="Q8" s="1"/>
      <c r="R8" s="1"/>
      <c r="S8" s="1"/>
    </row>
    <row r="9" spans="1:20" x14ac:dyDescent="0.2">
      <c r="B9" s="1"/>
      <c r="C9" s="1"/>
      <c r="D9" s="1"/>
      <c r="E9" s="1"/>
      <c r="F9" s="1"/>
      <c r="G9" s="1"/>
      <c r="H9" s="1"/>
      <c r="I9" s="1"/>
      <c r="J9" s="1"/>
      <c r="K9" s="1"/>
      <c r="L9" s="1"/>
      <c r="M9" s="1"/>
      <c r="N9" s="1"/>
      <c r="O9" s="1"/>
      <c r="P9" s="1"/>
      <c r="Q9" s="1"/>
      <c r="R9" s="1"/>
      <c r="S9" s="1"/>
    </row>
    <row r="10" spans="1:20" x14ac:dyDescent="0.2">
      <c r="B10" s="1"/>
      <c r="C10" s="1"/>
      <c r="D10" s="1"/>
      <c r="E10" s="1"/>
      <c r="F10" s="1"/>
      <c r="G10" s="1"/>
      <c r="H10" s="1"/>
      <c r="I10" s="1"/>
      <c r="J10" s="1"/>
      <c r="K10" s="1"/>
      <c r="L10" s="1"/>
      <c r="M10" s="1"/>
      <c r="N10" s="1"/>
      <c r="O10" s="1"/>
      <c r="P10" s="1"/>
      <c r="Q10" s="1"/>
      <c r="R10" s="1"/>
      <c r="S10" s="1"/>
    </row>
    <row r="11" spans="1:20" x14ac:dyDescent="0.2">
      <c r="C11" s="1"/>
      <c r="D11" s="1"/>
      <c r="E11" s="1"/>
    </row>
    <row r="12" spans="1:20" x14ac:dyDescent="0.2">
      <c r="C12" s="1"/>
      <c r="D12" s="1"/>
      <c r="E12" s="1"/>
    </row>
    <row r="13" spans="1:20" x14ac:dyDescent="0.2">
      <c r="C13" s="1"/>
      <c r="D13" s="1"/>
      <c r="E13" s="1"/>
    </row>
    <row r="14" spans="1:20" x14ac:dyDescent="0.2">
      <c r="C14" s="1"/>
      <c r="D14" s="1"/>
      <c r="E14" s="1"/>
    </row>
    <row r="15" spans="1:20" x14ac:dyDescent="0.2">
      <c r="C15" s="1"/>
      <c r="D15" s="1"/>
      <c r="E15" s="1"/>
    </row>
    <row r="16" spans="1:20" s="6" customFormat="1" x14ac:dyDescent="0.2">
      <c r="A16" s="1"/>
      <c r="B16" s="12"/>
      <c r="F16" s="12"/>
      <c r="G16" s="12"/>
      <c r="H16" s="12"/>
      <c r="T16" s="1"/>
    </row>
    <row r="17" spans="3:5" x14ac:dyDescent="0.2">
      <c r="C17" s="1"/>
      <c r="D17" s="1"/>
      <c r="E17" s="1"/>
    </row>
    <row r="18" spans="3:5" x14ac:dyDescent="0.2">
      <c r="C18" s="1"/>
      <c r="D18" s="1"/>
      <c r="E18" s="1"/>
    </row>
    <row r="19" spans="3:5" x14ac:dyDescent="0.2">
      <c r="C19" s="1"/>
      <c r="D19" s="1"/>
      <c r="E19" s="1"/>
    </row>
    <row r="20" spans="3:5" x14ac:dyDescent="0.2">
      <c r="C20" s="1"/>
      <c r="D20" s="1"/>
      <c r="E20" s="1"/>
    </row>
    <row r="21" spans="3:5" x14ac:dyDescent="0.2">
      <c r="C21" s="1"/>
      <c r="D21" s="1"/>
      <c r="E21" s="1"/>
    </row>
    <row r="22" spans="3:5" x14ac:dyDescent="0.2">
      <c r="C22" s="1"/>
      <c r="D22" s="1"/>
      <c r="E22" s="1"/>
    </row>
    <row r="23" spans="3:5" x14ac:dyDescent="0.2">
      <c r="C23" s="1"/>
      <c r="D23" s="1"/>
      <c r="E23" s="1"/>
    </row>
    <row r="24" spans="3:5" x14ac:dyDescent="0.2">
      <c r="C24" s="1"/>
      <c r="D24" s="1"/>
      <c r="E24" s="1"/>
    </row>
    <row r="25" spans="3:5" x14ac:dyDescent="0.2">
      <c r="C25" s="1"/>
      <c r="D25" s="1"/>
      <c r="E25" s="1"/>
    </row>
    <row r="26" spans="3:5" x14ac:dyDescent="0.2">
      <c r="C26" s="1"/>
      <c r="D26" s="1"/>
      <c r="E26" s="1"/>
    </row>
    <row r="27" spans="3:5" x14ac:dyDescent="0.2">
      <c r="C27" s="1"/>
      <c r="D27" s="1"/>
      <c r="E27" s="1"/>
    </row>
    <row r="28" spans="3:5" x14ac:dyDescent="0.2">
      <c r="C28" s="1"/>
      <c r="D28" s="1"/>
      <c r="E28" s="1"/>
    </row>
    <row r="29" spans="3:5" x14ac:dyDescent="0.2">
      <c r="C29" s="1"/>
      <c r="D29" s="1"/>
      <c r="E29" s="1"/>
    </row>
    <row r="30" spans="3:5" x14ac:dyDescent="0.2">
      <c r="C30" s="1"/>
      <c r="D30" s="1"/>
      <c r="E30" s="1"/>
    </row>
    <row r="31" spans="3:5" x14ac:dyDescent="0.2">
      <c r="C31" s="1"/>
      <c r="D31" s="1"/>
      <c r="E31" s="1"/>
    </row>
    <row r="32" spans="3:5" x14ac:dyDescent="0.2">
      <c r="C32" s="1"/>
      <c r="D32" s="1"/>
      <c r="E32" s="1"/>
    </row>
    <row r="33" spans="3:5" x14ac:dyDescent="0.2">
      <c r="C33" s="1"/>
      <c r="D33" s="1"/>
      <c r="E33" s="1"/>
    </row>
    <row r="34" spans="3:5" x14ac:dyDescent="0.2">
      <c r="C34" s="1"/>
      <c r="D34" s="1"/>
      <c r="E34" s="1"/>
    </row>
    <row r="35" spans="3:5" x14ac:dyDescent="0.2">
      <c r="C35" s="1"/>
      <c r="D35" s="1"/>
      <c r="E35" s="1"/>
    </row>
    <row r="36" spans="3:5" x14ac:dyDescent="0.2">
      <c r="C36" s="1"/>
      <c r="D36" s="1"/>
      <c r="E36" s="1"/>
    </row>
    <row r="37" spans="3:5" x14ac:dyDescent="0.2">
      <c r="C37" s="98" t="s">
        <v>72</v>
      </c>
      <c r="D37" s="1"/>
    </row>
    <row r="38" spans="3:5" x14ac:dyDescent="0.2">
      <c r="C38" s="1" t="s">
        <v>71</v>
      </c>
    </row>
    <row r="39" spans="3:5" x14ac:dyDescent="0.2">
      <c r="C39" s="1" t="s">
        <v>41</v>
      </c>
    </row>
    <row r="42" spans="3:5" x14ac:dyDescent="0.2">
      <c r="C42" s="105"/>
      <c r="D42" s="108">
        <v>2017</v>
      </c>
      <c r="E42" s="108">
        <v>2018</v>
      </c>
    </row>
    <row r="43" spans="3:5" x14ac:dyDescent="0.2">
      <c r="C43" s="109" t="s">
        <v>2</v>
      </c>
      <c r="D43" s="106">
        <v>-56.299323783673529</v>
      </c>
      <c r="E43" s="106">
        <v>-38.779818962797584</v>
      </c>
    </row>
    <row r="44" spans="3:5" x14ac:dyDescent="0.2">
      <c r="C44" s="109" t="s">
        <v>11</v>
      </c>
      <c r="D44" s="106">
        <v>0</v>
      </c>
      <c r="E44" s="106">
        <v>0</v>
      </c>
    </row>
    <row r="45" spans="3:5" x14ac:dyDescent="0.2">
      <c r="C45" s="109" t="s">
        <v>16</v>
      </c>
      <c r="D45" s="107">
        <v>0</v>
      </c>
      <c r="E45" s="107">
        <v>0</v>
      </c>
    </row>
    <row r="46" spans="3:5" x14ac:dyDescent="0.2">
      <c r="C46" s="109" t="s">
        <v>27</v>
      </c>
      <c r="D46" s="107">
        <v>9.4738634643523891</v>
      </c>
      <c r="E46" s="107">
        <v>12.424654155542383</v>
      </c>
    </row>
    <row r="47" spans="3:5" x14ac:dyDescent="0.2">
      <c r="C47" s="109" t="s">
        <v>51</v>
      </c>
      <c r="D47" s="107">
        <v>-4.2074938733214964</v>
      </c>
      <c r="E47" s="107">
        <v>15.492225858395518</v>
      </c>
    </row>
    <row r="48" spans="3:5" x14ac:dyDescent="0.2">
      <c r="C48" s="109" t="s">
        <v>9</v>
      </c>
      <c r="D48" s="106">
        <v>32.668701727477803</v>
      </c>
      <c r="E48" s="106">
        <v>38.906114051406298</v>
      </c>
    </row>
    <row r="49" spans="3:5" x14ac:dyDescent="0.2">
      <c r="C49" s="109" t="s">
        <v>1</v>
      </c>
      <c r="D49" s="107">
        <v>45.402961503252897</v>
      </c>
      <c r="E49" s="107">
        <v>50.082471551369736</v>
      </c>
    </row>
    <row r="50" spans="3:5" x14ac:dyDescent="0.2">
      <c r="C50" s="109" t="s">
        <v>46</v>
      </c>
      <c r="D50" s="106">
        <v>53.038556193601316</v>
      </c>
      <c r="E50" s="106">
        <v>52.125590441789384</v>
      </c>
    </row>
    <row r="51" spans="3:5" x14ac:dyDescent="0.2">
      <c r="C51" s="109" t="s">
        <v>17</v>
      </c>
      <c r="D51" s="107">
        <v>78.285508457798969</v>
      </c>
      <c r="E51" s="107">
        <v>77.846807814926848</v>
      </c>
    </row>
    <row r="52" spans="3:5" x14ac:dyDescent="0.2">
      <c r="C52" s="109" t="s">
        <v>81</v>
      </c>
      <c r="D52" s="106">
        <v>74.42545826118274</v>
      </c>
      <c r="E52" s="106">
        <v>77.856888401967723</v>
      </c>
    </row>
    <row r="53" spans="3:5" x14ac:dyDescent="0.2">
      <c r="C53" s="109" t="s">
        <v>15</v>
      </c>
      <c r="D53" s="107">
        <v>96.269997885686124</v>
      </c>
      <c r="E53" s="107">
        <v>78.056911753989638</v>
      </c>
    </row>
    <row r="54" spans="3:5" x14ac:dyDescent="0.2">
      <c r="C54" s="109" t="s">
        <v>12</v>
      </c>
      <c r="D54" s="107">
        <v>109.7257014028056</v>
      </c>
      <c r="E54" s="107">
        <v>86.640301995326269</v>
      </c>
    </row>
    <row r="55" spans="3:5" x14ac:dyDescent="0.2">
      <c r="C55" s="109" t="s">
        <v>63</v>
      </c>
      <c r="D55" s="106">
        <v>83.332732402319678</v>
      </c>
      <c r="E55" s="106">
        <v>87.890664972701572</v>
      </c>
    </row>
    <row r="56" spans="3:5" x14ac:dyDescent="0.2">
      <c r="C56" s="109" t="s">
        <v>38</v>
      </c>
      <c r="D56" s="107">
        <v>91.002495597232269</v>
      </c>
      <c r="E56" s="107">
        <v>88.369633801500285</v>
      </c>
    </row>
    <row r="57" spans="3:5" x14ac:dyDescent="0.2">
      <c r="C57" s="109" t="s">
        <v>20</v>
      </c>
      <c r="D57" s="107">
        <v>105.76376126717417</v>
      </c>
      <c r="E57" s="107">
        <v>89.4156703503036</v>
      </c>
    </row>
    <row r="58" spans="3:5" x14ac:dyDescent="0.2">
      <c r="C58" s="109" t="s">
        <v>10</v>
      </c>
      <c r="D58" s="106">
        <v>92.283335644252134</v>
      </c>
      <c r="E58" s="106">
        <v>92.863288273482681</v>
      </c>
    </row>
    <row r="59" spans="3:5" x14ac:dyDescent="0.2">
      <c r="C59" s="109" t="s">
        <v>4</v>
      </c>
      <c r="D59" s="106">
        <v>101.85462686567163</v>
      </c>
      <c r="E59" s="106">
        <v>96.839098578760868</v>
      </c>
    </row>
    <row r="60" spans="3:5" x14ac:dyDescent="0.2">
      <c r="C60" s="109" t="s">
        <v>19</v>
      </c>
      <c r="D60" s="107">
        <v>99.534618129907216</v>
      </c>
      <c r="E60" s="107">
        <v>98.165031066720871</v>
      </c>
    </row>
    <row r="61" spans="3:5" x14ac:dyDescent="0.2">
      <c r="C61" s="109" t="s">
        <v>13</v>
      </c>
      <c r="D61" s="107">
        <v>99.314676686669287</v>
      </c>
      <c r="E61" s="107">
        <v>99.003875060024342</v>
      </c>
    </row>
    <row r="62" spans="3:5" x14ac:dyDescent="0.2">
      <c r="C62" s="109" t="s">
        <v>5</v>
      </c>
      <c r="D62" s="106">
        <v>92.496372619500988</v>
      </c>
      <c r="E62" s="106">
        <v>99.105211022202226</v>
      </c>
    </row>
    <row r="63" spans="3:5" x14ac:dyDescent="0.2">
      <c r="C63" s="109" t="s">
        <v>26</v>
      </c>
      <c r="D63" s="106">
        <v>97.654658627041997</v>
      </c>
      <c r="E63" s="106">
        <v>99.397549061616218</v>
      </c>
    </row>
    <row r="64" spans="3:5" x14ac:dyDescent="0.2">
      <c r="C64" s="109" t="s">
        <v>6</v>
      </c>
      <c r="D64" s="106">
        <v>100</v>
      </c>
      <c r="E64" s="106">
        <v>100</v>
      </c>
    </row>
    <row r="65" spans="3:5" x14ac:dyDescent="0.2">
      <c r="C65" s="109" t="s">
        <v>14</v>
      </c>
      <c r="D65" s="107">
        <v>100</v>
      </c>
      <c r="E65" s="107">
        <v>100</v>
      </c>
    </row>
    <row r="66" spans="3:5" x14ac:dyDescent="0.2">
      <c r="C66" s="109" t="s">
        <v>21</v>
      </c>
      <c r="D66" s="107">
        <v>100</v>
      </c>
      <c r="E66" s="107">
        <v>100</v>
      </c>
    </row>
    <row r="67" spans="3:5" x14ac:dyDescent="0.2">
      <c r="C67" s="109" t="s">
        <v>22</v>
      </c>
      <c r="D67" s="107">
        <v>100</v>
      </c>
      <c r="E67" s="107">
        <v>100</v>
      </c>
    </row>
    <row r="68" spans="3:5" x14ac:dyDescent="0.2">
      <c r="C68" s="109" t="s">
        <v>3</v>
      </c>
      <c r="D68" s="106">
        <v>98.350238131184895</v>
      </c>
      <c r="E68" s="106">
        <v>100.57210223102075</v>
      </c>
    </row>
    <row r="69" spans="3:5" x14ac:dyDescent="0.2">
      <c r="C69" s="109" t="s">
        <v>7</v>
      </c>
      <c r="D69" s="106">
        <v>100.72652508741886</v>
      </c>
      <c r="E69" s="106">
        <v>100.66620721341602</v>
      </c>
    </row>
    <row r="70" spans="3:5" x14ac:dyDescent="0.2">
      <c r="C70" s="109" t="s">
        <v>18</v>
      </c>
      <c r="D70" s="107">
        <v>100.37158349618784</v>
      </c>
      <c r="E70" s="107">
        <v>101.07739102202629</v>
      </c>
    </row>
    <row r="71" spans="3:5" x14ac:dyDescent="0.2">
      <c r="C71" s="109" t="s">
        <v>8</v>
      </c>
      <c r="D71" s="106">
        <v>101.26872024466374</v>
      </c>
      <c r="E71" s="106">
        <v>101.41211280393921</v>
      </c>
    </row>
    <row r="72" spans="3:5" x14ac:dyDescent="0.2">
      <c r="C72" s="109" t="s">
        <v>0</v>
      </c>
      <c r="D72" s="106">
        <v>97.34032432565138</v>
      </c>
      <c r="E72" s="106">
        <v>104.68777308274359</v>
      </c>
    </row>
  </sheetData>
  <sortState ref="C43:E72">
    <sortCondition ref="E43:E72"/>
  </sortState>
  <pageMargins left="0.59055118110236227" right="0.59055118110236227" top="0.98425196850393704" bottom="0.78740157480314965" header="0.51181102362204722" footer="0.51181102362204722"/>
  <pageSetup paperSize="9" scale="5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3:F35"/>
  <sheetViews>
    <sheetView showGridLines="0" workbookViewId="0">
      <selection activeCell="R35" sqref="E6:R35"/>
    </sheetView>
  </sheetViews>
  <sheetFormatPr defaultRowHeight="12" x14ac:dyDescent="0.2"/>
  <cols>
    <col min="1" max="1" width="9.140625" style="3"/>
    <col min="2" max="4" width="9.140625" style="1"/>
    <col min="5" max="5" width="3.7109375" style="1" customWidth="1"/>
    <col min="6" max="17" width="9.140625" style="1"/>
    <col min="18" max="18" width="6.7109375" style="1" customWidth="1"/>
    <col min="19" max="16384" width="9.140625" style="1"/>
  </cols>
  <sheetData>
    <row r="3" spans="1:6" x14ac:dyDescent="0.2">
      <c r="F3" s="101" t="s">
        <v>85</v>
      </c>
    </row>
    <row r="4" spans="1:6" x14ac:dyDescent="0.2">
      <c r="F4" s="96" t="s">
        <v>67</v>
      </c>
    </row>
    <row r="5" spans="1:6" x14ac:dyDescent="0.2">
      <c r="B5" s="28">
        <v>2018</v>
      </c>
      <c r="C5" s="28">
        <v>2017</v>
      </c>
    </row>
    <row r="6" spans="1:6" x14ac:dyDescent="0.2">
      <c r="A6" s="3" t="s">
        <v>5</v>
      </c>
      <c r="B6" s="29">
        <v>3304.1309999999999</v>
      </c>
      <c r="C6" s="29">
        <v>3579.029</v>
      </c>
    </row>
    <row r="7" spans="1:6" x14ac:dyDescent="0.2">
      <c r="A7" s="3" t="s">
        <v>1</v>
      </c>
      <c r="B7" s="30">
        <v>3205.9540000000002</v>
      </c>
      <c r="C7" s="30">
        <v>3148.2660000000001</v>
      </c>
    </row>
    <row r="8" spans="1:6" x14ac:dyDescent="0.2">
      <c r="A8" s="3" t="s">
        <v>10</v>
      </c>
      <c r="B8" s="29">
        <v>2768.614</v>
      </c>
      <c r="C8" s="29">
        <v>2863.2190000000001</v>
      </c>
    </row>
    <row r="9" spans="1:6" x14ac:dyDescent="0.2">
      <c r="A9" s="3" t="s">
        <v>0</v>
      </c>
      <c r="B9" s="29">
        <v>1710.7909999999999</v>
      </c>
      <c r="C9" s="29">
        <v>1792.211</v>
      </c>
    </row>
    <row r="10" spans="1:6" x14ac:dyDescent="0.2">
      <c r="A10" s="96" t="s">
        <v>51</v>
      </c>
      <c r="B10" s="29">
        <v>1441.3810000000001</v>
      </c>
      <c r="C10" s="29">
        <v>1443.6859999999999</v>
      </c>
    </row>
    <row r="11" spans="1:6" x14ac:dyDescent="0.2">
      <c r="A11" s="3" t="s">
        <v>8</v>
      </c>
      <c r="B11" s="29">
        <v>1259.9559999999999</v>
      </c>
      <c r="C11" s="29">
        <v>1268.68</v>
      </c>
    </row>
    <row r="12" spans="1:6" x14ac:dyDescent="0.2">
      <c r="A12" s="3" t="s">
        <v>17</v>
      </c>
      <c r="B12" s="29">
        <v>746.21299999999997</v>
      </c>
      <c r="C12" s="29">
        <v>727.37599999999998</v>
      </c>
    </row>
    <row r="13" spans="1:6" x14ac:dyDescent="0.2">
      <c r="A13" s="3" t="s">
        <v>3</v>
      </c>
      <c r="B13" s="29">
        <v>674.35500000000002</v>
      </c>
      <c r="C13" s="29">
        <v>655.73099999999999</v>
      </c>
    </row>
    <row r="14" spans="1:6" x14ac:dyDescent="0.2">
      <c r="A14" s="3" t="s">
        <v>27</v>
      </c>
      <c r="B14" s="29">
        <v>462.202</v>
      </c>
      <c r="C14" s="29">
        <v>475.65600000000001</v>
      </c>
    </row>
    <row r="15" spans="1:6" x14ac:dyDescent="0.2">
      <c r="A15" s="3" t="s">
        <v>15</v>
      </c>
      <c r="B15" s="29">
        <v>384.24400000000003</v>
      </c>
      <c r="C15" s="29">
        <v>397.29199999999997</v>
      </c>
    </row>
    <row r="16" spans="1:6" x14ac:dyDescent="0.2">
      <c r="A16" s="3" t="s">
        <v>38</v>
      </c>
      <c r="B16" s="29">
        <v>342.32799999999997</v>
      </c>
      <c r="C16" s="29">
        <v>359.43299999999999</v>
      </c>
    </row>
    <row r="17" spans="1:3" x14ac:dyDescent="0.2">
      <c r="A17" s="3" t="s">
        <v>4</v>
      </c>
      <c r="B17" s="29">
        <v>317.18799999999999</v>
      </c>
      <c r="C17" s="29">
        <v>335</v>
      </c>
    </row>
    <row r="18" spans="1:3" x14ac:dyDescent="0.2">
      <c r="A18" s="3" t="s">
        <v>18</v>
      </c>
      <c r="B18" s="29">
        <v>234.084</v>
      </c>
      <c r="C18" s="29">
        <v>254.31700000000001</v>
      </c>
    </row>
    <row r="19" spans="1:3" x14ac:dyDescent="0.2">
      <c r="A19" s="3" t="s">
        <v>9</v>
      </c>
      <c r="B19" s="29">
        <v>208.029</v>
      </c>
      <c r="C19" s="29">
        <v>200.81299999999999</v>
      </c>
    </row>
    <row r="20" spans="1:3" x14ac:dyDescent="0.2">
      <c r="A20" s="3" t="s">
        <v>7</v>
      </c>
      <c r="B20" s="29">
        <v>191.53200000000001</v>
      </c>
      <c r="C20" s="29">
        <v>195.03800000000001</v>
      </c>
    </row>
    <row r="21" spans="1:3" x14ac:dyDescent="0.2">
      <c r="A21" s="3" t="s">
        <v>20</v>
      </c>
      <c r="B21" s="29">
        <v>176.81800000000001</v>
      </c>
      <c r="C21" s="29">
        <v>182.83199999999999</v>
      </c>
    </row>
    <row r="22" spans="1:3" x14ac:dyDescent="0.2">
      <c r="A22" s="3" t="s">
        <v>2</v>
      </c>
      <c r="B22" s="29">
        <v>123.621</v>
      </c>
      <c r="C22" s="29">
        <v>127.474</v>
      </c>
    </row>
    <row r="23" spans="1:3" x14ac:dyDescent="0.2">
      <c r="A23" s="3" t="s">
        <v>26</v>
      </c>
      <c r="B23" s="29">
        <v>116.69</v>
      </c>
      <c r="C23" s="29">
        <v>123.223</v>
      </c>
    </row>
    <row r="24" spans="1:3" x14ac:dyDescent="0.2">
      <c r="A24" s="3" t="s">
        <v>46</v>
      </c>
      <c r="B24" s="29">
        <v>111.569</v>
      </c>
      <c r="C24" s="29">
        <v>121.9</v>
      </c>
    </row>
    <row r="25" spans="1:3" x14ac:dyDescent="0.2">
      <c r="A25" s="3" t="s">
        <v>21</v>
      </c>
      <c r="B25" s="29">
        <v>99.222999999999999</v>
      </c>
      <c r="C25" s="29">
        <v>89.033000000000001</v>
      </c>
    </row>
    <row r="26" spans="1:3" x14ac:dyDescent="0.2">
      <c r="A26" s="3" t="s">
        <v>13</v>
      </c>
      <c r="B26" s="29">
        <v>89.546999999999997</v>
      </c>
      <c r="C26" s="29">
        <v>89.155000000000001</v>
      </c>
    </row>
    <row r="27" spans="1:3" x14ac:dyDescent="0.2">
      <c r="A27" s="3" t="s">
        <v>12</v>
      </c>
      <c r="B27" s="30">
        <v>55.63</v>
      </c>
      <c r="C27" s="29">
        <v>47.904000000000003</v>
      </c>
    </row>
    <row r="28" spans="1:3" x14ac:dyDescent="0.2">
      <c r="A28" s="3" t="s">
        <v>22</v>
      </c>
      <c r="B28" s="29">
        <v>44.866</v>
      </c>
      <c r="C28" s="29">
        <v>44.902000000000001</v>
      </c>
    </row>
    <row r="29" spans="1:3" x14ac:dyDescent="0.2">
      <c r="A29" s="3" t="s">
        <v>19</v>
      </c>
      <c r="B29" s="29">
        <v>34.442</v>
      </c>
      <c r="C29" s="29">
        <v>35.024999999999999</v>
      </c>
    </row>
    <row r="30" spans="1:3" x14ac:dyDescent="0.2">
      <c r="A30" s="3" t="s">
        <v>14</v>
      </c>
      <c r="B30" s="29">
        <v>31.803999999999998</v>
      </c>
      <c r="C30" s="29">
        <v>32.244</v>
      </c>
    </row>
    <row r="31" spans="1:3" x14ac:dyDescent="0.2">
      <c r="A31" s="3" t="s">
        <v>6</v>
      </c>
      <c r="B31" s="29">
        <v>19.241</v>
      </c>
      <c r="C31" s="29">
        <v>18.923999999999999</v>
      </c>
    </row>
    <row r="32" spans="1:3" x14ac:dyDescent="0.2">
      <c r="A32" s="3" t="s">
        <v>16</v>
      </c>
      <c r="B32" s="29">
        <v>13.215</v>
      </c>
      <c r="C32" s="29">
        <v>11.259</v>
      </c>
    </row>
    <row r="33" spans="1:6" ht="15" customHeight="1" x14ac:dyDescent="0.2">
      <c r="A33" s="3" t="s">
        <v>11</v>
      </c>
      <c r="B33" s="29">
        <v>0</v>
      </c>
      <c r="C33" s="29">
        <v>0</v>
      </c>
      <c r="F33" s="98" t="s">
        <v>72</v>
      </c>
    </row>
    <row r="34" spans="1:6" x14ac:dyDescent="0.2">
      <c r="F34" s="1" t="s">
        <v>71</v>
      </c>
    </row>
    <row r="35" spans="1:6" ht="15" customHeight="1" x14ac:dyDescent="0.2">
      <c r="F35" s="102" t="s">
        <v>75</v>
      </c>
    </row>
  </sheetData>
  <phoneticPr fontId="3" type="noConversion"/>
  <pageMargins left="0.75" right="0.75" top="1" bottom="1" header="0.5" footer="0.5"/>
  <pageSetup paperSize="9"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G38"/>
  <sheetViews>
    <sheetView showGridLines="0" workbookViewId="0">
      <selection activeCell="S38" sqref="F6:S38"/>
    </sheetView>
  </sheetViews>
  <sheetFormatPr defaultRowHeight="12" x14ac:dyDescent="0.2"/>
  <cols>
    <col min="1" max="1" width="9.140625" style="1"/>
    <col min="2" max="2" width="9.140625" style="3"/>
    <col min="3" max="5" width="9.140625" style="1"/>
    <col min="6" max="6" width="3.7109375" style="1" customWidth="1"/>
    <col min="7" max="18" width="9.140625" style="1"/>
    <col min="19" max="19" width="6.7109375" style="1" customWidth="1"/>
    <col min="20" max="16384" width="9.140625" style="1"/>
  </cols>
  <sheetData>
    <row r="2" spans="2:7" x14ac:dyDescent="0.2">
      <c r="B2" s="3" t="s">
        <v>39</v>
      </c>
    </row>
    <row r="3" spans="2:7" x14ac:dyDescent="0.2">
      <c r="C3" s="28">
        <v>2018</v>
      </c>
      <c r="D3" s="28">
        <v>2017</v>
      </c>
    </row>
    <row r="4" spans="2:7" x14ac:dyDescent="0.2">
      <c r="B4" s="3" t="s">
        <v>1</v>
      </c>
      <c r="C4" s="97">
        <v>1616.2080000000001</v>
      </c>
      <c r="D4" s="97">
        <v>1668.8409999999999</v>
      </c>
      <c r="G4" s="101" t="s">
        <v>86</v>
      </c>
    </row>
    <row r="5" spans="2:7" x14ac:dyDescent="0.2">
      <c r="B5" s="96" t="s">
        <v>51</v>
      </c>
      <c r="C5" s="97">
        <v>1320.922</v>
      </c>
      <c r="D5" s="97">
        <v>1544.415</v>
      </c>
      <c r="G5" s="96" t="s">
        <v>67</v>
      </c>
    </row>
    <row r="6" spans="2:7" x14ac:dyDescent="0.2">
      <c r="B6" s="3" t="s">
        <v>27</v>
      </c>
      <c r="C6" s="97">
        <v>397.28399999999999</v>
      </c>
      <c r="D6" s="97">
        <v>412.524</v>
      </c>
    </row>
    <row r="7" spans="2:7" x14ac:dyDescent="0.2">
      <c r="B7" s="3" t="s">
        <v>5</v>
      </c>
      <c r="C7" s="97">
        <v>209.72</v>
      </c>
      <c r="D7" s="97">
        <v>245.30799999999999</v>
      </c>
    </row>
    <row r="8" spans="2:7" x14ac:dyDescent="0.2">
      <c r="B8" s="3" t="s">
        <v>10</v>
      </c>
      <c r="C8" s="97">
        <v>207.684</v>
      </c>
      <c r="D8" s="97">
        <v>211.077</v>
      </c>
    </row>
    <row r="9" spans="2:7" x14ac:dyDescent="0.2">
      <c r="B9" s="3" t="s">
        <v>2</v>
      </c>
      <c r="C9" s="97">
        <v>171.71</v>
      </c>
      <c r="D9" s="97">
        <v>202</v>
      </c>
    </row>
    <row r="10" spans="2:7" x14ac:dyDescent="0.2">
      <c r="B10" s="3" t="s">
        <v>17</v>
      </c>
      <c r="C10" s="97">
        <v>158.68299999999999</v>
      </c>
      <c r="D10" s="97">
        <v>161.61000000000001</v>
      </c>
    </row>
    <row r="11" spans="2:7" x14ac:dyDescent="0.2">
      <c r="B11" s="3" t="s">
        <v>9</v>
      </c>
      <c r="C11" s="97">
        <v>127.093</v>
      </c>
      <c r="D11" s="97">
        <v>132.499</v>
      </c>
    </row>
    <row r="12" spans="2:7" x14ac:dyDescent="0.2">
      <c r="B12" s="3" t="s">
        <v>15</v>
      </c>
      <c r="C12" s="97">
        <v>67.671999999999997</v>
      </c>
      <c r="D12" s="97">
        <v>65.543000000000006</v>
      </c>
    </row>
    <row r="13" spans="2:7" x14ac:dyDescent="0.2">
      <c r="B13" s="3" t="s">
        <v>46</v>
      </c>
      <c r="C13" s="97">
        <v>50.957999999999998</v>
      </c>
      <c r="D13" s="97">
        <v>60.865000000000002</v>
      </c>
    </row>
    <row r="14" spans="2:7" x14ac:dyDescent="0.2">
      <c r="B14" s="101" t="s">
        <v>38</v>
      </c>
      <c r="C14" s="97">
        <v>39.902999999999999</v>
      </c>
      <c r="D14" s="97">
        <v>48.566000000000003</v>
      </c>
    </row>
    <row r="15" spans="2:7" x14ac:dyDescent="0.2">
      <c r="B15" s="101" t="s">
        <v>4</v>
      </c>
      <c r="C15" s="97">
        <v>8.3569999999999993</v>
      </c>
      <c r="D15" s="97">
        <v>8.7759999999999998</v>
      </c>
    </row>
    <row r="16" spans="2:7" x14ac:dyDescent="0.2">
      <c r="B16" s="3" t="s">
        <v>8</v>
      </c>
      <c r="C16" s="97">
        <v>3.5990000000000002</v>
      </c>
      <c r="D16" s="97">
        <v>1.4059999999999999</v>
      </c>
    </row>
    <row r="17" spans="2:4" x14ac:dyDescent="0.2">
      <c r="B17" s="3" t="s">
        <v>20</v>
      </c>
      <c r="C17" s="97">
        <v>3.2869999999999999</v>
      </c>
      <c r="D17" s="97">
        <v>5.81</v>
      </c>
    </row>
    <row r="18" spans="2:4" x14ac:dyDescent="0.2">
      <c r="B18" s="3" t="s">
        <v>0</v>
      </c>
      <c r="C18" s="97">
        <v>2.93</v>
      </c>
      <c r="D18" s="97">
        <v>2.1110000000000002</v>
      </c>
    </row>
    <row r="19" spans="2:4" x14ac:dyDescent="0.2">
      <c r="B19" s="3" t="s">
        <v>19</v>
      </c>
      <c r="C19" s="97">
        <v>0.63200000000000001</v>
      </c>
      <c r="D19" s="97">
        <v>0.16300000000000001</v>
      </c>
    </row>
    <row r="20" spans="2:4" x14ac:dyDescent="0.2">
      <c r="B20" s="3" t="s">
        <v>7</v>
      </c>
      <c r="C20" s="97">
        <v>0.58699999999999997</v>
      </c>
      <c r="D20" s="97">
        <v>0</v>
      </c>
    </row>
    <row r="21" spans="2:4" x14ac:dyDescent="0.2">
      <c r="B21" s="3" t="s">
        <v>26</v>
      </c>
      <c r="C21" s="1">
        <v>0.48699999999999999</v>
      </c>
      <c r="D21" s="1">
        <v>2.82</v>
      </c>
    </row>
    <row r="36" spans="7:7" ht="15" customHeight="1" x14ac:dyDescent="0.2">
      <c r="G36" s="96" t="s">
        <v>72</v>
      </c>
    </row>
    <row r="37" spans="7:7" x14ac:dyDescent="0.2">
      <c r="G37" s="1" t="s">
        <v>71</v>
      </c>
    </row>
    <row r="38" spans="7:7" ht="15" customHeight="1" x14ac:dyDescent="0.2">
      <c r="G38" s="102" t="s">
        <v>75</v>
      </c>
    </row>
  </sheetData>
  <phoneticPr fontId="3" type="noConversion"/>
  <pageMargins left="0.75" right="0.75" top="1" bottom="1" header="0.5" footer="0.5"/>
  <pageSetup paperSize="9"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3:AC46"/>
  <sheetViews>
    <sheetView showGridLines="0" workbookViewId="0">
      <selection activeCell="B47" sqref="B14:P47"/>
    </sheetView>
  </sheetViews>
  <sheetFormatPr defaultRowHeight="12" x14ac:dyDescent="0.2"/>
  <cols>
    <col min="1" max="1" width="18.7109375" style="27" bestFit="1" customWidth="1"/>
    <col min="2" max="28" width="10.140625" style="27" customWidth="1"/>
    <col min="29" max="29" width="6.85546875" style="27" bestFit="1" customWidth="1"/>
    <col min="30" max="16384" width="9.140625" style="27"/>
  </cols>
  <sheetData>
    <row r="3" spans="1:29" s="31" customFormat="1" ht="12.75" customHeight="1" x14ac:dyDescent="0.2">
      <c r="B3" s="32" t="s">
        <v>5</v>
      </c>
      <c r="C3" s="32" t="s">
        <v>10</v>
      </c>
      <c r="D3" s="32" t="s">
        <v>20</v>
      </c>
      <c r="E3" s="32" t="s">
        <v>0</v>
      </c>
      <c r="F3" s="110" t="s">
        <v>51</v>
      </c>
      <c r="G3" s="32" t="s">
        <v>1</v>
      </c>
      <c r="H3" s="32" t="s">
        <v>38</v>
      </c>
      <c r="I3" s="32" t="s">
        <v>17</v>
      </c>
      <c r="J3" s="32" t="s">
        <v>3</v>
      </c>
      <c r="K3" s="32" t="s">
        <v>4</v>
      </c>
      <c r="L3" s="32" t="s">
        <v>8</v>
      </c>
      <c r="M3" s="32" t="s">
        <v>26</v>
      </c>
      <c r="N3" s="32" t="s">
        <v>15</v>
      </c>
      <c r="O3" s="32" t="s">
        <v>18</v>
      </c>
      <c r="P3" s="32" t="s">
        <v>13</v>
      </c>
      <c r="Q3" s="32" t="s">
        <v>7</v>
      </c>
      <c r="R3" s="32" t="s">
        <v>21</v>
      </c>
      <c r="S3" s="32" t="s">
        <v>9</v>
      </c>
      <c r="T3" s="32" t="s">
        <v>12</v>
      </c>
      <c r="U3" s="32" t="s">
        <v>46</v>
      </c>
      <c r="V3" s="32" t="s">
        <v>27</v>
      </c>
      <c r="W3" s="32" t="s">
        <v>19</v>
      </c>
      <c r="X3" s="32" t="s">
        <v>22</v>
      </c>
      <c r="Y3" s="32" t="s">
        <v>14</v>
      </c>
      <c r="Z3" s="32" t="s">
        <v>6</v>
      </c>
      <c r="AA3" s="32" t="s">
        <v>2</v>
      </c>
      <c r="AB3" s="32" t="s">
        <v>16</v>
      </c>
      <c r="AC3" s="32" t="s">
        <v>11</v>
      </c>
    </row>
    <row r="4" spans="1:29" s="6" customFormat="1" ht="12.75" customHeight="1" x14ac:dyDescent="0.2">
      <c r="A4" s="33" t="s">
        <v>56</v>
      </c>
      <c r="B4" s="34">
        <v>5986.9250000000002</v>
      </c>
      <c r="C4" s="34">
        <v>2652.6</v>
      </c>
      <c r="D4" s="34">
        <v>2250.04</v>
      </c>
      <c r="E4" s="34">
        <v>1996.7929999999999</v>
      </c>
      <c r="F4" s="34">
        <v>1792.4159999999999</v>
      </c>
      <c r="G4" s="34">
        <v>1877.925</v>
      </c>
      <c r="H4" s="34">
        <v>1966.9549999999999</v>
      </c>
      <c r="I4" s="34">
        <v>1720.0409999999999</v>
      </c>
      <c r="J4" s="34">
        <v>1743.4960000000001</v>
      </c>
      <c r="K4" s="34">
        <v>1344.144</v>
      </c>
      <c r="L4" s="34">
        <v>1401.395</v>
      </c>
      <c r="M4" s="34">
        <v>746.21199999999999</v>
      </c>
      <c r="N4" s="34">
        <v>606.96500000000003</v>
      </c>
      <c r="O4" s="34">
        <v>256.86200000000002</v>
      </c>
      <c r="P4" s="34">
        <v>191.18600000000001</v>
      </c>
      <c r="Q4" s="34">
        <v>196.45500000000001</v>
      </c>
      <c r="R4" s="34">
        <v>89.275000000000006</v>
      </c>
      <c r="S4" s="34">
        <v>65.602999999999994</v>
      </c>
      <c r="T4" s="34">
        <v>59.155000000000001</v>
      </c>
      <c r="U4" s="34">
        <v>71.73</v>
      </c>
      <c r="V4" s="34">
        <v>46.072000000000003</v>
      </c>
      <c r="W4" s="34">
        <v>82.078000000000003</v>
      </c>
      <c r="X4" s="34">
        <v>46.113</v>
      </c>
      <c r="Y4" s="34">
        <v>32.244</v>
      </c>
      <c r="Z4" s="34">
        <v>18.923999999999999</v>
      </c>
      <c r="AA4" s="34">
        <v>21.606000000000002</v>
      </c>
      <c r="AB4" s="34">
        <v>11.843</v>
      </c>
      <c r="AC4" s="35">
        <v>0</v>
      </c>
    </row>
    <row r="5" spans="1:29" s="6" customFormat="1" ht="12.75" customHeight="1" x14ac:dyDescent="0.2">
      <c r="A5" s="36" t="s">
        <v>82</v>
      </c>
      <c r="B5" s="37">
        <v>6331.2910000000002</v>
      </c>
      <c r="C5" s="37">
        <v>2586.1129999999998</v>
      </c>
      <c r="D5" s="37">
        <v>2070.1</v>
      </c>
      <c r="E5" s="37">
        <v>2038.45</v>
      </c>
      <c r="F5" s="37">
        <v>1974.981</v>
      </c>
      <c r="G5" s="37">
        <v>1902.365</v>
      </c>
      <c r="H5" s="37">
        <v>1873.49</v>
      </c>
      <c r="I5" s="37">
        <v>1735.5260000000001</v>
      </c>
      <c r="J5" s="37">
        <v>1644.9880000000001</v>
      </c>
      <c r="K5" s="37">
        <v>1526.7840000000001</v>
      </c>
      <c r="L5" s="37">
        <v>1409.155</v>
      </c>
      <c r="M5" s="37">
        <v>660.70699999999999</v>
      </c>
      <c r="N5" s="37">
        <v>578.178</v>
      </c>
      <c r="O5" s="37">
        <v>236.98699999999999</v>
      </c>
      <c r="P5" s="37">
        <v>197.178</v>
      </c>
      <c r="Q5" s="37">
        <v>192.80799999999999</v>
      </c>
      <c r="R5" s="37">
        <v>99.222999999999999</v>
      </c>
      <c r="S5" s="37">
        <v>80.936000000000007</v>
      </c>
      <c r="T5" s="37">
        <v>63.08</v>
      </c>
      <c r="U5" s="37">
        <v>62.073</v>
      </c>
      <c r="V5" s="37">
        <v>58.584000000000003</v>
      </c>
      <c r="W5" s="37">
        <v>47.944000000000003</v>
      </c>
      <c r="X5" s="37">
        <v>46.420999999999999</v>
      </c>
      <c r="Y5" s="37">
        <v>31.803999999999998</v>
      </c>
      <c r="Z5" s="37">
        <v>19.241</v>
      </c>
      <c r="AA5" s="37">
        <v>16.137</v>
      </c>
      <c r="AB5" s="37">
        <v>14.928000000000001</v>
      </c>
      <c r="AC5" s="38">
        <v>0</v>
      </c>
    </row>
    <row r="6" spans="1:29" ht="12.75" customHeight="1" x14ac:dyDescent="0.2">
      <c r="A6" s="39" t="s">
        <v>57</v>
      </c>
      <c r="B6" s="40">
        <v>-2676.453</v>
      </c>
      <c r="C6" s="40">
        <v>-10.326000000000001</v>
      </c>
      <c r="D6" s="40">
        <v>-2056.67</v>
      </c>
      <c r="E6" s="40">
        <v>-252.249</v>
      </c>
      <c r="F6" s="40">
        <v>-1853.1590000000001</v>
      </c>
      <c r="G6" s="40">
        <v>-448.51900000000001</v>
      </c>
      <c r="H6" s="40">
        <v>-1639.8620000000001</v>
      </c>
      <c r="I6" s="40">
        <v>-1150.6110000000001</v>
      </c>
      <c r="J6" s="40">
        <v>-1098.5830000000001</v>
      </c>
      <c r="K6" s="40">
        <v>-1002.931</v>
      </c>
      <c r="L6" s="40">
        <v>-116.619</v>
      </c>
      <c r="M6" s="40">
        <v>-625.87900000000002</v>
      </c>
      <c r="N6" s="40">
        <v>-224.49199999999999</v>
      </c>
      <c r="O6" s="40">
        <v>-1.6</v>
      </c>
      <c r="P6" s="40">
        <v>-102.642</v>
      </c>
      <c r="Q6" s="40">
        <v>0</v>
      </c>
      <c r="R6" s="40">
        <v>-0.24199999999999999</v>
      </c>
      <c r="S6" s="40">
        <v>0</v>
      </c>
      <c r="T6" s="40">
        <v>-6.5919999999999996</v>
      </c>
      <c r="U6" s="40">
        <v>-7.0759999999999996</v>
      </c>
      <c r="V6" s="40">
        <v>-1.0089999999999999</v>
      </c>
      <c r="W6" s="40">
        <v>-47.216000000000001</v>
      </c>
      <c r="X6" s="40">
        <v>-1.2110000000000001</v>
      </c>
      <c r="Y6" s="40">
        <v>0</v>
      </c>
      <c r="Z6" s="40">
        <v>0</v>
      </c>
      <c r="AA6" s="40">
        <v>-93.373000000000005</v>
      </c>
      <c r="AB6" s="40">
        <v>0</v>
      </c>
      <c r="AC6" s="41">
        <v>0</v>
      </c>
    </row>
    <row r="7" spans="1:29" ht="12.75" customHeight="1" x14ac:dyDescent="0.2">
      <c r="A7" s="42" t="s">
        <v>83</v>
      </c>
      <c r="B7" s="43">
        <v>-3056.7249999999999</v>
      </c>
      <c r="C7" s="43">
        <v>-15.087</v>
      </c>
      <c r="D7" s="43">
        <v>-1911.9970000000001</v>
      </c>
      <c r="E7" s="43">
        <v>-247.46100000000001</v>
      </c>
      <c r="F7" s="43">
        <v>-1751.6790000000001</v>
      </c>
      <c r="G7" s="43">
        <v>-296.74400000000003</v>
      </c>
      <c r="H7" s="43">
        <v>-1570.9760000000001</v>
      </c>
      <c r="I7" s="43">
        <v>-1154.623</v>
      </c>
      <c r="J7" s="43">
        <v>-966.77499999999998</v>
      </c>
      <c r="K7" s="43">
        <v>-1219.6220000000001</v>
      </c>
      <c r="L7" s="43">
        <v>-131.40700000000001</v>
      </c>
      <c r="M7" s="43">
        <v>-544.72</v>
      </c>
      <c r="N7" s="43">
        <v>-278.24900000000002</v>
      </c>
      <c r="O7" s="43">
        <v>-0.38100000000000001</v>
      </c>
      <c r="P7" s="43">
        <v>-108.523</v>
      </c>
      <c r="Q7" s="43">
        <v>0</v>
      </c>
      <c r="R7" s="43">
        <v>0</v>
      </c>
      <c r="S7" s="43">
        <v>0</v>
      </c>
      <c r="T7" s="43">
        <v>-14.882</v>
      </c>
      <c r="U7" s="43">
        <v>-3.9169999999999998</v>
      </c>
      <c r="V7" s="43">
        <v>-1.157</v>
      </c>
      <c r="W7" s="43">
        <v>-14.134</v>
      </c>
      <c r="X7" s="43">
        <v>-1.5549999999999999</v>
      </c>
      <c r="Y7" s="43">
        <v>0</v>
      </c>
      <c r="Z7" s="43">
        <v>0</v>
      </c>
      <c r="AA7" s="43">
        <v>-64.076999999999998</v>
      </c>
      <c r="AB7" s="43">
        <v>0</v>
      </c>
      <c r="AC7" s="44">
        <v>0</v>
      </c>
    </row>
    <row r="11" spans="1:29" x14ac:dyDescent="0.2">
      <c r="C11" s="104" t="s">
        <v>87</v>
      </c>
    </row>
    <row r="12" spans="1:29" x14ac:dyDescent="0.2">
      <c r="C12" s="96" t="s">
        <v>67</v>
      </c>
    </row>
    <row r="43" spans="3:3" ht="15" customHeight="1" x14ac:dyDescent="0.2">
      <c r="C43" s="98" t="s">
        <v>72</v>
      </c>
    </row>
    <row r="44" spans="3:3" ht="15" customHeight="1" x14ac:dyDescent="0.2">
      <c r="C44" s="99" t="s">
        <v>62</v>
      </c>
    </row>
    <row r="45" spans="3:3" x14ac:dyDescent="0.2">
      <c r="C45" s="1" t="s">
        <v>71</v>
      </c>
    </row>
    <row r="46" spans="3:3" ht="15" customHeight="1" x14ac:dyDescent="0.2">
      <c r="C46" s="102" t="s">
        <v>75</v>
      </c>
    </row>
  </sheetData>
  <phoneticPr fontId="3" type="noConversion"/>
  <pageMargins left="0.75" right="0.75" top="1" bottom="1" header="0.5" footer="0.5"/>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 1</vt:lpstr>
      <vt:lpstr>Fig 2</vt:lpstr>
      <vt:lpstr>Tables 1-2</vt:lpstr>
      <vt:lpstr>Fig 3</vt:lpstr>
      <vt:lpstr>Fig 4</vt:lpstr>
      <vt:lpstr>Fig 5</vt:lpstr>
      <vt:lpstr>Fig 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ganeada</dc:creator>
  <cp:lastModifiedBy>FETIE Cristian (ESTAT)</cp:lastModifiedBy>
  <cp:lastPrinted>2012-05-29T06:59:33Z</cp:lastPrinted>
  <dcterms:created xsi:type="dcterms:W3CDTF">2011-07-26T07:55:24Z</dcterms:created>
  <dcterms:modified xsi:type="dcterms:W3CDTF">2019-07-31T11:38:44Z</dcterms:modified>
</cp:coreProperties>
</file>