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ml.chartshapes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4.xml" ContentType="application/vnd.openxmlformats-officedocument.drawingml.chartshapes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5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X:\PUBLICATIONS\3. Web dissemination\Publications\ITGS On line publication\5. Annual data - green economy\Electric and hybrid cars\2024\"/>
    </mc:Choice>
  </mc:AlternateContent>
  <xr:revisionPtr revIDLastSave="0" documentId="13_ncr:1_{0875483D-A231-4193-AFE7-51DC32AEAD22}" xr6:coauthVersionLast="47" xr6:coauthVersionMax="47" xr10:uidLastSave="{00000000-0000-0000-0000-000000000000}"/>
  <bookViews>
    <workbookView xWindow="-108" yWindow="-108" windowWidth="23256" windowHeight="12576" activeTab="3" xr2:uid="{4835C1AF-26F5-4A76-99D5-745B38A00FBE}"/>
  </bookViews>
  <sheets>
    <sheet name="Fig 1" sheetId="2" r:id="rId1"/>
    <sheet name="Fig 2" sheetId="3" r:id="rId2"/>
    <sheet name="Fig 3" sheetId="10" r:id="rId3"/>
    <sheet name="Fig 4" sheetId="12" r:id="rId4"/>
    <sheet name="Fig 5" sheetId="6" r:id="rId5"/>
    <sheet name="Fig 6" sheetId="5" r:id="rId6"/>
    <sheet name="Fig 7" sheetId="4" r:id="rId7"/>
    <sheet name="Fig 8" sheetId="17" r:id="rId8"/>
    <sheet name="Fig 9" sheetId="21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2" l="1"/>
  <c r="J4" i="12"/>
  <c r="J3" i="12"/>
  <c r="J2" i="12"/>
  <c r="J2" i="10"/>
  <c r="J3" i="10"/>
  <c r="J4" i="10"/>
  <c r="J5" i="10"/>
  <c r="I5" i="12"/>
  <c r="I4" i="12"/>
  <c r="I3" i="12"/>
  <c r="I2" i="12"/>
  <c r="I3" i="10"/>
  <c r="I4" i="10"/>
  <c r="I5" i="10"/>
  <c r="I2" i="10"/>
  <c r="J5" i="2"/>
  <c r="J4" i="2"/>
  <c r="J3" i="2"/>
  <c r="J2" i="2"/>
  <c r="J5" i="3"/>
  <c r="J4" i="3"/>
  <c r="J3" i="3"/>
  <c r="J2" i="3"/>
  <c r="C7" i="21"/>
  <c r="D7" i="21"/>
  <c r="E7" i="21"/>
  <c r="F4" i="17"/>
  <c r="F5" i="17"/>
  <c r="F6" i="17"/>
  <c r="C7" i="17"/>
  <c r="D7" i="17"/>
  <c r="E7" i="17"/>
  <c r="F7" i="17" s="1"/>
</calcChain>
</file>

<file path=xl/sharedStrings.xml><?xml version="1.0" encoding="utf-8"?>
<sst xmlns="http://schemas.openxmlformats.org/spreadsheetml/2006/main" count="86" uniqueCount="28">
  <si>
    <t>Import</t>
  </si>
  <si>
    <t>Export</t>
  </si>
  <si>
    <t>Plug-in hybrid</t>
  </si>
  <si>
    <t>Full electric</t>
  </si>
  <si>
    <t>Imports</t>
  </si>
  <si>
    <t>Exports</t>
  </si>
  <si>
    <t>EU-extra</t>
  </si>
  <si>
    <t>Japan</t>
  </si>
  <si>
    <t>United States</t>
  </si>
  <si>
    <t>United Kingdom</t>
  </si>
  <si>
    <t>China</t>
  </si>
  <si>
    <t>South Korea</t>
  </si>
  <si>
    <t>Switzerland</t>
  </si>
  <si>
    <t>Other</t>
  </si>
  <si>
    <t>Extra-EU</t>
  </si>
  <si>
    <t>Mexico</t>
  </si>
  <si>
    <t>Norway</t>
  </si>
  <si>
    <t>Non-plug-in hybrid</t>
  </si>
  <si>
    <t>South Africa</t>
  </si>
  <si>
    <t>Morocco</t>
  </si>
  <si>
    <t>Taiwan</t>
  </si>
  <si>
    <t>Türkiye</t>
  </si>
  <si>
    <t>(% of value)</t>
  </si>
  <si>
    <t>Electric</t>
  </si>
  <si>
    <t>EXT_EU27_2020</t>
  </si>
  <si>
    <t>Extra-EU trade in electric cars, 2023</t>
  </si>
  <si>
    <t>Extra-EU trade of plug-in hybrid cars, 2023</t>
  </si>
  <si>
    <t>Extra-EU trade in non-plugin hybrid cars,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</si>
</sst>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i/>
      <sz val="12"/>
      <color theme="1"/>
      <name val="Arial"/>
      <family val="2"/>
    </font>
    <font>
      <b/>
      <sz val="18"/>
      <color rgb="FF000000"/>
      <name val="Arial"/>
      <family val="2"/>
    </font>
    <font>
      <sz val="16"/>
      <color rgb="FF000000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</cellStyleXfs>
  <cellXfs count="1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3" fontId="4" fillId="0" borderId="0" xfId="0" applyNumberFormat="1" applyFont="1"/>
    <xf numFmtId="0" fontId="4" fillId="0" borderId="0" xfId="0" applyNumberFormat="1" applyFont="1"/>
    <xf numFmtId="0" fontId="5" fillId="0" borderId="0" xfId="0" applyFont="1" applyAlignment="1">
      <alignment horizontal="left" vertical="center" readingOrder="1"/>
    </xf>
    <xf numFmtId="0" fontId="1" fillId="0" borderId="0" xfId="0" applyFont="1" applyAlignment="1">
      <alignment horizontal="left" vertical="center" readingOrder="1"/>
    </xf>
    <xf numFmtId="0" fontId="6" fillId="0" borderId="0" xfId="0" applyFont="1" applyAlignment="1"/>
    <xf numFmtId="164" fontId="4" fillId="0" borderId="0" xfId="0" applyNumberFormat="1" applyFont="1"/>
    <xf numFmtId="0" fontId="7" fillId="0" borderId="0" xfId="0" applyFont="1"/>
    <xf numFmtId="0" fontId="8" fillId="0" borderId="0" xfId="0" applyFont="1" applyAlignment="1">
      <alignment horizontal="left" vertical="center" readingOrder="1"/>
    </xf>
    <xf numFmtId="0" fontId="9" fillId="0" borderId="0" xfId="0" applyFont="1" applyAlignment="1">
      <alignment horizontal="left" vertical="center" readingOrder="1"/>
    </xf>
    <xf numFmtId="164" fontId="0" fillId="0" borderId="0" xfId="0" applyNumberFormat="1"/>
    <xf numFmtId="165" fontId="4" fillId="0" borderId="0" xfId="2" applyNumberFormat="1" applyFont="1"/>
    <xf numFmtId="9" fontId="4" fillId="0" borderId="0" xfId="2" applyFont="1"/>
    <xf numFmtId="9" fontId="0" fillId="0" borderId="0" xfId="2" applyNumberFormat="1" applyFont="1" applyFill="1"/>
  </cellXfs>
  <cellStyles count="5">
    <cellStyle name="Normal" xfId="0" builtinId="0"/>
    <cellStyle name="Normal 2" xfId="3" xr:uid="{E18DA122-460C-4D8A-9093-AB1107D0E636}"/>
    <cellStyle name="Normal 3 2" xfId="1" xr:uid="{00000000-0005-0000-0000-000001000000}"/>
    <cellStyle name="Percent" xfId="2" builtinId="5"/>
    <cellStyle name="Percent 2" xfId="4" xr:uid="{885ABB21-A5BA-4231-9039-E56FB8E647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Extra-EU imports of hybrid and electric cars, 2017-2023</a:t>
            </a:r>
          </a:p>
          <a:p>
            <a:pPr algn="l">
              <a:defRPr sz="1800" b="1"/>
            </a:pPr>
            <a:r>
              <a:rPr lang="en-US" sz="1600" b="0"/>
              <a:t>(€ billion)</a:t>
            </a:r>
          </a:p>
        </c:rich>
      </c:tx>
      <c:layout>
        <c:manualLayout>
          <c:xMode val="edge"/>
          <c:yMode val="edge"/>
          <c:x val="5.3333333333333332E-3"/>
          <c:y val="8.10372642202452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1973255788541236"/>
          <c:w val="0.97066666666666668"/>
          <c:h val="0.71844416109761466"/>
        </c:manualLayout>
      </c:layout>
      <c:lineChart>
        <c:grouping val="standard"/>
        <c:varyColors val="0"/>
        <c:ser>
          <c:idx val="0"/>
          <c:order val="0"/>
          <c:tx>
            <c:strRef>
              <c:f>'Fig 1'!$B$2</c:f>
              <c:strCache>
                <c:ptCount val="1"/>
                <c:pt idx="0">
                  <c:v>Full electric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numRef>
              <c:f>'Fig 1'!$C$1:$I$1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'Fig 1'!$C$2:$I$2</c:f>
              <c:numCache>
                <c:formatCode>#,##0.0</c:formatCode>
                <c:ptCount val="7"/>
                <c:pt idx="0">
                  <c:v>0.45509300000000003</c:v>
                </c:pt>
                <c:pt idx="1">
                  <c:v>1.2474390000000002</c:v>
                </c:pt>
                <c:pt idx="2">
                  <c:v>4.9623429999999997</c:v>
                </c:pt>
                <c:pt idx="3">
                  <c:v>5.3324560000000005</c:v>
                </c:pt>
                <c:pt idx="4">
                  <c:v>9.0555240000000001</c:v>
                </c:pt>
                <c:pt idx="5">
                  <c:v>12.616453999999999</c:v>
                </c:pt>
                <c:pt idx="6">
                  <c:v>22.680296999999999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2D-4F94-92D0-7145B95438ED}"/>
            </c:ext>
          </c:extLst>
        </c:ser>
        <c:ser>
          <c:idx val="1"/>
          <c:order val="1"/>
          <c:tx>
            <c:strRef>
              <c:f>'Fig 1'!$B$3</c:f>
              <c:strCache>
                <c:ptCount val="1"/>
                <c:pt idx="0">
                  <c:v>Plug-in hybrid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  <a:effectLst/>
            </c:spPr>
          </c:marker>
          <c:cat>
            <c:numRef>
              <c:f>'Fig 1'!$C$1:$I$1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'Fig 1'!$C$3:$I$3</c:f>
              <c:numCache>
                <c:formatCode>#,##0.0</c:formatCode>
                <c:ptCount val="7"/>
                <c:pt idx="0">
                  <c:v>0.66607300000000003</c:v>
                </c:pt>
                <c:pt idx="1">
                  <c:v>1.0454680000000001</c:v>
                </c:pt>
                <c:pt idx="2">
                  <c:v>2.226102</c:v>
                </c:pt>
                <c:pt idx="3">
                  <c:v>4.6552240000000005</c:v>
                </c:pt>
                <c:pt idx="4">
                  <c:v>5.9098879999999996</c:v>
                </c:pt>
                <c:pt idx="5">
                  <c:v>8.3914989999999996</c:v>
                </c:pt>
                <c:pt idx="6">
                  <c:v>9.3359259999999988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2D-4F94-92D0-7145B95438ED}"/>
            </c:ext>
          </c:extLst>
        </c:ser>
        <c:ser>
          <c:idx val="2"/>
          <c:order val="2"/>
          <c:tx>
            <c:strRef>
              <c:f>'Fig 1'!$B$4</c:f>
              <c:strCache>
                <c:ptCount val="1"/>
                <c:pt idx="0">
                  <c:v>Non-plug-in hybrid</c:v>
                </c:pt>
              </c:strCache>
            </c:strRef>
          </c:tx>
          <c:spPr>
            <a:ln w="28575" cap="rnd" cmpd="sng" algn="ctr">
              <a:solidFill>
                <a:srgbClr val="E0404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rgbClr val="E04040"/>
              </a:solidFill>
              <a:ln w="28575">
                <a:solidFill>
                  <a:srgbClr val="E04040"/>
                </a:solidFill>
                <a:prstDash val="solid"/>
              </a:ln>
              <a:effectLst/>
            </c:spPr>
          </c:marker>
          <c:cat>
            <c:numRef>
              <c:f>'Fig 1'!$C$1:$I$1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'Fig 1'!$C$4:$I$4</c:f>
              <c:numCache>
                <c:formatCode>#,##0.0</c:formatCode>
                <c:ptCount val="7"/>
                <c:pt idx="0">
                  <c:v>4.4609860000000001</c:v>
                </c:pt>
                <c:pt idx="1">
                  <c:v>5.3520959999999995</c:v>
                </c:pt>
                <c:pt idx="2">
                  <c:v>7.0527690000000005</c:v>
                </c:pt>
                <c:pt idx="3">
                  <c:v>8.6537839999999999</c:v>
                </c:pt>
                <c:pt idx="4">
                  <c:v>11.850391999999999</c:v>
                </c:pt>
                <c:pt idx="5">
                  <c:v>15.967055</c:v>
                </c:pt>
                <c:pt idx="6">
                  <c:v>16.313019000000001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2D-4F94-92D0-7145B9543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1444224"/>
        <c:axId val="1649705056"/>
      </c:lineChart>
      <c:catAx>
        <c:axId val="1761444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49705056"/>
        <c:crosses val="autoZero"/>
        <c:auto val="1"/>
        <c:lblAlgn val="ctr"/>
        <c:lblOffset val="100"/>
        <c:tickMarkSkip val="1"/>
        <c:noMultiLvlLbl val="0"/>
      </c:catAx>
      <c:valAx>
        <c:axId val="16497050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1444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865921259842515"/>
          <c:y val="0.86046196664359464"/>
          <c:w val="0.52268157480314958"/>
          <c:h val="3.9051666201127794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Extra-EU exports of hybrid and electric cars, 2017-2023</a:t>
            </a:r>
          </a:p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 b="0"/>
              <a:t>(€ billion)</a:t>
            </a:r>
          </a:p>
        </c:rich>
      </c:tx>
      <c:layout>
        <c:manualLayout>
          <c:xMode val="edge"/>
          <c:yMode val="edge"/>
          <c:x val="5.3351117039013001E-3"/>
          <c:y val="8.6751241157521121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xMode val="edge"/>
          <c:yMode val="edge"/>
          <c:x val="1.4671557185728577E-2"/>
          <c:y val="0.12817495881023747"/>
          <c:w val="0.97099033011003666"/>
          <c:h val="0.69804932661910613"/>
        </c:manualLayout>
      </c:layout>
      <c:lineChart>
        <c:grouping val="standard"/>
        <c:varyColors val="0"/>
        <c:ser>
          <c:idx val="0"/>
          <c:order val="0"/>
          <c:tx>
            <c:strRef>
              <c:f>'Fig 2'!$B$2</c:f>
              <c:strCache>
                <c:ptCount val="1"/>
                <c:pt idx="0">
                  <c:v>Full electric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numRef>
              <c:f>'Fig 2'!$C$1:$I$1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'Fig 2'!$C$2:$I$2</c:f>
              <c:numCache>
                <c:formatCode>#,##0.0</c:formatCode>
                <c:ptCount val="7"/>
                <c:pt idx="0">
                  <c:v>1.619084</c:v>
                </c:pt>
                <c:pt idx="1">
                  <c:v>1.971122</c:v>
                </c:pt>
                <c:pt idx="2">
                  <c:v>4.6083100000000004</c:v>
                </c:pt>
                <c:pt idx="3">
                  <c:v>7.2923639999999992</c:v>
                </c:pt>
                <c:pt idx="4">
                  <c:v>12.209271000000001</c:v>
                </c:pt>
                <c:pt idx="5">
                  <c:v>22.493411999999999</c:v>
                </c:pt>
                <c:pt idx="6">
                  <c:v>29.602374999999999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71-4EA4-BD5C-22790A70494C}"/>
            </c:ext>
          </c:extLst>
        </c:ser>
        <c:ser>
          <c:idx val="2"/>
          <c:order val="1"/>
          <c:tx>
            <c:strRef>
              <c:f>'Fig 2'!$B$3</c:f>
              <c:strCache>
                <c:ptCount val="1"/>
                <c:pt idx="0">
                  <c:v>Plug-in hybrid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28575">
                <a:solidFill>
                  <a:schemeClr val="accent2"/>
                </a:solidFill>
                <a:prstDash val="solid"/>
              </a:ln>
              <a:effectLst/>
            </c:spPr>
          </c:marker>
          <c:cat>
            <c:numRef>
              <c:f>'Fig 2'!$C$1:$I$1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'Fig 2'!$C$3:$I$3</c:f>
              <c:numCache>
                <c:formatCode>#,##0.0</c:formatCode>
                <c:ptCount val="7"/>
                <c:pt idx="0">
                  <c:v>2.6828980000000002</c:v>
                </c:pt>
                <c:pt idx="1">
                  <c:v>3.3530889999999998</c:v>
                </c:pt>
                <c:pt idx="2">
                  <c:v>3.6743589999999999</c:v>
                </c:pt>
                <c:pt idx="3">
                  <c:v>5.8916890000000004</c:v>
                </c:pt>
                <c:pt idx="4">
                  <c:v>6.8203709999999997</c:v>
                </c:pt>
                <c:pt idx="5">
                  <c:v>8.107247000000001</c:v>
                </c:pt>
                <c:pt idx="6">
                  <c:v>10.214866000000001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A71-4EA4-BD5C-22790A70494C}"/>
            </c:ext>
          </c:extLst>
        </c:ser>
        <c:ser>
          <c:idx val="1"/>
          <c:order val="2"/>
          <c:tx>
            <c:strRef>
              <c:f>'Fig 2'!$B$4</c:f>
              <c:strCache>
                <c:ptCount val="1"/>
                <c:pt idx="0">
                  <c:v>Non-plug-in hybrid</c:v>
                </c:pt>
              </c:strCache>
            </c:strRef>
          </c:tx>
          <c:spPr>
            <a:ln w="28575" cap="rnd" cmpd="sng" algn="ctr">
              <a:solidFill>
                <a:schemeClr val="accent3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28575">
                <a:solidFill>
                  <a:schemeClr val="accent3"/>
                </a:solidFill>
                <a:prstDash val="solid"/>
              </a:ln>
              <a:effectLst/>
            </c:spPr>
          </c:marker>
          <c:cat>
            <c:numRef>
              <c:f>'Fig 2'!$C$1:$I$1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'Fig 2'!$C$4:$I$4</c:f>
              <c:numCache>
                <c:formatCode>#,##0.0</c:formatCode>
                <c:ptCount val="7"/>
                <c:pt idx="0">
                  <c:v>0.43931300000000001</c:v>
                </c:pt>
                <c:pt idx="1">
                  <c:v>1.9682029999999999</c:v>
                </c:pt>
                <c:pt idx="2">
                  <c:v>4.8471589999999996</c:v>
                </c:pt>
                <c:pt idx="3">
                  <c:v>10.722676999999999</c:v>
                </c:pt>
                <c:pt idx="4">
                  <c:v>22.856597000000001</c:v>
                </c:pt>
                <c:pt idx="5">
                  <c:v>28.529730000000001</c:v>
                </c:pt>
                <c:pt idx="6">
                  <c:v>22.662371999999998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71-4EA4-BD5C-22790A704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674416"/>
        <c:axId val="2074634560"/>
      </c:lineChart>
      <c:catAx>
        <c:axId val="1942674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27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74634560"/>
        <c:crosses val="autoZero"/>
        <c:auto val="1"/>
        <c:lblAlgn val="ctr"/>
        <c:lblOffset val="100"/>
        <c:tickMarkSkip val="1"/>
        <c:noMultiLvlLbl val="0"/>
      </c:catAx>
      <c:valAx>
        <c:axId val="207463456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426744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3873879219582375"/>
          <c:y val="0.85008087674766186"/>
          <c:w val="0.52268157480314958"/>
          <c:h val="4.178256388164600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Extra-EU imports of hybrid and electric cars, 2017-2023</a:t>
            </a:r>
          </a:p>
          <a:p>
            <a:pPr algn="l">
              <a:defRPr sz="1800" b="1"/>
            </a:pPr>
            <a:r>
              <a:rPr lang="en-US" sz="1600" b="0"/>
              <a:t>(% share in total number of cars imported into the EU)</a:t>
            </a:r>
          </a:p>
        </c:rich>
      </c:tx>
      <c:layout>
        <c:manualLayout>
          <c:xMode val="edge"/>
          <c:yMode val="edge"/>
          <c:x val="5.3351117039013001E-3"/>
          <c:y val="8.680158047224160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71557185728577E-2"/>
          <c:y val="0.12824933514773698"/>
          <c:w val="0.97099033011003666"/>
          <c:h val="0.6984166229810943"/>
        </c:manualLayout>
      </c:layout>
      <c:lineChart>
        <c:grouping val="standard"/>
        <c:varyColors val="0"/>
        <c:ser>
          <c:idx val="0"/>
          <c:order val="0"/>
          <c:tx>
            <c:strRef>
              <c:f>'Fig 3'!$A$2</c:f>
              <c:strCache>
                <c:ptCount val="1"/>
                <c:pt idx="0">
                  <c:v>Full electric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numRef>
              <c:f>'Fig 3'!$B$1:$H$1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'Fig 3'!$B$2:$H$2</c:f>
              <c:numCache>
                <c:formatCode>#,##0.0</c:formatCode>
                <c:ptCount val="7"/>
                <c:pt idx="0">
                  <c:v>1.0175538371538055</c:v>
                </c:pt>
                <c:pt idx="1">
                  <c:v>2.1254805308300728</c:v>
                </c:pt>
                <c:pt idx="2">
                  <c:v>5.0140657601793999</c:v>
                </c:pt>
                <c:pt idx="3">
                  <c:v>7.3721745515509305</c:v>
                </c:pt>
                <c:pt idx="4">
                  <c:v>12.842065416494977</c:v>
                </c:pt>
                <c:pt idx="5">
                  <c:v>14.833242970923374</c:v>
                </c:pt>
                <c:pt idx="6">
                  <c:v>20.535502159466866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65-48AA-B7FA-ED18252F99FF}"/>
            </c:ext>
          </c:extLst>
        </c:ser>
        <c:ser>
          <c:idx val="1"/>
          <c:order val="1"/>
          <c:tx>
            <c:strRef>
              <c:f>'Fig 3'!$A$3</c:f>
              <c:strCache>
                <c:ptCount val="1"/>
                <c:pt idx="0">
                  <c:v>Plug-in hybrid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  <a:effectLst/>
            </c:spPr>
          </c:marker>
          <c:cat>
            <c:numRef>
              <c:f>'Fig 3'!$B$1:$H$1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'Fig 3'!$B$3:$H$3</c:f>
              <c:numCache>
                <c:formatCode>#,##0.0</c:formatCode>
                <c:ptCount val="7"/>
                <c:pt idx="0">
                  <c:v>0.5826225405148775</c:v>
                </c:pt>
                <c:pt idx="1">
                  <c:v>0.94783018543703135</c:v>
                </c:pt>
                <c:pt idx="2">
                  <c:v>1.9369820692730744</c:v>
                </c:pt>
                <c:pt idx="3">
                  <c:v>4.7036710929453545</c:v>
                </c:pt>
                <c:pt idx="4">
                  <c:v>6.0171787161637029</c:v>
                </c:pt>
                <c:pt idx="5">
                  <c:v>6.9270689554998501</c:v>
                </c:pt>
                <c:pt idx="6">
                  <c:v>5.6768363962081132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65-48AA-B7FA-ED18252F99FF}"/>
            </c:ext>
          </c:extLst>
        </c:ser>
        <c:ser>
          <c:idx val="2"/>
          <c:order val="2"/>
          <c:tx>
            <c:strRef>
              <c:f>'Fig 3'!$A$4</c:f>
              <c:strCache>
                <c:ptCount val="1"/>
                <c:pt idx="0">
                  <c:v>Non-plug-in hybrid</c:v>
                </c:pt>
              </c:strCache>
            </c:strRef>
          </c:tx>
          <c:spPr>
            <a:ln w="28575" cap="rnd" cmpd="sng" algn="ctr">
              <a:solidFill>
                <a:srgbClr val="E0404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rgbClr val="E04040"/>
              </a:solidFill>
              <a:ln w="28575">
                <a:solidFill>
                  <a:srgbClr val="E04040"/>
                </a:solidFill>
                <a:prstDash val="solid"/>
              </a:ln>
              <a:effectLst/>
            </c:spPr>
          </c:marker>
          <c:cat>
            <c:numRef>
              <c:f>'Fig 3'!$B$1:$H$1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'Fig 3'!$B$4:$H$4</c:f>
              <c:numCache>
                <c:formatCode>#,##0.0</c:formatCode>
                <c:ptCount val="7"/>
                <c:pt idx="0">
                  <c:v>5.9387162762264696</c:v>
                </c:pt>
                <c:pt idx="1">
                  <c:v>7.0304299370093428</c:v>
                </c:pt>
                <c:pt idx="2">
                  <c:v>8.9939448528315129</c:v>
                </c:pt>
                <c:pt idx="3">
                  <c:v>14.517988322941813</c:v>
                </c:pt>
                <c:pt idx="4">
                  <c:v>18.402374928304983</c:v>
                </c:pt>
                <c:pt idx="5">
                  <c:v>21.053919716636326</c:v>
                </c:pt>
                <c:pt idx="6">
                  <c:v>17.951058232195411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65-48AA-B7FA-ED18252F9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674416"/>
        <c:axId val="2074634560"/>
      </c:lineChart>
      <c:catAx>
        <c:axId val="1942674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74634560"/>
        <c:crosses val="autoZero"/>
        <c:auto val="1"/>
        <c:lblAlgn val="ctr"/>
        <c:lblOffset val="100"/>
        <c:tickMarkSkip val="1"/>
        <c:noMultiLvlLbl val="0"/>
      </c:catAx>
      <c:valAx>
        <c:axId val="207463456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42674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873879219582375"/>
          <c:y val="0.85053639275869763"/>
          <c:w val="0.52285586008984619"/>
          <c:h val="4.185218180851470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Extra-EU exports of hybrid and electric cars, 2017-2023</a:t>
            </a:r>
          </a:p>
          <a:p>
            <a:pPr algn="l">
              <a:defRPr sz="1800" b="1"/>
            </a:pPr>
            <a:r>
              <a:rPr lang="en-US" sz="1600" b="0" i="0" u="none" strike="noStrike" baseline="0">
                <a:effectLst/>
              </a:rPr>
              <a:t>(% share in total number of cars exported from the EU</a:t>
            </a:r>
            <a:r>
              <a:rPr lang="en-US" sz="1400" b="0"/>
              <a:t>)</a:t>
            </a:r>
          </a:p>
        </c:rich>
      </c:tx>
      <c:layout>
        <c:manualLayout>
          <c:xMode val="edge"/>
          <c:yMode val="edge"/>
          <c:x val="5.3351117039013001E-3"/>
          <c:y val="8.675124115752112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71557185728577E-2"/>
          <c:y val="0.12817495881023747"/>
          <c:w val="0.97099033011003666"/>
          <c:h val="0.69804932661910613"/>
        </c:manualLayout>
      </c:layout>
      <c:lineChart>
        <c:grouping val="standard"/>
        <c:varyColors val="0"/>
        <c:ser>
          <c:idx val="0"/>
          <c:order val="0"/>
          <c:tx>
            <c:strRef>
              <c:f>'Fig 4'!$A$2</c:f>
              <c:strCache>
                <c:ptCount val="1"/>
                <c:pt idx="0">
                  <c:v>Full electric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numRef>
              <c:f>'Fig 4'!$B$1:$H$1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'Fig 4'!$B$2:$H$2</c:f>
              <c:numCache>
                <c:formatCode>#,##0.0</c:formatCode>
                <c:ptCount val="7"/>
                <c:pt idx="0">
                  <c:v>0.83091747598194754</c:v>
                </c:pt>
                <c:pt idx="1">
                  <c:v>1.1029590361326491</c:v>
                </c:pt>
                <c:pt idx="2">
                  <c:v>2.0627688229294936</c:v>
                </c:pt>
                <c:pt idx="3">
                  <c:v>3.3971198195366004</c:v>
                </c:pt>
                <c:pt idx="4">
                  <c:v>6.0825642309747785</c:v>
                </c:pt>
                <c:pt idx="5">
                  <c:v>9.3498831955559041</c:v>
                </c:pt>
                <c:pt idx="6">
                  <c:v>10.975432500626239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F2-4299-AAB0-31E76318AA8E}"/>
            </c:ext>
          </c:extLst>
        </c:ser>
        <c:ser>
          <c:idx val="1"/>
          <c:order val="1"/>
          <c:tx>
            <c:strRef>
              <c:f>'Fig 4'!$A$3</c:f>
              <c:strCache>
                <c:ptCount val="1"/>
                <c:pt idx="0">
                  <c:v>Plug-in hybrid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  <a:effectLst/>
            </c:spPr>
          </c:marker>
          <c:cat>
            <c:numRef>
              <c:f>'Fig 4'!$B$1:$H$1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'Fig 4'!$B$3:$H$3</c:f>
              <c:numCache>
                <c:formatCode>#,##0.0</c:formatCode>
                <c:ptCount val="7"/>
                <c:pt idx="0">
                  <c:v>0.99437351302353905</c:v>
                </c:pt>
                <c:pt idx="1">
                  <c:v>1.3753377660241028</c:v>
                </c:pt>
                <c:pt idx="2">
                  <c:v>1.3818411624439153</c:v>
                </c:pt>
                <c:pt idx="3">
                  <c:v>3.3661144543713535</c:v>
                </c:pt>
                <c:pt idx="4">
                  <c:v>3.5922825913676197</c:v>
                </c:pt>
                <c:pt idx="5">
                  <c:v>4.0657666337356169</c:v>
                </c:pt>
                <c:pt idx="6">
                  <c:v>4.3512756908653518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F2-4299-AAB0-31E76318AA8E}"/>
            </c:ext>
          </c:extLst>
        </c:ser>
        <c:ser>
          <c:idx val="2"/>
          <c:order val="2"/>
          <c:tx>
            <c:strRef>
              <c:f>'Fig 4'!$A$4</c:f>
              <c:strCache>
                <c:ptCount val="1"/>
                <c:pt idx="0">
                  <c:v>Non-plug-in hybrid</c:v>
                </c:pt>
              </c:strCache>
            </c:strRef>
          </c:tx>
          <c:spPr>
            <a:ln w="28575" cap="rnd" cmpd="sng" algn="ctr">
              <a:solidFill>
                <a:srgbClr val="E0404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rgbClr val="E04040"/>
              </a:solidFill>
              <a:ln w="28575">
                <a:solidFill>
                  <a:srgbClr val="E04040"/>
                </a:solidFill>
                <a:prstDash val="solid"/>
              </a:ln>
              <a:effectLst/>
            </c:spPr>
          </c:marker>
          <c:cat>
            <c:numRef>
              <c:f>'Fig 4'!$B$1:$H$1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'Fig 4'!$B$4:$H$4</c:f>
              <c:numCache>
                <c:formatCode>#,##0.0</c:formatCode>
                <c:ptCount val="7"/>
                <c:pt idx="0">
                  <c:v>0.3834788493130914</c:v>
                </c:pt>
                <c:pt idx="1">
                  <c:v>1.015734721743917</c:v>
                </c:pt>
                <c:pt idx="2">
                  <c:v>2.299375920235438</c:v>
                </c:pt>
                <c:pt idx="3">
                  <c:v>6.9618728261635798</c:v>
                </c:pt>
                <c:pt idx="4">
                  <c:v>12.386869661428818</c:v>
                </c:pt>
                <c:pt idx="5">
                  <c:v>13.447814178356696</c:v>
                </c:pt>
                <c:pt idx="6">
                  <c:v>11.296197856730764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F2-4299-AAB0-31E76318A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674416"/>
        <c:axId val="2074634560"/>
      </c:lineChart>
      <c:catAx>
        <c:axId val="1942674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74634560"/>
        <c:crosses val="autoZero"/>
        <c:auto val="1"/>
        <c:lblAlgn val="ctr"/>
        <c:lblOffset val="100"/>
        <c:tickMarkSkip val="1"/>
        <c:noMultiLvlLbl val="0"/>
      </c:catAx>
      <c:valAx>
        <c:axId val="207463456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42674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873879219582375"/>
          <c:y val="0.85008087674766186"/>
          <c:w val="0.52268157480314958"/>
          <c:h val="4.178256388164600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Imports</a:t>
            </a:r>
            <a:endParaRPr lang="en-US" sz="1400" b="0"/>
          </a:p>
        </c:rich>
      </c:tx>
      <c:layout>
        <c:manualLayout>
          <c:xMode val="edge"/>
          <c:yMode val="edge"/>
          <c:x val="9.8764666938993984E-3"/>
          <c:y val="4.828447540058055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3655111598990253"/>
          <c:w val="0.49382716049382713"/>
          <c:h val="0.51254214852018587"/>
        </c:manualLayout>
      </c:layout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9EE-4396-8D83-9E73D58B3D74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9EE-4396-8D83-9E73D58B3D74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9EE-4396-8D83-9E73D58B3D74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9EE-4396-8D83-9E73D58B3D74}"/>
              </c:ext>
            </c:extLst>
          </c:dPt>
          <c:dPt>
            <c:idx val="4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9EE-4396-8D83-9E73D58B3D74}"/>
              </c:ext>
            </c:extLst>
          </c:dPt>
          <c:dPt>
            <c:idx val="5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9EE-4396-8D83-9E73D58B3D74}"/>
              </c:ext>
            </c:extLst>
          </c:dPt>
          <c:dPt>
            <c:idx val="6"/>
            <c:bubble3D val="0"/>
            <c:spPr>
              <a:solidFill>
                <a:schemeClr val="accent3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C8C-4CEF-B7E8-5BCEA9D7B162}"/>
              </c:ext>
            </c:extLst>
          </c:dPt>
          <c:dPt>
            <c:idx val="7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4C8C-4CEF-B7E8-5BCEA9D7B162}"/>
              </c:ext>
            </c:extLst>
          </c:dPt>
          <c:dLbls>
            <c:dLbl>
              <c:idx val="3"/>
              <c:layout>
                <c:manualLayout>
                  <c:x val="-3.8163387000596301E-2"/>
                  <c:y val="3.862758032046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EE-4396-8D83-9E73D58B3D74}"/>
                </c:ext>
              </c:extLst>
            </c:dLbl>
            <c:dLbl>
              <c:idx val="4"/>
              <c:layout>
                <c:manualLayout>
                  <c:x val="-0.12164579606440072"/>
                  <c:y val="2.32128565970090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EE-4396-8D83-9E73D58B3D74}"/>
                </c:ext>
              </c:extLst>
            </c:dLbl>
            <c:dLbl>
              <c:idx val="5"/>
              <c:layout>
                <c:manualLayout>
                  <c:x val="-0.12164579606440072"/>
                  <c:y val="-1.53763242587667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EE-4396-8D83-9E73D58B3D74}"/>
                </c:ext>
              </c:extLst>
            </c:dLbl>
            <c:dLbl>
              <c:idx val="6"/>
              <c:layout>
                <c:manualLayout>
                  <c:x val="-5.7245080500894496E-2"/>
                  <c:y val="-6.276981802075473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C8C-4CEF-B7E8-5BCEA9D7B162}"/>
                </c:ext>
              </c:extLst>
            </c:dLbl>
            <c:dLbl>
              <c:idx val="7"/>
              <c:layout>
                <c:manualLayout>
                  <c:x val="3.5778175313059032E-2"/>
                  <c:y val="-3.62133565504354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C8C-4CEF-B7E8-5BCEA9D7B162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 5'!$A$3:$A$10</c:f>
              <c:strCache>
                <c:ptCount val="8"/>
                <c:pt idx="0">
                  <c:v>China</c:v>
                </c:pt>
                <c:pt idx="1">
                  <c:v>South Korea</c:v>
                </c:pt>
                <c:pt idx="2">
                  <c:v>United Kingdom</c:v>
                </c:pt>
                <c:pt idx="3">
                  <c:v>United States</c:v>
                </c:pt>
                <c:pt idx="4">
                  <c:v>Japan</c:v>
                </c:pt>
                <c:pt idx="5">
                  <c:v>Mexico</c:v>
                </c:pt>
                <c:pt idx="6">
                  <c:v>Morocco</c:v>
                </c:pt>
                <c:pt idx="7">
                  <c:v>Other</c:v>
                </c:pt>
              </c:strCache>
            </c:strRef>
          </c:cat>
          <c:val>
            <c:numRef>
              <c:f>'Fig 5'!$B$3:$B$10</c:f>
              <c:numCache>
                <c:formatCode>#,##0</c:formatCode>
                <c:ptCount val="8"/>
                <c:pt idx="0">
                  <c:v>11036.967000000001</c:v>
                </c:pt>
                <c:pt idx="1">
                  <c:v>4358.1729999999998</c:v>
                </c:pt>
                <c:pt idx="2">
                  <c:v>2461.5720000000001</c:v>
                </c:pt>
                <c:pt idx="3">
                  <c:v>1942.749</c:v>
                </c:pt>
                <c:pt idx="4">
                  <c:v>1498.998</c:v>
                </c:pt>
                <c:pt idx="5">
                  <c:v>1135.837</c:v>
                </c:pt>
                <c:pt idx="6">
                  <c:v>152.84</c:v>
                </c:pt>
                <c:pt idx="7">
                  <c:v>93.161000000000058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9EE-4396-8D83-9E73D58B3D7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Exports</a:t>
            </a:r>
          </a:p>
        </c:rich>
      </c:tx>
      <c:layout>
        <c:manualLayout>
          <c:xMode val="edge"/>
          <c:yMode val="edge"/>
          <c:x val="9.876471863035469E-3"/>
          <c:y val="4.828447540058055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3655111598990253"/>
          <c:w val="0.49382716049382713"/>
          <c:h val="0.51254214852018587"/>
        </c:manualLayout>
      </c:layout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E6A-4CF7-BE6F-FB9370DC89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E6A-4CF7-BE6F-FB9370DC89AC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E6A-4CF7-BE6F-FB9370DC89AC}"/>
              </c:ext>
            </c:extLst>
          </c:dPt>
          <c:dPt>
            <c:idx val="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E6A-4CF7-BE6F-FB9370DC89AC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E6A-4CF7-BE6F-FB9370DC89AC}"/>
              </c:ext>
            </c:extLst>
          </c:dPt>
          <c:dPt>
            <c:idx val="5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E6A-4CF7-BE6F-FB9370DC89A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5952-492D-BCA3-48A8E5AE286F}"/>
              </c:ext>
            </c:extLst>
          </c:dPt>
          <c:dPt>
            <c:idx val="7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A3F-4EA5-8290-F300294A4BC4}"/>
              </c:ext>
            </c:extLst>
          </c:dPt>
          <c:dLbls>
            <c:dLbl>
              <c:idx val="3"/>
              <c:layout>
                <c:manualLayout>
                  <c:x val="-3.669724770642202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6A-4CF7-BE6F-FB9370DC89AC}"/>
                </c:ext>
              </c:extLst>
            </c:dLbl>
            <c:dLbl>
              <c:idx val="4"/>
              <c:layout>
                <c:manualLayout>
                  <c:x val="-2.4464831804281346E-2"/>
                  <c:y val="7.688132227802741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6A-4CF7-BE6F-FB9370DC89AC}"/>
                </c:ext>
              </c:extLst>
            </c:dLbl>
            <c:dLbl>
              <c:idx val="5"/>
              <c:layout>
                <c:manualLayout>
                  <c:x val="-1.9571865443425075E-2"/>
                  <c:y val="2.562710742600882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6A-4CF7-BE6F-FB9370DC89AC}"/>
                </c:ext>
              </c:extLst>
            </c:dLbl>
            <c:dLbl>
              <c:idx val="6"/>
              <c:layout>
                <c:manualLayout>
                  <c:x val="-1.7125382262996942E-2"/>
                  <c:y val="-2.05016859408074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52-492D-BCA3-48A8E5AE286F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 5'!$E$3:$E$10</c:f>
              <c:strCache>
                <c:ptCount val="8"/>
                <c:pt idx="0">
                  <c:v>United Kingdom</c:v>
                </c:pt>
                <c:pt idx="1">
                  <c:v>United States</c:v>
                </c:pt>
                <c:pt idx="2">
                  <c:v>Norway</c:v>
                </c:pt>
                <c:pt idx="3">
                  <c:v>Türkiye</c:v>
                </c:pt>
                <c:pt idx="4">
                  <c:v>Switzerland</c:v>
                </c:pt>
                <c:pt idx="5">
                  <c:v>Taiwan</c:v>
                </c:pt>
                <c:pt idx="6">
                  <c:v>South Korea</c:v>
                </c:pt>
                <c:pt idx="7">
                  <c:v>Other</c:v>
                </c:pt>
              </c:strCache>
            </c:strRef>
          </c:cat>
          <c:val>
            <c:numRef>
              <c:f>'Fig 5'!$F$3:$F$10</c:f>
              <c:numCache>
                <c:formatCode>#,##0</c:formatCode>
                <c:ptCount val="8"/>
                <c:pt idx="0">
                  <c:v>7228.1310000000003</c:v>
                </c:pt>
                <c:pt idx="1">
                  <c:v>6964.2169999999996</c:v>
                </c:pt>
                <c:pt idx="2">
                  <c:v>3125.3879999999999</c:v>
                </c:pt>
                <c:pt idx="3">
                  <c:v>1854.6679999999999</c:v>
                </c:pt>
                <c:pt idx="4">
                  <c:v>1810.02</c:v>
                </c:pt>
                <c:pt idx="5">
                  <c:v>960.69200000000001</c:v>
                </c:pt>
                <c:pt idx="6">
                  <c:v>958.83299999999997</c:v>
                </c:pt>
                <c:pt idx="7">
                  <c:v>6700.4259999999995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E6A-4CF7-BE6F-FB9370DC89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Imports</a:t>
            </a:r>
            <a:endParaRPr lang="en-US" sz="1050" b="0"/>
          </a:p>
        </c:rich>
      </c:tx>
      <c:layout>
        <c:manualLayout>
          <c:xMode val="edge"/>
          <c:yMode val="edge"/>
          <c:x val="9.8765082422251193E-3"/>
          <c:y val="3.008084798184199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3655111598990253"/>
          <c:w val="0.49382716049382713"/>
          <c:h val="0.51254214852018587"/>
        </c:manualLayout>
      </c:layout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F85-485C-A4DD-9464BEDC042D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F85-485C-A4DD-9464BEDC042D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F85-485C-A4DD-9464BEDC042D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F85-485C-A4DD-9464BEDC042D}"/>
              </c:ext>
            </c:extLst>
          </c:dPt>
          <c:dPt>
            <c:idx val="4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F85-485C-A4DD-9464BEDC042D}"/>
              </c:ext>
            </c:extLst>
          </c:dPt>
          <c:dPt>
            <c:idx val="5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F85-485C-A4DD-9464BEDC042D}"/>
              </c:ext>
            </c:extLst>
          </c:dPt>
          <c:dPt>
            <c:idx val="6"/>
            <c:bubble3D val="0"/>
            <c:spPr>
              <a:solidFill>
                <a:schemeClr val="accent3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C1A2-446F-8160-74F882C272DD}"/>
              </c:ext>
            </c:extLst>
          </c:dPt>
          <c:dPt>
            <c:idx val="7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BC9-4D0A-BE05-1ED93A2C2C6E}"/>
              </c:ext>
            </c:extLst>
          </c:dPt>
          <c:dLbls>
            <c:dLbl>
              <c:idx val="2"/>
              <c:layout>
                <c:manualLayout>
                  <c:x val="-5.0359712230215847E-2"/>
                  <c:y val="5.125421485201811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85-485C-A4DD-9464BEDC042D}"/>
                </c:ext>
              </c:extLst>
            </c:dLbl>
            <c:dLbl>
              <c:idx val="3"/>
              <c:layout>
                <c:manualLayout>
                  <c:x val="-3.8369304556354913E-2"/>
                  <c:y val="-4.6982487535311858E-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85-485C-A4DD-9464BEDC042D}"/>
                </c:ext>
              </c:extLst>
            </c:dLbl>
            <c:dLbl>
              <c:idx val="4"/>
              <c:layout>
                <c:manualLayout>
                  <c:x val="-7.9136690647482008E-2"/>
                  <c:y val="4.267511201428003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85-485C-A4DD-9464BEDC042D}"/>
                </c:ext>
              </c:extLst>
            </c:dLbl>
            <c:dLbl>
              <c:idx val="5"/>
              <c:layout>
                <c:manualLayout>
                  <c:x val="-9.5923261390887291E-2"/>
                  <c:y val="4.10033718816148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85-485C-A4DD-9464BEDC042D}"/>
                </c:ext>
              </c:extLst>
            </c:dLbl>
            <c:dLbl>
              <c:idx val="6"/>
              <c:layout>
                <c:manualLayout>
                  <c:x val="-0.10311750599520383"/>
                  <c:y val="-5.125421485201858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1A2-446F-8160-74F882C272DD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 6'!$A$3:$A$10</c:f>
              <c:strCache>
                <c:ptCount val="8"/>
                <c:pt idx="0">
                  <c:v>United States</c:v>
                </c:pt>
                <c:pt idx="1">
                  <c:v>United Kingdom</c:v>
                </c:pt>
                <c:pt idx="2">
                  <c:v>Japan</c:v>
                </c:pt>
                <c:pt idx="3">
                  <c:v>China</c:v>
                </c:pt>
                <c:pt idx="4">
                  <c:v>South Korea</c:v>
                </c:pt>
                <c:pt idx="5">
                  <c:v>Mexico</c:v>
                </c:pt>
                <c:pt idx="6">
                  <c:v>South Africa</c:v>
                </c:pt>
                <c:pt idx="7">
                  <c:v>Other</c:v>
                </c:pt>
              </c:strCache>
            </c:strRef>
          </c:cat>
          <c:val>
            <c:numRef>
              <c:f>'Fig 6'!$B$3:$B$10</c:f>
              <c:numCache>
                <c:formatCode>#,##0</c:formatCode>
                <c:ptCount val="8"/>
                <c:pt idx="0">
                  <c:v>2669.7159999999999</c:v>
                </c:pt>
                <c:pt idx="1">
                  <c:v>2042.739</c:v>
                </c:pt>
                <c:pt idx="2">
                  <c:v>1720.4190000000001</c:v>
                </c:pt>
                <c:pt idx="3">
                  <c:v>1066.1410000000001</c:v>
                </c:pt>
                <c:pt idx="4">
                  <c:v>758.92</c:v>
                </c:pt>
                <c:pt idx="5">
                  <c:v>722.38699999999994</c:v>
                </c:pt>
                <c:pt idx="6">
                  <c:v>328.27199999999999</c:v>
                </c:pt>
                <c:pt idx="7">
                  <c:v>27.331999999998516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F85-485C-A4DD-9464BEDC04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Exports</a:t>
            </a:r>
            <a:endParaRPr lang="en-US" sz="1050" b="0"/>
          </a:p>
        </c:rich>
      </c:tx>
      <c:layout>
        <c:manualLayout>
          <c:xMode val="edge"/>
          <c:yMode val="edge"/>
          <c:x val="9.876543209876543E-3"/>
          <c:y val="3.008084798184199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3655111598990253"/>
          <c:w val="0.49382716049382713"/>
          <c:h val="0.51254214852018587"/>
        </c:manualLayout>
      </c:layout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31B-4B11-AFBA-D324D29DC872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31B-4B11-AFBA-D324D29DC872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31B-4B11-AFBA-D324D29DC872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31B-4B11-AFBA-D324D29DC872}"/>
              </c:ext>
            </c:extLst>
          </c:dPt>
          <c:dPt>
            <c:idx val="4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31B-4B11-AFBA-D324D29DC872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31B-4B11-AFBA-D324D29DC872}"/>
              </c:ext>
            </c:extLst>
          </c:dPt>
          <c:dPt>
            <c:idx val="6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D996-49B3-86C7-75DE62BF6AB2}"/>
              </c:ext>
            </c:extLst>
          </c:dPt>
          <c:dPt>
            <c:idx val="7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0DB-487F-9078-2AEC81DF6898}"/>
              </c:ext>
            </c:extLst>
          </c:dPt>
          <c:dLbls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 6'!$E$3:$E$10</c:f>
              <c:strCache>
                <c:ptCount val="8"/>
                <c:pt idx="0">
                  <c:v>United Kingdom</c:v>
                </c:pt>
                <c:pt idx="1">
                  <c:v>United States</c:v>
                </c:pt>
                <c:pt idx="2">
                  <c:v>Switzerland</c:v>
                </c:pt>
                <c:pt idx="3">
                  <c:v>China</c:v>
                </c:pt>
                <c:pt idx="4">
                  <c:v>South Korea</c:v>
                </c:pt>
                <c:pt idx="5">
                  <c:v>Norway</c:v>
                </c:pt>
                <c:pt idx="6">
                  <c:v>Japan</c:v>
                </c:pt>
                <c:pt idx="7">
                  <c:v>Other</c:v>
                </c:pt>
              </c:strCache>
            </c:strRef>
          </c:cat>
          <c:val>
            <c:numRef>
              <c:f>'Fig 6'!$F$3:$F$10</c:f>
              <c:numCache>
                <c:formatCode>#,##0</c:formatCode>
                <c:ptCount val="8"/>
                <c:pt idx="0">
                  <c:v>3469.953</c:v>
                </c:pt>
                <c:pt idx="1">
                  <c:v>2243.81</c:v>
                </c:pt>
                <c:pt idx="2">
                  <c:v>935.59400000000005</c:v>
                </c:pt>
                <c:pt idx="3">
                  <c:v>663.08600000000001</c:v>
                </c:pt>
                <c:pt idx="4">
                  <c:v>290.73</c:v>
                </c:pt>
                <c:pt idx="5">
                  <c:v>288.68</c:v>
                </c:pt>
                <c:pt idx="6">
                  <c:v>283.12200000000001</c:v>
                </c:pt>
                <c:pt idx="7">
                  <c:v>2039.8909999999987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31B-4B11-AFBA-D324D29DC8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Imports</a:t>
            </a:r>
            <a:endParaRPr lang="en-US" sz="1400" b="0"/>
          </a:p>
        </c:rich>
      </c:tx>
      <c:layout>
        <c:manualLayout>
          <c:xMode val="edge"/>
          <c:yMode val="edge"/>
          <c:x val="9.876543209876543E-3"/>
          <c:y val="5.9386102815517155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3655111598990253"/>
          <c:w val="0.49382716049382713"/>
          <c:h val="0.51254214852018587"/>
        </c:manualLayout>
      </c:layout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88A-4D50-977C-7B95CF375E62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88A-4D50-977C-7B95CF375E62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88A-4D50-977C-7B95CF375E62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88A-4D50-977C-7B95CF375E62}"/>
              </c:ext>
            </c:extLst>
          </c:dPt>
          <c:dPt>
            <c:idx val="4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88A-4D50-977C-7B95CF375E62}"/>
              </c:ext>
            </c:extLst>
          </c:dPt>
          <c:dPt>
            <c:idx val="5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88A-4D50-977C-7B95CF375E62}"/>
              </c:ext>
            </c:extLst>
          </c:dPt>
          <c:dPt>
            <c:idx val="6"/>
            <c:bubble3D val="0"/>
            <c:spPr>
              <a:solidFill>
                <a:schemeClr val="accent3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316E-414C-A4D4-018CDF7F207D}"/>
              </c:ext>
            </c:extLst>
          </c:dPt>
          <c:dPt>
            <c:idx val="7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327-4B19-AFF2-EEEAACB26524}"/>
              </c:ext>
            </c:extLst>
          </c:dPt>
          <c:dLbls>
            <c:dLbl>
              <c:idx val="4"/>
              <c:layout>
                <c:manualLayout>
                  <c:x val="-1.7283950617283949E-2"/>
                  <c:y val="2.306439668340836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8A-4D50-977C-7B95CF375E62}"/>
                </c:ext>
              </c:extLst>
            </c:dLbl>
            <c:dLbl>
              <c:idx val="5"/>
              <c:layout>
                <c:manualLayout>
                  <c:x val="-7.1604945275212356E-2"/>
                  <c:y val="8.249525181976141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8A-4D50-977C-7B95CF375E62}"/>
                </c:ext>
              </c:extLst>
            </c:dLbl>
            <c:dLbl>
              <c:idx val="6"/>
              <c:layout>
                <c:manualLayout>
                  <c:x val="-3.6563873319869641E-2"/>
                  <c:y val="-2.22222022572049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16E-414C-A4D4-018CDF7F207D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 7'!$A$3:$A$10</c:f>
              <c:strCache>
                <c:ptCount val="8"/>
                <c:pt idx="0">
                  <c:v>United Kingdom</c:v>
                </c:pt>
                <c:pt idx="1">
                  <c:v>Japan</c:v>
                </c:pt>
                <c:pt idx="2">
                  <c:v>Türkiye</c:v>
                </c:pt>
                <c:pt idx="3">
                  <c:v>South Korea</c:v>
                </c:pt>
                <c:pt idx="4">
                  <c:v>Mexico</c:v>
                </c:pt>
                <c:pt idx="5">
                  <c:v>United States</c:v>
                </c:pt>
                <c:pt idx="6">
                  <c:v>South Africa</c:v>
                </c:pt>
                <c:pt idx="7">
                  <c:v>Other</c:v>
                </c:pt>
              </c:strCache>
            </c:strRef>
          </c:cat>
          <c:val>
            <c:numRef>
              <c:f>'Fig 7'!$B$3:$B$10</c:f>
              <c:numCache>
                <c:formatCode>#,##0</c:formatCode>
                <c:ptCount val="8"/>
                <c:pt idx="0">
                  <c:v>4653.5010000000002</c:v>
                </c:pt>
                <c:pt idx="1">
                  <c:v>4537.875</c:v>
                </c:pt>
                <c:pt idx="2">
                  <c:v>3371.933</c:v>
                </c:pt>
                <c:pt idx="3">
                  <c:v>1627.347</c:v>
                </c:pt>
                <c:pt idx="4">
                  <c:v>1160.0029999999999</c:v>
                </c:pt>
                <c:pt idx="5">
                  <c:v>505.4</c:v>
                </c:pt>
                <c:pt idx="6">
                  <c:v>241.988</c:v>
                </c:pt>
                <c:pt idx="7">
                  <c:v>214.97199999999975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88A-4D50-977C-7B95CF375E62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Exports</a:t>
            </a:r>
          </a:p>
        </c:rich>
      </c:tx>
      <c:layout>
        <c:manualLayout>
          <c:xMode val="edge"/>
          <c:yMode val="edge"/>
          <c:x val="1.2345679012345678E-2"/>
          <c:y val="7.242671310087082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3655111598990253"/>
          <c:w val="0.49382716049382713"/>
          <c:h val="0.51254214852018587"/>
        </c:manualLayout>
      </c:layout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487-491C-8147-94E072D8A92E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487-491C-8147-94E072D8A92E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487-491C-8147-94E072D8A92E}"/>
              </c:ext>
            </c:extLst>
          </c:dPt>
          <c:dPt>
            <c:idx val="3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487-491C-8147-94E072D8A92E}"/>
              </c:ext>
            </c:extLst>
          </c:dPt>
          <c:dPt>
            <c:idx val="4"/>
            <c:bubble3D val="0"/>
            <c:spPr>
              <a:solidFill>
                <a:schemeClr val="accent2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487-491C-8147-94E072D8A92E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487-491C-8147-94E072D8A92E}"/>
              </c:ext>
            </c:extLst>
          </c:dPt>
          <c:dPt>
            <c:idx val="6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6AFE-45C2-BC30-8689FDCC12AE}"/>
              </c:ext>
            </c:extLst>
          </c:dPt>
          <c:dPt>
            <c:idx val="7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492-49CB-949E-4AA213231A9C}"/>
              </c:ext>
            </c:extLst>
          </c:dPt>
          <c:dLbls>
            <c:dLbl>
              <c:idx val="5"/>
              <c:layout>
                <c:manualLayout>
                  <c:x val="-2.7160493827160494E-2"/>
                  <c:y val="-2.05016859408074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487-491C-8147-94E072D8A92E}"/>
                </c:ext>
              </c:extLst>
            </c:dLbl>
            <c:dLbl>
              <c:idx val="6"/>
              <c:layout>
                <c:manualLayout>
                  <c:x val="-2.4691358024691381E-2"/>
                  <c:y val="-6.406776856502326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AFE-45C2-BC30-8689FDCC12AE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 7'!$E$3:$E$10</c:f>
              <c:strCache>
                <c:ptCount val="8"/>
                <c:pt idx="0">
                  <c:v>United States</c:v>
                </c:pt>
                <c:pt idx="1">
                  <c:v>United Kingdom</c:v>
                </c:pt>
                <c:pt idx="2">
                  <c:v>China</c:v>
                </c:pt>
                <c:pt idx="3">
                  <c:v>Türkiye</c:v>
                </c:pt>
                <c:pt idx="4">
                  <c:v>South Korea</c:v>
                </c:pt>
                <c:pt idx="5">
                  <c:v>Japan</c:v>
                </c:pt>
                <c:pt idx="6">
                  <c:v>Switzerland</c:v>
                </c:pt>
                <c:pt idx="7">
                  <c:v>Other</c:v>
                </c:pt>
              </c:strCache>
            </c:strRef>
          </c:cat>
          <c:val>
            <c:numRef>
              <c:f>'Fig 7'!$F$3:$F$10</c:f>
              <c:numCache>
                <c:formatCode>#,##0</c:formatCode>
                <c:ptCount val="8"/>
                <c:pt idx="0">
                  <c:v>5089.3220000000001</c:v>
                </c:pt>
                <c:pt idx="1">
                  <c:v>4804.9129999999996</c:v>
                </c:pt>
                <c:pt idx="2">
                  <c:v>4284.0450000000001</c:v>
                </c:pt>
                <c:pt idx="3">
                  <c:v>1032.6959999999999</c:v>
                </c:pt>
                <c:pt idx="4">
                  <c:v>911.52099999999996</c:v>
                </c:pt>
                <c:pt idx="5">
                  <c:v>807.76</c:v>
                </c:pt>
                <c:pt idx="6">
                  <c:v>746.99</c:v>
                </c:pt>
                <c:pt idx="7">
                  <c:v>4985.1249999999964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487-491C-8147-94E072D8A92E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EU own production of cars by type, 2021-2023</a:t>
            </a:r>
          </a:p>
          <a:p>
            <a:pPr algn="l">
              <a:defRPr sz="1800" b="1"/>
            </a:pPr>
            <a:r>
              <a:rPr lang="en-US" sz="1600" b="0"/>
              <a:t>(€ billion)</a:t>
            </a:r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1912438647933372"/>
          <c:w val="0.97066666666666668"/>
          <c:h val="0.71479488471564778"/>
        </c:manualLayout>
      </c:layout>
      <c:lineChart>
        <c:grouping val="standard"/>
        <c:varyColors val="0"/>
        <c:ser>
          <c:idx val="0"/>
          <c:order val="0"/>
          <c:tx>
            <c:strRef>
              <c:f>'Fig 8'!$B$4</c:f>
              <c:strCache>
                <c:ptCount val="1"/>
                <c:pt idx="0">
                  <c:v>Electric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numRef>
              <c:f>'Fig 8'!$C$3:$E$3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'Fig 8'!$C$4:$E$4</c:f>
              <c:numCache>
                <c:formatCode>#,##0.0</c:formatCode>
                <c:ptCount val="3"/>
                <c:pt idx="0">
                  <c:v>24.882232821999999</c:v>
                </c:pt>
                <c:pt idx="1">
                  <c:v>41.966842571000001</c:v>
                </c:pt>
                <c:pt idx="2">
                  <c:v>64.880117231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5-4AB5-BABF-75686A2A0ED6}"/>
            </c:ext>
          </c:extLst>
        </c:ser>
        <c:ser>
          <c:idx val="1"/>
          <c:order val="1"/>
          <c:tx>
            <c:strRef>
              <c:f>'Fig 8'!$B$5</c:f>
              <c:strCache>
                <c:ptCount val="1"/>
                <c:pt idx="0">
                  <c:v>Plug-in hybrid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  <a:effectLst/>
            </c:spPr>
          </c:marker>
          <c:cat>
            <c:numRef>
              <c:f>'Fig 8'!$C$3:$E$3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'Fig 8'!$C$5:$E$5</c:f>
              <c:numCache>
                <c:formatCode>#,##0.0</c:formatCode>
                <c:ptCount val="3"/>
                <c:pt idx="0">
                  <c:v>19.132483264000001</c:v>
                </c:pt>
                <c:pt idx="1">
                  <c:v>20.187409560999999</c:v>
                </c:pt>
                <c:pt idx="2">
                  <c:v>24.348723941999999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5-4AB5-BABF-75686A2A0ED6}"/>
            </c:ext>
          </c:extLst>
        </c:ser>
        <c:ser>
          <c:idx val="2"/>
          <c:order val="2"/>
          <c:tx>
            <c:strRef>
              <c:f>'Fig 8'!$B$6</c:f>
              <c:strCache>
                <c:ptCount val="1"/>
                <c:pt idx="0">
                  <c:v>Non-plug-in hybrid</c:v>
                </c:pt>
              </c:strCache>
            </c:strRef>
          </c:tx>
          <c:spPr>
            <a:ln w="28575" cap="rnd" cmpd="sng" algn="ctr">
              <a:solidFill>
                <a:srgbClr val="E0404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rgbClr val="E04040"/>
              </a:solidFill>
              <a:ln w="28575">
                <a:solidFill>
                  <a:srgbClr val="E04040"/>
                </a:solidFill>
                <a:prstDash val="solid"/>
              </a:ln>
              <a:effectLst/>
            </c:spPr>
          </c:marker>
          <c:cat>
            <c:numRef>
              <c:f>'Fig 8'!$C$3:$E$3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'Fig 8'!$C$6:$E$6</c:f>
              <c:numCache>
                <c:formatCode>#,##0.0</c:formatCode>
                <c:ptCount val="3"/>
                <c:pt idx="0">
                  <c:v>21.595954071000001</c:v>
                </c:pt>
                <c:pt idx="1">
                  <c:v>28.098048256999999</c:v>
                </c:pt>
                <c:pt idx="2">
                  <c:v>34.338704213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5-4AB5-BABF-75686A2A0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8296208"/>
        <c:axId val="698298128"/>
      </c:lineChart>
      <c:catAx>
        <c:axId val="698296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8298128"/>
        <c:crosses val="autoZero"/>
        <c:auto val="1"/>
        <c:lblAlgn val="ctr"/>
        <c:lblOffset val="100"/>
        <c:tickMarkSkip val="1"/>
        <c:noMultiLvlLbl val="0"/>
      </c:catAx>
      <c:valAx>
        <c:axId val="69829812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8296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732734908136484"/>
          <c:y val="0.85609132282396083"/>
          <c:w val="0.48534530183727032"/>
          <c:h val="3.925685801132305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EU own production of cars by type, 2021-2023</a:t>
            </a:r>
          </a:p>
          <a:p>
            <a:pPr algn="l">
              <a:defRPr sz="1800" b="1"/>
            </a:pPr>
            <a:r>
              <a:rPr lang="en-US" sz="1600" b="0"/>
              <a:t>(% share in total</a:t>
            </a:r>
            <a:r>
              <a:rPr lang="en-US" sz="1600" b="0" baseline="0"/>
              <a:t> own production of cars</a:t>
            </a:r>
            <a:r>
              <a:rPr lang="en-US" sz="1600" b="0"/>
              <a:t>)</a:t>
            </a:r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1912438647933372"/>
          <c:w val="0.97066666666666668"/>
          <c:h val="0.71479488471564778"/>
        </c:manualLayout>
      </c:layout>
      <c:lineChart>
        <c:grouping val="standard"/>
        <c:varyColors val="0"/>
        <c:ser>
          <c:idx val="0"/>
          <c:order val="0"/>
          <c:tx>
            <c:strRef>
              <c:f>'Fig 9'!$B$4</c:f>
              <c:strCache>
                <c:ptCount val="1"/>
                <c:pt idx="0">
                  <c:v>Electric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numRef>
              <c:f>'Fig 9'!$C$3:$E$3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'Fig 9'!$C$4:$E$4</c:f>
              <c:numCache>
                <c:formatCode>#,##0.0</c:formatCode>
                <c:ptCount val="3"/>
                <c:pt idx="0">
                  <c:v>7.3714189770441889</c:v>
                </c:pt>
                <c:pt idx="1">
                  <c:v>10.401647028780806</c:v>
                </c:pt>
                <c:pt idx="2">
                  <c:v>13.554267698485592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DF-45DD-80AF-9B2585FA5BA8}"/>
            </c:ext>
          </c:extLst>
        </c:ser>
        <c:ser>
          <c:idx val="1"/>
          <c:order val="1"/>
          <c:tx>
            <c:strRef>
              <c:f>'Fig 9'!$B$5</c:f>
              <c:strCache>
                <c:ptCount val="1"/>
                <c:pt idx="0">
                  <c:v>Plug-in hybrid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  <a:effectLst/>
            </c:spPr>
          </c:marker>
          <c:cat>
            <c:numRef>
              <c:f>'Fig 9'!$C$3:$E$3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'Fig 9'!$C$5:$E$5</c:f>
              <c:numCache>
                <c:formatCode>#,##0.0</c:formatCode>
                <c:ptCount val="3"/>
                <c:pt idx="0">
                  <c:v>5.1546023976599225</c:v>
                </c:pt>
                <c:pt idx="1">
                  <c:v>5.5932787403101072</c:v>
                </c:pt>
                <c:pt idx="2">
                  <c:v>5.4402486495832365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DF-45DD-80AF-9B2585FA5BA8}"/>
            </c:ext>
          </c:extLst>
        </c:ser>
        <c:ser>
          <c:idx val="2"/>
          <c:order val="2"/>
          <c:tx>
            <c:strRef>
              <c:f>'Fig 9'!$B$6</c:f>
              <c:strCache>
                <c:ptCount val="1"/>
                <c:pt idx="0">
                  <c:v>Non-plug-in hybrid</c:v>
                </c:pt>
              </c:strCache>
            </c:strRef>
          </c:tx>
          <c:spPr>
            <a:ln w="28575" cap="rnd" cmpd="sng" algn="ctr">
              <a:solidFill>
                <a:srgbClr val="E0404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rgbClr val="E04040"/>
              </a:solidFill>
              <a:ln w="28575">
                <a:solidFill>
                  <a:srgbClr val="E04040"/>
                </a:solidFill>
                <a:prstDash val="solid"/>
              </a:ln>
              <a:effectLst/>
            </c:spPr>
          </c:marker>
          <c:cat>
            <c:numRef>
              <c:f>'Fig 9'!$C$3:$E$3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'Fig 9'!$C$6:$E$6</c:f>
              <c:numCache>
                <c:formatCode>#,##0.0</c:formatCode>
                <c:ptCount val="3"/>
                <c:pt idx="0">
                  <c:v>8.2600185079663166</c:v>
                </c:pt>
                <c:pt idx="1">
                  <c:v>10.666674773433266</c:v>
                </c:pt>
                <c:pt idx="2">
                  <c:v>11.191301160897758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DF-45DD-80AF-9B2585FA5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8296208"/>
        <c:axId val="698298128"/>
      </c:lineChart>
      <c:catAx>
        <c:axId val="698296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8298128"/>
        <c:crosses val="autoZero"/>
        <c:auto val="1"/>
        <c:lblAlgn val="ctr"/>
        <c:lblOffset val="100"/>
        <c:tickMarkSkip val="1"/>
        <c:noMultiLvlLbl val="0"/>
      </c:catAx>
      <c:valAx>
        <c:axId val="69829812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8296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732734908136484"/>
          <c:y val="0.85609132282396083"/>
          <c:w val="0.48534530183727032"/>
          <c:h val="3.885330656392717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23812</xdr:colOff>
      <xdr:row>0</xdr:row>
      <xdr:rowOff>104775</xdr:rowOff>
    </xdr:from>
    <xdr:to>
      <xdr:col>24</xdr:col>
      <xdr:colOff>595312</xdr:colOff>
      <xdr:row>39</xdr:row>
      <xdr:rowOff>1271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DF314F6-42AB-8FD9-D74F-032FE741C1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0.95848</cdr:y>
    </cdr:from>
    <cdr:ext cx="7995000" cy="269368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37150284-95B3-D426-F33F-999935A933E3}"/>
            </a:ext>
          </a:extLst>
        </cdr:cNvPr>
        <cdr:cNvSpPr txBox="1"/>
      </cdr:nvSpPr>
      <cdr:spPr>
        <a:xfrm xmlns:a="http://schemas.openxmlformats.org/drawingml/2006/main">
          <a:off x="0" y="6218428"/>
          <a:ext cx="799500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(Comext DS-045409)</a:t>
          </a:r>
        </a:p>
      </cdr:txBody>
    </cdr:sp>
  </cdr:absSizeAnchor>
  <cdr:absSizeAnchor xmlns:cdr="http://schemas.openxmlformats.org/drawingml/2006/chartDrawing">
    <cdr:from>
      <cdr:x>0.83936</cdr:x>
      <cdr:y>0.91977</cdr:y>
    </cdr:from>
    <cdr:ext cx="1530099" cy="502920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B5AB4497-F8D1-DAA8-D1D6-4B3CAD9F939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765800"/>
          <a:ext cx="1530099" cy="502920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4762</xdr:rowOff>
    </xdr:from>
    <xdr:to>
      <xdr:col>13</xdr:col>
      <xdr:colOff>219075</xdr:colOff>
      <xdr:row>48</xdr:row>
      <xdr:rowOff>160972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0.95889</cdr:y>
    </cdr:from>
    <cdr:ext cx="7995000" cy="269368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2E5EE561-2918-6722-068D-B7D3591589DB}"/>
            </a:ext>
          </a:extLst>
        </cdr:cNvPr>
        <cdr:cNvSpPr txBox="1"/>
      </cdr:nvSpPr>
      <cdr:spPr>
        <a:xfrm xmlns:a="http://schemas.openxmlformats.org/drawingml/2006/main">
          <a:off x="0" y="6283655"/>
          <a:ext cx="799500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(Comext DS-045409)</a:t>
          </a:r>
        </a:p>
      </cdr:txBody>
    </cdr:sp>
  </cdr:absSizeAnchor>
  <cdr:absSizeAnchor xmlns:cdr="http://schemas.openxmlformats.org/drawingml/2006/chartDrawing">
    <cdr:from>
      <cdr:x>0.83936</cdr:x>
      <cdr:y>0.92325</cdr:y>
    </cdr:from>
    <cdr:ext cx="1530099" cy="502920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48FE0FF3-D411-1E3A-D77A-DB219421031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050103"/>
          <a:ext cx="1530099" cy="502920"/>
        </a:xfrm>
        <a:prstGeom xmlns:a="http://schemas.openxmlformats.org/drawingml/2006/main" prst="rect">
          <a:avLst/>
        </a:prstGeom>
      </cdr:spPr>
    </cdr:pic>
  </cdr:absSizeAnchor>
  <cdr:absSizeAnchor xmlns:cdr="http://schemas.openxmlformats.org/drawingml/2006/chartDrawing">
    <cdr:from>
      <cdr:x>0.83936</cdr:x>
      <cdr:y>0.91977</cdr:y>
    </cdr:from>
    <cdr:ext cx="1530099" cy="502920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B5AB4497-F8D1-DAA8-D1D6-4B3CAD9F939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765800"/>
          <a:ext cx="1530099" cy="502920"/>
        </a:xfrm>
        <a:prstGeom xmlns:a="http://schemas.openxmlformats.org/drawingml/2006/main" prst="rect">
          <a:avLst/>
        </a:prstGeom>
      </cdr:spPr>
    </cdr:pic>
  </cdr:absSizeAnchor>
  <cdr:absSizeAnchor xmlns:cdr="http://schemas.openxmlformats.org/drawingml/2006/chartDrawing">
    <cdr:from>
      <cdr:x>0.83931</cdr:x>
      <cdr:y>0.91412</cdr:y>
    </cdr:from>
    <cdr:ext cx="1530099" cy="502920"/>
    <cdr:pic>
      <cdr:nvPicPr>
        <cdr:cNvPr id="7" name="LogoShape">
          <a:extLst xmlns:a="http://schemas.openxmlformats.org/drawingml/2006/main">
            <a:ext uri="{FF2B5EF4-FFF2-40B4-BE49-F238E27FC236}">
              <a16:creationId xmlns:a16="http://schemas.microsoft.com/office/drawing/2014/main" id="{125AEC0F-1C51-71F1-9A06-2F9D35EF5AC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1726" y="5352903"/>
          <a:ext cx="1530099" cy="502920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7</xdr:row>
      <xdr:rowOff>149226</xdr:rowOff>
    </xdr:from>
    <xdr:to>
      <xdr:col>14</xdr:col>
      <xdr:colOff>111125</xdr:colOff>
      <xdr:row>44</xdr:row>
      <xdr:rowOff>19954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2F64AE4-E81D-7657-E91D-FCE02BFF02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0.95397</cdr:y>
    </cdr:from>
    <cdr:ext cx="7995000" cy="269223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33F54B5D-67B0-5431-4BA3-7B2F286F2CE1}"/>
            </a:ext>
          </a:extLst>
        </cdr:cNvPr>
        <cdr:cNvSpPr txBox="1"/>
      </cdr:nvSpPr>
      <cdr:spPr>
        <a:xfrm xmlns:a="http://schemas.openxmlformats.org/drawingml/2006/main">
          <a:off x="0" y="5580030"/>
          <a:ext cx="7995000" cy="2692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(Comext DS-045409)</a:t>
          </a:r>
        </a:p>
      </cdr:txBody>
    </cdr:sp>
  </cdr:absSizeAnchor>
  <cdr:absSizeAnchor xmlns:cdr="http://schemas.openxmlformats.org/drawingml/2006/chartDrawing">
    <cdr:from>
      <cdr:x>0.83931</cdr:x>
      <cdr:y>0.91407</cdr:y>
    </cdr:from>
    <cdr:ext cx="1530099" cy="502919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51A82444-E046-53E3-72FF-9FF73852346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1726" y="5349508"/>
          <a:ext cx="1530099" cy="502919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8</xdr:row>
      <xdr:rowOff>22859</xdr:rowOff>
    </xdr:from>
    <xdr:to>
      <xdr:col>14</xdr:col>
      <xdr:colOff>129540</xdr:colOff>
      <xdr:row>44</xdr:row>
      <xdr:rowOff>58273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057879-5E1A-4575-9883-BFC30727F7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0.954</cdr:y>
    </cdr:from>
    <cdr:ext cx="7995000" cy="269368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D4E43683-1C43-4D9D-7E04-C7B0420BB463}"/>
            </a:ext>
          </a:extLst>
        </cdr:cNvPr>
        <cdr:cNvSpPr txBox="1"/>
      </cdr:nvSpPr>
      <cdr:spPr>
        <a:xfrm xmlns:a="http://schemas.openxmlformats.org/drawingml/2006/main">
          <a:off x="0" y="5586455"/>
          <a:ext cx="799500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(Comext DS-045409)</a:t>
          </a:r>
        </a:p>
      </cdr:txBody>
    </cdr:sp>
  </cdr:absSizeAnchor>
  <cdr:absSizeAnchor xmlns:cdr="http://schemas.openxmlformats.org/drawingml/2006/chartDrawing">
    <cdr:from>
      <cdr:x>0.83931</cdr:x>
      <cdr:y>0.91412</cdr:y>
    </cdr:from>
    <cdr:ext cx="1530099" cy="502920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125AEC0F-1C51-71F1-9A06-2F9D35EF5AC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1726" y="5352903"/>
          <a:ext cx="1530099" cy="502920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14286</xdr:rowOff>
    </xdr:from>
    <xdr:to>
      <xdr:col>6</xdr:col>
      <xdr:colOff>209550</xdr:colOff>
      <xdr:row>47</xdr:row>
      <xdr:rowOff>93176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15</xdr:row>
      <xdr:rowOff>0</xdr:rowOff>
    </xdr:from>
    <xdr:to>
      <xdr:col>15</xdr:col>
      <xdr:colOff>266700</xdr:colOff>
      <xdr:row>47</xdr:row>
      <xdr:rowOff>78890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0.00988</cdr:x>
      <cdr:y>0.9516</cdr:y>
    </cdr:from>
    <cdr:ext cx="361315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3980" y="5295986"/>
          <a:ext cx="36131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(Comext DS-045409)</a:t>
          </a:r>
        </a:p>
      </cdr:txBody>
    </cdr:sp>
  </cdr:abs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14286</xdr:rowOff>
    </xdr:from>
    <xdr:to>
      <xdr:col>6</xdr:col>
      <xdr:colOff>209550</xdr:colOff>
      <xdr:row>47</xdr:row>
      <xdr:rowOff>93176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15</xdr:row>
      <xdr:rowOff>0</xdr:rowOff>
    </xdr:from>
    <xdr:to>
      <xdr:col>15</xdr:col>
      <xdr:colOff>266700</xdr:colOff>
      <xdr:row>47</xdr:row>
      <xdr:rowOff>78890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absSizeAnchor xmlns:cdr="http://schemas.openxmlformats.org/drawingml/2006/chartDrawing">
    <cdr:from>
      <cdr:x>0.00988</cdr:x>
      <cdr:y>0.94965</cdr:y>
    </cdr:from>
    <cdr:ext cx="361315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3603" y="5285085"/>
          <a:ext cx="36131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</a:t>
          </a:r>
          <a:r>
            <a:rPr lang="en-GB" sz="12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Eurostat (Comext DS-045409)</a:t>
          </a:r>
          <a:endParaRPr lang="en-GB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abs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14286</xdr:rowOff>
    </xdr:from>
    <xdr:to>
      <xdr:col>6</xdr:col>
      <xdr:colOff>123825</xdr:colOff>
      <xdr:row>47</xdr:row>
      <xdr:rowOff>93176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15</xdr:row>
      <xdr:rowOff>0</xdr:rowOff>
    </xdr:from>
    <xdr:to>
      <xdr:col>15</xdr:col>
      <xdr:colOff>152400</xdr:colOff>
      <xdr:row>47</xdr:row>
      <xdr:rowOff>78890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absSizeAnchor xmlns:cdr="http://schemas.openxmlformats.org/drawingml/2006/chartDrawing">
    <cdr:from>
      <cdr:x>0.00988</cdr:x>
      <cdr:y>0.94965</cdr:y>
    </cdr:from>
    <cdr:ext cx="3613150" cy="269369"/>
    <cdr:sp macro="" textlink="">
      <cdr:nvSpPr>
        <cdr:cNvPr id="4" name="FootonotesShape"/>
        <cdr:cNvSpPr txBox="1"/>
      </cdr:nvSpPr>
      <cdr:spPr>
        <a:xfrm xmlns:a="http://schemas.openxmlformats.org/drawingml/2006/main">
          <a:off x="52248" y="5285085"/>
          <a:ext cx="36131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</a:t>
          </a:r>
          <a:r>
            <a:rPr lang="en-GB" sz="12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Eurostat (Comext DS-045409)</a:t>
          </a:r>
          <a:endParaRPr lang="en-GB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abs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</xdr:colOff>
      <xdr:row>1</xdr:row>
      <xdr:rowOff>34290</xdr:rowOff>
    </xdr:from>
    <xdr:to>
      <xdr:col>21</xdr:col>
      <xdr:colOff>426720</xdr:colOff>
      <xdr:row>35</xdr:row>
      <xdr:rowOff>78995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36152C8-56EA-ECE5-07A3-42E0CE406F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absSizeAnchor xmlns:cdr="http://schemas.openxmlformats.org/drawingml/2006/chartDrawing">
    <cdr:from>
      <cdr:x>0</cdr:x>
      <cdr:y>0.9568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AF391C9D-70A5-158B-5C02-517306768D96}"/>
            </a:ext>
          </a:extLst>
        </cdr:cNvPr>
        <cdr:cNvSpPr txBox="1"/>
      </cdr:nvSpPr>
      <cdr:spPr>
        <a:xfrm xmlns:a="http://schemas.openxmlformats.org/drawingml/2006/main">
          <a:off x="0" y="5969368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(Comext DS-056120)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5E3F746B-A759-E2D9-4C96-695DB4FB0F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</xdr:colOff>
      <xdr:row>1</xdr:row>
      <xdr:rowOff>34290</xdr:rowOff>
    </xdr:from>
    <xdr:to>
      <xdr:col>21</xdr:col>
      <xdr:colOff>426720</xdr:colOff>
      <xdr:row>35</xdr:row>
      <xdr:rowOff>78995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314E85-C358-4A7D-A19D-0B582667EE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absSizeAnchor xmlns:cdr="http://schemas.openxmlformats.org/drawingml/2006/chartDrawing">
    <cdr:from>
      <cdr:x>0</cdr:x>
      <cdr:y>0.9568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AF391C9D-70A5-158B-5C02-517306768D96}"/>
            </a:ext>
          </a:extLst>
        </cdr:cNvPr>
        <cdr:cNvSpPr txBox="1"/>
      </cdr:nvSpPr>
      <cdr:spPr>
        <a:xfrm xmlns:a="http://schemas.openxmlformats.org/drawingml/2006/main">
          <a:off x="0" y="5969368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(Comext DS-056120)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5E3F746B-A759-E2D9-4C96-695DB4FB0F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9"/>
  <sheetViews>
    <sheetView showGridLines="0" zoomScaleNormal="100" workbookViewId="0">
      <selection activeCell="J2" sqref="J2:J5"/>
    </sheetView>
  </sheetViews>
  <sheetFormatPr defaultColWidth="9.33203125" defaultRowHeight="13.2" x14ac:dyDescent="0.25"/>
  <cols>
    <col min="1" max="1" width="9.33203125" style="1"/>
    <col min="2" max="2" width="16.44140625" style="1" customWidth="1"/>
    <col min="3" max="6" width="9.33203125" style="1" bestFit="1" customWidth="1"/>
    <col min="7" max="8" width="9.33203125" style="1"/>
    <col min="9" max="12" width="12.33203125" style="1" bestFit="1" customWidth="1"/>
    <col min="13" max="16384" width="9.33203125" style="1"/>
  </cols>
  <sheetData>
    <row r="1" spans="1:13" x14ac:dyDescent="0.25">
      <c r="A1" s="1" t="s">
        <v>0</v>
      </c>
      <c r="C1" s="4">
        <v>2017</v>
      </c>
      <c r="D1" s="4">
        <v>2018</v>
      </c>
      <c r="E1" s="4">
        <v>2019</v>
      </c>
      <c r="F1" s="4">
        <v>2020</v>
      </c>
      <c r="G1" s="4">
        <v>2021</v>
      </c>
      <c r="H1" s="1">
        <v>2022</v>
      </c>
      <c r="I1" s="1">
        <v>2023</v>
      </c>
    </row>
    <row r="2" spans="1:13" x14ac:dyDescent="0.25">
      <c r="B2" s="2" t="s">
        <v>3</v>
      </c>
      <c r="C2" s="8">
        <v>0.45509300000000003</v>
      </c>
      <c r="D2" s="8">
        <v>1.2474390000000002</v>
      </c>
      <c r="E2" s="8">
        <v>4.9623429999999997</v>
      </c>
      <c r="F2" s="8">
        <v>5.3324560000000005</v>
      </c>
      <c r="G2" s="8">
        <v>9.0555240000000001</v>
      </c>
      <c r="H2" s="8">
        <v>12.616453999999999</v>
      </c>
      <c r="I2" s="8">
        <v>22.680296999999999</v>
      </c>
      <c r="J2" s="14">
        <f>+I2/H2-1</f>
        <v>0.79767603480344018</v>
      </c>
      <c r="K2" s="3"/>
      <c r="L2" s="3"/>
      <c r="M2" s="3"/>
    </row>
    <row r="3" spans="1:13" x14ac:dyDescent="0.25">
      <c r="B3" s="2" t="s">
        <v>2</v>
      </c>
      <c r="C3" s="8">
        <v>0.66607300000000003</v>
      </c>
      <c r="D3" s="8">
        <v>1.0454680000000001</v>
      </c>
      <c r="E3" s="8">
        <v>2.226102</v>
      </c>
      <c r="F3" s="8">
        <v>4.6552240000000005</v>
      </c>
      <c r="G3" s="8">
        <v>5.9098879999999996</v>
      </c>
      <c r="H3" s="8">
        <v>8.3914989999999996</v>
      </c>
      <c r="I3" s="8">
        <v>9.3359259999999988</v>
      </c>
      <c r="J3" s="14">
        <f t="shared" ref="J3:J5" si="0">+I3/H3-1</f>
        <v>0.11254568462678716</v>
      </c>
      <c r="K3" s="3"/>
      <c r="L3" s="3"/>
      <c r="M3" s="3"/>
    </row>
    <row r="4" spans="1:13" x14ac:dyDescent="0.25">
      <c r="A4" s="2"/>
      <c r="B4" s="2" t="s">
        <v>17</v>
      </c>
      <c r="C4" s="8">
        <v>4.4609860000000001</v>
      </c>
      <c r="D4" s="8">
        <v>5.3520959999999995</v>
      </c>
      <c r="E4" s="8">
        <v>7.0527690000000005</v>
      </c>
      <c r="F4" s="8">
        <v>8.6537839999999999</v>
      </c>
      <c r="G4" s="8">
        <v>11.850391999999999</v>
      </c>
      <c r="H4" s="8">
        <v>15.967055</v>
      </c>
      <c r="I4" s="8">
        <v>16.313019000000001</v>
      </c>
      <c r="J4" s="14">
        <f t="shared" si="0"/>
        <v>2.1667364457628624E-2</v>
      </c>
      <c r="K4" s="3"/>
      <c r="L4" s="3"/>
      <c r="M4" s="3"/>
    </row>
    <row r="5" spans="1:13" x14ac:dyDescent="0.25">
      <c r="B5" s="2"/>
      <c r="C5" s="8">
        <v>5.5821520000000007</v>
      </c>
      <c r="D5" s="8">
        <v>7.645003</v>
      </c>
      <c r="E5" s="8">
        <v>14.241213999999999</v>
      </c>
      <c r="F5" s="8">
        <v>18.641463999999999</v>
      </c>
      <c r="G5" s="8">
        <v>26.815804</v>
      </c>
      <c r="H5" s="8">
        <v>36.975008000000003</v>
      </c>
      <c r="I5" s="8">
        <v>48.329241999999994</v>
      </c>
      <c r="J5" s="14">
        <f t="shared" si="0"/>
        <v>0.3070786083399899</v>
      </c>
    </row>
    <row r="6" spans="1:13" x14ac:dyDescent="0.25">
      <c r="B6" s="5"/>
    </row>
    <row r="7" spans="1:13" ht="15.6" x14ac:dyDescent="0.3">
      <c r="B7" s="9"/>
      <c r="J7" s="3"/>
      <c r="K7" s="3"/>
      <c r="L7" s="3"/>
      <c r="M7" s="3"/>
    </row>
    <row r="8" spans="1:13" ht="15" customHeight="1" x14ac:dyDescent="0.25">
      <c r="B8" s="7"/>
      <c r="J8" s="3"/>
      <c r="K8" s="3"/>
      <c r="L8" s="3"/>
      <c r="M8" s="3"/>
    </row>
    <row r="9" spans="1:13" x14ac:dyDescent="0.25">
      <c r="J9" s="3"/>
      <c r="K9" s="3"/>
      <c r="L9" s="3"/>
      <c r="M9" s="3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10"/>
  <sheetViews>
    <sheetView showGridLines="0" zoomScaleNormal="100" workbookViewId="0">
      <selection activeCell="J2" sqref="J2:J5"/>
    </sheetView>
  </sheetViews>
  <sheetFormatPr defaultColWidth="9.33203125" defaultRowHeight="13.2" x14ac:dyDescent="0.25"/>
  <cols>
    <col min="1" max="1" width="9.33203125" style="1"/>
    <col min="2" max="2" width="15.33203125" style="1" customWidth="1"/>
    <col min="3" max="6" width="9.33203125" style="1" bestFit="1" customWidth="1"/>
    <col min="7" max="7" width="9.33203125" style="1"/>
    <col min="8" max="8" width="9.44140625" style="1" bestFit="1" customWidth="1"/>
    <col min="9" max="11" width="12.33203125" style="1" bestFit="1" customWidth="1"/>
    <col min="12" max="12" width="13.44140625" style="1" bestFit="1" customWidth="1"/>
    <col min="13" max="16384" width="9.33203125" style="1"/>
  </cols>
  <sheetData>
    <row r="1" spans="1:20" x14ac:dyDescent="0.25">
      <c r="A1" s="1" t="s">
        <v>1</v>
      </c>
      <c r="C1" s="4">
        <v>2017</v>
      </c>
      <c r="D1" s="4">
        <v>2018</v>
      </c>
      <c r="E1" s="4">
        <v>2019</v>
      </c>
      <c r="F1" s="4">
        <v>2020</v>
      </c>
      <c r="G1" s="1">
        <v>2021</v>
      </c>
      <c r="H1" s="1">
        <v>2022</v>
      </c>
      <c r="I1" s="1">
        <v>2023</v>
      </c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x14ac:dyDescent="0.25">
      <c r="A2" s="2"/>
      <c r="B2" s="2" t="s">
        <v>3</v>
      </c>
      <c r="C2" s="8">
        <v>1.619084</v>
      </c>
      <c r="D2" s="8">
        <v>1.971122</v>
      </c>
      <c r="E2" s="8">
        <v>4.6083100000000004</v>
      </c>
      <c r="F2" s="8">
        <v>7.2923639999999992</v>
      </c>
      <c r="G2" s="8">
        <v>12.209271000000001</v>
      </c>
      <c r="H2" s="8">
        <v>22.493411999999999</v>
      </c>
      <c r="I2" s="8">
        <v>29.602374999999999</v>
      </c>
      <c r="J2" s="14">
        <f>+I2/H2-1</f>
        <v>0.31604644951152805</v>
      </c>
      <c r="K2" s="2"/>
      <c r="L2" s="3"/>
      <c r="M2" s="3"/>
      <c r="N2" s="3"/>
      <c r="O2" s="3"/>
      <c r="P2" s="3"/>
      <c r="Q2" s="3"/>
      <c r="R2" s="3"/>
      <c r="S2" s="3"/>
      <c r="T2" s="3"/>
    </row>
    <row r="3" spans="1:20" x14ac:dyDescent="0.25">
      <c r="A3" s="2"/>
      <c r="B3" s="2" t="s">
        <v>2</v>
      </c>
      <c r="C3" s="8">
        <v>2.6828980000000002</v>
      </c>
      <c r="D3" s="8">
        <v>3.3530889999999998</v>
      </c>
      <c r="E3" s="8">
        <v>3.6743589999999999</v>
      </c>
      <c r="F3" s="8">
        <v>5.8916890000000004</v>
      </c>
      <c r="G3" s="8">
        <v>6.8203709999999997</v>
      </c>
      <c r="H3" s="8">
        <v>8.107247000000001</v>
      </c>
      <c r="I3" s="8">
        <v>10.214866000000001</v>
      </c>
      <c r="J3" s="14">
        <f t="shared" ref="J3:J5" si="0">+I3/H3-1</f>
        <v>0.25996728605900365</v>
      </c>
      <c r="K3" s="2"/>
      <c r="L3" s="3"/>
      <c r="M3" s="3"/>
      <c r="N3" s="3"/>
      <c r="O3" s="3"/>
      <c r="P3" s="3"/>
      <c r="Q3" s="3"/>
      <c r="R3" s="3"/>
      <c r="S3" s="3"/>
      <c r="T3" s="3"/>
    </row>
    <row r="4" spans="1:20" x14ac:dyDescent="0.25">
      <c r="A4" s="2"/>
      <c r="B4" s="2" t="s">
        <v>17</v>
      </c>
      <c r="C4" s="8">
        <v>0.43931300000000001</v>
      </c>
      <c r="D4" s="8">
        <v>1.9682029999999999</v>
      </c>
      <c r="E4" s="8">
        <v>4.8471589999999996</v>
      </c>
      <c r="F4" s="8">
        <v>10.722676999999999</v>
      </c>
      <c r="G4" s="8">
        <v>22.856597000000001</v>
      </c>
      <c r="H4" s="8">
        <v>28.529730000000001</v>
      </c>
      <c r="I4" s="8">
        <v>22.662371999999998</v>
      </c>
      <c r="J4" s="14">
        <f t="shared" si="0"/>
        <v>-0.20565767709683913</v>
      </c>
      <c r="K4" s="2"/>
      <c r="L4" s="3"/>
      <c r="M4" s="3"/>
      <c r="N4" s="3"/>
      <c r="O4" s="3"/>
      <c r="P4" s="3"/>
      <c r="Q4" s="3"/>
      <c r="R4" s="3"/>
      <c r="S4" s="3"/>
      <c r="T4" s="3"/>
    </row>
    <row r="5" spans="1:20" x14ac:dyDescent="0.25">
      <c r="C5" s="8">
        <v>4.7412950000000009</v>
      </c>
      <c r="D5" s="8">
        <v>7.292414</v>
      </c>
      <c r="E5" s="8">
        <v>13.129828</v>
      </c>
      <c r="F5" s="8">
        <v>23.906729999999996</v>
      </c>
      <c r="G5" s="8">
        <v>41.886239000000003</v>
      </c>
      <c r="H5" s="8">
        <v>59.130389000000001</v>
      </c>
      <c r="I5" s="8">
        <v>62.479612999999993</v>
      </c>
      <c r="J5" s="14">
        <f t="shared" si="0"/>
        <v>5.6641332090678231E-2</v>
      </c>
    </row>
    <row r="6" spans="1:20" x14ac:dyDescent="0.25">
      <c r="A6" s="5"/>
      <c r="P6" s="5"/>
    </row>
    <row r="7" spans="1:20" ht="15.6" x14ac:dyDescent="0.3">
      <c r="A7" s="6"/>
      <c r="B7" s="9"/>
      <c r="J7" s="3"/>
      <c r="K7" s="3"/>
      <c r="L7" s="3"/>
      <c r="M7" s="3"/>
      <c r="P7" s="6"/>
    </row>
    <row r="8" spans="1:20" ht="15" customHeight="1" x14ac:dyDescent="0.25">
      <c r="A8" s="7"/>
      <c r="J8" s="3"/>
      <c r="K8" s="3"/>
      <c r="L8" s="3"/>
      <c r="M8" s="3"/>
      <c r="P8" s="7"/>
    </row>
    <row r="9" spans="1:20" x14ac:dyDescent="0.25">
      <c r="J9" s="3"/>
      <c r="K9" s="3"/>
      <c r="L9" s="3"/>
      <c r="M9" s="3"/>
    </row>
    <row r="10" spans="1:20" x14ac:dyDescent="0.25">
      <c r="C10" s="3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6"/>
  <sheetViews>
    <sheetView showGridLines="0" zoomScaleNormal="100" workbookViewId="0">
      <selection activeCell="J2" sqref="J2:J5"/>
    </sheetView>
  </sheetViews>
  <sheetFormatPr defaultColWidth="9.33203125" defaultRowHeight="13.2" x14ac:dyDescent="0.25"/>
  <cols>
    <col min="1" max="1" width="16" style="1" customWidth="1"/>
    <col min="2" max="16384" width="9.33203125" style="1"/>
  </cols>
  <sheetData>
    <row r="1" spans="1:10" x14ac:dyDescent="0.25">
      <c r="B1" s="1">
        <v>2017</v>
      </c>
      <c r="C1" s="1">
        <v>2018</v>
      </c>
      <c r="D1" s="1">
        <v>2019</v>
      </c>
      <c r="E1" s="1">
        <v>2020</v>
      </c>
      <c r="F1" s="1">
        <v>2021</v>
      </c>
      <c r="G1" s="1">
        <v>2022</v>
      </c>
      <c r="H1" s="1">
        <v>2023</v>
      </c>
    </row>
    <row r="2" spans="1:10" x14ac:dyDescent="0.25">
      <c r="A2" s="1" t="s">
        <v>3</v>
      </c>
      <c r="B2" s="8">
        <v>1.0175538371538055</v>
      </c>
      <c r="C2" s="8">
        <v>2.1254805308300728</v>
      </c>
      <c r="D2" s="8">
        <v>5.0140657601793999</v>
      </c>
      <c r="E2" s="8">
        <v>7.3721745515509305</v>
      </c>
      <c r="F2" s="8">
        <v>12.842065416494977</v>
      </c>
      <c r="G2" s="8">
        <v>14.833242970923374</v>
      </c>
      <c r="H2" s="8">
        <v>20.535502159466866</v>
      </c>
      <c r="I2" s="8">
        <f>+H2-G2</f>
        <v>5.7022591885434917</v>
      </c>
      <c r="J2" s="3">
        <f t="shared" ref="J2:J4" si="0">+H2-B2</f>
        <v>19.51794832231306</v>
      </c>
    </row>
    <row r="3" spans="1:10" x14ac:dyDescent="0.25">
      <c r="A3" s="1" t="s">
        <v>2</v>
      </c>
      <c r="B3" s="8">
        <v>0.5826225405148775</v>
      </c>
      <c r="C3" s="8">
        <v>0.94783018543703135</v>
      </c>
      <c r="D3" s="8">
        <v>1.9369820692730744</v>
      </c>
      <c r="E3" s="8">
        <v>4.7036710929453545</v>
      </c>
      <c r="F3" s="8">
        <v>6.0171787161637029</v>
      </c>
      <c r="G3" s="8">
        <v>6.9270689554998501</v>
      </c>
      <c r="H3" s="8">
        <v>5.6768363962081132</v>
      </c>
      <c r="I3" s="8">
        <f t="shared" ref="I3:I5" si="1">+H3-G3</f>
        <v>-1.2502325592917369</v>
      </c>
      <c r="J3" s="3">
        <f t="shared" si="0"/>
        <v>5.0942138556932353</v>
      </c>
    </row>
    <row r="4" spans="1:10" x14ac:dyDescent="0.25">
      <c r="A4" s="1" t="s">
        <v>17</v>
      </c>
      <c r="B4" s="8">
        <v>5.9387162762264696</v>
      </c>
      <c r="C4" s="8">
        <v>7.0304299370093428</v>
      </c>
      <c r="D4" s="8">
        <v>8.9939448528315129</v>
      </c>
      <c r="E4" s="8">
        <v>14.517988322941813</v>
      </c>
      <c r="F4" s="8">
        <v>18.402374928304983</v>
      </c>
      <c r="G4" s="8">
        <v>21.053919716636326</v>
      </c>
      <c r="H4" s="8">
        <v>17.951058232195411</v>
      </c>
      <c r="I4" s="8">
        <f t="shared" si="1"/>
        <v>-3.1028614844409148</v>
      </c>
      <c r="J4" s="3">
        <f t="shared" si="0"/>
        <v>12.012341955968942</v>
      </c>
    </row>
    <row r="5" spans="1:10" x14ac:dyDescent="0.25">
      <c r="B5" s="8">
        <v>7.5388926538951528</v>
      </c>
      <c r="C5" s="8">
        <v>10.103740653276446</v>
      </c>
      <c r="D5" s="8">
        <v>15.944992682283987</v>
      </c>
      <c r="E5" s="8">
        <v>26.593833967438098</v>
      </c>
      <c r="F5" s="8">
        <v>37.261619060963667</v>
      </c>
      <c r="G5" s="8">
        <v>42.81423164305955</v>
      </c>
      <c r="H5" s="8">
        <v>44.16339678787039</v>
      </c>
      <c r="I5" s="8">
        <f t="shared" si="1"/>
        <v>1.3491651448108399</v>
      </c>
      <c r="J5" s="3">
        <f>+H5-B5</f>
        <v>36.624504133975236</v>
      </c>
    </row>
    <row r="6" spans="1:10" ht="15.6" x14ac:dyDescent="0.3">
      <c r="A6" s="9"/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8B540-E836-43C1-AE53-E7B103ED7741}">
  <dimension ref="A1:J6"/>
  <sheetViews>
    <sheetView showGridLines="0" tabSelected="1" zoomScaleNormal="100" workbookViewId="0">
      <selection activeCell="M6" sqref="M6"/>
    </sheetView>
  </sheetViews>
  <sheetFormatPr defaultColWidth="9.33203125" defaultRowHeight="13.2" x14ac:dyDescent="0.25"/>
  <cols>
    <col min="1" max="1" width="15.5546875" style="1" customWidth="1"/>
    <col min="2" max="16384" width="9.33203125" style="1"/>
  </cols>
  <sheetData>
    <row r="1" spans="1:10" x14ac:dyDescent="0.25">
      <c r="B1" s="1">
        <v>2017</v>
      </c>
      <c r="C1" s="1">
        <v>2018</v>
      </c>
      <c r="D1" s="1">
        <v>2019</v>
      </c>
      <c r="E1" s="1">
        <v>2020</v>
      </c>
      <c r="F1" s="1">
        <v>2021</v>
      </c>
      <c r="G1" s="1">
        <v>2022</v>
      </c>
      <c r="H1" s="1">
        <v>2023</v>
      </c>
    </row>
    <row r="2" spans="1:10" x14ac:dyDescent="0.25">
      <c r="A2" s="1" t="s">
        <v>3</v>
      </c>
      <c r="B2" s="8">
        <v>0.83091747598194754</v>
      </c>
      <c r="C2" s="8">
        <v>1.1029590361326491</v>
      </c>
      <c r="D2" s="8">
        <v>2.0627688229294936</v>
      </c>
      <c r="E2" s="8">
        <v>3.3971198195366004</v>
      </c>
      <c r="F2" s="8">
        <v>6.0825642309747785</v>
      </c>
      <c r="G2" s="8">
        <v>9.3498831955559041</v>
      </c>
      <c r="H2" s="8">
        <v>10.975432500626239</v>
      </c>
      <c r="I2" s="8">
        <f>+H2-G2</f>
        <v>1.6255493050703347</v>
      </c>
      <c r="J2" s="3">
        <f t="shared" ref="J2:J4" si="0">+H2-B2</f>
        <v>10.144515024644292</v>
      </c>
    </row>
    <row r="3" spans="1:10" x14ac:dyDescent="0.25">
      <c r="A3" s="1" t="s">
        <v>2</v>
      </c>
      <c r="B3" s="8">
        <v>0.99437351302353905</v>
      </c>
      <c r="C3" s="8">
        <v>1.3753377660241028</v>
      </c>
      <c r="D3" s="8">
        <v>1.3818411624439153</v>
      </c>
      <c r="E3" s="8">
        <v>3.3661144543713535</v>
      </c>
      <c r="F3" s="8">
        <v>3.5922825913676197</v>
      </c>
      <c r="G3" s="8">
        <v>4.0657666337356169</v>
      </c>
      <c r="H3" s="8">
        <v>4.3512756908653518</v>
      </c>
      <c r="I3" s="8">
        <f t="shared" ref="I3:I5" si="1">+H3-G3</f>
        <v>0.28550905712973496</v>
      </c>
      <c r="J3" s="3">
        <f t="shared" si="0"/>
        <v>3.3569021778418127</v>
      </c>
    </row>
    <row r="4" spans="1:10" x14ac:dyDescent="0.25">
      <c r="A4" s="1" t="s">
        <v>17</v>
      </c>
      <c r="B4" s="8">
        <v>0.3834788493130914</v>
      </c>
      <c r="C4" s="8">
        <v>1.015734721743917</v>
      </c>
      <c r="D4" s="8">
        <v>2.299375920235438</v>
      </c>
      <c r="E4" s="8">
        <v>6.9618728261635798</v>
      </c>
      <c r="F4" s="8">
        <v>12.386869661428818</v>
      </c>
      <c r="G4" s="8">
        <v>13.447814178356696</v>
      </c>
      <c r="H4" s="8">
        <v>11.296197856730764</v>
      </c>
      <c r="I4" s="8">
        <f t="shared" si="1"/>
        <v>-2.1516163216259319</v>
      </c>
      <c r="J4" s="3">
        <f t="shared" si="0"/>
        <v>10.912719007417673</v>
      </c>
    </row>
    <row r="5" spans="1:10" x14ac:dyDescent="0.25">
      <c r="B5" s="8">
        <v>2.2087698383185783</v>
      </c>
      <c r="C5" s="8">
        <v>3.4940315239006692</v>
      </c>
      <c r="D5" s="8">
        <v>5.7439859056088469</v>
      </c>
      <c r="E5" s="8">
        <v>13.725107100071533</v>
      </c>
      <c r="F5" s="8">
        <v>22.061716483771217</v>
      </c>
      <c r="G5" s="8">
        <v>26.863464007648219</v>
      </c>
      <c r="H5" s="8">
        <v>26.622906048222355</v>
      </c>
      <c r="I5" s="8">
        <f t="shared" si="1"/>
        <v>-0.240557959425864</v>
      </c>
      <c r="J5" s="3">
        <f>+H5-B5</f>
        <v>24.414136209903777</v>
      </c>
    </row>
    <row r="6" spans="1:10" ht="15.6" x14ac:dyDescent="0.3">
      <c r="A6" s="9"/>
    </row>
  </sheetData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5"/>
  <sheetViews>
    <sheetView showGridLines="0" topLeftCell="A15" zoomScaleNormal="100" workbookViewId="0">
      <selection activeCell="D11" sqref="D11"/>
    </sheetView>
  </sheetViews>
  <sheetFormatPr defaultColWidth="9.33203125" defaultRowHeight="13.2" x14ac:dyDescent="0.25"/>
  <cols>
    <col min="1" max="1" width="17" style="1" bestFit="1" customWidth="1"/>
    <col min="2" max="2" width="12" style="1" customWidth="1"/>
    <col min="3" max="4" width="9.33203125" style="1"/>
    <col min="5" max="5" width="17" style="1" bestFit="1" customWidth="1"/>
    <col min="6" max="6" width="12.44140625" style="1" customWidth="1"/>
    <col min="7" max="7" width="3.33203125" style="1" customWidth="1"/>
    <col min="8" max="9" width="9.33203125" style="1"/>
    <col min="10" max="10" width="9.33203125" style="1" customWidth="1"/>
    <col min="11" max="13" width="9.33203125" style="1"/>
    <col min="14" max="14" width="9.6640625" style="1" bestFit="1" customWidth="1"/>
    <col min="15" max="15" width="9.33203125" style="1"/>
    <col min="16" max="16" width="4.33203125" style="1" customWidth="1"/>
    <col min="17" max="16384" width="9.33203125" style="1"/>
  </cols>
  <sheetData>
    <row r="1" spans="1:14" x14ac:dyDescent="0.25">
      <c r="B1" s="1" t="s">
        <v>4</v>
      </c>
      <c r="F1" s="1" t="s">
        <v>5</v>
      </c>
      <c r="I1" s="2"/>
      <c r="J1" s="3"/>
      <c r="L1" s="2"/>
      <c r="M1" s="3"/>
      <c r="N1" s="3"/>
    </row>
    <row r="2" spans="1:14" x14ac:dyDescent="0.25">
      <c r="A2" s="2" t="s">
        <v>14</v>
      </c>
      <c r="B2" s="3">
        <v>22680.296999999999</v>
      </c>
      <c r="C2" s="3"/>
      <c r="E2" s="2" t="s">
        <v>14</v>
      </c>
      <c r="F2" s="3">
        <v>29602.375</v>
      </c>
      <c r="H2" s="2"/>
      <c r="I2" s="2"/>
      <c r="J2" s="3"/>
      <c r="L2" s="2"/>
      <c r="M2" s="3"/>
      <c r="N2" s="3"/>
    </row>
    <row r="3" spans="1:14" x14ac:dyDescent="0.25">
      <c r="A3" s="3" t="s">
        <v>10</v>
      </c>
      <c r="B3" s="3">
        <v>11036.967000000001</v>
      </c>
      <c r="C3" s="13"/>
      <c r="E3" s="3" t="s">
        <v>9</v>
      </c>
      <c r="F3" s="3">
        <v>7228.1310000000003</v>
      </c>
      <c r="H3" s="13"/>
      <c r="I3" s="2"/>
      <c r="J3" s="3"/>
      <c r="L3" s="2"/>
      <c r="M3" s="3"/>
      <c r="N3" s="3"/>
    </row>
    <row r="4" spans="1:14" x14ac:dyDescent="0.25">
      <c r="A4" s="3" t="s">
        <v>11</v>
      </c>
      <c r="B4" s="3">
        <v>4358.1729999999998</v>
      </c>
      <c r="C4" s="13"/>
      <c r="E4" s="3" t="s">
        <v>8</v>
      </c>
      <c r="F4" s="3">
        <v>6964.2169999999996</v>
      </c>
      <c r="H4" s="13"/>
      <c r="I4" s="2"/>
      <c r="J4" s="3"/>
      <c r="L4" s="2"/>
      <c r="M4" s="3"/>
      <c r="N4" s="3"/>
    </row>
    <row r="5" spans="1:14" x14ac:dyDescent="0.25">
      <c r="A5" s="3" t="s">
        <v>9</v>
      </c>
      <c r="B5" s="3">
        <v>2461.5720000000001</v>
      </c>
      <c r="C5" s="13"/>
      <c r="E5" s="3" t="s">
        <v>16</v>
      </c>
      <c r="F5" s="3">
        <v>3125.3879999999999</v>
      </c>
      <c r="H5" s="13"/>
      <c r="I5" s="2"/>
      <c r="J5" s="3"/>
      <c r="L5" s="2"/>
      <c r="M5" s="3"/>
      <c r="N5" s="3"/>
    </row>
    <row r="6" spans="1:14" x14ac:dyDescent="0.25">
      <c r="A6" s="3" t="s">
        <v>8</v>
      </c>
      <c r="B6" s="3">
        <v>1942.749</v>
      </c>
      <c r="C6" s="13"/>
      <c r="E6" s="3" t="s">
        <v>21</v>
      </c>
      <c r="F6" s="3">
        <v>1854.6679999999999</v>
      </c>
      <c r="H6" s="13"/>
      <c r="I6" s="2"/>
      <c r="J6" s="3"/>
      <c r="L6" s="2"/>
      <c r="M6" s="3"/>
      <c r="N6" s="3"/>
    </row>
    <row r="7" spans="1:14" x14ac:dyDescent="0.25">
      <c r="A7" s="3" t="s">
        <v>7</v>
      </c>
      <c r="B7" s="3">
        <v>1498.998</v>
      </c>
      <c r="C7" s="13"/>
      <c r="E7" s="3" t="s">
        <v>12</v>
      </c>
      <c r="F7" s="3">
        <v>1810.02</v>
      </c>
      <c r="H7" s="13"/>
      <c r="I7" s="3"/>
    </row>
    <row r="8" spans="1:14" x14ac:dyDescent="0.25">
      <c r="A8" s="3" t="s">
        <v>15</v>
      </c>
      <c r="B8" s="3">
        <v>1135.837</v>
      </c>
      <c r="C8" s="13"/>
      <c r="E8" s="3" t="s">
        <v>20</v>
      </c>
      <c r="F8" s="3">
        <v>960.69200000000001</v>
      </c>
      <c r="H8" s="13"/>
      <c r="I8" s="3"/>
    </row>
    <row r="9" spans="1:14" x14ac:dyDescent="0.25">
      <c r="A9" s="3" t="s">
        <v>19</v>
      </c>
      <c r="B9" s="3">
        <v>152.84</v>
      </c>
      <c r="C9" s="13"/>
      <c r="E9" s="3" t="s">
        <v>11</v>
      </c>
      <c r="F9" s="3">
        <v>958.83299999999997</v>
      </c>
      <c r="H9" s="13"/>
      <c r="I9" s="3"/>
    </row>
    <row r="10" spans="1:14" x14ac:dyDescent="0.25">
      <c r="A10" s="3" t="s">
        <v>13</v>
      </c>
      <c r="B10" s="3">
        <v>93.161000000000058</v>
      </c>
      <c r="C10" s="13"/>
      <c r="E10" s="1" t="s">
        <v>13</v>
      </c>
      <c r="F10" s="3">
        <v>6700.4259999999995</v>
      </c>
      <c r="H10" s="13"/>
      <c r="I10" s="3"/>
    </row>
    <row r="11" spans="1:14" x14ac:dyDescent="0.25">
      <c r="E11" s="3"/>
    </row>
    <row r="12" spans="1:14" ht="15.6" x14ac:dyDescent="0.3">
      <c r="A12" s="9"/>
      <c r="E12" s="5"/>
    </row>
    <row r="13" spans="1:14" x14ac:dyDescent="0.25">
      <c r="A13" s="6"/>
      <c r="E13" s="6"/>
    </row>
    <row r="14" spans="1:14" ht="22.8" x14ac:dyDescent="0.25">
      <c r="A14" s="10" t="s">
        <v>25</v>
      </c>
      <c r="E14" s="7"/>
    </row>
    <row r="15" spans="1:14" ht="20.399999999999999" x14ac:dyDescent="0.25">
      <c r="A15" s="11" t="s">
        <v>22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5"/>
  <sheetViews>
    <sheetView showGridLines="0" topLeftCell="A17" zoomScaleNormal="100" workbookViewId="0">
      <selection activeCell="C3" sqref="B3:C10"/>
    </sheetView>
  </sheetViews>
  <sheetFormatPr defaultColWidth="9.33203125" defaultRowHeight="13.2" x14ac:dyDescent="0.25"/>
  <cols>
    <col min="1" max="1" width="17" style="1" bestFit="1" customWidth="1"/>
    <col min="2" max="2" width="12" style="1" customWidth="1"/>
    <col min="3" max="4" width="9.33203125" style="1"/>
    <col min="5" max="5" width="17" style="1" bestFit="1" customWidth="1"/>
    <col min="6" max="6" width="12" style="1" customWidth="1"/>
    <col min="7" max="7" width="3.33203125" style="1" customWidth="1"/>
    <col min="8" max="15" width="9.33203125" style="1"/>
    <col min="16" max="16" width="4.33203125" style="1" customWidth="1"/>
    <col min="17" max="16384" width="9.33203125" style="1"/>
  </cols>
  <sheetData>
    <row r="1" spans="1:10" x14ac:dyDescent="0.25">
      <c r="B1" s="1" t="s">
        <v>4</v>
      </c>
      <c r="F1" s="1" t="s">
        <v>5</v>
      </c>
      <c r="H1" s="2"/>
      <c r="I1" s="3"/>
      <c r="J1" s="3"/>
    </row>
    <row r="2" spans="1:10" x14ac:dyDescent="0.25">
      <c r="A2" s="2" t="s">
        <v>14</v>
      </c>
      <c r="B2" s="3">
        <v>9335.9259999999995</v>
      </c>
      <c r="C2" s="3"/>
      <c r="E2" s="2" t="s">
        <v>14</v>
      </c>
      <c r="F2" s="3">
        <v>10214.866</v>
      </c>
      <c r="H2" s="2"/>
      <c r="I2" s="3"/>
      <c r="J2" s="3"/>
    </row>
    <row r="3" spans="1:10" x14ac:dyDescent="0.25">
      <c r="A3" s="3" t="s">
        <v>8</v>
      </c>
      <c r="B3" s="3">
        <v>2669.7159999999999</v>
      </c>
      <c r="C3" s="3"/>
      <c r="E3" s="2" t="s">
        <v>9</v>
      </c>
      <c r="F3" s="3">
        <v>3469.953</v>
      </c>
      <c r="H3" s="2"/>
      <c r="I3" s="3"/>
      <c r="J3" s="3"/>
    </row>
    <row r="4" spans="1:10" x14ac:dyDescent="0.25">
      <c r="A4" s="3" t="s">
        <v>9</v>
      </c>
      <c r="B4" s="3">
        <v>2042.739</v>
      </c>
      <c r="C4" s="3"/>
      <c r="E4" s="2" t="s">
        <v>8</v>
      </c>
      <c r="F4" s="3">
        <v>2243.81</v>
      </c>
      <c r="H4" s="2"/>
      <c r="I4" s="3"/>
      <c r="J4" s="3"/>
    </row>
    <row r="5" spans="1:10" x14ac:dyDescent="0.25">
      <c r="A5" s="3" t="s">
        <v>7</v>
      </c>
      <c r="B5" s="3">
        <v>1720.4190000000001</v>
      </c>
      <c r="C5" s="3"/>
      <c r="E5" s="2" t="s">
        <v>12</v>
      </c>
      <c r="F5" s="3">
        <v>935.59400000000005</v>
      </c>
      <c r="H5" s="2"/>
      <c r="I5" s="3"/>
      <c r="J5" s="3"/>
    </row>
    <row r="6" spans="1:10" x14ac:dyDescent="0.25">
      <c r="A6" s="3" t="s">
        <v>10</v>
      </c>
      <c r="B6" s="3">
        <v>1066.1410000000001</v>
      </c>
      <c r="C6" s="3"/>
      <c r="E6" s="2" t="s">
        <v>10</v>
      </c>
      <c r="F6" s="3">
        <v>663.08600000000001</v>
      </c>
      <c r="H6" s="2"/>
      <c r="I6" s="3"/>
    </row>
    <row r="7" spans="1:10" x14ac:dyDescent="0.25">
      <c r="A7" s="3" t="s">
        <v>11</v>
      </c>
      <c r="B7" s="3">
        <v>758.92</v>
      </c>
      <c r="C7" s="3"/>
      <c r="E7" s="2" t="s">
        <v>11</v>
      </c>
      <c r="F7" s="3">
        <v>290.73</v>
      </c>
      <c r="I7" s="3"/>
    </row>
    <row r="8" spans="1:10" x14ac:dyDescent="0.25">
      <c r="A8" s="3" t="s">
        <v>15</v>
      </c>
      <c r="B8" s="3">
        <v>722.38699999999994</v>
      </c>
      <c r="C8" s="3"/>
      <c r="E8" s="2" t="s">
        <v>16</v>
      </c>
      <c r="F8" s="3">
        <v>288.68</v>
      </c>
      <c r="I8" s="3"/>
    </row>
    <row r="9" spans="1:10" x14ac:dyDescent="0.25">
      <c r="A9" s="3" t="s">
        <v>18</v>
      </c>
      <c r="B9" s="3">
        <v>328.27199999999999</v>
      </c>
      <c r="C9" s="3"/>
      <c r="E9" s="2" t="s">
        <v>7</v>
      </c>
      <c r="F9" s="3">
        <v>283.12200000000001</v>
      </c>
      <c r="I9" s="3"/>
    </row>
    <row r="10" spans="1:10" x14ac:dyDescent="0.25">
      <c r="A10" s="2" t="s">
        <v>13</v>
      </c>
      <c r="B10" s="3">
        <v>27.331999999998516</v>
      </c>
      <c r="E10" s="1" t="s">
        <v>13</v>
      </c>
      <c r="F10" s="3">
        <v>2039.8909999999987</v>
      </c>
      <c r="I10" s="3"/>
    </row>
    <row r="12" spans="1:10" ht="15.6" x14ac:dyDescent="0.3">
      <c r="A12" s="9"/>
      <c r="E12" s="5"/>
    </row>
    <row r="13" spans="1:10" x14ac:dyDescent="0.25">
      <c r="A13" s="6"/>
      <c r="E13" s="6"/>
    </row>
    <row r="14" spans="1:10" ht="22.8" x14ac:dyDescent="0.25">
      <c r="A14" s="10" t="s">
        <v>26</v>
      </c>
      <c r="E14" s="7"/>
    </row>
    <row r="15" spans="1:10" ht="20.399999999999999" x14ac:dyDescent="0.25">
      <c r="A15" s="11" t="s">
        <v>22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5"/>
  <sheetViews>
    <sheetView showGridLines="0" zoomScaleNormal="100" workbookViewId="0">
      <selection activeCell="F3" sqref="F3:F10"/>
    </sheetView>
  </sheetViews>
  <sheetFormatPr defaultColWidth="9.33203125" defaultRowHeight="13.2" x14ac:dyDescent="0.25"/>
  <cols>
    <col min="1" max="1" width="17" style="1" bestFit="1" customWidth="1"/>
    <col min="2" max="2" width="10.6640625" style="1" bestFit="1" customWidth="1"/>
    <col min="3" max="4" width="9.33203125" style="1"/>
    <col min="5" max="5" width="17" style="1" bestFit="1" customWidth="1"/>
    <col min="6" max="6" width="12.33203125" style="1" customWidth="1"/>
    <col min="7" max="7" width="2" style="1" customWidth="1"/>
    <col min="8" max="8" width="9.33203125" style="1"/>
    <col min="9" max="9" width="10.6640625" style="1" bestFit="1" customWidth="1"/>
    <col min="10" max="10" width="9.33203125" style="1" customWidth="1"/>
    <col min="11" max="15" width="9.33203125" style="1"/>
    <col min="16" max="16" width="2.44140625" style="1" customWidth="1"/>
    <col min="17" max="16384" width="9.33203125" style="1"/>
  </cols>
  <sheetData>
    <row r="1" spans="1:11" x14ac:dyDescent="0.25">
      <c r="B1" s="1" t="s">
        <v>4</v>
      </c>
      <c r="F1" s="1" t="s">
        <v>5</v>
      </c>
      <c r="I1" s="2"/>
      <c r="J1" s="3"/>
      <c r="K1" s="3"/>
    </row>
    <row r="2" spans="1:11" x14ac:dyDescent="0.25">
      <c r="A2" s="2" t="s">
        <v>6</v>
      </c>
      <c r="B2" s="3">
        <v>16313.019</v>
      </c>
      <c r="C2" s="3"/>
      <c r="E2" s="2" t="s">
        <v>24</v>
      </c>
      <c r="F2" s="3">
        <v>22662.371999999999</v>
      </c>
      <c r="H2" s="2"/>
      <c r="I2" s="2"/>
      <c r="J2" s="3"/>
      <c r="K2" s="3"/>
    </row>
    <row r="3" spans="1:11" x14ac:dyDescent="0.25">
      <c r="A3" s="3" t="s">
        <v>9</v>
      </c>
      <c r="B3" s="3">
        <v>4653.5010000000002</v>
      </c>
      <c r="C3" s="3"/>
      <c r="E3" s="3" t="s">
        <v>8</v>
      </c>
      <c r="F3" s="3">
        <v>5089.3220000000001</v>
      </c>
      <c r="H3" s="2"/>
      <c r="I3" s="3"/>
      <c r="J3" s="3"/>
      <c r="K3" s="3"/>
    </row>
    <row r="4" spans="1:11" x14ac:dyDescent="0.25">
      <c r="A4" s="3" t="s">
        <v>7</v>
      </c>
      <c r="B4" s="3">
        <v>4537.875</v>
      </c>
      <c r="C4" s="3"/>
      <c r="E4" s="3" t="s">
        <v>9</v>
      </c>
      <c r="F4" s="3">
        <v>4804.9129999999996</v>
      </c>
      <c r="H4" s="2"/>
      <c r="I4" s="3"/>
      <c r="J4" s="3"/>
      <c r="K4" s="3"/>
    </row>
    <row r="5" spans="1:11" x14ac:dyDescent="0.25">
      <c r="A5" s="3" t="s">
        <v>21</v>
      </c>
      <c r="B5" s="3">
        <v>3371.933</v>
      </c>
      <c r="C5" s="3"/>
      <c r="E5" s="3" t="s">
        <v>10</v>
      </c>
      <c r="F5" s="3">
        <v>4284.0450000000001</v>
      </c>
      <c r="H5" s="2"/>
      <c r="I5" s="3"/>
      <c r="J5" s="3"/>
      <c r="K5" s="3"/>
    </row>
    <row r="6" spans="1:11" x14ac:dyDescent="0.25">
      <c r="A6" s="3" t="s">
        <v>11</v>
      </c>
      <c r="B6" s="3">
        <v>1627.347</v>
      </c>
      <c r="C6" s="3"/>
      <c r="E6" s="3" t="s">
        <v>21</v>
      </c>
      <c r="F6" s="3">
        <v>1032.6959999999999</v>
      </c>
      <c r="H6" s="2"/>
      <c r="I6" s="3"/>
      <c r="J6" s="3"/>
      <c r="K6" s="3"/>
    </row>
    <row r="7" spans="1:11" x14ac:dyDescent="0.25">
      <c r="A7" s="3" t="s">
        <v>15</v>
      </c>
      <c r="B7" s="3">
        <v>1160.0029999999999</v>
      </c>
      <c r="C7" s="3"/>
      <c r="E7" s="3" t="s">
        <v>11</v>
      </c>
      <c r="F7" s="3">
        <v>911.52099999999996</v>
      </c>
      <c r="H7" s="2"/>
      <c r="I7" s="3"/>
      <c r="J7" s="3"/>
    </row>
    <row r="8" spans="1:11" x14ac:dyDescent="0.25">
      <c r="A8" s="3" t="s">
        <v>8</v>
      </c>
      <c r="B8" s="3">
        <v>505.4</v>
      </c>
      <c r="C8" s="3"/>
      <c r="E8" s="3" t="s">
        <v>7</v>
      </c>
      <c r="F8" s="3">
        <v>807.76</v>
      </c>
      <c r="H8" s="2"/>
      <c r="I8" s="3"/>
      <c r="J8" s="3"/>
    </row>
    <row r="9" spans="1:11" x14ac:dyDescent="0.25">
      <c r="A9" s="3" t="s">
        <v>18</v>
      </c>
      <c r="B9" s="3">
        <v>241.988</v>
      </c>
      <c r="C9" s="3"/>
      <c r="E9" s="3" t="s">
        <v>12</v>
      </c>
      <c r="F9" s="3">
        <v>746.99</v>
      </c>
      <c r="H9" s="2"/>
      <c r="I9" s="3"/>
      <c r="J9" s="3"/>
    </row>
    <row r="10" spans="1:11" x14ac:dyDescent="0.25">
      <c r="A10" s="1" t="s">
        <v>13</v>
      </c>
      <c r="B10" s="3">
        <v>214.97199999999975</v>
      </c>
      <c r="E10" s="1" t="s">
        <v>13</v>
      </c>
      <c r="F10" s="3">
        <v>4985.1249999999964</v>
      </c>
      <c r="I10" s="3"/>
    </row>
    <row r="12" spans="1:11" ht="15.6" x14ac:dyDescent="0.3">
      <c r="A12" s="9"/>
      <c r="E12" s="5"/>
    </row>
    <row r="13" spans="1:11" x14ac:dyDescent="0.25">
      <c r="A13" s="6"/>
      <c r="E13" s="6"/>
    </row>
    <row r="14" spans="1:11" ht="22.8" x14ac:dyDescent="0.25">
      <c r="A14" s="10" t="s">
        <v>27</v>
      </c>
      <c r="E14" s="7"/>
    </row>
    <row r="15" spans="1:11" ht="20.399999999999999" x14ac:dyDescent="0.25">
      <c r="A15" s="11" t="s">
        <v>22</v>
      </c>
    </row>
  </sheetData>
  <phoneticPr fontId="11" type="noConversion"/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9D072-7E4C-4981-A3F2-1952693B9584}">
  <dimension ref="B3:F8"/>
  <sheetViews>
    <sheetView showGridLines="0" zoomScaleNormal="100" workbookViewId="0">
      <selection activeCell="B16" sqref="B16"/>
    </sheetView>
  </sheetViews>
  <sheetFormatPr defaultRowHeight="14.4" x14ac:dyDescent="0.3"/>
  <cols>
    <col min="2" max="2" width="24.44140625" customWidth="1"/>
    <col min="3" max="3" width="18.33203125" customWidth="1"/>
    <col min="4" max="4" width="16.6640625" bestFit="1" customWidth="1"/>
    <col min="5" max="5" width="17.88671875" bestFit="1" customWidth="1"/>
  </cols>
  <sheetData>
    <row r="3" spans="2:6" x14ac:dyDescent="0.3">
      <c r="C3">
        <v>2021</v>
      </c>
      <c r="D3">
        <v>2022</v>
      </c>
      <c r="E3">
        <v>2023</v>
      </c>
    </row>
    <row r="4" spans="2:6" x14ac:dyDescent="0.3">
      <c r="B4" t="s">
        <v>23</v>
      </c>
      <c r="C4" s="12">
        <v>24.882232821999999</v>
      </c>
      <c r="D4" s="12">
        <v>41.966842571000001</v>
      </c>
      <c r="E4" s="12">
        <v>64.880117231</v>
      </c>
      <c r="F4" s="15">
        <f>+E4/C4-1</f>
        <v>1.6074877481909611</v>
      </c>
    </row>
    <row r="5" spans="2:6" x14ac:dyDescent="0.3">
      <c r="B5" t="s">
        <v>2</v>
      </c>
      <c r="C5" s="12">
        <v>19.132483264000001</v>
      </c>
      <c r="D5" s="12">
        <v>20.187409560999999</v>
      </c>
      <c r="E5" s="12">
        <v>24.348723941999999</v>
      </c>
      <c r="F5" s="15">
        <f t="shared" ref="F5:F7" si="0">+E5/C5-1</f>
        <v>0.27263793235951561</v>
      </c>
    </row>
    <row r="6" spans="2:6" x14ac:dyDescent="0.3">
      <c r="B6" t="s">
        <v>17</v>
      </c>
      <c r="C6" s="12">
        <v>21.595954071000001</v>
      </c>
      <c r="D6" s="12">
        <v>28.098048256999999</v>
      </c>
      <c r="E6" s="12">
        <v>34.338704213</v>
      </c>
      <c r="F6" s="15">
        <f t="shared" si="0"/>
        <v>0.59005265986889288</v>
      </c>
    </row>
    <row r="7" spans="2:6" x14ac:dyDescent="0.3">
      <c r="C7" s="12">
        <f>SUM(C4:C6)</f>
        <v>65.610670157000001</v>
      </c>
      <c r="D7" s="12">
        <f>SUM(D4:D6)</f>
        <v>90.252300388999998</v>
      </c>
      <c r="E7" s="12">
        <f>SUM(E4:E6)</f>
        <v>123.56754538600001</v>
      </c>
      <c r="F7" s="15">
        <f t="shared" si="0"/>
        <v>0.8833452712846066</v>
      </c>
    </row>
    <row r="8" spans="2:6" ht="17.399999999999999" customHeight="1" x14ac:dyDescent="0.3">
      <c r="B8" s="7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A6135-78BC-4AF1-8315-7B42B327477E}">
  <dimension ref="B3:E35"/>
  <sheetViews>
    <sheetView showGridLines="0" topLeftCell="A9" zoomScaleNormal="100" workbookViewId="0">
      <selection activeCell="B16" sqref="B16"/>
    </sheetView>
  </sheetViews>
  <sheetFormatPr defaultRowHeight="14.4" x14ac:dyDescent="0.3"/>
  <cols>
    <col min="2" max="2" width="17.88671875" customWidth="1"/>
  </cols>
  <sheetData>
    <row r="3" spans="2:5" x14ac:dyDescent="0.3">
      <c r="C3">
        <v>2021</v>
      </c>
      <c r="D3">
        <v>2022</v>
      </c>
      <c r="E3">
        <v>2023</v>
      </c>
    </row>
    <row r="4" spans="2:5" x14ac:dyDescent="0.3">
      <c r="B4" t="s">
        <v>23</v>
      </c>
      <c r="C4" s="12">
        <v>7.3714189770441889</v>
      </c>
      <c r="D4" s="12">
        <v>10.401647028780806</v>
      </c>
      <c r="E4" s="12">
        <v>13.554267698485592</v>
      </c>
    </row>
    <row r="5" spans="2:5" x14ac:dyDescent="0.3">
      <c r="B5" t="s">
        <v>2</v>
      </c>
      <c r="C5" s="12">
        <v>5.1546023976599225</v>
      </c>
      <c r="D5" s="12">
        <v>5.5932787403101072</v>
      </c>
      <c r="E5" s="12">
        <v>5.4402486495832365</v>
      </c>
    </row>
    <row r="6" spans="2:5" x14ac:dyDescent="0.3">
      <c r="B6" t="s">
        <v>17</v>
      </c>
      <c r="C6" s="12">
        <v>8.2600185079663166</v>
      </c>
      <c r="D6" s="12">
        <v>10.666674773433266</v>
      </c>
      <c r="E6" s="12">
        <v>11.191301160897758</v>
      </c>
    </row>
    <row r="7" spans="2:5" x14ac:dyDescent="0.3">
      <c r="C7" s="12">
        <f>SUM(C4:C6)</f>
        <v>20.78603988267043</v>
      </c>
      <c r="D7" s="12">
        <f>SUM(D4:D6)</f>
        <v>26.661600542524177</v>
      </c>
      <c r="E7" s="12">
        <f>SUM(E4:E6)</f>
        <v>30.185817508966586</v>
      </c>
    </row>
    <row r="8" spans="2:5" ht="17.399999999999999" customHeight="1" x14ac:dyDescent="0.3">
      <c r="B8" s="7"/>
    </row>
    <row r="9" spans="2:5" x14ac:dyDescent="0.3">
      <c r="B9" s="7"/>
    </row>
    <row r="10" spans="2:5" x14ac:dyDescent="0.3">
      <c r="B10" s="7"/>
    </row>
    <row r="11" spans="2:5" x14ac:dyDescent="0.3">
      <c r="B11" s="7"/>
    </row>
    <row r="12" spans="2:5" x14ac:dyDescent="0.3">
      <c r="B12" s="7"/>
    </row>
    <row r="13" spans="2:5" x14ac:dyDescent="0.3">
      <c r="B13" s="7"/>
    </row>
    <row r="14" spans="2:5" x14ac:dyDescent="0.3">
      <c r="B14" s="7"/>
    </row>
    <row r="15" spans="2:5" x14ac:dyDescent="0.3">
      <c r="B15" s="7"/>
    </row>
    <row r="16" spans="2:5" x14ac:dyDescent="0.3">
      <c r="B16" s="7"/>
    </row>
    <row r="17" spans="2:2" x14ac:dyDescent="0.3">
      <c r="B17" s="7"/>
    </row>
    <row r="18" spans="2:2" x14ac:dyDescent="0.3">
      <c r="B18" s="7"/>
    </row>
    <row r="19" spans="2:2" x14ac:dyDescent="0.3">
      <c r="B19" s="7"/>
    </row>
    <row r="20" spans="2:2" x14ac:dyDescent="0.3">
      <c r="B20" s="7"/>
    </row>
    <row r="21" spans="2:2" x14ac:dyDescent="0.3">
      <c r="B21" s="7"/>
    </row>
    <row r="22" spans="2:2" x14ac:dyDescent="0.3">
      <c r="B22" s="7"/>
    </row>
    <row r="23" spans="2:2" x14ac:dyDescent="0.3">
      <c r="B23" s="7"/>
    </row>
    <row r="24" spans="2:2" x14ac:dyDescent="0.3">
      <c r="B24" s="7"/>
    </row>
    <row r="25" spans="2:2" x14ac:dyDescent="0.3">
      <c r="B25" s="7"/>
    </row>
    <row r="26" spans="2:2" x14ac:dyDescent="0.3">
      <c r="B26" s="7"/>
    </row>
    <row r="27" spans="2:2" x14ac:dyDescent="0.3">
      <c r="B27" s="7"/>
    </row>
    <row r="28" spans="2:2" x14ac:dyDescent="0.3">
      <c r="B28" s="7"/>
    </row>
    <row r="29" spans="2:2" x14ac:dyDescent="0.3">
      <c r="B29" s="7"/>
    </row>
    <row r="30" spans="2:2" x14ac:dyDescent="0.3">
      <c r="B30" s="7"/>
    </row>
    <row r="31" spans="2:2" x14ac:dyDescent="0.3">
      <c r="B31" s="7"/>
    </row>
    <row r="32" spans="2:2" x14ac:dyDescent="0.3">
      <c r="B32" s="7"/>
    </row>
    <row r="33" spans="2:2" x14ac:dyDescent="0.3">
      <c r="B33" s="7"/>
    </row>
    <row r="34" spans="2:2" x14ac:dyDescent="0.3">
      <c r="B34" s="7"/>
    </row>
    <row r="35" spans="2:2" x14ac:dyDescent="0.3">
      <c r="B35" s="7"/>
    </row>
  </sheetData>
  <phoneticPr fontId="1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Fig 1</vt:lpstr>
      <vt:lpstr>Fig 2</vt:lpstr>
      <vt:lpstr>Fig 3</vt:lpstr>
      <vt:lpstr>Fig 4</vt:lpstr>
      <vt:lpstr>Fig 5</vt:lpstr>
      <vt:lpstr>Fig 6</vt:lpstr>
      <vt:lpstr>Fig 7</vt:lpstr>
      <vt:lpstr>Fig 8</vt:lpstr>
      <vt:lpstr>Fig 9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ROODHUIJZEN Anton (ESTAT)</dc:creator>
  <cp:lastModifiedBy>ROODHUIJZEN Anton (ESTAT)</cp:lastModifiedBy>
  <dcterms:created xsi:type="dcterms:W3CDTF">2021-10-29T08:12:14Z</dcterms:created>
  <dcterms:modified xsi:type="dcterms:W3CDTF">2024-10-31T08:36:14Z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2023-09-01T09:07:28Z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d353d221-10ac-4792-bb58-0444775b0bae</vt:lpwstr>
  </property>
  <property fmtid="{D5CDD505-2E9C-101B-9397-08002B2CF9AE}" pid="8" name="MSIP_Label_6bd9ddd1-4d20-43f6-abfa-fc3c07406f94_ContentBits">
    <vt:lpwstr>0</vt:lpwstr>
  </property>
</Properties>
</file>