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0" yWindow="225" windowWidth="19440" windowHeight="11370" tabRatio="802" activeTab="3"/>
  </bookViews>
  <sheets>
    <sheet name="Figure 1" sheetId="31" r:id="rId1"/>
    <sheet name="Figure 2" sheetId="32" r:id="rId2"/>
    <sheet name="Figure 3" sheetId="33" r:id="rId3"/>
    <sheet name="Table 1" sheetId="7" r:id="rId4"/>
  </sheets>
  <externalReferences>
    <externalReference r:id="rId5"/>
  </externalReferences>
  <definedNames>
    <definedName name="__xlnm.Database">"#REF!"</definedName>
    <definedName name="Accounts" localSheetId="0">#REF!</definedName>
    <definedName name="Accounts" localSheetId="1">#REF!</definedName>
    <definedName name="Accounts" localSheetId="2">#REF!</definedName>
    <definedName name="Accounts">#REF!</definedName>
    <definedName name="Colheads">#REF!</definedName>
    <definedName name="datab">#REF!</definedName>
    <definedName name="_xlnm.Database">#REF!</definedName>
    <definedName name="Datamat">#REF!</definedName>
    <definedName name="Leontief138">#REF!</definedName>
    <definedName name="Matrix138">#REF!</definedName>
    <definedName name="_xlnm.Print_Area" localSheetId="0">'Figure 1'!$A$2:$L$40</definedName>
    <definedName name="_xlnm.Print_Area" localSheetId="1">'Figure 2'!$A$2:$M$40</definedName>
    <definedName name="_xlnm.Print_Area" localSheetId="2">'Figure 3'!$B$2:$M$31</definedName>
    <definedName name="_xlnm.Print_Area" localSheetId="3">'Table 1'!$B$2:$I$40</definedName>
    <definedName name="Rowtitles" localSheetId="0">#REF!</definedName>
    <definedName name="Rowtitles" localSheetId="1">#REF!</definedName>
    <definedName name="Rowtitles" localSheetId="2">#REF!</definedName>
    <definedName name="Rowtitles">#REF!</definedName>
    <definedName name="skrange">'[1]0800Trimmed'!$F$35:$AU$154</definedName>
    <definedName name="ssss">#REF!</definedName>
  </definedNames>
  <calcPr calcId="145621"/>
</workbook>
</file>

<file path=xl/calcChain.xml><?xml version="1.0" encoding="utf-8"?>
<calcChain xmlns="http://schemas.openxmlformats.org/spreadsheetml/2006/main">
  <c r="L37" i="7" l="1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M68" i="31" l="1"/>
</calcChain>
</file>

<file path=xl/sharedStrings.xml><?xml version="1.0" encoding="utf-8"?>
<sst xmlns="http://schemas.openxmlformats.org/spreadsheetml/2006/main" count="150" uniqueCount="90">
  <si>
    <t>2005</t>
  </si>
  <si>
    <t>2006</t>
  </si>
  <si>
    <t>2007</t>
  </si>
  <si>
    <t>2008</t>
  </si>
  <si>
    <t>2009</t>
  </si>
  <si>
    <t>2010</t>
  </si>
  <si>
    <t>2011</t>
  </si>
  <si>
    <t>:</t>
  </si>
  <si>
    <t>2012</t>
  </si>
  <si>
    <t>2013</t>
  </si>
  <si>
    <t>Production</t>
  </si>
  <si>
    <t>EU-28</t>
  </si>
  <si>
    <t>(1 000 tonnes)</t>
  </si>
  <si>
    <t>STOP</t>
  </si>
  <si>
    <t>Hydro power</t>
  </si>
  <si>
    <t>Wind power</t>
  </si>
  <si>
    <t>Municipal waste (renewable)</t>
  </si>
  <si>
    <t>START</t>
  </si>
  <si>
    <t>Imports (¹)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</si>
  <si>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for_basic)</t>
    </r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</si>
  <si>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</si>
  <si>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</si>
  <si>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</si>
  <si>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</si>
  <si>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</si>
  <si>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</si>
  <si>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</si>
  <si>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</si>
  <si>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</si>
  <si>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</si>
  <si>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</si>
  <si>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</si>
  <si>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</si>
  <si>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</si>
  <si>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</si>
  <si>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</si>
  <si>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</si>
  <si>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</si>
  <si>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</si>
  <si>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</si>
  <si>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</si>
  <si>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</si>
  <si>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</si>
  <si>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</si>
  <si>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</si>
  <si>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</si>
  <si>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</si>
  <si>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</si>
  <si>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</si>
  <si>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</si>
  <si>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Serbia</t>
  </si>
  <si>
    <t>Turkey</t>
  </si>
  <si>
    <t>Montenegro</t>
  </si>
  <si>
    <t>FYR of Macedonia</t>
  </si>
  <si>
    <t>(¹) Extra‑EU trade for the EU-28 aggregate.</t>
  </si>
  <si>
    <t>EU-28 (¹)</t>
  </si>
  <si>
    <t>In renewable energy</t>
  </si>
  <si>
    <t>(¹) EU-27: 2008–11.</t>
  </si>
  <si>
    <t>2014</t>
  </si>
  <si>
    <t xml:space="preserve">Production all agglomerates </t>
  </si>
  <si>
    <t>Production pellets</t>
  </si>
  <si>
    <t>Imports all agglomerates</t>
  </si>
  <si>
    <t>Imports pellets</t>
  </si>
  <si>
    <t>Exports all agglomerates</t>
  </si>
  <si>
    <t>Exports pellets</t>
  </si>
  <si>
    <t>Albania</t>
  </si>
  <si>
    <t>Geothermal energy</t>
  </si>
  <si>
    <r>
      <rPr>
        <i/>
        <sz val="9"/>
        <rFont val="Arial"/>
        <family val="2"/>
      </rPr>
      <t>Source</t>
    </r>
    <r>
      <rPr>
        <sz val="9"/>
        <color theme="1"/>
        <rFont val="Arial"/>
        <family val="2"/>
      </rPr>
      <t>: Eurostat (online data code: for_basic)</t>
    </r>
  </si>
  <si>
    <t>In all sources</t>
  </si>
  <si>
    <t>Exports (¹)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</si>
  <si>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nrg_107a)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</si>
  <si>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nrg_100a and nrg_107a)</t>
    </r>
  </si>
  <si>
    <t>Bookmark</t>
  </si>
  <si>
    <t>Solid biofuels (wood &amp; charcoal)</t>
  </si>
  <si>
    <t>Biogas and bioliquids</t>
  </si>
  <si>
    <t>Solar power</t>
  </si>
  <si>
    <t>(% share of wood and wood products in gross inland energy consumption, in toe)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</si>
  <si>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nrg_107a)</t>
    </r>
  </si>
  <si>
    <t>Figure 1: Gross inland consumption of renewable energy, EU-28, 2005 and 2015</t>
  </si>
  <si>
    <t>http://appsso.eurostat.ec.europa.eu/nui/show.do?query=BOOKMARK_DS-368586_QID_33AF4163_UID_-3F171EB0&amp;layout=TIME,C,X,0;GEO,L,Y,0;UNIT,L,Z,0;PRODUCT,L,Z,1;INDIC_NRG,L,Z,2;INDICATORS,C,Z,3;&amp;zSelection=DS-368586INDIC_NRG,B_100900;DS-368586INDICATORS,OBS_FLAG;DS-368586UNIT,KTOE;DS-368586PRODUCT,5541;&amp;rankName1=UNIT_1_2_-1_2&amp;rankName2=INDICATORS_1_2_-1_2&amp;rankName3=PRODUCT_1_2_-1_2&amp;rankName4=INDIC-NRG_1_2_-1_2&amp;rankName5=TIME_1_0_0_0&amp;rankName6=GEO_1_0_0_1&amp;sortR=ASC_-1_FIRST&amp;pprRK=FIRST&amp;pprSO=ASC&amp;ppcRK=FIRST&amp;ppcSO=ASC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</si>
  <si>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-053524_QID_-22535F06_UID_-3F171EB0&amp;layout=PRODUCT,L,X,0;GEO,L,Y,0;UNIT,L,Z,0;INDIC_NRG,L,Z,1;TIME,C,Z,2;INDICATORS,C,Z,3;&amp;zSelection=DS-053524INDIC_NRG,B_100900;DS-053524INDICATORS,OBS_FLAG;DS-053524TIME,2014;DS-053524UNIT,KTOE;&amp;rankName1=TIME_1_0_-1_2&amp;rankName2=UNIT_1_2_-1_2&amp;rankName3=INDICATORS_1_2_-1_2&amp;rankName4=INDIC-NRG_1_2_-1_2&amp;rankName5=PRODUCT_1_2_0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</si>
  <si>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-368586_QID_-5D477B1B_UID_-3F171EB0&amp;layout=TIME,C,X,0;PRODUCT,L,Y,0;UNIT,L,Z,0;GEO,L,Z,1;INDIC_NRG,L,Z,2;INDICATORS,C,Z,3;&amp;zSelection=DS-368586INDIC_NRG,B_100900;DS-368586INDICATORS,OBS_FLAG;DS-368586UNIT,KTOE;DS-368586GEO,EU28;&amp;rankName1=UNIT_1_2_-1_2&amp;rankName2=GEO_1_2_-1_2&amp;rankName3=INDICATORS_1_2_-1_2&amp;rankName4=INDIC-NRG_1_2_-1_2&amp;rankName5=TIME_1_0_0_0&amp;rankName6=PRODUCT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</si>
  <si>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Figure 2: Wood as a source of energy, 2015</t>
  </si>
  <si>
    <t>Figure 3: Production and trade in wood pellets and other agglomerates, EU-28, 2008–15 (¹)</t>
  </si>
  <si>
    <t>http://appsso.eurostat.ec.europa.eu/nui/show.do?query=BOOKMARK_DS-060541_QID_49D447F0_UID_-3F171EB0&amp;layout=INDIC_FO,L,X,0;GEO,L,Y,0;UNIT,L,Z,0;PROD_WD,L,Z,1;TIME,C,Z,2;INDICATORS,C,Z,3;&amp;zSelection=DS-060541INDICATORS,OBS_FLAG;DS-060541PROD_WD,PEL_AGG;DS-060541TIME,2010;DS-060541UNIT,THS_T;&amp;rankName1=UNIT_1_2_-1_2&amp;rankName2=INDICATORS_1_2_-1_2&amp;rankName3=PROD-WD_1_2_-1_2&amp;rankName4=TIME_1_0_0_0&amp;rankName5=INDIC-FO_1_2_0_0&amp;rankName6=GEO_1_2_0_1&amp;rStp=&amp;cStp=&amp;rDCh=&amp;cDCh=&amp;rDM=true&amp;cDM=true&amp;footnes=false&amp;empty=false&amp;wai=false&amp;time_mode=NONE&amp;time_most_recent=false&amp;lang=EN&amp;cfo=%23%23%23%2C%23%23%23.%23%23%23</t>
  </si>
  <si>
    <t>Table 1: Production and trade in wood pellets, 2010 and 2015</t>
  </si>
  <si>
    <t>2010-2015</t>
  </si>
  <si>
    <t>Prod</t>
  </si>
  <si>
    <t>Imp</t>
  </si>
  <si>
    <t>Prod in %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</si>
</sst>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dd\.mm\.yy"/>
    <numFmt numFmtId="166" formatCode="#,##0.0_i"/>
    <numFmt numFmtId="167" formatCode="#,##0.0"/>
    <numFmt numFmtId="168" formatCode="_-* #,##0.00\ [$€]_-;\-* #,##0.00\ [$€]_-;_-* &quot;-&quot;??\ [$€]_-;_-@_-"/>
    <numFmt numFmtId="169" formatCode="#,###,##0"/>
    <numFmt numFmtId="170" formatCode="#,##0.000"/>
  </numFmts>
  <fonts count="45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  <charset val="161"/>
    </font>
    <font>
      <sz val="10"/>
      <name val="Arial"/>
      <family val="2"/>
    </font>
    <font>
      <sz val="9"/>
      <color theme="1"/>
      <name val="Arial"/>
      <family val="2"/>
      <charset val="16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 Narrow"/>
      <family val="2"/>
    </font>
    <font>
      <sz val="14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name val="Arial"/>
      <family val="2"/>
    </font>
    <font>
      <sz val="11"/>
      <color indexed="60"/>
      <name val="Calibri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86">
    <xf numFmtId="0" fontId="0" fillId="0" borderId="0"/>
    <xf numFmtId="0" fontId="5" fillId="0" borderId="0"/>
    <xf numFmtId="0" fontId="8" fillId="0" borderId="0" applyNumberFormat="0" applyFill="0" applyBorder="0" applyProtection="0">
      <alignment vertical="center"/>
    </xf>
    <xf numFmtId="0" fontId="4" fillId="0" borderId="0"/>
    <xf numFmtId="166" fontId="8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0" fontId="14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22" applyNumberFormat="0" applyAlignment="0" applyProtection="0"/>
    <xf numFmtId="0" fontId="21" fillId="25" borderId="23" applyNumberFormat="0" applyAlignment="0" applyProtection="0"/>
    <xf numFmtId="0" fontId="14" fillId="26" borderId="0" applyNumberFormat="0" applyFont="0" applyBorder="0" applyAlignment="0" applyProtection="0"/>
    <xf numFmtId="0" fontId="22" fillId="12" borderId="23" applyNumberFormat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25" fillId="9" borderId="0" applyNumberFormat="0" applyBorder="0" applyAlignment="0" applyProtection="0"/>
    <xf numFmtId="0" fontId="14" fillId="0" borderId="0"/>
    <xf numFmtId="0" fontId="14" fillId="27" borderId="25" applyNumberFormat="0" applyFont="0" applyAlignment="0" applyProtection="0"/>
    <xf numFmtId="0" fontId="26" fillId="8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33" fillId="28" borderId="30" applyNumberFormat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0" fillId="0" borderId="0" applyFill="0" applyBorder="0" applyProtection="0">
      <alignment horizontal="right"/>
    </xf>
    <xf numFmtId="166" fontId="34" fillId="0" borderId="0" applyFill="0" applyBorder="0" applyProtection="0">
      <alignment horizontal="right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Protection="0">
      <alignment vertical="center"/>
    </xf>
    <xf numFmtId="0" fontId="3" fillId="0" borderId="0"/>
    <xf numFmtId="0" fontId="5" fillId="0" borderId="0"/>
    <xf numFmtId="43" fontId="14" fillId="0" borderId="0" applyFont="0" applyFill="0" applyBorder="0" applyAlignment="0" applyProtection="0"/>
    <xf numFmtId="0" fontId="35" fillId="0" borderId="0" applyNumberFormat="0" applyFont="0" applyFill="0" applyBorder="0" applyAlignment="0">
      <alignment vertical="center"/>
      <protection hidden="1"/>
    </xf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166" fontId="13" fillId="0" borderId="0" applyFill="0" applyBorder="0" applyProtection="0">
      <alignment horizontal="right"/>
    </xf>
    <xf numFmtId="0" fontId="37" fillId="0" borderId="0"/>
    <xf numFmtId="166" fontId="15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6" fillId="8" borderId="0" applyNumberFormat="0" applyBorder="0" applyAlignment="0" applyProtection="0"/>
    <xf numFmtId="0" fontId="21" fillId="25" borderId="23" applyNumberFormat="0" applyAlignment="0" applyProtection="0"/>
    <xf numFmtId="0" fontId="21" fillId="25" borderId="23" applyNumberFormat="0" applyAlignment="0" applyProtection="0"/>
    <xf numFmtId="0" fontId="33" fillId="28" borderId="30" applyNumberFormat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22" fillId="12" borderId="23" applyNumberFormat="0" applyAlignment="0" applyProtection="0"/>
    <xf numFmtId="0" fontId="22" fillId="12" borderId="23" applyNumberFormat="0" applyAlignment="0" applyProtection="0"/>
    <xf numFmtId="0" fontId="31" fillId="0" borderId="29" applyNumberFormat="0" applyFill="0" applyAlignment="0" applyProtection="0"/>
    <xf numFmtId="0" fontId="39" fillId="29" borderId="0" applyNumberFormat="0" applyBorder="0" applyAlignment="0" applyProtection="0"/>
    <xf numFmtId="0" fontId="36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27" borderId="25" applyNumberFormat="0" applyFont="0" applyAlignment="0" applyProtection="0"/>
    <xf numFmtId="0" fontId="14" fillId="27" borderId="25" applyNumberFormat="0" applyFont="0" applyAlignment="0" applyProtection="0"/>
    <xf numFmtId="166" fontId="13" fillId="0" borderId="0" applyFill="0" applyBorder="0" applyProtection="0">
      <alignment horizontal="right"/>
    </xf>
    <xf numFmtId="0" fontId="20" fillId="25" borderId="22" applyNumberFormat="0" applyAlignment="0" applyProtection="0"/>
    <xf numFmtId="0" fontId="20" fillId="25" borderId="22" applyNumberFormat="0" applyAlignment="0" applyProtection="0"/>
    <xf numFmtId="0" fontId="14" fillId="0" borderId="0"/>
    <xf numFmtId="0" fontId="5" fillId="0" borderId="0"/>
    <xf numFmtId="0" fontId="3" fillId="0" borderId="0"/>
    <xf numFmtId="0" fontId="35" fillId="30" borderId="0" applyNumberFormat="0" applyFont="0" applyBorder="0" applyAlignment="0" applyProtection="0">
      <alignment vertical="center"/>
      <protection hidden="1"/>
    </xf>
    <xf numFmtId="0" fontId="27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5" fillId="0" borderId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6" fillId="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169" fontId="41" fillId="31" borderId="0" applyNumberFormat="0" applyBorder="0">
      <protection locked="0"/>
    </xf>
    <xf numFmtId="169" fontId="42" fillId="32" borderId="0" applyNumberFormat="0" applyBorder="0">
      <protection locked="0"/>
    </xf>
    <xf numFmtId="0" fontId="5" fillId="0" borderId="0"/>
    <xf numFmtId="0" fontId="5" fillId="0" borderId="0"/>
    <xf numFmtId="0" fontId="20" fillId="25" borderId="22" applyNumberFormat="0" applyAlignment="0" applyProtection="0"/>
    <xf numFmtId="0" fontId="21" fillId="25" borderId="23" applyNumberFormat="0" applyAlignment="0" applyProtection="0"/>
    <xf numFmtId="164" fontId="2" fillId="0" borderId="0" applyFont="0" applyFill="0" applyBorder="0" applyAlignment="0" applyProtection="0"/>
    <xf numFmtId="0" fontId="22" fillId="12" borderId="23" applyNumberFormat="0" applyAlignment="0" applyProtection="0"/>
    <xf numFmtId="0" fontId="23" fillId="0" borderId="24" applyNumberFormat="0" applyFill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ont="0" applyFill="0" applyBorder="0" applyProtection="0">
      <alignment vertical="center"/>
    </xf>
    <xf numFmtId="0" fontId="2" fillId="0" borderId="0"/>
    <xf numFmtId="0" fontId="14" fillId="27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44" fillId="0" borderId="0" applyNumberFormat="0" applyFill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5" fillId="0" borderId="0"/>
  </cellStyleXfs>
  <cellXfs count="82">
    <xf numFmtId="0" fontId="0" fillId="0" borderId="0" xfId="0"/>
    <xf numFmtId="0" fontId="8" fillId="2" borderId="0" xfId="0" applyFont="1" applyFill="1" applyBorder="1"/>
    <xf numFmtId="4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3" borderId="0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right" indent="1"/>
    </xf>
    <xf numFmtId="3" fontId="8" fillId="2" borderId="4" xfId="0" applyNumberFormat="1" applyFont="1" applyFill="1" applyBorder="1" applyAlignment="1">
      <alignment horizontal="right" indent="1"/>
    </xf>
    <xf numFmtId="3" fontId="8" fillId="2" borderId="14" xfId="0" applyNumberFormat="1" applyFont="1" applyFill="1" applyBorder="1" applyAlignment="1">
      <alignment horizontal="right" indent="1"/>
    </xf>
    <xf numFmtId="0" fontId="6" fillId="4" borderId="2" xfId="1" applyFont="1" applyFill="1" applyBorder="1" applyAlignment="1">
      <alignment horizontal="left"/>
    </xf>
    <xf numFmtId="0" fontId="7" fillId="2" borderId="14" xfId="0" applyNumberFormat="1" applyFont="1" applyFill="1" applyBorder="1" applyAlignment="1"/>
    <xf numFmtId="3" fontId="8" fillId="2" borderId="8" xfId="0" applyNumberFormat="1" applyFont="1" applyFill="1" applyBorder="1" applyAlignment="1">
      <alignment horizontal="right" indent="1"/>
    </xf>
    <xf numFmtId="3" fontId="8" fillId="2" borderId="9" xfId="0" applyNumberFormat="1" applyFont="1" applyFill="1" applyBorder="1" applyAlignment="1">
      <alignment horizontal="right" indent="1"/>
    </xf>
    <xf numFmtId="3" fontId="8" fillId="2" borderId="15" xfId="0" applyNumberFormat="1" applyFont="1" applyFill="1" applyBorder="1" applyAlignment="1">
      <alignment horizontal="right" indent="1"/>
    </xf>
    <xf numFmtId="3" fontId="8" fillId="2" borderId="10" xfId="0" applyNumberFormat="1" applyFont="1" applyFill="1" applyBorder="1" applyAlignment="1">
      <alignment horizontal="right" indent="1"/>
    </xf>
    <xf numFmtId="3" fontId="8" fillId="2" borderId="5" xfId="0" applyNumberFormat="1" applyFont="1" applyFill="1" applyBorder="1" applyAlignment="1">
      <alignment horizontal="right" indent="1"/>
    </xf>
    <xf numFmtId="0" fontId="7" fillId="2" borderId="7" xfId="0" applyNumberFormat="1" applyFont="1" applyFill="1" applyBorder="1" applyAlignment="1"/>
    <xf numFmtId="3" fontId="8" fillId="2" borderId="12" xfId="0" applyNumberFormat="1" applyFont="1" applyFill="1" applyBorder="1" applyAlignment="1">
      <alignment horizontal="right" indent="1"/>
    </xf>
    <xf numFmtId="3" fontId="8" fillId="2" borderId="7" xfId="0" applyNumberFormat="1" applyFont="1" applyFill="1" applyBorder="1" applyAlignment="1">
      <alignment horizontal="right" indent="1"/>
    </xf>
    <xf numFmtId="3" fontId="8" fillId="2" borderId="11" xfId="0" applyNumberFormat="1" applyFont="1" applyFill="1" applyBorder="1" applyAlignment="1">
      <alignment horizontal="right" indent="1"/>
    </xf>
    <xf numFmtId="3" fontId="8" fillId="2" borderId="6" xfId="0" applyNumberFormat="1" applyFont="1" applyFill="1" applyBorder="1" applyAlignment="1">
      <alignment horizontal="right" indent="1"/>
    </xf>
    <xf numFmtId="0" fontId="8" fillId="0" borderId="0" xfId="1" applyFont="1"/>
    <xf numFmtId="0" fontId="8" fillId="5" borderId="1" xfId="1" applyNumberFormat="1" applyFont="1" applyFill="1" applyBorder="1" applyAlignment="1"/>
    <xf numFmtId="0" fontId="8" fillId="0" borderId="0" xfId="69" applyFont="1">
      <alignment vertical="center"/>
    </xf>
    <xf numFmtId="0" fontId="12" fillId="0" borderId="0" xfId="69" applyFont="1">
      <alignment vertical="center"/>
    </xf>
    <xf numFmtId="0" fontId="8" fillId="0" borderId="0" xfId="69" applyFont="1" applyBorder="1">
      <alignment vertical="center"/>
    </xf>
    <xf numFmtId="0" fontId="10" fillId="0" borderId="0" xfId="69" applyFont="1" applyBorder="1" applyAlignment="1">
      <alignment horizontal="right" vertical="center" wrapText="1"/>
    </xf>
    <xf numFmtId="0" fontId="6" fillId="0" borderId="0" xfId="69" applyFont="1" applyBorder="1" applyAlignment="1">
      <alignment horizontal="right" vertical="center" wrapText="1"/>
    </xf>
    <xf numFmtId="0" fontId="6" fillId="0" borderId="0" xfId="69" applyFont="1" applyBorder="1" applyAlignment="1">
      <alignment horizontal="center" vertical="center" wrapText="1"/>
    </xf>
    <xf numFmtId="0" fontId="6" fillId="0" borderId="0" xfId="69" applyFont="1" applyBorder="1" applyAlignment="1">
      <alignment horizontal="center" vertical="center"/>
    </xf>
    <xf numFmtId="0" fontId="8" fillId="0" borderId="0" xfId="69" applyFont="1" applyAlignment="1">
      <alignment horizontal="left"/>
    </xf>
    <xf numFmtId="0" fontId="7" fillId="0" borderId="0" xfId="1" applyFont="1" applyAlignment="1">
      <alignment horizontal="left"/>
    </xf>
    <xf numFmtId="0" fontId="8" fillId="5" borderId="1" xfId="69" applyNumberFormat="1" applyFont="1" applyFill="1" applyBorder="1" applyAlignment="1"/>
    <xf numFmtId="167" fontId="8" fillId="2" borderId="1" xfId="69" applyNumberFormat="1" applyFont="1" applyFill="1" applyBorder="1" applyAlignment="1"/>
    <xf numFmtId="0" fontId="8" fillId="2" borderId="0" xfId="162" applyFont="1" applyFill="1"/>
    <xf numFmtId="167" fontId="8" fillId="0" borderId="1" xfId="1" applyNumberFormat="1" applyFont="1" applyFill="1" applyBorder="1" applyAlignment="1"/>
    <xf numFmtId="0" fontId="11" fillId="2" borderId="0" xfId="162" applyFont="1" applyFill="1"/>
    <xf numFmtId="0" fontId="8" fillId="2" borderId="0" xfId="162" applyFont="1" applyFill="1" applyAlignment="1">
      <alignment vertical="center"/>
    </xf>
    <xf numFmtId="0" fontId="10" fillId="2" borderId="0" xfId="162" applyFont="1" applyFill="1"/>
    <xf numFmtId="0" fontId="43" fillId="2" borderId="0" xfId="162" applyFont="1" applyFill="1"/>
    <xf numFmtId="3" fontId="8" fillId="0" borderId="1" xfId="69" applyNumberFormat="1" applyFont="1" applyFill="1" applyBorder="1" applyAlignment="1"/>
    <xf numFmtId="3" fontId="8" fillId="4" borderId="13" xfId="0" applyNumberFormat="1" applyFont="1" applyFill="1" applyBorder="1" applyAlignment="1">
      <alignment horizontal="right" indent="1"/>
    </xf>
    <xf numFmtId="3" fontId="8" fillId="4" borderId="0" xfId="0" applyNumberFormat="1" applyFont="1" applyFill="1" applyBorder="1" applyAlignment="1">
      <alignment horizontal="right" indent="1"/>
    </xf>
    <xf numFmtId="0" fontId="7" fillId="3" borderId="11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19" xfId="0" applyNumberFormat="1" applyFont="1" applyFill="1" applyBorder="1" applyAlignment="1">
      <alignment horizontal="center"/>
    </xf>
    <xf numFmtId="3" fontId="8" fillId="4" borderId="31" xfId="0" applyNumberFormat="1" applyFont="1" applyFill="1" applyBorder="1" applyAlignment="1">
      <alignment horizontal="right" indent="1"/>
    </xf>
    <xf numFmtId="3" fontId="8" fillId="2" borderId="16" xfId="0" applyNumberFormat="1" applyFont="1" applyFill="1" applyBorder="1" applyAlignment="1">
      <alignment horizontal="right" indent="1"/>
    </xf>
    <xf numFmtId="3" fontId="8" fillId="2" borderId="17" xfId="0" applyNumberFormat="1" applyFont="1" applyFill="1" applyBorder="1" applyAlignment="1">
      <alignment horizontal="right" indent="1"/>
    </xf>
    <xf numFmtId="3" fontId="8" fillId="2" borderId="19" xfId="0" applyNumberFormat="1" applyFont="1" applyFill="1" applyBorder="1" applyAlignment="1">
      <alignment horizontal="right" indent="1"/>
    </xf>
    <xf numFmtId="3" fontId="8" fillId="2" borderId="20" xfId="0" applyNumberFormat="1" applyFont="1" applyFill="1" applyBorder="1" applyAlignment="1">
      <alignment horizontal="right" indent="1"/>
    </xf>
    <xf numFmtId="3" fontId="8" fillId="2" borderId="32" xfId="0" applyNumberFormat="1" applyFont="1" applyFill="1" applyBorder="1" applyAlignment="1">
      <alignment horizontal="right" indent="1"/>
    </xf>
    <xf numFmtId="0" fontId="8" fillId="5" borderId="34" xfId="1" applyNumberFormat="1" applyFont="1" applyFill="1" applyBorder="1" applyAlignment="1"/>
    <xf numFmtId="0" fontId="7" fillId="2" borderId="0" xfId="162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69" applyFont="1" applyAlignment="1">
      <alignment horizontal="left"/>
    </xf>
    <xf numFmtId="0" fontId="7" fillId="0" borderId="0" xfId="1" applyFont="1"/>
    <xf numFmtId="0" fontId="8" fillId="5" borderId="35" xfId="69" applyNumberFormat="1" applyFont="1" applyFill="1" applyBorder="1" applyAlignment="1"/>
    <xf numFmtId="167" fontId="8" fillId="2" borderId="33" xfId="69" applyNumberFormat="1" applyFont="1" applyFill="1" applyBorder="1" applyAlignment="1"/>
    <xf numFmtId="167" fontId="8" fillId="2" borderId="36" xfId="69" applyNumberFormat="1" applyFont="1" applyFill="1" applyBorder="1" applyAlignment="1"/>
    <xf numFmtId="0" fontId="7" fillId="0" borderId="0" xfId="69" applyFont="1">
      <alignment vertical="center"/>
    </xf>
    <xf numFmtId="0" fontId="8" fillId="0" borderId="0" xfId="0" applyNumberFormat="1" applyFont="1" applyFill="1" applyBorder="1" applyAlignment="1"/>
    <xf numFmtId="0" fontId="8" fillId="0" borderId="0" xfId="0" applyFont="1"/>
    <xf numFmtId="165" fontId="8" fillId="0" borderId="0" xfId="0" applyNumberFormat="1" applyFont="1" applyFill="1" applyBorder="1" applyAlignment="1"/>
    <xf numFmtId="170" fontId="8" fillId="0" borderId="0" xfId="1" applyNumberFormat="1" applyFont="1"/>
    <xf numFmtId="0" fontId="8" fillId="0" borderId="0" xfId="0" applyFont="1" applyFill="1" applyBorder="1"/>
    <xf numFmtId="167" fontId="8" fillId="33" borderId="1" xfId="1" applyNumberFormat="1" applyFont="1" applyFill="1" applyBorder="1" applyAlignment="1"/>
    <xf numFmtId="2" fontId="8" fillId="2" borderId="0" xfId="0" applyNumberFormat="1" applyFont="1" applyFill="1" applyBorder="1"/>
    <xf numFmtId="4" fontId="8" fillId="2" borderId="0" xfId="0" applyNumberFormat="1" applyFont="1" applyFill="1" applyBorder="1"/>
    <xf numFmtId="3" fontId="8" fillId="33" borderId="17" xfId="0" applyNumberFormat="1" applyFont="1" applyFill="1" applyBorder="1" applyAlignment="1">
      <alignment horizontal="right" indent="1"/>
    </xf>
    <xf numFmtId="3" fontId="8" fillId="33" borderId="18" xfId="0" applyNumberFormat="1" applyFont="1" applyFill="1" applyBorder="1" applyAlignment="1">
      <alignment horizontal="right" indent="1"/>
    </xf>
    <xf numFmtId="3" fontId="8" fillId="33" borderId="6" xfId="0" applyNumberFormat="1" applyFont="1" applyFill="1" applyBorder="1" applyAlignment="1">
      <alignment horizontal="right" indent="1"/>
    </xf>
    <xf numFmtId="3" fontId="8" fillId="33" borderId="4" xfId="0" applyNumberFormat="1" applyFont="1" applyFill="1" applyBorder="1" applyAlignment="1">
      <alignment horizontal="right" indent="1"/>
    </xf>
    <xf numFmtId="3" fontId="8" fillId="0" borderId="4" xfId="0" applyNumberFormat="1" applyFont="1" applyFill="1" applyBorder="1" applyAlignment="1">
      <alignment horizontal="right" indent="1"/>
    </xf>
    <xf numFmtId="0" fontId="7" fillId="3" borderId="8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86">
    <cellStyle name="20% - Accent1 2" xfId="88"/>
    <cellStyle name="20% - Accent2 2" xfId="89"/>
    <cellStyle name="20% - Accent3 2" xfId="90"/>
    <cellStyle name="20% - Accent4 2" xfId="91"/>
    <cellStyle name="20% - Accent5 2" xfId="92"/>
    <cellStyle name="20% - Accent6 2" xfId="93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ccent1 2" xfId="94"/>
    <cellStyle name="40% - Accent2 2" xfId="95"/>
    <cellStyle name="40% - Accent3 2" xfId="96"/>
    <cellStyle name="40% - Accent4 2" xfId="97"/>
    <cellStyle name="40% - Accent5 2" xfId="98"/>
    <cellStyle name="40% - Accent6 2" xfId="99"/>
    <cellStyle name="40% - Akzent1" xfId="17"/>
    <cellStyle name="40% - Akzent2" xfId="18"/>
    <cellStyle name="40% - Akzent3" xfId="19"/>
    <cellStyle name="40% - Akzent4" xfId="20"/>
    <cellStyle name="40% - Akzent5" xfId="21"/>
    <cellStyle name="40% - Akzent6" xfId="22"/>
    <cellStyle name="60% - Accent1 2" xfId="100"/>
    <cellStyle name="60% - Accent2 2" xfId="101"/>
    <cellStyle name="60% - Accent3 2" xfId="102"/>
    <cellStyle name="60% - Accent4 2" xfId="103"/>
    <cellStyle name="60% - Accent5 2" xfId="104"/>
    <cellStyle name="60% - Accent6 2" xfId="105"/>
    <cellStyle name="60% - Akzent1" xfId="23"/>
    <cellStyle name="60% - Akzent2" xfId="24"/>
    <cellStyle name="60% - Akzent3" xfId="25"/>
    <cellStyle name="60% - Akzent4" xfId="26"/>
    <cellStyle name="60% - Akzent5" xfId="27"/>
    <cellStyle name="60% - Akzent6" xfId="28"/>
    <cellStyle name="Accent1 2" xfId="106"/>
    <cellStyle name="Accent2 2" xfId="107"/>
    <cellStyle name="Accent3 2" xfId="108"/>
    <cellStyle name="Accent4 2" xfId="109"/>
    <cellStyle name="Accent5 2" xfId="110"/>
    <cellStyle name="Accent6 2" xfId="111"/>
    <cellStyle name="Akzent1" xfId="29"/>
    <cellStyle name="Akzent2" xfId="30"/>
    <cellStyle name="Akzent3" xfId="31"/>
    <cellStyle name="Akzent4" xfId="32"/>
    <cellStyle name="Akzent5" xfId="33"/>
    <cellStyle name="Akzent6" xfId="34"/>
    <cellStyle name="Ausgabe" xfId="35"/>
    <cellStyle name="Ausgabe 2" xfId="163"/>
    <cellStyle name="Bad 2" xfId="112"/>
    <cellStyle name="Berechnung" xfId="36"/>
    <cellStyle name="Berechnung 2" xfId="164"/>
    <cellStyle name="Calculation 2" xfId="113"/>
    <cellStyle name="Calculation 2 2" xfId="114"/>
    <cellStyle name="Check Cell 2" xfId="115"/>
    <cellStyle name="Comma 2" xfId="9"/>
    <cellStyle name="Comma 3" xfId="66"/>
    <cellStyle name="Comma 3 2" xfId="165"/>
    <cellStyle name="Comma 4" xfId="72"/>
    <cellStyle name="Comma 4 2" xfId="181"/>
    <cellStyle name="Comma 5" xfId="182"/>
    <cellStyle name="ConditionalStyle_1" xfId="37"/>
    <cellStyle name="Eingabe" xfId="38"/>
    <cellStyle name="Eingabe 2" xfId="166"/>
    <cellStyle name="Ergebnis" xfId="39"/>
    <cellStyle name="Ergebnis 2" xfId="145"/>
    <cellStyle name="Ergebnis 3" xfId="146"/>
    <cellStyle name="Ergebnis 4" xfId="167"/>
    <cellStyle name="Erklärender Text" xfId="40"/>
    <cellStyle name="Euro" xfId="41"/>
    <cellStyle name="Excel Built-in Normal" xfId="42"/>
    <cellStyle name="Explanatory Text 2" xfId="116"/>
    <cellStyle name="Good 2" xfId="117"/>
    <cellStyle name="Gut" xfId="43"/>
    <cellStyle name="Gut 2" xfId="147"/>
    <cellStyle name="Heading 1 2" xfId="118"/>
    <cellStyle name="Heading 2 2" xfId="119"/>
    <cellStyle name="Heading 3 2" xfId="120"/>
    <cellStyle name="Heading 4 2" xfId="121"/>
    <cellStyle name="Hyperlink 2" xfId="143"/>
    <cellStyle name="Hyperlink 3" xfId="183"/>
    <cellStyle name="Input 2" xfId="122"/>
    <cellStyle name="Input 2 2" xfId="123"/>
    <cellStyle name="Linked Cell 2" xfId="124"/>
    <cellStyle name="Neutral 2" xfId="125"/>
    <cellStyle name="Normal" xfId="0" builtinId="0"/>
    <cellStyle name="Normal 10" xfId="71"/>
    <cellStyle name="Normal 10 2" xfId="162"/>
    <cellStyle name="Normal 11" xfId="78"/>
    <cellStyle name="Normal 12" xfId="81"/>
    <cellStyle name="Normal 13" xfId="82"/>
    <cellStyle name="Normal 14" xfId="86"/>
    <cellStyle name="Normal 14 2" xfId="168"/>
    <cellStyle name="Normal 15" xfId="161"/>
    <cellStyle name="Normal 15 2" xfId="169"/>
    <cellStyle name="Normal 16" xfId="184"/>
    <cellStyle name="Normal 17" xfId="185"/>
    <cellStyle name="Normal 2" xfId="1"/>
    <cellStyle name="Normal 2 2" xfId="3"/>
    <cellStyle name="Normal 2 2 2" xfId="70"/>
    <cellStyle name="Normal 2 2 2 2" xfId="170"/>
    <cellStyle name="Normal 2 2 2 3" xfId="180"/>
    <cellStyle name="Normal 2 2 3" xfId="7"/>
    <cellStyle name="Normal 2 2 4" xfId="171"/>
    <cellStyle name="Normal 2 3" xfId="58"/>
    <cellStyle name="Normal 2 4" xfId="84"/>
    <cellStyle name="Normal 3" xfId="2"/>
    <cellStyle name="Normal 3 2" xfId="10"/>
    <cellStyle name="Normal 3 2 2" xfId="126"/>
    <cellStyle name="Normal 3 2 3" xfId="144"/>
    <cellStyle name="Normal 3 3" xfId="69"/>
    <cellStyle name="Normal 3 4" xfId="75"/>
    <cellStyle name="Normal 3 5" xfId="85"/>
    <cellStyle name="Normal 3 6" xfId="6"/>
    <cellStyle name="Normal 4" xfId="8"/>
    <cellStyle name="Normal 4 2" xfId="76"/>
    <cellStyle name="Normal 4 3" xfId="172"/>
    <cellStyle name="Normal 5" xfId="56"/>
    <cellStyle name="Normal 5 2" xfId="68"/>
    <cellStyle name="Normal 5 3" xfId="142"/>
    <cellStyle name="Normal 5 4" xfId="173"/>
    <cellStyle name="Normal 6" xfId="57"/>
    <cellStyle name="Normal 6 2" xfId="127"/>
    <cellStyle name="Normal 7" xfId="59"/>
    <cellStyle name="Normal 8" xfId="60"/>
    <cellStyle name="Normal 9" xfId="61"/>
    <cellStyle name="Normál_Ques_15-19_4.1" xfId="44"/>
    <cellStyle name="normální_List1" xfId="128"/>
    <cellStyle name="Note 2" xfId="129"/>
    <cellStyle name="Note 2 2" xfId="130"/>
    <cellStyle name="Notiz" xfId="45"/>
    <cellStyle name="Notiz 2" xfId="174"/>
    <cellStyle name="NumberCellStyle" xfId="4"/>
    <cellStyle name="NumberCellStyle 2" xfId="64"/>
    <cellStyle name="NumberCellStyle 2 2" xfId="131"/>
    <cellStyle name="NumberCellStyle 3" xfId="65"/>
    <cellStyle name="NumberCellStyle 4" xfId="77"/>
    <cellStyle name="NumberCellStyle 5" xfId="79"/>
    <cellStyle name="Output 2" xfId="132"/>
    <cellStyle name="Output 2 2" xfId="133"/>
    <cellStyle name="Percent 2" xfId="5"/>
    <cellStyle name="Percent 2 2" xfId="62"/>
    <cellStyle name="Percent 2 3" xfId="55"/>
    <cellStyle name="Percent 3" xfId="63"/>
    <cellStyle name="Percent 4" xfId="67"/>
    <cellStyle name="Percent 4 2" xfId="175"/>
    <cellStyle name="Percent 5" xfId="74"/>
    <cellStyle name="Percent 6" xfId="87"/>
    <cellStyle name="Percent 6 2" xfId="176"/>
    <cellStyle name="Pourcentage 2" xfId="80"/>
    <cellStyle name="Prozent 2" xfId="148"/>
    <cellStyle name="Prozent 3" xfId="149"/>
    <cellStyle name="Prozent 4" xfId="150"/>
    <cellStyle name="Schlecht" xfId="46"/>
    <cellStyle name="SDMX_protected" xfId="73"/>
    <cellStyle name="Standard 2" xfId="134"/>
    <cellStyle name="Standard 2 2" xfId="151"/>
    <cellStyle name="Standard 3" xfId="135"/>
    <cellStyle name="Standard 3 2" xfId="152"/>
    <cellStyle name="Standard 4" xfId="136"/>
    <cellStyle name="Standard 4 2" xfId="153"/>
    <cellStyle name="Standard 4 2 2" xfId="177"/>
    <cellStyle name="Standard 4 3" xfId="178"/>
    <cellStyle name="Standard 5" xfId="154"/>
    <cellStyle name="Standard 6" xfId="155"/>
    <cellStyle name="Standard 7" xfId="156"/>
    <cellStyle name="Standard 8" xfId="157"/>
    <cellStyle name="Standard 8 2" xfId="179"/>
    <cellStyle name="Standard 9" xfId="158"/>
    <cellStyle name="Standard_HWgen_by_EWC-Stat_04_06" xfId="83"/>
    <cellStyle name="Table_LHS" xfId="137"/>
    <cellStyle name="Title 2" xfId="138"/>
    <cellStyle name="Titre ligne" xfId="159"/>
    <cellStyle name="Total 2" xfId="139"/>
    <cellStyle name="Total 2 2" xfId="140"/>
    <cellStyle name="Total intermediaire" xfId="160"/>
    <cellStyle name="Überschrift" xfId="47"/>
    <cellStyle name="Überschrift 1" xfId="48"/>
    <cellStyle name="Überschrift 2" xfId="49"/>
    <cellStyle name="Überschrift 3" xfId="50"/>
    <cellStyle name="Überschrift 4" xfId="51"/>
    <cellStyle name="Verknüpfte Zelle" xfId="52"/>
    <cellStyle name="Warnender Text" xfId="53"/>
    <cellStyle name="Warning Text 2" xfId="141"/>
    <cellStyle name="Zelle überprüfen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9633961729884"/>
          <c:y val="0.32085449583702702"/>
          <c:w val="0.4998132543373599"/>
          <c:h val="0.47747523179714269"/>
        </c:manualLayout>
      </c:layout>
      <c:pieChart>
        <c:varyColors val="1"/>
        <c:ser>
          <c:idx val="0"/>
          <c:order val="0"/>
          <c:tx>
            <c:strRef>
              <c:f>'Figure 1'!$B$82</c:f>
              <c:strCache>
                <c:ptCount val="1"/>
              </c:strCache>
            </c:strRef>
          </c:tx>
          <c:dPt>
            <c:idx val="0"/>
            <c:bubble3D val="0"/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Solid biomass (wood)
55 %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Hydro power
25 %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660574581348735E-2"/>
                  <c:y val="2.6490066225165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biomass and municipal waste
10 %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82550161682229E-2"/>
                  <c:y val="-3.8263428991905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Geothermal energy
5 %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01126482475885E-2"/>
                  <c:y val="-1.4716703458425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 power
4 %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26415334027838"/>
                  <c:y val="-8.83002207505518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Solar energy
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'Figure 1'!$A$83:$A$88</c:f>
              <c:numCache>
                <c:formatCode>General</c:formatCode>
                <c:ptCount val="6"/>
              </c:numCache>
            </c:numRef>
          </c:cat>
          <c:val>
            <c:numRef>
              <c:f>'Figure 1'!$B$83:$B$88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070648322668"/>
          <c:y val="0.1709631102629483"/>
          <c:w val="0.60972337158993628"/>
          <c:h val="0.7235879425458782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  <c:spPr>
              <a:solidFill>
                <a:schemeClr val="accent4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Solid biomass (wood)
46 %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Other biomass and municipal waste
19 %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Hydro power
16 %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42891952708332E-2"/>
                  <c:y val="2.8860028860028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 power
10 %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205161551402273E-3"/>
                  <c:y val="1.15440115440115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Solar energy
6 %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323378112279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Geothermal energy
3 %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'Figure 1'!$A$97:$A$102</c:f>
              <c:numCache>
                <c:formatCode>General</c:formatCode>
                <c:ptCount val="6"/>
              </c:numCache>
            </c:numRef>
          </c:cat>
          <c:val>
            <c:numRef>
              <c:f>'Figure 1'!$K$97:$K$102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2005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1'!$C$60</c:f>
              <c:strCache>
                <c:ptCount val="1"/>
                <c:pt idx="0">
                  <c:v>2005</c:v>
                </c:pt>
              </c:strCache>
            </c:strRef>
          </c:tx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32AFAF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1.7391300378568897E-2"/>
                  <c:y val="0.14018938365462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2131814283132792E-3"/>
                  <c:y val="-3.8347635117038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454426373037171E-4"/>
                  <c:y val="1.0385558947988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3383647841427855E-2"/>
                  <c:y val="-4.3899512560929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8739614785203263E-3"/>
                  <c:y val="-2.1373828271466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8732428546934146"/>
                  <c:y val="-1.0740733780592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1'!$B$61:$B$67</c:f>
              <c:strCache>
                <c:ptCount val="7"/>
                <c:pt idx="0">
                  <c:v>Solid biofuels (wood &amp; charcoal)</c:v>
                </c:pt>
                <c:pt idx="1">
                  <c:v>Hydro power</c:v>
                </c:pt>
                <c:pt idx="2">
                  <c:v>Biogas and bioliquids</c:v>
                </c:pt>
                <c:pt idx="3">
                  <c:v>Municipal waste (renewable)</c:v>
                </c:pt>
                <c:pt idx="4">
                  <c:v>Wind power</c:v>
                </c:pt>
                <c:pt idx="5">
                  <c:v>Geothermal energy</c:v>
                </c:pt>
                <c:pt idx="6">
                  <c:v>Solar power</c:v>
                </c:pt>
              </c:strCache>
            </c:strRef>
          </c:cat>
          <c:val>
            <c:numRef>
              <c:f>'Figure 1'!$C$61:$C$67</c:f>
              <c:numCache>
                <c:formatCode>#\,##0.0</c:formatCode>
                <c:ptCount val="7"/>
                <c:pt idx="0">
                  <c:v>68307.3</c:v>
                </c:pt>
                <c:pt idx="1">
                  <c:v>26940.2</c:v>
                </c:pt>
                <c:pt idx="2">
                  <c:v>7777.2</c:v>
                </c:pt>
                <c:pt idx="3">
                  <c:v>6025.3</c:v>
                </c:pt>
                <c:pt idx="4">
                  <c:v>6057.9</c:v>
                </c:pt>
                <c:pt idx="5">
                  <c:v>5309.2</c:v>
                </c:pt>
                <c:pt idx="6">
                  <c:v>828.6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1'!$C$71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32AFAF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7.7754500870877378E-3"/>
                  <c:y val="7.1447357740076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4864231420613707E-2"/>
                  <c:y val="-1.5919906918851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553685376483903E-2"/>
                  <c:y val="-4.7596720513028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4935266119258021E-3"/>
                  <c:y val="-7.521822658765592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6979892438818285E-2"/>
                  <c:y val="3.9552372773181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7464981056472418E-2"/>
                  <c:y val="-3.415304644297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0955878221644313E-2"/>
                  <c:y val="-1.4897313093595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1'!$B$72:$B$78</c:f>
              <c:strCache>
                <c:ptCount val="7"/>
                <c:pt idx="0">
                  <c:v>Solid biofuels (wood &amp; charcoal)</c:v>
                </c:pt>
                <c:pt idx="1">
                  <c:v>Hydro power</c:v>
                </c:pt>
                <c:pt idx="2">
                  <c:v>Biogas and bioliquids</c:v>
                </c:pt>
                <c:pt idx="3">
                  <c:v>Wind power</c:v>
                </c:pt>
                <c:pt idx="4">
                  <c:v>Solar power</c:v>
                </c:pt>
                <c:pt idx="5">
                  <c:v>Municipal waste (renewable)</c:v>
                </c:pt>
                <c:pt idx="6">
                  <c:v>Geothermal energy</c:v>
                </c:pt>
              </c:strCache>
            </c:strRef>
          </c:cat>
          <c:val>
            <c:numRef>
              <c:f>'Figure 1'!$C$72:$C$78</c:f>
              <c:numCache>
                <c:formatCode>#\,##0.0</c:formatCode>
                <c:ptCount val="7"/>
                <c:pt idx="0">
                  <c:v>94398.3</c:v>
                </c:pt>
                <c:pt idx="1">
                  <c:v>29326.7</c:v>
                </c:pt>
                <c:pt idx="2">
                  <c:v>31107.3</c:v>
                </c:pt>
                <c:pt idx="3">
                  <c:v>25956.1</c:v>
                </c:pt>
                <c:pt idx="4">
                  <c:v>13050.9</c:v>
                </c:pt>
                <c:pt idx="5">
                  <c:v>9690.4</c:v>
                </c:pt>
                <c:pt idx="6">
                  <c:v>6466.4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2'!$C$72</c:f>
              <c:strCache>
                <c:ptCount val="1"/>
                <c:pt idx="0">
                  <c:v>In all sources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2'!$B$73:$B$110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Finland</c:v>
                </c:pt>
                <c:pt idx="4">
                  <c:v>Sweden</c:v>
                </c:pt>
                <c:pt idx="5">
                  <c:v>Lithuania</c:v>
                </c:pt>
                <c:pt idx="6">
                  <c:v>Denmark</c:v>
                </c:pt>
                <c:pt idx="7">
                  <c:v>Croatia</c:v>
                </c:pt>
                <c:pt idx="8">
                  <c:v>Austria</c:v>
                </c:pt>
                <c:pt idx="9">
                  <c:v>Estonia</c:v>
                </c:pt>
                <c:pt idx="10">
                  <c:v>Romania</c:v>
                </c:pt>
                <c:pt idx="11">
                  <c:v>Portugal</c:v>
                </c:pt>
                <c:pt idx="12">
                  <c:v>Slovenia</c:v>
                </c:pt>
                <c:pt idx="13">
                  <c:v>Poland</c:v>
                </c:pt>
                <c:pt idx="14">
                  <c:v>Czech Republic</c:v>
                </c:pt>
                <c:pt idx="15">
                  <c:v>Hungary</c:v>
                </c:pt>
                <c:pt idx="16">
                  <c:v>Bulgaria</c:v>
                </c:pt>
                <c:pt idx="17">
                  <c:v>Italy</c:v>
                </c:pt>
                <c:pt idx="18">
                  <c:v>Slovakia</c:v>
                </c:pt>
                <c:pt idx="19">
                  <c:v>Spain</c:v>
                </c:pt>
                <c:pt idx="20">
                  <c:v>Greece</c:v>
                </c:pt>
                <c:pt idx="21">
                  <c:v>Germany</c:v>
                </c:pt>
                <c:pt idx="22">
                  <c:v>France</c:v>
                </c:pt>
                <c:pt idx="23">
                  <c:v>Belgium</c:v>
                </c:pt>
                <c:pt idx="24">
                  <c:v>United Kingdom</c:v>
                </c:pt>
                <c:pt idx="25">
                  <c:v>Ireland</c:v>
                </c:pt>
                <c:pt idx="26">
                  <c:v>Luxembourg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Norway</c:v>
                </c:pt>
                <c:pt idx="33">
                  <c:v>Montenegro</c:v>
                </c:pt>
                <c:pt idx="34">
                  <c:v>Albania</c:v>
                </c:pt>
                <c:pt idx="35">
                  <c:v>FYR of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2'!$C$73:$C$110</c:f>
              <c:numCache>
                <c:formatCode>#,##0.0</c:formatCode>
                <c:ptCount val="38"/>
                <c:pt idx="0">
                  <c:v>5.7958906157165373</c:v>
                </c:pt>
                <c:pt idx="2">
                  <c:v>28.656648451730415</c:v>
                </c:pt>
                <c:pt idx="3">
                  <c:v>23.908670014628484</c:v>
                </c:pt>
                <c:pt idx="4">
                  <c:v>20.074328187535738</c:v>
                </c:pt>
                <c:pt idx="5">
                  <c:v>17.408725337036397</c:v>
                </c:pt>
                <c:pt idx="6">
                  <c:v>15.101575826981117</c:v>
                </c:pt>
                <c:pt idx="7">
                  <c:v>14.758424923463107</c:v>
                </c:pt>
                <c:pt idx="8">
                  <c:v>13.754751936865405</c:v>
                </c:pt>
                <c:pt idx="9">
                  <c:v>13.196476249860106</c:v>
                </c:pt>
                <c:pt idx="10">
                  <c:v>10.840236321285882</c:v>
                </c:pt>
                <c:pt idx="11">
                  <c:v>10.16932937912561</c:v>
                </c:pt>
                <c:pt idx="12">
                  <c:v>8.9709682322541422</c:v>
                </c:pt>
                <c:pt idx="13">
                  <c:v>7.0978747660691868</c:v>
                </c:pt>
                <c:pt idx="14">
                  <c:v>6.7711069904646575</c:v>
                </c:pt>
                <c:pt idx="15">
                  <c:v>6.0318038308595643</c:v>
                </c:pt>
                <c:pt idx="16">
                  <c:v>5.589619201452102</c:v>
                </c:pt>
                <c:pt idx="17">
                  <c:v>5.4927815194603777</c:v>
                </c:pt>
                <c:pt idx="18">
                  <c:v>5.3531639250447469</c:v>
                </c:pt>
                <c:pt idx="19">
                  <c:v>4.3322923049554269</c:v>
                </c:pt>
                <c:pt idx="20">
                  <c:v>4.155457498113579</c:v>
                </c:pt>
                <c:pt idx="21">
                  <c:v>3.8387921184711793</c:v>
                </c:pt>
                <c:pt idx="22">
                  <c:v>3.8215152125268137</c:v>
                </c:pt>
                <c:pt idx="23">
                  <c:v>3.5820735855042316</c:v>
                </c:pt>
                <c:pt idx="24">
                  <c:v>3.1963582831966408</c:v>
                </c:pt>
                <c:pt idx="25">
                  <c:v>1.6081592924099113</c:v>
                </c:pt>
                <c:pt idx="26">
                  <c:v>1.5299525930182443</c:v>
                </c:pt>
                <c:pt idx="27">
                  <c:v>1.5239070349485093</c:v>
                </c:pt>
                <c:pt idx="28">
                  <c:v>0.42686146805139935</c:v>
                </c:pt>
                <c:pt idx="29">
                  <c:v>0.14556040756914121</c:v>
                </c:pt>
                <c:pt idx="31">
                  <c:v>3.0901607682779013</c:v>
                </c:pt>
                <c:pt idx="33">
                  <c:v>17.4613965232592</c:v>
                </c:pt>
                <c:pt idx="34">
                  <c:v>9.1696588868940765</c:v>
                </c:pt>
                <c:pt idx="35">
                  <c:v>8.8597271648873068</c:v>
                </c:pt>
                <c:pt idx="36">
                  <c:v>7.1817805495422746</c:v>
                </c:pt>
                <c:pt idx="37">
                  <c:v>2.1538743809572908E-2</c:v>
                </c:pt>
              </c:numCache>
            </c:numRef>
          </c:val>
        </c:ser>
        <c:ser>
          <c:idx val="1"/>
          <c:order val="1"/>
          <c:tx>
            <c:strRef>
              <c:f>'Figure 2'!$D$72</c:f>
              <c:strCache>
                <c:ptCount val="1"/>
                <c:pt idx="0">
                  <c:v>In renewable energy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2'!$B$73:$B$110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Finland</c:v>
                </c:pt>
                <c:pt idx="4">
                  <c:v>Sweden</c:v>
                </c:pt>
                <c:pt idx="5">
                  <c:v>Lithuania</c:v>
                </c:pt>
                <c:pt idx="6">
                  <c:v>Denmark</c:v>
                </c:pt>
                <c:pt idx="7">
                  <c:v>Croatia</c:v>
                </c:pt>
                <c:pt idx="8">
                  <c:v>Austria</c:v>
                </c:pt>
                <c:pt idx="9">
                  <c:v>Estonia</c:v>
                </c:pt>
                <c:pt idx="10">
                  <c:v>Romania</c:v>
                </c:pt>
                <c:pt idx="11">
                  <c:v>Portugal</c:v>
                </c:pt>
                <c:pt idx="12">
                  <c:v>Slovenia</c:v>
                </c:pt>
                <c:pt idx="13">
                  <c:v>Poland</c:v>
                </c:pt>
                <c:pt idx="14">
                  <c:v>Czech Republic</c:v>
                </c:pt>
                <c:pt idx="15">
                  <c:v>Hungary</c:v>
                </c:pt>
                <c:pt idx="16">
                  <c:v>Bulgaria</c:v>
                </c:pt>
                <c:pt idx="17">
                  <c:v>Italy</c:v>
                </c:pt>
                <c:pt idx="18">
                  <c:v>Slovakia</c:v>
                </c:pt>
                <c:pt idx="19">
                  <c:v>Spain</c:v>
                </c:pt>
                <c:pt idx="20">
                  <c:v>Greece</c:v>
                </c:pt>
                <c:pt idx="21">
                  <c:v>Germany</c:v>
                </c:pt>
                <c:pt idx="22">
                  <c:v>France</c:v>
                </c:pt>
                <c:pt idx="23">
                  <c:v>Belgium</c:v>
                </c:pt>
                <c:pt idx="24">
                  <c:v>United Kingdom</c:v>
                </c:pt>
                <c:pt idx="25">
                  <c:v>Ireland</c:v>
                </c:pt>
                <c:pt idx="26">
                  <c:v>Luxembourg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Norway</c:v>
                </c:pt>
                <c:pt idx="33">
                  <c:v>Montenegro</c:v>
                </c:pt>
                <c:pt idx="34">
                  <c:v>Albania</c:v>
                </c:pt>
                <c:pt idx="35">
                  <c:v>FYR of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2'!$D$73:$D$110</c:f>
              <c:numCache>
                <c:formatCode>#,##0.0</c:formatCode>
                <c:ptCount val="38"/>
                <c:pt idx="0">
                  <c:v>44.879309417241046</c:v>
                </c:pt>
                <c:pt idx="2">
                  <c:v>81.210478771454376</c:v>
                </c:pt>
                <c:pt idx="3">
                  <c:v>75.578989521457657</c:v>
                </c:pt>
                <c:pt idx="4">
                  <c:v>47.56237983837773</c:v>
                </c:pt>
                <c:pt idx="5">
                  <c:v>84.825204398082889</c:v>
                </c:pt>
                <c:pt idx="6">
                  <c:v>53.165487264557044</c:v>
                </c:pt>
                <c:pt idx="7">
                  <c:v>64.138247438446257</c:v>
                </c:pt>
                <c:pt idx="8">
                  <c:v>47.386853448275858</c:v>
                </c:pt>
                <c:pt idx="9">
                  <c:v>91.154058531198231</c:v>
                </c:pt>
                <c:pt idx="10">
                  <c:v>58.820476764430154</c:v>
                </c:pt>
                <c:pt idx="11">
                  <c:v>47.095072195259476</c:v>
                </c:pt>
                <c:pt idx="12">
                  <c:v>55.874278140679735</c:v>
                </c:pt>
                <c:pt idx="13">
                  <c:v>75.369962391792953</c:v>
                </c:pt>
                <c:pt idx="14">
                  <c:v>67.15898202893132</c:v>
                </c:pt>
                <c:pt idx="15">
                  <c:v>73.185058740837434</c:v>
                </c:pt>
                <c:pt idx="16">
                  <c:v>51.932342903031511</c:v>
                </c:pt>
                <c:pt idx="17">
                  <c:v>32.654211015181275</c:v>
                </c:pt>
                <c:pt idx="18">
                  <c:v>55.800228455387732</c:v>
                </c:pt>
                <c:pt idx="19">
                  <c:v>31.652676234317173</c:v>
                </c:pt>
                <c:pt idx="20">
                  <c:v>36.521895837087762</c:v>
                </c:pt>
                <c:pt idx="21">
                  <c:v>31.447924868723636</c:v>
                </c:pt>
                <c:pt idx="22">
                  <c:v>44.289545464964355</c:v>
                </c:pt>
                <c:pt idx="23">
                  <c:v>53.452783970495133</c:v>
                </c:pt>
                <c:pt idx="24">
                  <c:v>41.362677322406221</c:v>
                </c:pt>
                <c:pt idx="25">
                  <c:v>21.290503314968717</c:v>
                </c:pt>
                <c:pt idx="26">
                  <c:v>31.216414264777725</c:v>
                </c:pt>
                <c:pt idx="27">
                  <c:v>32.392624550026106</c:v>
                </c:pt>
                <c:pt idx="28">
                  <c:v>6.6166439290586627</c:v>
                </c:pt>
                <c:pt idx="29">
                  <c:v>5.5000000000000009</c:v>
                </c:pt>
                <c:pt idx="31">
                  <c:v>6.9145884404175568</c:v>
                </c:pt>
                <c:pt idx="33">
                  <c:v>58.206539333117526</c:v>
                </c:pt>
                <c:pt idx="34">
                  <c:v>26.085291113380997</c:v>
                </c:pt>
                <c:pt idx="35">
                  <c:v>56.661925082977717</c:v>
                </c:pt>
                <c:pt idx="36">
                  <c:v>54.79444962203582</c:v>
                </c:pt>
                <c:pt idx="37">
                  <c:v>0.181250358876859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35104"/>
        <c:axId val="152773760"/>
      </c:barChart>
      <c:catAx>
        <c:axId val="1527351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lb-LU"/>
          </a:p>
        </c:txPr>
        <c:crossAx val="152773760"/>
        <c:crosses val="autoZero"/>
        <c:auto val="1"/>
        <c:lblAlgn val="ctr"/>
        <c:lblOffset val="100"/>
        <c:noMultiLvlLbl val="0"/>
      </c:catAx>
      <c:valAx>
        <c:axId val="1527737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52735104"/>
        <c:crosses val="autoZero"/>
        <c:crossBetween val="between"/>
        <c:majorUnit val="2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b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43044619422576E-2"/>
          <c:y val="2.4474176852769518E-2"/>
          <c:w val="0.91052362204724413"/>
          <c:h val="0.6688583305803326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3'!$A$51</c:f>
              <c:strCache>
                <c:ptCount val="1"/>
                <c:pt idx="0">
                  <c:v>Production all agglomerates 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3'!$B$51:$I$51</c:f>
              <c:numCache>
                <c:formatCode>#,##0</c:formatCode>
                <c:ptCount val="8"/>
                <c:pt idx="0">
                  <c:v>3873.43</c:v>
                </c:pt>
                <c:pt idx="1">
                  <c:v>6671.67</c:v>
                </c:pt>
                <c:pt idx="2">
                  <c:v>7897.97</c:v>
                </c:pt>
                <c:pt idx="3">
                  <c:v>10520.37</c:v>
                </c:pt>
                <c:pt idx="4">
                  <c:v>13141.69</c:v>
                </c:pt>
                <c:pt idx="5">
                  <c:v>14245.44</c:v>
                </c:pt>
                <c:pt idx="6">
                  <c:v>15225.45</c:v>
                </c:pt>
                <c:pt idx="7">
                  <c:v>16050.08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3'!$A$52</c:f>
              <c:strCache>
                <c:ptCount val="1"/>
                <c:pt idx="0">
                  <c:v>Production pellets</c:v>
                </c:pt>
              </c:strCache>
            </c:strRef>
          </c:tx>
          <c:spPr>
            <a:ln w="1905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3'!$B$52:$I$52</c:f>
              <c:numCache>
                <c:formatCode>#,##0</c:formatCode>
                <c:ptCount val="8"/>
                <c:pt idx="0">
                  <c:v>3873.43</c:v>
                </c:pt>
                <c:pt idx="1">
                  <c:v>6671.67</c:v>
                </c:pt>
                <c:pt idx="2">
                  <c:v>7897.97</c:v>
                </c:pt>
                <c:pt idx="3">
                  <c:v>9463.27</c:v>
                </c:pt>
                <c:pt idx="4">
                  <c:v>11453.85</c:v>
                </c:pt>
                <c:pt idx="5">
                  <c:v>12240.61</c:v>
                </c:pt>
                <c:pt idx="6">
                  <c:v>13281.4</c:v>
                </c:pt>
                <c:pt idx="7">
                  <c:v>14120.78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3'!$A$53</c:f>
              <c:strCache>
                <c:ptCount val="1"/>
                <c:pt idx="0">
                  <c:v>Imports all agglomerates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3'!$B$53:$I$53</c:f>
              <c:numCache>
                <c:formatCode>#,##0</c:formatCode>
                <c:ptCount val="8"/>
                <c:pt idx="0">
                  <c:v>5.78</c:v>
                </c:pt>
                <c:pt idx="1">
                  <c:v>1738.37</c:v>
                </c:pt>
                <c:pt idx="2">
                  <c:v>2575.9899999999998</c:v>
                </c:pt>
                <c:pt idx="3">
                  <c:v>2692.43</c:v>
                </c:pt>
                <c:pt idx="4">
                  <c:v>5359.7</c:v>
                </c:pt>
                <c:pt idx="5">
                  <c:v>6103.63</c:v>
                </c:pt>
                <c:pt idx="6">
                  <c:v>7119.09</c:v>
                </c:pt>
                <c:pt idx="7">
                  <c:v>6475.69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3'!$A$54</c:f>
              <c:strCache>
                <c:ptCount val="1"/>
                <c:pt idx="0">
                  <c:v>Imports pellets</c:v>
                </c:pt>
              </c:strCache>
            </c:strRef>
          </c:tx>
          <c:spPr>
            <a:ln w="19050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3'!$B$54:$I$54</c:f>
              <c:numCache>
                <c:formatCode>#,##0</c:formatCode>
                <c:ptCount val="8"/>
                <c:pt idx="0">
                  <c:v>5.78</c:v>
                </c:pt>
                <c:pt idx="1">
                  <c:v>1738.37</c:v>
                </c:pt>
                <c:pt idx="2">
                  <c:v>2575.9899999999998</c:v>
                </c:pt>
                <c:pt idx="3">
                  <c:v>2114.91</c:v>
                </c:pt>
                <c:pt idx="4">
                  <c:v>4525.8900000000003</c:v>
                </c:pt>
                <c:pt idx="5">
                  <c:v>5754.94</c:v>
                </c:pt>
                <c:pt idx="6">
                  <c:v>6711.74</c:v>
                </c:pt>
                <c:pt idx="7">
                  <c:v>6192.19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3'!$A$55</c:f>
              <c:strCache>
                <c:ptCount val="1"/>
                <c:pt idx="0">
                  <c:v>Exports all agglomerates</c:v>
                </c:pt>
              </c:strCache>
            </c:strRef>
          </c:tx>
          <c:spPr>
            <a:ln w="19050" cap="rnd" cmpd="sng" algn="ctr">
              <a:solidFill>
                <a:srgbClr val="00A5E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3'!$B$55:$I$55</c:f>
              <c:numCache>
                <c:formatCode>#,##0</c:formatCode>
                <c:ptCount val="8"/>
                <c:pt idx="0">
                  <c:v>3.85</c:v>
                </c:pt>
                <c:pt idx="1">
                  <c:v>49.55</c:v>
                </c:pt>
                <c:pt idx="2">
                  <c:v>69.89</c:v>
                </c:pt>
                <c:pt idx="3">
                  <c:v>86.12</c:v>
                </c:pt>
                <c:pt idx="4">
                  <c:v>126.76</c:v>
                </c:pt>
                <c:pt idx="5">
                  <c:v>146.13999999999999</c:v>
                </c:pt>
                <c:pt idx="6">
                  <c:v>125.93</c:v>
                </c:pt>
                <c:pt idx="7">
                  <c:v>206.4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3'!$A$56</c:f>
              <c:strCache>
                <c:ptCount val="1"/>
                <c:pt idx="0">
                  <c:v>Exports pellets</c:v>
                </c:pt>
              </c:strCache>
            </c:strRef>
          </c:tx>
          <c:spPr>
            <a:ln w="19050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3'!$B$56:$I$56</c:f>
              <c:numCache>
                <c:formatCode>#,##0</c:formatCode>
                <c:ptCount val="8"/>
                <c:pt idx="0">
                  <c:v>3.85</c:v>
                </c:pt>
                <c:pt idx="1">
                  <c:v>49.55</c:v>
                </c:pt>
                <c:pt idx="2">
                  <c:v>69.89</c:v>
                </c:pt>
                <c:pt idx="3">
                  <c:v>82.92</c:v>
                </c:pt>
                <c:pt idx="4">
                  <c:v>90.76</c:v>
                </c:pt>
                <c:pt idx="5">
                  <c:v>133.13999999999999</c:v>
                </c:pt>
                <c:pt idx="6">
                  <c:v>106.59</c:v>
                </c:pt>
                <c:pt idx="7">
                  <c:v>193.45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37984"/>
        <c:axId val="152939520"/>
      </c:lineChart>
      <c:catAx>
        <c:axId val="15293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2939520"/>
        <c:crosses val="autoZero"/>
        <c:auto val="1"/>
        <c:lblAlgn val="ctr"/>
        <c:lblOffset val="100"/>
        <c:noMultiLvlLbl val="0"/>
      </c:catAx>
      <c:valAx>
        <c:axId val="152939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293798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b-L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lb-L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14</xdr:col>
      <xdr:colOff>361951</xdr:colOff>
      <xdr:row>34</xdr:row>
      <xdr:rowOff>28575</xdr:rowOff>
    </xdr:to>
    <xdr:grpSp>
      <xdr:nvGrpSpPr>
        <xdr:cNvPr id="2" name="Group 1"/>
        <xdr:cNvGrpSpPr/>
      </xdr:nvGrpSpPr>
      <xdr:grpSpPr>
        <a:xfrm>
          <a:off x="981075" y="533400"/>
          <a:ext cx="10563226" cy="4676775"/>
          <a:chOff x="0" y="714375"/>
          <a:chExt cx="8607420" cy="4676775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0" y="790575"/>
          <a:ext cx="4591050" cy="4314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4035419" y="714375"/>
          <a:ext cx="4572001" cy="4676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466725</xdr:colOff>
      <xdr:row>3</xdr:row>
      <xdr:rowOff>47625</xdr:rowOff>
    </xdr:from>
    <xdr:to>
      <xdr:col>4</xdr:col>
      <xdr:colOff>552451</xdr:colOff>
      <xdr:row>32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628650</xdr:colOff>
      <xdr:row>3</xdr:row>
      <xdr:rowOff>123825</xdr:rowOff>
    </xdr:from>
    <xdr:to>
      <xdr:col>12</xdr:col>
      <xdr:colOff>323850</xdr:colOff>
      <xdr:row>32</xdr:row>
      <xdr:rowOff>38099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0.3605</cdr:x>
      <cdr:y>0.01325</cdr:y>
    </cdr:from>
    <cdr:to>
      <cdr:x>0.48913</cdr:x>
      <cdr:y>0.08389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9164" y="57160"/>
          <a:ext cx="716891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800"/>
            <a:t>2005</a:t>
          </a:r>
        </a:p>
      </cdr:txBody>
    </cdr:sp>
  </cdr:relSizeAnchor>
  <cdr:relSizeAnchor xmlns:cdr="http://schemas.openxmlformats.org/drawingml/2006/chartDrawing">
    <cdr:from>
      <cdr:x>0.35754</cdr:x>
      <cdr:y>0.83297</cdr:y>
    </cdr:from>
    <cdr:to>
      <cdr:x>0.48617</cdr:x>
      <cdr:y>0.90361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41475" y="35941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0.41058</cdr:x>
      <cdr:y>0.01652</cdr:y>
    </cdr:from>
    <cdr:to>
      <cdr:x>0.53975</cdr:x>
      <cdr:y>0.08578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8761" y="77245"/>
          <a:ext cx="716913" cy="32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/>
            <a:t>2015</a:t>
          </a:r>
        </a:p>
      </cdr:txBody>
    </cdr:sp>
  </cdr:relSizeAnchor>
  <cdr:relSizeAnchor xmlns:cdr="http://schemas.openxmlformats.org/drawingml/2006/chartDrawing">
    <cdr:from>
      <cdr:x>0.4375</cdr:x>
      <cdr:y>0.93074</cdr:y>
    </cdr:from>
    <cdr:to>
      <cdr:x>0.56667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98531" y="4133002"/>
          <a:ext cx="708156" cy="307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152399</xdr:rowOff>
    </xdr:from>
    <xdr:to>
      <xdr:col>15</xdr:col>
      <xdr:colOff>28575</xdr:colOff>
      <xdr:row>28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3</xdr:row>
      <xdr:rowOff>76198</xdr:rowOff>
    </xdr:from>
    <xdr:to>
      <xdr:col>11</xdr:col>
      <xdr:colOff>604836</xdr:colOff>
      <xdr:row>26</xdr:row>
      <xdr:rowOff>106180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M78"/>
  <sheetViews>
    <sheetView showGridLines="0" zoomScaleNormal="100" workbookViewId="0">
      <selection activeCell="N61" sqref="N61:N67"/>
    </sheetView>
  </sheetViews>
  <sheetFormatPr defaultRowHeight="12" x14ac:dyDescent="0.2"/>
  <cols>
    <col min="1" max="1" width="12.875" style="26" customWidth="1"/>
    <col min="2" max="2" width="24.375" style="26" customWidth="1"/>
    <col min="3" max="3" width="9.875" style="26" customWidth="1"/>
    <col min="4" max="9" width="9.25" style="26" customWidth="1"/>
    <col min="10" max="10" width="8.875" style="26" customWidth="1"/>
    <col min="11" max="11" width="7.5" style="26" customWidth="1"/>
    <col min="12" max="16" width="9.25" style="26" customWidth="1"/>
    <col min="17" max="256" width="8.75" style="26"/>
    <col min="257" max="257" width="19.25" style="26" customWidth="1"/>
    <col min="258" max="258" width="3.25" style="26" customWidth="1"/>
    <col min="259" max="512" width="8.75" style="26"/>
    <col min="513" max="513" width="19.25" style="26" customWidth="1"/>
    <col min="514" max="514" width="3.25" style="26" customWidth="1"/>
    <col min="515" max="768" width="8.75" style="26"/>
    <col min="769" max="769" width="19.25" style="26" customWidth="1"/>
    <col min="770" max="770" width="3.25" style="26" customWidth="1"/>
    <col min="771" max="1024" width="8.75" style="26"/>
    <col min="1025" max="1025" width="19.25" style="26" customWidth="1"/>
    <col min="1026" max="1026" width="3.25" style="26" customWidth="1"/>
    <col min="1027" max="1280" width="8.75" style="26"/>
    <col min="1281" max="1281" width="19.25" style="26" customWidth="1"/>
    <col min="1282" max="1282" width="3.25" style="26" customWidth="1"/>
    <col min="1283" max="1536" width="8.75" style="26"/>
    <col min="1537" max="1537" width="19.25" style="26" customWidth="1"/>
    <col min="1538" max="1538" width="3.25" style="26" customWidth="1"/>
    <col min="1539" max="1792" width="8.75" style="26"/>
    <col min="1793" max="1793" width="19.25" style="26" customWidth="1"/>
    <col min="1794" max="1794" width="3.25" style="26" customWidth="1"/>
    <col min="1795" max="2048" width="8.75" style="26"/>
    <col min="2049" max="2049" width="19.25" style="26" customWidth="1"/>
    <col min="2050" max="2050" width="3.25" style="26" customWidth="1"/>
    <col min="2051" max="2304" width="8.75" style="26"/>
    <col min="2305" max="2305" width="19.25" style="26" customWidth="1"/>
    <col min="2306" max="2306" width="3.25" style="26" customWidth="1"/>
    <col min="2307" max="2560" width="8.75" style="26"/>
    <col min="2561" max="2561" width="19.25" style="26" customWidth="1"/>
    <col min="2562" max="2562" width="3.25" style="26" customWidth="1"/>
    <col min="2563" max="2816" width="8.75" style="26"/>
    <col min="2817" max="2817" width="19.25" style="26" customWidth="1"/>
    <col min="2818" max="2818" width="3.25" style="26" customWidth="1"/>
    <col min="2819" max="3072" width="8.75" style="26"/>
    <col min="3073" max="3073" width="19.25" style="26" customWidth="1"/>
    <col min="3074" max="3074" width="3.25" style="26" customWidth="1"/>
    <col min="3075" max="3328" width="8.75" style="26"/>
    <col min="3329" max="3329" width="19.25" style="26" customWidth="1"/>
    <col min="3330" max="3330" width="3.25" style="26" customWidth="1"/>
    <col min="3331" max="3584" width="8.75" style="26"/>
    <col min="3585" max="3585" width="19.25" style="26" customWidth="1"/>
    <col min="3586" max="3586" width="3.25" style="26" customWidth="1"/>
    <col min="3587" max="3840" width="8.75" style="26"/>
    <col min="3841" max="3841" width="19.25" style="26" customWidth="1"/>
    <col min="3842" max="3842" width="3.25" style="26" customWidth="1"/>
    <col min="3843" max="4096" width="8.75" style="26"/>
    <col min="4097" max="4097" width="19.25" style="26" customWidth="1"/>
    <col min="4098" max="4098" width="3.25" style="26" customWidth="1"/>
    <col min="4099" max="4352" width="8.75" style="26"/>
    <col min="4353" max="4353" width="19.25" style="26" customWidth="1"/>
    <col min="4354" max="4354" width="3.25" style="26" customWidth="1"/>
    <col min="4355" max="4608" width="8.75" style="26"/>
    <col min="4609" max="4609" width="19.25" style="26" customWidth="1"/>
    <col min="4610" max="4610" width="3.25" style="26" customWidth="1"/>
    <col min="4611" max="4864" width="8.75" style="26"/>
    <col min="4865" max="4865" width="19.25" style="26" customWidth="1"/>
    <col min="4866" max="4866" width="3.25" style="26" customWidth="1"/>
    <col min="4867" max="5120" width="8.75" style="26"/>
    <col min="5121" max="5121" width="19.25" style="26" customWidth="1"/>
    <col min="5122" max="5122" width="3.25" style="26" customWidth="1"/>
    <col min="5123" max="5376" width="8.75" style="26"/>
    <col min="5377" max="5377" width="19.25" style="26" customWidth="1"/>
    <col min="5378" max="5378" width="3.25" style="26" customWidth="1"/>
    <col min="5379" max="5632" width="8.75" style="26"/>
    <col min="5633" max="5633" width="19.25" style="26" customWidth="1"/>
    <col min="5634" max="5634" width="3.25" style="26" customWidth="1"/>
    <col min="5635" max="5888" width="8.75" style="26"/>
    <col min="5889" max="5889" width="19.25" style="26" customWidth="1"/>
    <col min="5890" max="5890" width="3.25" style="26" customWidth="1"/>
    <col min="5891" max="6144" width="8.75" style="26"/>
    <col min="6145" max="6145" width="19.25" style="26" customWidth="1"/>
    <col min="6146" max="6146" width="3.25" style="26" customWidth="1"/>
    <col min="6147" max="6400" width="8.75" style="26"/>
    <col min="6401" max="6401" width="19.25" style="26" customWidth="1"/>
    <col min="6402" max="6402" width="3.25" style="26" customWidth="1"/>
    <col min="6403" max="6656" width="8.75" style="26"/>
    <col min="6657" max="6657" width="19.25" style="26" customWidth="1"/>
    <col min="6658" max="6658" width="3.25" style="26" customWidth="1"/>
    <col min="6659" max="6912" width="8.75" style="26"/>
    <col min="6913" max="6913" width="19.25" style="26" customWidth="1"/>
    <col min="6914" max="6914" width="3.25" style="26" customWidth="1"/>
    <col min="6915" max="7168" width="8.75" style="26"/>
    <col min="7169" max="7169" width="19.25" style="26" customWidth="1"/>
    <col min="7170" max="7170" width="3.25" style="26" customWidth="1"/>
    <col min="7171" max="7424" width="8.75" style="26"/>
    <col min="7425" max="7425" width="19.25" style="26" customWidth="1"/>
    <col min="7426" max="7426" width="3.25" style="26" customWidth="1"/>
    <col min="7427" max="7680" width="8.75" style="26"/>
    <col min="7681" max="7681" width="19.25" style="26" customWidth="1"/>
    <col min="7682" max="7682" width="3.25" style="26" customWidth="1"/>
    <col min="7683" max="7936" width="8.75" style="26"/>
    <col min="7937" max="7937" width="19.25" style="26" customWidth="1"/>
    <col min="7938" max="7938" width="3.25" style="26" customWidth="1"/>
    <col min="7939" max="8192" width="8.75" style="26"/>
    <col min="8193" max="8193" width="19.25" style="26" customWidth="1"/>
    <col min="8194" max="8194" width="3.25" style="26" customWidth="1"/>
    <col min="8195" max="8448" width="8.75" style="26"/>
    <col min="8449" max="8449" width="19.25" style="26" customWidth="1"/>
    <col min="8450" max="8450" width="3.25" style="26" customWidth="1"/>
    <col min="8451" max="8704" width="8.75" style="26"/>
    <col min="8705" max="8705" width="19.25" style="26" customWidth="1"/>
    <col min="8706" max="8706" width="3.25" style="26" customWidth="1"/>
    <col min="8707" max="8960" width="8.75" style="26"/>
    <col min="8961" max="8961" width="19.25" style="26" customWidth="1"/>
    <col min="8962" max="8962" width="3.25" style="26" customWidth="1"/>
    <col min="8963" max="9216" width="8.75" style="26"/>
    <col min="9217" max="9217" width="19.25" style="26" customWidth="1"/>
    <col min="9218" max="9218" width="3.25" style="26" customWidth="1"/>
    <col min="9219" max="9472" width="8.75" style="26"/>
    <col min="9473" max="9473" width="19.25" style="26" customWidth="1"/>
    <col min="9474" max="9474" width="3.25" style="26" customWidth="1"/>
    <col min="9475" max="9728" width="8.75" style="26"/>
    <col min="9729" max="9729" width="19.25" style="26" customWidth="1"/>
    <col min="9730" max="9730" width="3.25" style="26" customWidth="1"/>
    <col min="9731" max="9984" width="8.75" style="26"/>
    <col min="9985" max="9985" width="19.25" style="26" customWidth="1"/>
    <col min="9986" max="9986" width="3.25" style="26" customWidth="1"/>
    <col min="9987" max="10240" width="8.75" style="26"/>
    <col min="10241" max="10241" width="19.25" style="26" customWidth="1"/>
    <col min="10242" max="10242" width="3.25" style="26" customWidth="1"/>
    <col min="10243" max="10496" width="8.75" style="26"/>
    <col min="10497" max="10497" width="19.25" style="26" customWidth="1"/>
    <col min="10498" max="10498" width="3.25" style="26" customWidth="1"/>
    <col min="10499" max="10752" width="8.75" style="26"/>
    <col min="10753" max="10753" width="19.25" style="26" customWidth="1"/>
    <col min="10754" max="10754" width="3.25" style="26" customWidth="1"/>
    <col min="10755" max="11008" width="8.75" style="26"/>
    <col min="11009" max="11009" width="19.25" style="26" customWidth="1"/>
    <col min="11010" max="11010" width="3.25" style="26" customWidth="1"/>
    <col min="11011" max="11264" width="8.75" style="26"/>
    <col min="11265" max="11265" width="19.25" style="26" customWidth="1"/>
    <col min="11266" max="11266" width="3.25" style="26" customWidth="1"/>
    <col min="11267" max="11520" width="8.75" style="26"/>
    <col min="11521" max="11521" width="19.25" style="26" customWidth="1"/>
    <col min="11522" max="11522" width="3.25" style="26" customWidth="1"/>
    <col min="11523" max="11776" width="8.75" style="26"/>
    <col min="11777" max="11777" width="19.25" style="26" customWidth="1"/>
    <col min="11778" max="11778" width="3.25" style="26" customWidth="1"/>
    <col min="11779" max="12032" width="8.75" style="26"/>
    <col min="12033" max="12033" width="19.25" style="26" customWidth="1"/>
    <col min="12034" max="12034" width="3.25" style="26" customWidth="1"/>
    <col min="12035" max="12288" width="8.75" style="26"/>
    <col min="12289" max="12289" width="19.25" style="26" customWidth="1"/>
    <col min="12290" max="12290" width="3.25" style="26" customWidth="1"/>
    <col min="12291" max="12544" width="8.75" style="26"/>
    <col min="12545" max="12545" width="19.25" style="26" customWidth="1"/>
    <col min="12546" max="12546" width="3.25" style="26" customWidth="1"/>
    <col min="12547" max="12800" width="8.75" style="26"/>
    <col min="12801" max="12801" width="19.25" style="26" customWidth="1"/>
    <col min="12802" max="12802" width="3.25" style="26" customWidth="1"/>
    <col min="12803" max="13056" width="8.75" style="26"/>
    <col min="13057" max="13057" width="19.25" style="26" customWidth="1"/>
    <col min="13058" max="13058" width="3.25" style="26" customWidth="1"/>
    <col min="13059" max="13312" width="8.75" style="26"/>
    <col min="13313" max="13313" width="19.25" style="26" customWidth="1"/>
    <col min="13314" max="13314" width="3.25" style="26" customWidth="1"/>
    <col min="13315" max="13568" width="8.75" style="26"/>
    <col min="13569" max="13569" width="19.25" style="26" customWidth="1"/>
    <col min="13570" max="13570" width="3.25" style="26" customWidth="1"/>
    <col min="13571" max="13824" width="8.75" style="26"/>
    <col min="13825" max="13825" width="19.25" style="26" customWidth="1"/>
    <col min="13826" max="13826" width="3.25" style="26" customWidth="1"/>
    <col min="13827" max="14080" width="8.75" style="26"/>
    <col min="14081" max="14081" width="19.25" style="26" customWidth="1"/>
    <col min="14082" max="14082" width="3.25" style="26" customWidth="1"/>
    <col min="14083" max="14336" width="8.75" style="26"/>
    <col min="14337" max="14337" width="19.25" style="26" customWidth="1"/>
    <col min="14338" max="14338" width="3.25" style="26" customWidth="1"/>
    <col min="14339" max="14592" width="8.75" style="26"/>
    <col min="14593" max="14593" width="19.25" style="26" customWidth="1"/>
    <col min="14594" max="14594" width="3.25" style="26" customWidth="1"/>
    <col min="14595" max="14848" width="8.75" style="26"/>
    <col min="14849" max="14849" width="19.25" style="26" customWidth="1"/>
    <col min="14850" max="14850" width="3.25" style="26" customWidth="1"/>
    <col min="14851" max="15104" width="8.75" style="26"/>
    <col min="15105" max="15105" width="19.25" style="26" customWidth="1"/>
    <col min="15106" max="15106" width="3.25" style="26" customWidth="1"/>
    <col min="15107" max="15360" width="8.75" style="26"/>
    <col min="15361" max="15361" width="19.25" style="26" customWidth="1"/>
    <col min="15362" max="15362" width="3.25" style="26" customWidth="1"/>
    <col min="15363" max="15616" width="8.75" style="26"/>
    <col min="15617" max="15617" width="19.25" style="26" customWidth="1"/>
    <col min="15618" max="15618" width="3.25" style="26" customWidth="1"/>
    <col min="15619" max="15872" width="8.75" style="26"/>
    <col min="15873" max="15873" width="19.25" style="26" customWidth="1"/>
    <col min="15874" max="15874" width="3.25" style="26" customWidth="1"/>
    <col min="15875" max="16128" width="8.75" style="26"/>
    <col min="16129" max="16129" width="19.25" style="26" customWidth="1"/>
    <col min="16130" max="16130" width="3.25" style="26" customWidth="1"/>
    <col min="16131" max="16384" width="8.75" style="26"/>
  </cols>
  <sheetData>
    <row r="1" spans="2:2" x14ac:dyDescent="0.2">
      <c r="B1" s="36"/>
    </row>
    <row r="2" spans="2:2" x14ac:dyDescent="0.2">
      <c r="B2" s="36" t="s">
        <v>78</v>
      </c>
    </row>
    <row r="29" spans="2:2" x14ac:dyDescent="0.2">
      <c r="B29" s="26" t="s">
        <v>70</v>
      </c>
    </row>
    <row r="37" spans="2:2" x14ac:dyDescent="0.2">
      <c r="B37" s="28" t="s">
        <v>77</v>
      </c>
    </row>
    <row r="55" spans="2:13" x14ac:dyDescent="0.2">
      <c r="B55" s="61" t="s">
        <v>72</v>
      </c>
    </row>
    <row r="56" spans="2:13" x14ac:dyDescent="0.2">
      <c r="B56" s="26" t="s">
        <v>81</v>
      </c>
    </row>
    <row r="60" spans="2:13" x14ac:dyDescent="0.2">
      <c r="B60" s="37"/>
      <c r="C60" s="37" t="s">
        <v>0</v>
      </c>
      <c r="D60" s="37" t="s">
        <v>1</v>
      </c>
      <c r="E60" s="37" t="s">
        <v>2</v>
      </c>
      <c r="F60" s="37" t="s">
        <v>3</v>
      </c>
      <c r="G60" s="37" t="s">
        <v>4</v>
      </c>
      <c r="H60" s="37" t="s">
        <v>5</v>
      </c>
      <c r="I60" s="37" t="s">
        <v>6</v>
      </c>
      <c r="J60" s="37" t="s">
        <v>8</v>
      </c>
      <c r="K60" s="37" t="s">
        <v>9</v>
      </c>
      <c r="L60" s="62" t="s">
        <v>58</v>
      </c>
      <c r="M60" s="62">
        <v>2015</v>
      </c>
    </row>
    <row r="61" spans="2:13" x14ac:dyDescent="0.2">
      <c r="B61" s="37" t="s">
        <v>73</v>
      </c>
      <c r="C61" s="38">
        <v>68307.3</v>
      </c>
      <c r="D61" s="38">
        <v>70514.600000000006</v>
      </c>
      <c r="E61" s="38">
        <v>73839.5</v>
      </c>
      <c r="F61" s="38">
        <v>77959.899999999994</v>
      </c>
      <c r="G61" s="38">
        <v>80890.100000000006</v>
      </c>
      <c r="H61" s="38">
        <v>88341.599999999991</v>
      </c>
      <c r="I61" s="38">
        <v>83646.900000000009</v>
      </c>
      <c r="J61" s="38">
        <v>89937.8</v>
      </c>
      <c r="K61" s="63">
        <v>92307.199999999997</v>
      </c>
      <c r="L61" s="64">
        <v>90181</v>
      </c>
      <c r="M61" s="64">
        <v>94398.3</v>
      </c>
    </row>
    <row r="62" spans="2:13" x14ac:dyDescent="0.2">
      <c r="B62" s="37" t="s">
        <v>14</v>
      </c>
      <c r="C62" s="38">
        <v>26940.2</v>
      </c>
      <c r="D62" s="38">
        <v>27171.9</v>
      </c>
      <c r="E62" s="38">
        <v>27037</v>
      </c>
      <c r="F62" s="38">
        <v>28570.5</v>
      </c>
      <c r="G62" s="38">
        <v>28873</v>
      </c>
      <c r="H62" s="38">
        <v>32408.400000000001</v>
      </c>
      <c r="I62" s="38">
        <v>26844.6</v>
      </c>
      <c r="J62" s="38">
        <v>28878.7</v>
      </c>
      <c r="K62" s="63">
        <v>31950.2</v>
      </c>
      <c r="L62" s="64">
        <v>32244.9</v>
      </c>
      <c r="M62" s="64">
        <v>29326.7</v>
      </c>
    </row>
    <row r="63" spans="2:13" x14ac:dyDescent="0.2">
      <c r="B63" s="37" t="s">
        <v>74</v>
      </c>
      <c r="C63" s="38">
        <v>7777.2</v>
      </c>
      <c r="D63" s="38">
        <v>10698.4</v>
      </c>
      <c r="E63" s="38">
        <v>14233.5</v>
      </c>
      <c r="F63" s="38">
        <v>17302.099999999999</v>
      </c>
      <c r="G63" s="38">
        <v>20397.900000000001</v>
      </c>
      <c r="H63" s="38">
        <v>23239.100000000002</v>
      </c>
      <c r="I63" s="38">
        <v>25075.3</v>
      </c>
      <c r="J63" s="38">
        <v>27849.599999999999</v>
      </c>
      <c r="K63" s="63">
        <v>28376.399999999998</v>
      </c>
      <c r="L63" s="64">
        <v>30431.699999999997</v>
      </c>
      <c r="M63" s="64">
        <v>31107.3</v>
      </c>
    </row>
    <row r="64" spans="2:13" x14ac:dyDescent="0.2">
      <c r="B64" s="37" t="s">
        <v>16</v>
      </c>
      <c r="C64" s="38">
        <v>6025.3</v>
      </c>
      <c r="D64" s="38">
        <v>6535.9</v>
      </c>
      <c r="E64" s="38">
        <v>7276.7</v>
      </c>
      <c r="F64" s="38">
        <v>7225.2</v>
      </c>
      <c r="G64" s="38">
        <v>7422.7</v>
      </c>
      <c r="H64" s="38">
        <v>7863.9</v>
      </c>
      <c r="I64" s="38">
        <v>8178.7</v>
      </c>
      <c r="J64" s="38">
        <v>8527.6</v>
      </c>
      <c r="K64" s="63">
        <v>8940.2999999999993</v>
      </c>
      <c r="L64" s="64">
        <v>9258.6</v>
      </c>
      <c r="M64" s="64">
        <v>9690.4</v>
      </c>
    </row>
    <row r="65" spans="2:13" x14ac:dyDescent="0.2">
      <c r="B65" s="37" t="s">
        <v>15</v>
      </c>
      <c r="C65" s="38">
        <v>6057.9</v>
      </c>
      <c r="D65" s="38">
        <v>7078.5</v>
      </c>
      <c r="E65" s="38">
        <v>8976</v>
      </c>
      <c r="F65" s="38">
        <v>10279.1</v>
      </c>
      <c r="G65" s="38">
        <v>11441</v>
      </c>
      <c r="H65" s="38">
        <v>12842.4</v>
      </c>
      <c r="I65" s="38">
        <v>15449.2</v>
      </c>
      <c r="J65" s="38">
        <v>17714.400000000001</v>
      </c>
      <c r="K65" s="63">
        <v>20277</v>
      </c>
      <c r="L65" s="64">
        <v>21763.5</v>
      </c>
      <c r="M65" s="64">
        <v>25956.1</v>
      </c>
    </row>
    <row r="66" spans="2:13" x14ac:dyDescent="0.2">
      <c r="B66" s="37" t="s">
        <v>66</v>
      </c>
      <c r="C66" s="38">
        <v>5309.2</v>
      </c>
      <c r="D66" s="38">
        <v>5486.9</v>
      </c>
      <c r="E66" s="38">
        <v>5623.4</v>
      </c>
      <c r="F66" s="38">
        <v>5619.2</v>
      </c>
      <c r="G66" s="38">
        <v>5473.1</v>
      </c>
      <c r="H66" s="38">
        <v>5517.4</v>
      </c>
      <c r="I66" s="38">
        <v>5760.9</v>
      </c>
      <c r="J66" s="38">
        <v>5683.8</v>
      </c>
      <c r="K66" s="63">
        <v>5901.4</v>
      </c>
      <c r="L66" s="64">
        <v>6161.4</v>
      </c>
      <c r="M66" s="64">
        <v>6466.4</v>
      </c>
    </row>
    <row r="67" spans="2:13" x14ac:dyDescent="0.2">
      <c r="B67" s="37" t="s">
        <v>75</v>
      </c>
      <c r="C67" s="38">
        <v>828.6</v>
      </c>
      <c r="D67" s="38">
        <v>1018.6</v>
      </c>
      <c r="E67" s="38">
        <v>1295.5999999999999</v>
      </c>
      <c r="F67" s="38">
        <v>1741.3</v>
      </c>
      <c r="G67" s="38">
        <v>2528</v>
      </c>
      <c r="H67" s="38">
        <v>3723.3</v>
      </c>
      <c r="I67" s="38">
        <v>6037.7999999999993</v>
      </c>
      <c r="J67" s="38">
        <v>9012.1</v>
      </c>
      <c r="K67" s="63">
        <v>10652.900000000001</v>
      </c>
      <c r="L67" s="64">
        <v>12023.3</v>
      </c>
      <c r="M67" s="64">
        <v>13050.9</v>
      </c>
    </row>
    <row r="68" spans="2:13" x14ac:dyDescent="0.2">
      <c r="C68" s="69"/>
      <c r="M68" s="69">
        <f>SUM(M61:M67)</f>
        <v>209996.09999999998</v>
      </c>
    </row>
    <row r="71" spans="2:13" x14ac:dyDescent="0.2">
      <c r="B71" s="37"/>
      <c r="C71" s="37">
        <v>2015</v>
      </c>
    </row>
    <row r="72" spans="2:13" x14ac:dyDescent="0.2">
      <c r="B72" s="37" t="s">
        <v>73</v>
      </c>
      <c r="C72" s="38">
        <v>94398.3</v>
      </c>
    </row>
    <row r="73" spans="2:13" x14ac:dyDescent="0.2">
      <c r="B73" s="37" t="s">
        <v>14</v>
      </c>
      <c r="C73" s="38">
        <v>29326.7</v>
      </c>
    </row>
    <row r="74" spans="2:13" x14ac:dyDescent="0.2">
      <c r="B74" s="37" t="s">
        <v>74</v>
      </c>
      <c r="C74" s="38">
        <v>31107.3</v>
      </c>
    </row>
    <row r="75" spans="2:13" x14ac:dyDescent="0.2">
      <c r="B75" s="37" t="s">
        <v>15</v>
      </c>
      <c r="C75" s="38">
        <v>25956.1</v>
      </c>
    </row>
    <row r="76" spans="2:13" x14ac:dyDescent="0.2">
      <c r="B76" s="37" t="s">
        <v>75</v>
      </c>
      <c r="C76" s="38">
        <v>13050.9</v>
      </c>
    </row>
    <row r="77" spans="2:13" x14ac:dyDescent="0.2">
      <c r="B77" s="37" t="s">
        <v>16</v>
      </c>
      <c r="C77" s="38">
        <v>9690.4</v>
      </c>
    </row>
    <row r="78" spans="2:13" x14ac:dyDescent="0.2">
      <c r="B78" s="37" t="s">
        <v>66</v>
      </c>
      <c r="C78" s="38">
        <v>6466.4</v>
      </c>
    </row>
  </sheetData>
  <pageMargins left="0.75" right="0.75" top="1" bottom="1" header="0.5" footer="0.5"/>
  <pageSetup paperSize="9" scale="87" firstPageNumber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110"/>
  <sheetViews>
    <sheetView showGridLines="0" zoomScaleNormal="100" workbookViewId="0">
      <selection activeCell="O37" sqref="O37"/>
    </sheetView>
  </sheetViews>
  <sheetFormatPr defaultColWidth="8.25" defaultRowHeight="12" x14ac:dyDescent="0.2"/>
  <cols>
    <col min="1" max="1" width="8.25" style="28"/>
    <col min="2" max="3" width="8.5" style="28" bestFit="1" customWidth="1"/>
    <col min="4" max="4" width="8" style="28" customWidth="1"/>
    <col min="5" max="5" width="8.875" style="28" customWidth="1"/>
    <col min="6" max="7" width="9" style="28" bestFit="1" customWidth="1"/>
    <col min="8" max="8" width="9.375" style="28" bestFit="1" customWidth="1"/>
    <col min="9" max="10" width="8.375" style="28" bestFit="1" customWidth="1"/>
    <col min="11" max="12" width="8.25" style="28"/>
    <col min="13" max="13" width="8.375" style="28" bestFit="1" customWidth="1"/>
    <col min="14" max="14" width="8.5" style="28" bestFit="1" customWidth="1"/>
    <col min="15" max="19" width="8.25" style="28"/>
    <col min="20" max="21" width="8.375" style="28" bestFit="1" customWidth="1"/>
    <col min="22" max="16384" width="8.25" style="28"/>
  </cols>
  <sheetData>
    <row r="2" spans="1:10" x14ac:dyDescent="0.2">
      <c r="B2" s="60" t="s">
        <v>82</v>
      </c>
    </row>
    <row r="3" spans="1:10" x14ac:dyDescent="0.2">
      <c r="B3" s="35" t="s">
        <v>76</v>
      </c>
    </row>
    <row r="5" spans="1:10" ht="17.100000000000001" customHeight="1" x14ac:dyDescent="0.2"/>
    <row r="7" spans="1:10" x14ac:dyDescent="0.2">
      <c r="A7" s="30"/>
      <c r="B7" s="30"/>
      <c r="C7" s="34"/>
      <c r="D7" s="30"/>
      <c r="E7" s="30"/>
      <c r="F7" s="30"/>
      <c r="G7" s="30"/>
      <c r="H7" s="30"/>
      <c r="I7" s="30"/>
      <c r="J7" s="30"/>
    </row>
    <row r="8" spans="1:10" x14ac:dyDescent="0.2">
      <c r="A8" s="30"/>
      <c r="B8" s="30"/>
      <c r="C8" s="34"/>
      <c r="D8" s="30"/>
      <c r="E8" s="30"/>
      <c r="F8" s="30"/>
      <c r="G8" s="30"/>
      <c r="H8" s="30"/>
      <c r="I8" s="30"/>
      <c r="J8" s="30"/>
    </row>
    <row r="9" spans="1:10" x14ac:dyDescent="0.2">
      <c r="A9" s="30"/>
      <c r="B9" s="30"/>
      <c r="F9" s="33"/>
      <c r="G9" s="33"/>
      <c r="H9" s="33"/>
      <c r="I9" s="30"/>
      <c r="J9" s="30"/>
    </row>
    <row r="10" spans="1:10" x14ac:dyDescent="0.2">
      <c r="A10" s="30"/>
      <c r="B10" s="30"/>
      <c r="F10" s="32"/>
      <c r="G10" s="32"/>
      <c r="H10" s="32"/>
      <c r="I10" s="30"/>
      <c r="J10" s="30"/>
    </row>
    <row r="11" spans="1:10" x14ac:dyDescent="0.2">
      <c r="A11" s="30"/>
      <c r="B11" s="30"/>
      <c r="F11" s="31"/>
      <c r="G11" s="31"/>
      <c r="H11" s="31"/>
      <c r="I11" s="30"/>
      <c r="J11" s="30"/>
    </row>
    <row r="12" spans="1:10" x14ac:dyDescent="0.2">
      <c r="A12" s="30"/>
      <c r="B12" s="30"/>
      <c r="F12" s="31"/>
      <c r="G12" s="31"/>
      <c r="H12" s="31"/>
      <c r="I12" s="30"/>
      <c r="J12" s="30"/>
    </row>
    <row r="13" spans="1:10" x14ac:dyDescent="0.2">
      <c r="A13" s="30"/>
      <c r="B13" s="30"/>
      <c r="F13" s="31"/>
      <c r="G13" s="31"/>
      <c r="H13" s="31"/>
      <c r="I13" s="30"/>
      <c r="J13" s="30"/>
    </row>
    <row r="14" spans="1:10" x14ac:dyDescent="0.2">
      <c r="A14" s="30"/>
      <c r="B14" s="30"/>
      <c r="F14" s="31"/>
      <c r="G14" s="31"/>
      <c r="H14" s="31"/>
      <c r="I14" s="30"/>
      <c r="J14" s="30"/>
    </row>
    <row r="15" spans="1:10" x14ac:dyDescent="0.2">
      <c r="A15" s="30"/>
      <c r="B15" s="30"/>
      <c r="F15" s="31"/>
      <c r="G15" s="31"/>
      <c r="H15" s="31"/>
      <c r="I15" s="30"/>
      <c r="J15" s="30"/>
    </row>
    <row r="16" spans="1:10" x14ac:dyDescent="0.2">
      <c r="A16" s="30"/>
      <c r="B16" s="30"/>
      <c r="F16" s="31"/>
      <c r="G16" s="31"/>
      <c r="H16" s="31"/>
      <c r="I16" s="30"/>
      <c r="J16" s="30"/>
    </row>
    <row r="17" spans="1:10" x14ac:dyDescent="0.2">
      <c r="A17" s="30"/>
      <c r="B17" s="30"/>
      <c r="F17" s="31"/>
      <c r="G17" s="31"/>
      <c r="H17" s="31"/>
      <c r="I17" s="30"/>
      <c r="J17" s="30"/>
    </row>
    <row r="18" spans="1:10" x14ac:dyDescent="0.2">
      <c r="A18" s="30"/>
      <c r="B18" s="30"/>
      <c r="F18" s="31"/>
      <c r="G18" s="31"/>
      <c r="H18" s="31"/>
      <c r="I18" s="30"/>
      <c r="J18" s="30"/>
    </row>
    <row r="19" spans="1:10" x14ac:dyDescent="0.2">
      <c r="A19" s="30"/>
      <c r="B19" s="30"/>
      <c r="F19" s="31"/>
      <c r="G19" s="31"/>
      <c r="H19" s="31"/>
      <c r="I19" s="30"/>
      <c r="J19" s="30"/>
    </row>
    <row r="20" spans="1:10" x14ac:dyDescent="0.2">
      <c r="A20" s="30"/>
      <c r="B20" s="30"/>
      <c r="F20" s="31"/>
      <c r="G20" s="31"/>
      <c r="H20" s="31"/>
      <c r="I20" s="30"/>
      <c r="J20" s="30"/>
    </row>
    <row r="21" spans="1:10" x14ac:dyDescent="0.2">
      <c r="A21" s="30"/>
      <c r="B21" s="30"/>
      <c r="F21" s="31"/>
      <c r="G21" s="31"/>
      <c r="H21" s="31"/>
      <c r="I21" s="30"/>
      <c r="J21" s="30"/>
    </row>
    <row r="22" spans="1:10" x14ac:dyDescent="0.2">
      <c r="A22" s="30"/>
      <c r="B22" s="30"/>
      <c r="F22" s="31"/>
      <c r="G22" s="31"/>
      <c r="H22" s="31"/>
      <c r="I22" s="30"/>
      <c r="J22" s="30"/>
    </row>
    <row r="23" spans="1:10" x14ac:dyDescent="0.2">
      <c r="A23" s="30"/>
      <c r="B23" s="30"/>
      <c r="F23" s="31"/>
      <c r="G23" s="31"/>
      <c r="H23" s="31"/>
      <c r="I23" s="30"/>
      <c r="J23" s="30"/>
    </row>
    <row r="24" spans="1:10" x14ac:dyDescent="0.2">
      <c r="A24" s="30"/>
      <c r="B24" s="30"/>
      <c r="F24" s="31"/>
      <c r="G24" s="31"/>
      <c r="H24" s="31"/>
      <c r="I24" s="30"/>
      <c r="J24" s="30"/>
    </row>
    <row r="25" spans="1:10" x14ac:dyDescent="0.2">
      <c r="A25" s="30"/>
      <c r="B25" s="30"/>
      <c r="F25" s="31"/>
      <c r="G25" s="31"/>
      <c r="H25" s="31"/>
      <c r="I25" s="30"/>
      <c r="J25" s="30"/>
    </row>
    <row r="26" spans="1:10" x14ac:dyDescent="0.2">
      <c r="A26" s="30"/>
      <c r="B26" s="30"/>
      <c r="F26" s="31"/>
      <c r="G26" s="31"/>
      <c r="H26" s="31"/>
      <c r="I26" s="30"/>
      <c r="J26" s="30"/>
    </row>
    <row r="27" spans="1:10" x14ac:dyDescent="0.2">
      <c r="A27" s="30"/>
      <c r="B27" s="30"/>
      <c r="F27" s="31"/>
      <c r="G27" s="31"/>
      <c r="H27" s="31"/>
      <c r="I27" s="30"/>
      <c r="J27" s="30"/>
    </row>
    <row r="28" spans="1:10" x14ac:dyDescent="0.2">
      <c r="A28" s="30"/>
      <c r="B28" s="30"/>
      <c r="F28" s="31"/>
      <c r="G28" s="31"/>
      <c r="H28" s="31"/>
      <c r="I28" s="30"/>
      <c r="J28" s="30"/>
    </row>
    <row r="29" spans="1:10" x14ac:dyDescent="0.2">
      <c r="A29" s="30"/>
      <c r="B29" s="28" t="s">
        <v>71</v>
      </c>
      <c r="F29" s="31"/>
      <c r="G29" s="31"/>
      <c r="H29" s="31"/>
      <c r="I29" s="30"/>
      <c r="J29" s="30"/>
    </row>
    <row r="30" spans="1:10" x14ac:dyDescent="0.2">
      <c r="A30" s="30"/>
      <c r="B30" s="30"/>
      <c r="F30" s="31"/>
      <c r="G30" s="31"/>
      <c r="H30" s="31"/>
      <c r="I30" s="30"/>
      <c r="J30" s="30"/>
    </row>
    <row r="31" spans="1:10" x14ac:dyDescent="0.2">
      <c r="A31" s="30"/>
      <c r="B31" s="30"/>
      <c r="F31" s="31"/>
      <c r="G31" s="31"/>
      <c r="H31" s="31"/>
      <c r="I31" s="30"/>
      <c r="J31" s="30"/>
    </row>
    <row r="32" spans="1:10" x14ac:dyDescent="0.2">
      <c r="A32" s="30"/>
      <c r="B32" s="30"/>
      <c r="F32" s="31"/>
      <c r="G32" s="31"/>
      <c r="H32" s="31"/>
      <c r="I32" s="30"/>
      <c r="J32" s="30"/>
    </row>
    <row r="33" spans="1:10" x14ac:dyDescent="0.2">
      <c r="A33" s="30"/>
      <c r="B33" s="30"/>
      <c r="F33" s="31"/>
      <c r="G33" s="31"/>
      <c r="H33" s="31"/>
      <c r="I33" s="30"/>
      <c r="J33" s="30"/>
    </row>
    <row r="34" spans="1:10" x14ac:dyDescent="0.2">
      <c r="A34" s="30"/>
      <c r="B34" s="30"/>
      <c r="F34" s="31"/>
      <c r="G34" s="31"/>
      <c r="H34" s="31"/>
      <c r="I34" s="30"/>
      <c r="J34" s="30"/>
    </row>
    <row r="35" spans="1:10" x14ac:dyDescent="0.2">
      <c r="A35" s="30"/>
      <c r="B35" s="30"/>
      <c r="F35" s="31"/>
      <c r="G35" s="31"/>
      <c r="H35" s="31"/>
      <c r="I35" s="30"/>
      <c r="J35" s="30"/>
    </row>
    <row r="36" spans="1:10" x14ac:dyDescent="0.2">
      <c r="A36" s="30"/>
      <c r="B36" s="30"/>
      <c r="F36" s="31"/>
      <c r="G36" s="31"/>
      <c r="H36" s="31"/>
      <c r="I36" s="30"/>
      <c r="J36" s="30"/>
    </row>
    <row r="37" spans="1:10" x14ac:dyDescent="0.2">
      <c r="A37" s="30"/>
      <c r="B37" s="30"/>
      <c r="F37" s="31"/>
      <c r="G37" s="31"/>
      <c r="H37" s="31"/>
      <c r="I37" s="30"/>
      <c r="J37" s="30"/>
    </row>
    <row r="38" spans="1:10" x14ac:dyDescent="0.2">
      <c r="A38" s="30"/>
      <c r="B38" s="30"/>
      <c r="F38" s="31"/>
      <c r="G38" s="31"/>
      <c r="H38" s="31"/>
      <c r="I38" s="30"/>
      <c r="J38" s="30"/>
    </row>
    <row r="39" spans="1:10" x14ac:dyDescent="0.2">
      <c r="A39" s="30"/>
      <c r="B39" s="30"/>
      <c r="F39" s="31"/>
      <c r="G39" s="31"/>
      <c r="H39" s="31"/>
      <c r="I39" s="30"/>
      <c r="J39" s="30"/>
    </row>
    <row r="40" spans="1:10" x14ac:dyDescent="0.2">
      <c r="A40" s="30"/>
      <c r="F40" s="30"/>
      <c r="G40" s="30"/>
      <c r="H40" s="30"/>
      <c r="I40" s="30"/>
      <c r="J40" s="30"/>
    </row>
    <row r="44" spans="1:10" x14ac:dyDescent="0.2">
      <c r="B44" s="29" t="s">
        <v>17</v>
      </c>
    </row>
    <row r="45" spans="1:10" x14ac:dyDescent="0.2">
      <c r="I45" s="29" t="s">
        <v>13</v>
      </c>
    </row>
    <row r="55" spans="2:11" x14ac:dyDescent="0.2">
      <c r="B55" s="65" t="s">
        <v>72</v>
      </c>
    </row>
    <row r="56" spans="2:11" x14ac:dyDescent="0.2">
      <c r="B56" s="28" t="s">
        <v>79</v>
      </c>
    </row>
    <row r="57" spans="2:11" x14ac:dyDescent="0.2">
      <c r="B57" s="28" t="s">
        <v>80</v>
      </c>
    </row>
    <row r="62" spans="2:11" x14ac:dyDescent="0.2">
      <c r="F62" s="66"/>
      <c r="G62" s="67"/>
      <c r="H62" s="67"/>
      <c r="J62" s="66"/>
      <c r="K62" s="67"/>
    </row>
    <row r="63" spans="2:11" x14ac:dyDescent="0.2">
      <c r="F63" s="67"/>
      <c r="G63" s="67"/>
      <c r="H63" s="67"/>
      <c r="J63" s="67"/>
      <c r="K63" s="67"/>
    </row>
    <row r="64" spans="2:11" x14ac:dyDescent="0.2">
      <c r="F64" s="66"/>
      <c r="G64" s="68"/>
      <c r="H64" s="67"/>
      <c r="J64" s="66"/>
      <c r="K64" s="68"/>
    </row>
    <row r="65" spans="2:11" x14ac:dyDescent="0.2">
      <c r="F65" s="66"/>
      <c r="G65" s="68"/>
      <c r="H65" s="67"/>
      <c r="J65" s="66"/>
      <c r="K65" s="68"/>
    </row>
    <row r="66" spans="2:11" x14ac:dyDescent="0.2">
      <c r="F66" s="66"/>
      <c r="G66" s="66"/>
      <c r="H66" s="67"/>
      <c r="J66" s="66"/>
      <c r="K66" s="66"/>
    </row>
    <row r="67" spans="2:11" x14ac:dyDescent="0.2">
      <c r="F67" s="67"/>
      <c r="G67" s="67"/>
      <c r="H67" s="67"/>
      <c r="J67" s="67"/>
      <c r="K67" s="67"/>
    </row>
    <row r="68" spans="2:11" x14ac:dyDescent="0.2">
      <c r="F68" s="66"/>
      <c r="G68" s="66"/>
      <c r="H68" s="67"/>
      <c r="J68" s="66"/>
      <c r="K68" s="66"/>
    </row>
    <row r="69" spans="2:11" x14ac:dyDescent="0.2">
      <c r="F69" s="66"/>
      <c r="G69" s="66"/>
      <c r="H69" s="67"/>
      <c r="J69" s="66"/>
      <c r="K69" s="66"/>
    </row>
    <row r="72" spans="2:11" x14ac:dyDescent="0.2">
      <c r="B72" s="27"/>
      <c r="C72" s="57" t="s">
        <v>68</v>
      </c>
      <c r="D72" s="57" t="s">
        <v>56</v>
      </c>
    </row>
    <row r="73" spans="2:11" x14ac:dyDescent="0.2">
      <c r="B73" s="27" t="s">
        <v>11</v>
      </c>
      <c r="C73" s="71">
        <v>5.7958906157165373</v>
      </c>
      <c r="D73" s="40">
        <v>44.879309417241046</v>
      </c>
    </row>
    <row r="74" spans="2:11" x14ac:dyDescent="0.2">
      <c r="B74" s="27"/>
      <c r="C74" s="40"/>
      <c r="D74" s="40"/>
    </row>
    <row r="75" spans="2:11" x14ac:dyDescent="0.2">
      <c r="B75" s="27" t="s">
        <v>33</v>
      </c>
      <c r="C75" s="71">
        <v>28.656648451730415</v>
      </c>
      <c r="D75" s="71">
        <v>81.210478771454376</v>
      </c>
    </row>
    <row r="76" spans="2:11" x14ac:dyDescent="0.2">
      <c r="B76" s="27" t="s">
        <v>45</v>
      </c>
      <c r="C76" s="71">
        <v>23.908670014628484</v>
      </c>
      <c r="D76" s="71">
        <v>75.578989521457657</v>
      </c>
    </row>
    <row r="77" spans="2:11" x14ac:dyDescent="0.2">
      <c r="B77" s="27" t="s">
        <v>46</v>
      </c>
      <c r="C77" s="71">
        <v>20.074328187535738</v>
      </c>
      <c r="D77" s="40">
        <v>47.56237983837773</v>
      </c>
    </row>
    <row r="78" spans="2:11" x14ac:dyDescent="0.2">
      <c r="B78" s="27" t="s">
        <v>34</v>
      </c>
      <c r="C78" s="40">
        <v>17.408725337036397</v>
      </c>
      <c r="D78" s="71">
        <v>84.825204398082889</v>
      </c>
    </row>
    <row r="79" spans="2:11" x14ac:dyDescent="0.2">
      <c r="B79" s="27" t="s">
        <v>23</v>
      </c>
      <c r="C79" s="40">
        <v>15.101575826981117</v>
      </c>
      <c r="D79" s="40">
        <v>53.165487264557044</v>
      </c>
    </row>
    <row r="80" spans="2:11" x14ac:dyDescent="0.2">
      <c r="B80" s="27" t="s">
        <v>30</v>
      </c>
      <c r="C80" s="40">
        <v>14.758424923463107</v>
      </c>
      <c r="D80" s="40">
        <v>64.138247438446257</v>
      </c>
    </row>
    <row r="81" spans="2:4" x14ac:dyDescent="0.2">
      <c r="B81" s="27" t="s">
        <v>39</v>
      </c>
      <c r="C81" s="40">
        <v>13.754751936865405</v>
      </c>
      <c r="D81" s="40">
        <v>47.386853448275858</v>
      </c>
    </row>
    <row r="82" spans="2:4" x14ac:dyDescent="0.2">
      <c r="B82" s="27" t="s">
        <v>25</v>
      </c>
      <c r="C82" s="40">
        <v>13.196476249860106</v>
      </c>
      <c r="D82" s="71">
        <v>91.154058531198231</v>
      </c>
    </row>
    <row r="83" spans="2:4" x14ac:dyDescent="0.2">
      <c r="B83" s="27" t="s">
        <v>42</v>
      </c>
      <c r="C83" s="40">
        <v>10.840236321285882</v>
      </c>
      <c r="D83" s="40">
        <v>58.820476764430154</v>
      </c>
    </row>
    <row r="84" spans="2:4" x14ac:dyDescent="0.2">
      <c r="B84" s="27" t="s">
        <v>41</v>
      </c>
      <c r="C84" s="40">
        <v>10.16932937912561</v>
      </c>
      <c r="D84" s="40">
        <v>47.095072195259476</v>
      </c>
    </row>
    <row r="85" spans="2:4" x14ac:dyDescent="0.2">
      <c r="B85" s="27" t="s">
        <v>43</v>
      </c>
      <c r="C85" s="40">
        <v>8.9709682322541422</v>
      </c>
      <c r="D85" s="40">
        <v>55.874278140679735</v>
      </c>
    </row>
    <row r="86" spans="2:4" x14ac:dyDescent="0.2">
      <c r="B86" s="27" t="s">
        <v>40</v>
      </c>
      <c r="C86" s="40">
        <v>7.0978747660691868</v>
      </c>
      <c r="D86" s="71">
        <v>75.369962391792953</v>
      </c>
    </row>
    <row r="87" spans="2:4" x14ac:dyDescent="0.2">
      <c r="B87" s="27" t="s">
        <v>22</v>
      </c>
      <c r="C87" s="40">
        <v>6.7711069904646575</v>
      </c>
      <c r="D87" s="40">
        <v>67.15898202893132</v>
      </c>
    </row>
    <row r="88" spans="2:4" x14ac:dyDescent="0.2">
      <c r="B88" s="27" t="s">
        <v>36</v>
      </c>
      <c r="C88" s="40">
        <v>6.0318038308595643</v>
      </c>
      <c r="D88" s="40">
        <v>73.185058740837434</v>
      </c>
    </row>
    <row r="89" spans="2:4" x14ac:dyDescent="0.2">
      <c r="B89" s="27" t="s">
        <v>21</v>
      </c>
      <c r="C89" s="40">
        <v>5.589619201452102</v>
      </c>
      <c r="D89" s="40">
        <v>51.932342903031511</v>
      </c>
    </row>
    <row r="90" spans="2:4" x14ac:dyDescent="0.2">
      <c r="B90" s="27" t="s">
        <v>31</v>
      </c>
      <c r="C90" s="40">
        <v>5.4927815194603777</v>
      </c>
      <c r="D90" s="40">
        <v>32.654211015181275</v>
      </c>
    </row>
    <row r="91" spans="2:4" x14ac:dyDescent="0.2">
      <c r="B91" s="27" t="s">
        <v>44</v>
      </c>
      <c r="C91" s="40">
        <v>5.3531639250447469</v>
      </c>
      <c r="D91" s="40">
        <v>55.800228455387732</v>
      </c>
    </row>
    <row r="92" spans="2:4" x14ac:dyDescent="0.2">
      <c r="B92" s="27" t="s">
        <v>28</v>
      </c>
      <c r="C92" s="40">
        <v>4.3322923049554269</v>
      </c>
      <c r="D92" s="40">
        <v>31.652676234317173</v>
      </c>
    </row>
    <row r="93" spans="2:4" x14ac:dyDescent="0.2">
      <c r="B93" s="27" t="s">
        <v>27</v>
      </c>
      <c r="C93" s="40">
        <v>4.155457498113579</v>
      </c>
      <c r="D93" s="40">
        <v>36.521895837087762</v>
      </c>
    </row>
    <row r="94" spans="2:4" x14ac:dyDescent="0.2">
      <c r="B94" s="27" t="s">
        <v>24</v>
      </c>
      <c r="C94" s="40">
        <v>3.8387921184711793</v>
      </c>
      <c r="D94" s="40">
        <v>31.447924868723636</v>
      </c>
    </row>
    <row r="95" spans="2:4" x14ac:dyDescent="0.2">
      <c r="B95" s="27" t="s">
        <v>29</v>
      </c>
      <c r="C95" s="40">
        <v>3.8215152125268137</v>
      </c>
      <c r="D95" s="40">
        <v>44.289545464964355</v>
      </c>
    </row>
    <row r="96" spans="2:4" x14ac:dyDescent="0.2">
      <c r="B96" s="27" t="s">
        <v>20</v>
      </c>
      <c r="C96" s="40">
        <v>3.5820735855042316</v>
      </c>
      <c r="D96" s="40">
        <v>53.452783970495133</v>
      </c>
    </row>
    <row r="97" spans="2:4" x14ac:dyDescent="0.2">
      <c r="B97" s="27" t="s">
        <v>47</v>
      </c>
      <c r="C97" s="40">
        <v>3.1963582831966408</v>
      </c>
      <c r="D97" s="40">
        <v>41.362677322406221</v>
      </c>
    </row>
    <row r="98" spans="2:4" x14ac:dyDescent="0.2">
      <c r="B98" s="27" t="s">
        <v>26</v>
      </c>
      <c r="C98" s="40">
        <v>1.6081592924099113</v>
      </c>
      <c r="D98" s="40">
        <v>21.290503314968717</v>
      </c>
    </row>
    <row r="99" spans="2:4" x14ac:dyDescent="0.2">
      <c r="B99" s="27" t="s">
        <v>35</v>
      </c>
      <c r="C99" s="40">
        <v>1.5299525930182443</v>
      </c>
      <c r="D99" s="40">
        <v>31.216414264777725</v>
      </c>
    </row>
    <row r="100" spans="2:4" x14ac:dyDescent="0.2">
      <c r="B100" s="27" t="s">
        <v>38</v>
      </c>
      <c r="C100" s="40">
        <v>1.5239070349485093</v>
      </c>
      <c r="D100" s="40">
        <v>32.392624550026106</v>
      </c>
    </row>
    <row r="101" spans="2:4" x14ac:dyDescent="0.2">
      <c r="B101" s="27" t="s">
        <v>32</v>
      </c>
      <c r="C101" s="40">
        <v>0.42686146805139935</v>
      </c>
      <c r="D101" s="71">
        <v>6.6166439290586627</v>
      </c>
    </row>
    <row r="102" spans="2:4" x14ac:dyDescent="0.2">
      <c r="B102" s="27" t="s">
        <v>37</v>
      </c>
      <c r="C102" s="40">
        <v>0.14556040756914121</v>
      </c>
      <c r="D102" s="71">
        <v>5.5000000000000009</v>
      </c>
    </row>
    <row r="103" spans="2:4" x14ac:dyDescent="0.2">
      <c r="B103" s="27"/>
      <c r="C103" s="40"/>
      <c r="D103" s="40"/>
    </row>
    <row r="104" spans="2:4" x14ac:dyDescent="0.2">
      <c r="B104" s="27" t="s">
        <v>48</v>
      </c>
      <c r="C104" s="40">
        <v>3.0901607682779013</v>
      </c>
      <c r="D104" s="71">
        <v>6.9145884404175568</v>
      </c>
    </row>
    <row r="105" spans="2:4" x14ac:dyDescent="0.2">
      <c r="B105" s="27"/>
      <c r="C105" s="40"/>
      <c r="D105" s="40"/>
    </row>
    <row r="106" spans="2:4" x14ac:dyDescent="0.2">
      <c r="B106" s="27" t="s">
        <v>52</v>
      </c>
      <c r="C106" s="40">
        <v>17.4613965232592</v>
      </c>
      <c r="D106" s="40">
        <v>58.206539333117526</v>
      </c>
    </row>
    <row r="107" spans="2:4" x14ac:dyDescent="0.2">
      <c r="B107" s="27" t="s">
        <v>65</v>
      </c>
      <c r="C107" s="40">
        <v>9.1696588868940765</v>
      </c>
      <c r="D107" s="40">
        <v>26.085291113380997</v>
      </c>
    </row>
    <row r="108" spans="2:4" x14ac:dyDescent="0.2">
      <c r="B108" s="27" t="s">
        <v>53</v>
      </c>
      <c r="C108" s="40">
        <v>8.8597271648873068</v>
      </c>
      <c r="D108" s="40">
        <v>56.661925082977717</v>
      </c>
    </row>
    <row r="109" spans="2:4" x14ac:dyDescent="0.2">
      <c r="B109" s="27" t="s">
        <v>50</v>
      </c>
      <c r="C109" s="40">
        <v>7.1817805495422746</v>
      </c>
      <c r="D109" s="40">
        <v>54.79444962203582</v>
      </c>
    </row>
    <row r="110" spans="2:4" x14ac:dyDescent="0.2">
      <c r="B110" s="27" t="s">
        <v>51</v>
      </c>
      <c r="C110" s="40">
        <v>2.1538743809572908E-2</v>
      </c>
      <c r="D110" s="40">
        <v>0.181250358876859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56"/>
  <sheetViews>
    <sheetView showGridLines="0" zoomScaleNormal="100" workbookViewId="0">
      <selection activeCell="E28" sqref="E28"/>
    </sheetView>
  </sheetViews>
  <sheetFormatPr defaultColWidth="8.25" defaultRowHeight="12" x14ac:dyDescent="0.2"/>
  <cols>
    <col min="1" max="1" width="20.875" style="39" bestFit="1" customWidth="1"/>
    <col min="2" max="12" width="9.25" style="39" customWidth="1"/>
    <col min="13" max="16384" width="8.25" style="39"/>
  </cols>
  <sheetData>
    <row r="1" spans="1:6" x14ac:dyDescent="0.2">
      <c r="A1" s="41"/>
      <c r="B1" s="41"/>
      <c r="C1" s="41"/>
      <c r="D1" s="41"/>
      <c r="E1" s="41"/>
      <c r="F1" s="41"/>
    </row>
    <row r="2" spans="1:6" x14ac:dyDescent="0.2">
      <c r="B2" s="58" t="s">
        <v>83</v>
      </c>
    </row>
    <row r="3" spans="1:6" x14ac:dyDescent="0.2">
      <c r="B3" s="42" t="s">
        <v>12</v>
      </c>
    </row>
    <row r="29" spans="2:2" x14ac:dyDescent="0.2">
      <c r="B29" s="43" t="s">
        <v>57</v>
      </c>
    </row>
    <row r="30" spans="2:2" x14ac:dyDescent="0.2">
      <c r="B30" s="39" t="s">
        <v>67</v>
      </c>
    </row>
    <row r="46" spans="2:2" x14ac:dyDescent="0.2">
      <c r="B46" s="44"/>
    </row>
    <row r="50" spans="1:9" x14ac:dyDescent="0.2">
      <c r="A50" s="37"/>
      <c r="B50" s="37" t="s">
        <v>3</v>
      </c>
      <c r="C50" s="37" t="s">
        <v>4</v>
      </c>
      <c r="D50" s="37" t="s">
        <v>5</v>
      </c>
      <c r="E50" s="37" t="s">
        <v>6</v>
      </c>
      <c r="F50" s="37" t="s">
        <v>8</v>
      </c>
      <c r="G50" s="37" t="s">
        <v>9</v>
      </c>
      <c r="H50" s="37" t="s">
        <v>58</v>
      </c>
      <c r="I50" s="37">
        <v>2015</v>
      </c>
    </row>
    <row r="51" spans="1:9" x14ac:dyDescent="0.2">
      <c r="A51" s="37" t="s">
        <v>59</v>
      </c>
      <c r="B51" s="45">
        <v>3873.43</v>
      </c>
      <c r="C51" s="45">
        <v>6671.67</v>
      </c>
      <c r="D51" s="45">
        <v>7897.97</v>
      </c>
      <c r="E51" s="45">
        <v>10520.37</v>
      </c>
      <c r="F51" s="45">
        <v>13141.69</v>
      </c>
      <c r="G51" s="45">
        <v>14245.44</v>
      </c>
      <c r="H51" s="45">
        <v>15225.45</v>
      </c>
      <c r="I51" s="45">
        <v>16050.08</v>
      </c>
    </row>
    <row r="52" spans="1:9" x14ac:dyDescent="0.2">
      <c r="A52" s="37" t="s">
        <v>60</v>
      </c>
      <c r="B52" s="45">
        <v>3873.43</v>
      </c>
      <c r="C52" s="45">
        <v>6671.67</v>
      </c>
      <c r="D52" s="45">
        <v>7897.97</v>
      </c>
      <c r="E52" s="45">
        <v>9463.27</v>
      </c>
      <c r="F52" s="45">
        <v>11453.85</v>
      </c>
      <c r="G52" s="45">
        <v>12240.61</v>
      </c>
      <c r="H52" s="45">
        <v>13281.4</v>
      </c>
      <c r="I52" s="45">
        <v>14120.78</v>
      </c>
    </row>
    <row r="53" spans="1:9" x14ac:dyDescent="0.2">
      <c r="A53" s="37" t="s">
        <v>61</v>
      </c>
      <c r="B53" s="45">
        <v>5.78</v>
      </c>
      <c r="C53" s="45">
        <v>1738.37</v>
      </c>
      <c r="D53" s="45">
        <v>2575.9899999999998</v>
      </c>
      <c r="E53" s="45">
        <v>2692.43</v>
      </c>
      <c r="F53" s="45">
        <v>5359.7</v>
      </c>
      <c r="G53" s="45">
        <v>6103.63</v>
      </c>
      <c r="H53" s="45">
        <v>7119.09</v>
      </c>
      <c r="I53" s="45">
        <v>6475.69</v>
      </c>
    </row>
    <row r="54" spans="1:9" x14ac:dyDescent="0.2">
      <c r="A54" s="37" t="s">
        <v>62</v>
      </c>
      <c r="B54" s="45">
        <v>5.78</v>
      </c>
      <c r="C54" s="45">
        <v>1738.37</v>
      </c>
      <c r="D54" s="45">
        <v>2575.9899999999998</v>
      </c>
      <c r="E54" s="45">
        <v>2114.91</v>
      </c>
      <c r="F54" s="45">
        <v>4525.8900000000003</v>
      </c>
      <c r="G54" s="45">
        <v>5754.94</v>
      </c>
      <c r="H54" s="45">
        <v>6711.74</v>
      </c>
      <c r="I54" s="45">
        <v>6192.19</v>
      </c>
    </row>
    <row r="55" spans="1:9" x14ac:dyDescent="0.2">
      <c r="A55" s="37" t="s">
        <v>63</v>
      </c>
      <c r="B55" s="45">
        <v>3.85</v>
      </c>
      <c r="C55" s="45">
        <v>49.55</v>
      </c>
      <c r="D55" s="45">
        <v>69.89</v>
      </c>
      <c r="E55" s="45">
        <v>86.12</v>
      </c>
      <c r="F55" s="45">
        <v>126.76</v>
      </c>
      <c r="G55" s="45">
        <v>146.13999999999999</v>
      </c>
      <c r="H55" s="45">
        <v>125.93</v>
      </c>
      <c r="I55" s="45">
        <v>206.4</v>
      </c>
    </row>
    <row r="56" spans="1:9" x14ac:dyDescent="0.2">
      <c r="A56" s="37" t="s">
        <v>64</v>
      </c>
      <c r="B56" s="45">
        <v>3.85</v>
      </c>
      <c r="C56" s="45">
        <v>49.55</v>
      </c>
      <c r="D56" s="45">
        <v>69.89</v>
      </c>
      <c r="E56" s="45">
        <v>82.92</v>
      </c>
      <c r="F56" s="45">
        <v>90.76</v>
      </c>
      <c r="G56" s="45">
        <v>133.13999999999999</v>
      </c>
      <c r="H56" s="45">
        <v>106.59</v>
      </c>
      <c r="I56" s="45">
        <v>193.45</v>
      </c>
    </row>
  </sheetData>
  <pageMargins left="0.25" right="0.25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9"/>
  <sheetViews>
    <sheetView tabSelected="1" topLeftCell="B1" zoomScaleNormal="100" workbookViewId="0">
      <selection activeCell="E38" sqref="E38"/>
    </sheetView>
  </sheetViews>
  <sheetFormatPr defaultColWidth="9" defaultRowHeight="12" x14ac:dyDescent="0.2"/>
  <cols>
    <col min="1" max="1" width="8.75" style="1" customWidth="1"/>
    <col min="2" max="2" width="12.875" style="1" customWidth="1"/>
    <col min="3" max="14" width="9" style="1"/>
    <col min="15" max="15" width="12" style="1" customWidth="1"/>
    <col min="16" max="16384" width="9" style="1"/>
  </cols>
  <sheetData>
    <row r="1" spans="1:12" x14ac:dyDescent="0.2">
      <c r="A1" s="3"/>
    </row>
    <row r="2" spans="1:12" x14ac:dyDescent="0.2">
      <c r="A2" s="3"/>
      <c r="B2" s="59" t="s">
        <v>85</v>
      </c>
    </row>
    <row r="3" spans="1:12" x14ac:dyDescent="0.2">
      <c r="A3" s="3"/>
      <c r="B3" s="8" t="s">
        <v>12</v>
      </c>
      <c r="C3" s="2"/>
    </row>
    <row r="4" spans="1:12" x14ac:dyDescent="0.2">
      <c r="A4" s="3"/>
    </row>
    <row r="5" spans="1:12" x14ac:dyDescent="0.2">
      <c r="B5" s="10"/>
      <c r="C5" s="79" t="s">
        <v>10</v>
      </c>
      <c r="D5" s="80"/>
      <c r="E5" s="81" t="s">
        <v>18</v>
      </c>
      <c r="F5" s="81"/>
      <c r="G5" s="79" t="s">
        <v>69</v>
      </c>
      <c r="H5" s="81"/>
      <c r="J5" s="1" t="s">
        <v>87</v>
      </c>
      <c r="K5" s="1" t="s">
        <v>88</v>
      </c>
    </row>
    <row r="6" spans="1:12" x14ac:dyDescent="0.2">
      <c r="B6" s="9"/>
      <c r="C6" s="48">
        <v>2010</v>
      </c>
      <c r="D6" s="50">
        <v>2015</v>
      </c>
      <c r="E6" s="49">
        <v>2010</v>
      </c>
      <c r="F6" s="49">
        <v>2015</v>
      </c>
      <c r="G6" s="48">
        <v>2010</v>
      </c>
      <c r="H6" s="49">
        <v>2015</v>
      </c>
      <c r="J6" s="1" t="s">
        <v>86</v>
      </c>
      <c r="K6" s="1" t="s">
        <v>86</v>
      </c>
      <c r="L6" s="1" t="s">
        <v>89</v>
      </c>
    </row>
    <row r="7" spans="1:12" x14ac:dyDescent="0.2">
      <c r="A7" s="3"/>
      <c r="B7" s="14" t="s">
        <v>55</v>
      </c>
      <c r="C7" s="46">
        <v>7897.97</v>
      </c>
      <c r="D7" s="51">
        <v>16050.08</v>
      </c>
      <c r="E7" s="47">
        <v>2576</v>
      </c>
      <c r="F7" s="47">
        <v>6475.69</v>
      </c>
      <c r="G7" s="46">
        <v>70</v>
      </c>
      <c r="H7" s="47">
        <v>206.4</v>
      </c>
      <c r="J7" s="73">
        <f>((D7/C7)-1)*100</f>
        <v>103.21778887486279</v>
      </c>
      <c r="K7" s="73">
        <f>((F7/E7)-1)*100</f>
        <v>151.3854813664596</v>
      </c>
    </row>
    <row r="8" spans="1:12" x14ac:dyDescent="0.2">
      <c r="A8" s="3"/>
      <c r="B8" s="4" t="s">
        <v>20</v>
      </c>
      <c r="C8" s="16">
        <v>0</v>
      </c>
      <c r="D8" s="52">
        <v>0</v>
      </c>
      <c r="E8" s="11">
        <v>315.31</v>
      </c>
      <c r="F8" s="11">
        <v>1122.8399999999999</v>
      </c>
      <c r="G8" s="16">
        <v>38.19</v>
      </c>
      <c r="H8" s="11">
        <v>119.56</v>
      </c>
      <c r="I8" s="72"/>
      <c r="J8" s="73" t="e">
        <f t="shared" ref="J8:J37" si="0">((D8/C8)-1)*100</f>
        <v>#DIV/0!</v>
      </c>
      <c r="K8" s="73">
        <f t="shared" ref="K8:K37" si="1">((F8/E8)-1)*100</f>
        <v>256.10668865560876</v>
      </c>
      <c r="L8" s="72">
        <f>(D8/$D$7)*100</f>
        <v>0</v>
      </c>
    </row>
    <row r="9" spans="1:12" x14ac:dyDescent="0.2">
      <c r="B9" s="5" t="s">
        <v>21</v>
      </c>
      <c r="C9" s="17">
        <v>7.49</v>
      </c>
      <c r="D9" s="53">
        <v>112</v>
      </c>
      <c r="E9" s="12">
        <v>1.27</v>
      </c>
      <c r="F9" s="12">
        <v>47.7</v>
      </c>
      <c r="G9" s="17">
        <v>8.1300000000000008</v>
      </c>
      <c r="H9" s="12">
        <v>158.31</v>
      </c>
      <c r="I9" s="72"/>
      <c r="J9" s="73">
        <f t="shared" si="0"/>
        <v>1395.3271028037384</v>
      </c>
      <c r="K9" s="73">
        <f t="shared" si="1"/>
        <v>3655.9055118110236</v>
      </c>
      <c r="L9" s="72">
        <f t="shared" ref="L9:L37" si="2">(D9/$D$7)*100</f>
        <v>0.69781583643196798</v>
      </c>
    </row>
    <row r="10" spans="1:12" x14ac:dyDescent="0.2">
      <c r="B10" s="5" t="s">
        <v>22</v>
      </c>
      <c r="C10" s="17">
        <v>84.62</v>
      </c>
      <c r="D10" s="74">
        <v>1503</v>
      </c>
      <c r="E10" s="12">
        <v>14.53</v>
      </c>
      <c r="F10" s="12">
        <v>297.39999999999998</v>
      </c>
      <c r="G10" s="17">
        <v>98.82</v>
      </c>
      <c r="H10" s="77">
        <v>1204.4000000000001</v>
      </c>
      <c r="I10" s="72"/>
      <c r="J10" s="73">
        <f t="shared" si="0"/>
        <v>1676.1758449539116</v>
      </c>
      <c r="K10" s="73">
        <f t="shared" si="1"/>
        <v>1946.7997247075016</v>
      </c>
      <c r="L10" s="72">
        <f t="shared" si="2"/>
        <v>9.3644393049754271</v>
      </c>
    </row>
    <row r="11" spans="1:12" x14ac:dyDescent="0.2">
      <c r="B11" s="5" t="s">
        <v>23</v>
      </c>
      <c r="C11" s="17">
        <v>0</v>
      </c>
      <c r="D11" s="53" t="s">
        <v>7</v>
      </c>
      <c r="E11" s="12">
        <v>1443.37</v>
      </c>
      <c r="F11" s="77">
        <v>2175.98</v>
      </c>
      <c r="G11" s="17">
        <v>35.049999999999997</v>
      </c>
      <c r="H11" s="12">
        <v>79.08</v>
      </c>
      <c r="I11" s="72"/>
      <c r="J11" s="73" t="e">
        <f t="shared" si="0"/>
        <v>#VALUE!</v>
      </c>
      <c r="K11" s="73">
        <f t="shared" si="1"/>
        <v>50.756909177826913</v>
      </c>
      <c r="L11" s="72" t="e">
        <f t="shared" si="2"/>
        <v>#VALUE!</v>
      </c>
    </row>
    <row r="12" spans="1:12" x14ac:dyDescent="0.2">
      <c r="B12" s="5" t="s">
        <v>24</v>
      </c>
      <c r="C12" s="17">
        <v>1744.16</v>
      </c>
      <c r="D12" s="74">
        <v>1998.19</v>
      </c>
      <c r="E12" s="12">
        <v>269.91000000000003</v>
      </c>
      <c r="F12" s="12">
        <v>674.19</v>
      </c>
      <c r="G12" s="17">
        <v>739.65</v>
      </c>
      <c r="H12" s="12">
        <v>699.35</v>
      </c>
      <c r="I12" s="72"/>
      <c r="J12" s="73">
        <f t="shared" si="0"/>
        <v>14.564604164755535</v>
      </c>
      <c r="K12" s="73">
        <f t="shared" si="1"/>
        <v>149.78326108702902</v>
      </c>
      <c r="L12" s="72">
        <f t="shared" si="2"/>
        <v>12.449719876785661</v>
      </c>
    </row>
    <row r="13" spans="1:12" x14ac:dyDescent="0.2">
      <c r="B13" s="5" t="s">
        <v>25</v>
      </c>
      <c r="C13" s="17">
        <v>422.88</v>
      </c>
      <c r="D13" s="74">
        <v>1120</v>
      </c>
      <c r="E13" s="12">
        <v>50.09</v>
      </c>
      <c r="F13" s="12">
        <v>20.21</v>
      </c>
      <c r="G13" s="17">
        <v>421.07</v>
      </c>
      <c r="H13" s="77">
        <v>884.88</v>
      </c>
      <c r="I13" s="72"/>
      <c r="J13" s="73">
        <f t="shared" si="0"/>
        <v>164.85054861899354</v>
      </c>
      <c r="K13" s="73">
        <f t="shared" si="1"/>
        <v>-59.652625274505887</v>
      </c>
      <c r="L13" s="72">
        <f t="shared" si="2"/>
        <v>6.9781583643196798</v>
      </c>
    </row>
    <row r="14" spans="1:12" x14ac:dyDescent="0.2">
      <c r="B14" s="5" t="s">
        <v>26</v>
      </c>
      <c r="C14" s="17">
        <v>28.12</v>
      </c>
      <c r="D14" s="53">
        <v>40</v>
      </c>
      <c r="E14" s="12">
        <v>11.8</v>
      </c>
      <c r="F14" s="12">
        <v>0</v>
      </c>
      <c r="G14" s="17">
        <v>0.37</v>
      </c>
      <c r="H14" s="12">
        <v>0</v>
      </c>
      <c r="I14" s="72"/>
      <c r="J14" s="73">
        <f t="shared" si="0"/>
        <v>42.247510668563294</v>
      </c>
      <c r="K14" s="73">
        <f t="shared" si="1"/>
        <v>-100</v>
      </c>
      <c r="L14" s="72">
        <f t="shared" si="2"/>
        <v>0.24921994158284569</v>
      </c>
    </row>
    <row r="15" spans="1:12" x14ac:dyDescent="0.2">
      <c r="B15" s="5" t="s">
        <v>27</v>
      </c>
      <c r="C15" s="17">
        <v>0</v>
      </c>
      <c r="D15" s="53">
        <v>0</v>
      </c>
      <c r="E15" s="12">
        <v>0.14000000000000001</v>
      </c>
      <c r="F15" s="12" t="s">
        <v>7</v>
      </c>
      <c r="G15" s="17">
        <v>0.08</v>
      </c>
      <c r="H15" s="12" t="s">
        <v>7</v>
      </c>
      <c r="I15" s="72"/>
      <c r="J15" s="73" t="e">
        <f t="shared" si="0"/>
        <v>#DIV/0!</v>
      </c>
      <c r="K15" s="73" t="e">
        <f t="shared" si="1"/>
        <v>#VALUE!</v>
      </c>
      <c r="L15" s="72">
        <f t="shared" si="2"/>
        <v>0</v>
      </c>
    </row>
    <row r="16" spans="1:12" x14ac:dyDescent="0.2">
      <c r="B16" s="5" t="s">
        <v>28</v>
      </c>
      <c r="C16" s="17">
        <v>184.09</v>
      </c>
      <c r="D16" s="53">
        <v>350</v>
      </c>
      <c r="E16" s="12">
        <v>13.29</v>
      </c>
      <c r="F16" s="12">
        <v>28.26</v>
      </c>
      <c r="G16" s="17">
        <v>4.84</v>
      </c>
      <c r="H16" s="12">
        <v>40.43</v>
      </c>
      <c r="I16" s="72"/>
      <c r="J16" s="73">
        <f t="shared" si="0"/>
        <v>90.12439567602803</v>
      </c>
      <c r="K16" s="73">
        <f t="shared" si="1"/>
        <v>112.64108352144473</v>
      </c>
      <c r="L16" s="72">
        <f t="shared" si="2"/>
        <v>2.1806744888498999</v>
      </c>
    </row>
    <row r="17" spans="2:12" x14ac:dyDescent="0.2">
      <c r="B17" s="5" t="s">
        <v>29</v>
      </c>
      <c r="C17" s="17">
        <v>449.37</v>
      </c>
      <c r="D17" s="53">
        <v>1050</v>
      </c>
      <c r="E17" s="12">
        <v>143.69999999999999</v>
      </c>
      <c r="F17" s="12">
        <v>310.01</v>
      </c>
      <c r="G17" s="17">
        <v>231.25</v>
      </c>
      <c r="H17" s="12">
        <v>298.69</v>
      </c>
      <c r="I17" s="72"/>
      <c r="J17" s="73">
        <f t="shared" si="0"/>
        <v>133.66045797449763</v>
      </c>
      <c r="K17" s="73">
        <f t="shared" si="1"/>
        <v>115.73416840640225</v>
      </c>
      <c r="L17" s="72">
        <f t="shared" si="2"/>
        <v>6.5420234665496997</v>
      </c>
    </row>
    <row r="18" spans="2:12" x14ac:dyDescent="0.2">
      <c r="B18" s="5" t="s">
        <v>30</v>
      </c>
      <c r="C18" s="17" t="s">
        <v>7</v>
      </c>
      <c r="D18" s="53">
        <v>245.64</v>
      </c>
      <c r="E18" s="12" t="s">
        <v>7</v>
      </c>
      <c r="F18" s="12">
        <v>7.72</v>
      </c>
      <c r="G18" s="17" t="s">
        <v>7</v>
      </c>
      <c r="H18" s="12">
        <v>232.16</v>
      </c>
      <c r="I18" s="72"/>
      <c r="J18" s="73" t="e">
        <f t="shared" si="0"/>
        <v>#VALUE!</v>
      </c>
      <c r="K18" s="73" t="e">
        <f t="shared" si="1"/>
        <v>#VALUE!</v>
      </c>
      <c r="L18" s="72">
        <f t="shared" si="2"/>
        <v>1.5304596612602555</v>
      </c>
    </row>
    <row r="19" spans="2:12" x14ac:dyDescent="0.2">
      <c r="B19" s="5" t="s">
        <v>31</v>
      </c>
      <c r="C19" s="17">
        <v>539.24</v>
      </c>
      <c r="D19" s="53">
        <v>510</v>
      </c>
      <c r="E19" s="12">
        <v>816.2</v>
      </c>
      <c r="F19" s="77">
        <v>1669.98</v>
      </c>
      <c r="G19" s="17">
        <v>1.63</v>
      </c>
      <c r="H19" s="12">
        <v>29.5</v>
      </c>
      <c r="I19" s="72"/>
      <c r="J19" s="73">
        <f t="shared" si="0"/>
        <v>-5.4224464060529609</v>
      </c>
      <c r="K19" s="73">
        <f t="shared" si="1"/>
        <v>104.60426366086742</v>
      </c>
      <c r="L19" s="72">
        <f t="shared" si="2"/>
        <v>3.177554255181283</v>
      </c>
    </row>
    <row r="20" spans="2:12" x14ac:dyDescent="0.2">
      <c r="B20" s="5" t="s">
        <v>32</v>
      </c>
      <c r="C20" s="17">
        <v>0</v>
      </c>
      <c r="D20" s="53">
        <v>0</v>
      </c>
      <c r="E20" s="12">
        <v>0.03</v>
      </c>
      <c r="F20" s="12">
        <v>6.38</v>
      </c>
      <c r="G20" s="17">
        <v>0</v>
      </c>
      <c r="H20" s="12">
        <v>0</v>
      </c>
      <c r="I20" s="72"/>
      <c r="J20" s="73" t="e">
        <f t="shared" si="0"/>
        <v>#DIV/0!</v>
      </c>
      <c r="K20" s="73">
        <f t="shared" si="1"/>
        <v>21166.666666666664</v>
      </c>
      <c r="L20" s="72">
        <f t="shared" si="2"/>
        <v>0</v>
      </c>
    </row>
    <row r="21" spans="2:12" x14ac:dyDescent="0.2">
      <c r="B21" s="5" t="s">
        <v>33</v>
      </c>
      <c r="C21" s="17">
        <v>615.14</v>
      </c>
      <c r="D21" s="74">
        <v>1642.54</v>
      </c>
      <c r="E21" s="12">
        <v>8.68</v>
      </c>
      <c r="F21" s="12">
        <v>131.43</v>
      </c>
      <c r="G21" s="17">
        <v>589.21</v>
      </c>
      <c r="H21" s="77">
        <v>1630.14</v>
      </c>
      <c r="I21" s="72"/>
      <c r="J21" s="73">
        <f t="shared" si="0"/>
        <v>167.01889000877847</v>
      </c>
      <c r="K21" s="73">
        <f t="shared" si="1"/>
        <v>1414.1705069124425</v>
      </c>
      <c r="L21" s="72">
        <f t="shared" si="2"/>
        <v>10.233843071187183</v>
      </c>
    </row>
    <row r="22" spans="2:12" x14ac:dyDescent="0.2">
      <c r="B22" s="5" t="s">
        <v>34</v>
      </c>
      <c r="C22" s="17">
        <v>204.71</v>
      </c>
      <c r="D22" s="53">
        <v>275</v>
      </c>
      <c r="E22" s="12">
        <v>43.88</v>
      </c>
      <c r="F22" s="12">
        <v>90.58</v>
      </c>
      <c r="G22" s="17">
        <v>212.58</v>
      </c>
      <c r="H22" s="78">
        <v>339.32</v>
      </c>
      <c r="I22" s="72"/>
      <c r="J22" s="73">
        <f t="shared" si="0"/>
        <v>34.336378291241253</v>
      </c>
      <c r="K22" s="73">
        <f t="shared" si="1"/>
        <v>106.42661804922513</v>
      </c>
      <c r="L22" s="72">
        <f t="shared" si="2"/>
        <v>1.7133870983820643</v>
      </c>
    </row>
    <row r="23" spans="2:12" x14ac:dyDescent="0.2">
      <c r="B23" s="5" t="s">
        <v>35</v>
      </c>
      <c r="C23" s="17">
        <v>8.39</v>
      </c>
      <c r="D23" s="53" t="s">
        <v>7</v>
      </c>
      <c r="E23" s="12">
        <v>3.61</v>
      </c>
      <c r="F23" s="12" t="s">
        <v>7</v>
      </c>
      <c r="G23" s="17">
        <v>11.19</v>
      </c>
      <c r="H23" s="12" t="s">
        <v>7</v>
      </c>
      <c r="I23" s="72"/>
      <c r="J23" s="73" t="e">
        <f t="shared" si="0"/>
        <v>#VALUE!</v>
      </c>
      <c r="K23" s="73" t="e">
        <f t="shared" si="1"/>
        <v>#VALUE!</v>
      </c>
      <c r="L23" s="72" t="e">
        <f t="shared" si="2"/>
        <v>#VALUE!</v>
      </c>
    </row>
    <row r="24" spans="2:12" x14ac:dyDescent="0.2">
      <c r="B24" s="5" t="s">
        <v>36</v>
      </c>
      <c r="C24" s="17">
        <v>0</v>
      </c>
      <c r="D24" s="53" t="s">
        <v>7</v>
      </c>
      <c r="E24" s="12">
        <v>43.36</v>
      </c>
      <c r="F24" s="12" t="s">
        <v>7</v>
      </c>
      <c r="G24" s="17">
        <v>12.27</v>
      </c>
      <c r="H24" s="12" t="s">
        <v>7</v>
      </c>
      <c r="I24" s="72"/>
      <c r="J24" s="73" t="e">
        <f t="shared" si="0"/>
        <v>#VALUE!</v>
      </c>
      <c r="K24" s="73" t="e">
        <f t="shared" si="1"/>
        <v>#VALUE!</v>
      </c>
      <c r="L24" s="72" t="e">
        <f t="shared" si="2"/>
        <v>#VALUE!</v>
      </c>
    </row>
    <row r="25" spans="2:12" x14ac:dyDescent="0.2">
      <c r="B25" s="5" t="s">
        <v>37</v>
      </c>
      <c r="C25" s="17">
        <v>0</v>
      </c>
      <c r="D25" s="53" t="s">
        <v>7</v>
      </c>
      <c r="E25" s="12">
        <v>0.03</v>
      </c>
      <c r="F25" s="12">
        <v>0.42</v>
      </c>
      <c r="G25" s="17">
        <v>0</v>
      </c>
      <c r="H25" s="12">
        <v>0</v>
      </c>
      <c r="I25" s="72"/>
      <c r="J25" s="73" t="e">
        <f t="shared" si="0"/>
        <v>#VALUE!</v>
      </c>
      <c r="K25" s="73">
        <f t="shared" si="1"/>
        <v>1300</v>
      </c>
      <c r="L25" s="72" t="e">
        <f t="shared" si="2"/>
        <v>#VALUE!</v>
      </c>
    </row>
    <row r="26" spans="2:12" x14ac:dyDescent="0.2">
      <c r="B26" s="5" t="s">
        <v>38</v>
      </c>
      <c r="C26" s="17">
        <v>119.83</v>
      </c>
      <c r="D26" s="53">
        <v>288.60000000000002</v>
      </c>
      <c r="E26" s="12">
        <v>1023.71</v>
      </c>
      <c r="F26" s="12">
        <v>160.30000000000001</v>
      </c>
      <c r="G26" s="17">
        <v>135.22999999999999</v>
      </c>
      <c r="H26" s="12">
        <v>186.7</v>
      </c>
      <c r="I26" s="72"/>
      <c r="J26" s="73">
        <f t="shared" si="0"/>
        <v>140.84119168822502</v>
      </c>
      <c r="K26" s="73">
        <f t="shared" si="1"/>
        <v>-84.341268523312266</v>
      </c>
      <c r="L26" s="72">
        <f t="shared" si="2"/>
        <v>1.7981218785202318</v>
      </c>
    </row>
    <row r="27" spans="2:12" x14ac:dyDescent="0.2">
      <c r="B27" s="5" t="s">
        <v>39</v>
      </c>
      <c r="C27" s="17">
        <v>685.85</v>
      </c>
      <c r="D27" s="53">
        <v>1055</v>
      </c>
      <c r="E27" s="12">
        <v>230.51</v>
      </c>
      <c r="F27" s="12">
        <v>490</v>
      </c>
      <c r="G27" s="17">
        <v>396.57</v>
      </c>
      <c r="H27" s="12">
        <v>595.17999999999995</v>
      </c>
      <c r="I27" s="72"/>
      <c r="J27" s="73">
        <f t="shared" si="0"/>
        <v>53.823722388277304</v>
      </c>
      <c r="K27" s="73">
        <f t="shared" si="1"/>
        <v>112.57212268448225</v>
      </c>
      <c r="L27" s="72">
        <f t="shared" si="2"/>
        <v>6.5731759592475552</v>
      </c>
    </row>
    <row r="28" spans="2:12" x14ac:dyDescent="0.2">
      <c r="B28" s="5" t="s">
        <v>40</v>
      </c>
      <c r="C28" s="17">
        <v>429.4</v>
      </c>
      <c r="D28" s="74">
        <v>1462.33</v>
      </c>
      <c r="E28" s="12">
        <v>33.869999999999997</v>
      </c>
      <c r="F28" s="12">
        <v>78.63</v>
      </c>
      <c r="G28" s="17">
        <v>68.819999999999993</v>
      </c>
      <c r="H28" s="12">
        <v>365.95</v>
      </c>
      <c r="I28" s="72"/>
      <c r="J28" s="73">
        <f t="shared" si="0"/>
        <v>240.55193292966931</v>
      </c>
      <c r="K28" s="73">
        <f t="shared" si="1"/>
        <v>132.15234720992029</v>
      </c>
      <c r="L28" s="72">
        <f t="shared" si="2"/>
        <v>9.1110449293710669</v>
      </c>
    </row>
    <row r="29" spans="2:12" x14ac:dyDescent="0.2">
      <c r="B29" s="5" t="s">
        <v>41</v>
      </c>
      <c r="C29" s="17">
        <v>486.01</v>
      </c>
      <c r="D29" s="53">
        <v>1038</v>
      </c>
      <c r="E29" s="12">
        <v>63.9</v>
      </c>
      <c r="F29" s="12">
        <v>65.97</v>
      </c>
      <c r="G29" s="17">
        <v>550.09</v>
      </c>
      <c r="H29" s="12">
        <v>695.23</v>
      </c>
      <c r="I29" s="72"/>
      <c r="J29" s="73">
        <f t="shared" si="0"/>
        <v>113.57585234871709</v>
      </c>
      <c r="K29" s="73">
        <f t="shared" si="1"/>
        <v>3.2394366197183055</v>
      </c>
      <c r="L29" s="72">
        <f t="shared" si="2"/>
        <v>6.4672574840748451</v>
      </c>
    </row>
    <row r="30" spans="2:12" x14ac:dyDescent="0.2">
      <c r="B30" s="5" t="s">
        <v>42</v>
      </c>
      <c r="C30" s="17">
        <v>174.83</v>
      </c>
      <c r="D30" s="53">
        <v>730</v>
      </c>
      <c r="E30" s="12">
        <v>3.14</v>
      </c>
      <c r="F30" s="12">
        <v>8.6999999999999993</v>
      </c>
      <c r="G30" s="17">
        <v>165.14</v>
      </c>
      <c r="H30" s="12">
        <v>394.91</v>
      </c>
      <c r="I30" s="72"/>
      <c r="J30" s="73">
        <f t="shared" si="0"/>
        <v>317.54847566207172</v>
      </c>
      <c r="K30" s="73">
        <f t="shared" si="1"/>
        <v>177.07006369426747</v>
      </c>
      <c r="L30" s="72">
        <f t="shared" si="2"/>
        <v>4.5482639338869344</v>
      </c>
    </row>
    <row r="31" spans="2:12" x14ac:dyDescent="0.2">
      <c r="B31" s="5" t="s">
        <v>43</v>
      </c>
      <c r="C31" s="17">
        <v>64.62</v>
      </c>
      <c r="D31" s="53">
        <v>115</v>
      </c>
      <c r="E31" s="12">
        <v>45.09</v>
      </c>
      <c r="F31" s="12">
        <v>180.7</v>
      </c>
      <c r="G31" s="17">
        <v>41.75</v>
      </c>
      <c r="H31" s="12">
        <v>147.54</v>
      </c>
      <c r="I31" s="72"/>
      <c r="J31" s="73">
        <f t="shared" si="0"/>
        <v>77.963478799133384</v>
      </c>
      <c r="K31" s="73">
        <f t="shared" si="1"/>
        <v>300.75404746063424</v>
      </c>
      <c r="L31" s="72">
        <f t="shared" si="2"/>
        <v>0.7165073320506814</v>
      </c>
    </row>
    <row r="32" spans="2:12" x14ac:dyDescent="0.2">
      <c r="B32" s="5" t="s">
        <v>44</v>
      </c>
      <c r="C32" s="17">
        <v>86.88</v>
      </c>
      <c r="D32" s="53">
        <v>100</v>
      </c>
      <c r="E32" s="12">
        <v>4.1900000000000004</v>
      </c>
      <c r="F32" s="12">
        <v>44.86</v>
      </c>
      <c r="G32" s="17">
        <v>37.76</v>
      </c>
      <c r="H32" s="12">
        <v>100.41</v>
      </c>
      <c r="I32" s="72"/>
      <c r="J32" s="73">
        <f t="shared" si="0"/>
        <v>15.101289134438311</v>
      </c>
      <c r="K32" s="73">
        <f t="shared" si="1"/>
        <v>970.64439140811453</v>
      </c>
      <c r="L32" s="72">
        <f t="shared" si="2"/>
        <v>0.62304985395711421</v>
      </c>
    </row>
    <row r="33" spans="1:12" x14ac:dyDescent="0.2">
      <c r="B33" s="5" t="s">
        <v>45</v>
      </c>
      <c r="C33" s="17">
        <v>176.63</v>
      </c>
      <c r="D33" s="53">
        <v>302</v>
      </c>
      <c r="E33" s="12">
        <v>10.77</v>
      </c>
      <c r="F33" s="12">
        <v>65.260000000000005</v>
      </c>
      <c r="G33" s="17">
        <v>108.64</v>
      </c>
      <c r="H33" s="12">
        <v>69.28</v>
      </c>
      <c r="I33" s="72"/>
      <c r="J33" s="73">
        <f t="shared" si="0"/>
        <v>70.978882409556704</v>
      </c>
      <c r="K33" s="73">
        <f t="shared" si="1"/>
        <v>505.94243268337982</v>
      </c>
      <c r="L33" s="72">
        <f t="shared" si="2"/>
        <v>1.881610558950485</v>
      </c>
    </row>
    <row r="34" spans="1:12" x14ac:dyDescent="0.2">
      <c r="B34" s="6" t="s">
        <v>46</v>
      </c>
      <c r="C34" s="19">
        <v>1385.71</v>
      </c>
      <c r="D34" s="75">
        <v>1660</v>
      </c>
      <c r="E34" s="20">
        <v>697.02</v>
      </c>
      <c r="F34" s="20">
        <v>381.3</v>
      </c>
      <c r="G34" s="19">
        <v>117.49</v>
      </c>
      <c r="H34" s="20">
        <v>459.73</v>
      </c>
      <c r="I34" s="72"/>
      <c r="J34" s="73">
        <f t="shared" si="0"/>
        <v>19.794184930468852</v>
      </c>
      <c r="K34" s="73">
        <f t="shared" si="1"/>
        <v>-45.295687354738746</v>
      </c>
      <c r="L34" s="72">
        <f t="shared" si="2"/>
        <v>10.342627575688097</v>
      </c>
    </row>
    <row r="35" spans="1:12" x14ac:dyDescent="0.2">
      <c r="B35" s="7" t="s">
        <v>47</v>
      </c>
      <c r="C35" s="24">
        <v>0</v>
      </c>
      <c r="D35" s="54">
        <v>342.88</v>
      </c>
      <c r="E35" s="25">
        <v>550.57000000000005</v>
      </c>
      <c r="F35" s="76">
        <v>6548.33</v>
      </c>
      <c r="G35" s="24">
        <v>60.04</v>
      </c>
      <c r="H35" s="25">
        <v>88.18</v>
      </c>
      <c r="I35" s="72"/>
      <c r="J35" s="73" t="e">
        <f t="shared" si="0"/>
        <v>#DIV/0!</v>
      </c>
      <c r="K35" s="73">
        <f t="shared" si="1"/>
        <v>1089.3728317925058</v>
      </c>
      <c r="L35" s="72">
        <f t="shared" si="2"/>
        <v>2.1363133392481535</v>
      </c>
    </row>
    <row r="36" spans="1:12" x14ac:dyDescent="0.2">
      <c r="B36" s="21" t="s">
        <v>48</v>
      </c>
      <c r="C36" s="22">
        <v>45.04</v>
      </c>
      <c r="D36" s="55">
        <v>94.9</v>
      </c>
      <c r="E36" s="23">
        <v>13.99</v>
      </c>
      <c r="F36" s="23">
        <v>481.07</v>
      </c>
      <c r="G36" s="22">
        <v>0.75</v>
      </c>
      <c r="H36" s="23">
        <v>1298.31</v>
      </c>
      <c r="J36" s="73">
        <f t="shared" si="0"/>
        <v>110.70159857904085</v>
      </c>
      <c r="K36" s="73">
        <f t="shared" si="1"/>
        <v>3338.6704789135097</v>
      </c>
      <c r="L36" s="72">
        <f t="shared" si="2"/>
        <v>0.5912743114053014</v>
      </c>
    </row>
    <row r="37" spans="1:12" x14ac:dyDescent="0.2">
      <c r="B37" s="15" t="s">
        <v>49</v>
      </c>
      <c r="C37" s="18">
        <v>0</v>
      </c>
      <c r="D37" s="56">
        <v>160</v>
      </c>
      <c r="E37" s="13" t="s">
        <v>7</v>
      </c>
      <c r="F37" s="13">
        <v>89.55</v>
      </c>
      <c r="G37" s="18" t="s">
        <v>7</v>
      </c>
      <c r="H37" s="13">
        <v>1.61</v>
      </c>
      <c r="J37" s="73" t="e">
        <f t="shared" si="0"/>
        <v>#DIV/0!</v>
      </c>
      <c r="K37" s="73" t="e">
        <f t="shared" si="1"/>
        <v>#VALUE!</v>
      </c>
      <c r="L37" s="72">
        <f t="shared" si="2"/>
        <v>0.99687976633138276</v>
      </c>
    </row>
    <row r="39" spans="1:12" x14ac:dyDescent="0.2">
      <c r="B39" s="1" t="s">
        <v>54</v>
      </c>
    </row>
    <row r="40" spans="1:12" x14ac:dyDescent="0.2">
      <c r="B40" s="1" t="s">
        <v>19</v>
      </c>
    </row>
    <row r="42" spans="1:12" x14ac:dyDescent="0.2">
      <c r="A42" s="3"/>
    </row>
    <row r="49" spans="1:1" x14ac:dyDescent="0.2">
      <c r="A49" s="70" t="s">
        <v>84</v>
      </c>
    </row>
  </sheetData>
  <mergeCells count="3">
    <mergeCell ref="C5:D5"/>
    <mergeCell ref="E5:F5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Figure 1</vt:lpstr>
      <vt:lpstr>Figure 2</vt:lpstr>
      <vt:lpstr>Figure 3</vt:lpstr>
      <vt:lpstr>Table 1</vt:lpstr>
      <vt:lpstr>'Figure 1'!Print_Area</vt:lpstr>
      <vt:lpstr>'Figure 2'!Print_Area</vt:lpstr>
      <vt:lpstr>'Figure 3'!Print_Area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Kevin Alati</cp:lastModifiedBy>
  <cp:lastPrinted>2014-12-15T11:27:38Z</cp:lastPrinted>
  <dcterms:created xsi:type="dcterms:W3CDTF">2014-10-17T23:51:07Z</dcterms:created>
  <dcterms:modified xsi:type="dcterms:W3CDTF">2017-05-23T12:24:11Z</dcterms:modified>
</cp:coreProperties>
</file>