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G:\F\1\common\06 Culture and sport statistics\Stat Explained\Culture\HOUSEHOLD EXPENDITURE\2025\"/>
    </mc:Choice>
  </mc:AlternateContent>
  <xr:revisionPtr revIDLastSave="0" documentId="13_ncr:1_{A79F9B3B-6481-4868-BCD3-1ECA5ED6163F}" xr6:coauthVersionLast="47" xr6:coauthVersionMax="47" xr10:uidLastSave="{00000000-0000-0000-0000-000000000000}"/>
  <bookViews>
    <workbookView xWindow="9870" yWindow="315" windowWidth="28335" windowHeight="16770" tabRatio="783" xr2:uid="{00000000-000D-0000-FFFF-FFFF00000000}"/>
  </bookViews>
  <sheets>
    <sheet name="Map 1" sheetId="36" r:id="rId1"/>
    <sheet name="Figure 1" sheetId="5" r:id="rId2"/>
    <sheet name="Figure 2" sheetId="58" r:id="rId3"/>
    <sheet name="Figure 3" sheetId="54" r:id="rId4"/>
    <sheet name="Figure 4" sheetId="16" r:id="rId5"/>
    <sheet name="Table 1" sheetId="29" r:id="rId6"/>
    <sheet name="Figure 5" sheetId="6" r:id="rId7"/>
    <sheet name="Table 2" sheetId="56" r:id="rId8"/>
  </sheets>
  <definedNames>
    <definedName name="_xlnm._FilterDatabase" localSheetId="3" hidden="1">'Figure 3'!$C$82:$I$97</definedName>
    <definedName name="_xlnm._FilterDatabase" localSheetId="4" hidden="1">'Figure 4'!$I$73:$M$95</definedName>
    <definedName name="_xlnm._FilterDatabase" localSheetId="6" hidden="1">'Figure 5'!$B$59:$I$80</definedName>
    <definedName name="_xlnm._FilterDatabase" localSheetId="0" hidden="1">'Map 1'!$B$57:$C$90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3" i="58" l="1"/>
  <c r="G93" i="58"/>
  <c r="H93" i="58"/>
  <c r="J66" i="6"/>
  <c r="J78" i="6"/>
  <c r="J81" i="6"/>
  <c r="J62" i="6"/>
  <c r="J61" i="6"/>
  <c r="J74" i="6"/>
  <c r="J75" i="6"/>
  <c r="J64" i="6"/>
  <c r="J72" i="6"/>
  <c r="J71" i="6"/>
  <c r="J73" i="6"/>
  <c r="J80" i="6"/>
  <c r="J65" i="6"/>
  <c r="J77" i="6"/>
  <c r="J67" i="6"/>
  <c r="J63" i="6"/>
  <c r="J60" i="6"/>
  <c r="J76" i="6"/>
  <c r="J68" i="6"/>
  <c r="J79" i="6"/>
  <c r="J69" i="6"/>
  <c r="J85" i="6"/>
  <c r="J84" i="6"/>
  <c r="J83" i="6"/>
  <c r="H68" i="58" l="1"/>
  <c r="F74" i="58" l="1"/>
  <c r="G74" i="58"/>
  <c r="H74" i="58"/>
  <c r="H97" i="58" l="1"/>
  <c r="G97" i="58"/>
  <c r="F97" i="58"/>
  <c r="H95" i="58"/>
  <c r="G95" i="58"/>
  <c r="F95" i="58"/>
  <c r="H92" i="58"/>
  <c r="G92" i="58"/>
  <c r="F92" i="58"/>
  <c r="H91" i="58"/>
  <c r="G91" i="58"/>
  <c r="F91" i="58"/>
  <c r="H88" i="58"/>
  <c r="G88" i="58"/>
  <c r="F88" i="58"/>
  <c r="H87" i="58"/>
  <c r="G87" i="58"/>
  <c r="F87" i="58"/>
  <c r="H86" i="58"/>
  <c r="G86" i="58"/>
  <c r="F86" i="58"/>
  <c r="H85" i="58"/>
  <c r="G85" i="58"/>
  <c r="F85" i="58"/>
  <c r="H84" i="58"/>
  <c r="G84" i="58"/>
  <c r="F84" i="58"/>
  <c r="H83" i="58"/>
  <c r="G83" i="58"/>
  <c r="F83" i="58"/>
  <c r="H82" i="58"/>
  <c r="G82" i="58"/>
  <c r="F82" i="58"/>
  <c r="H81" i="58"/>
  <c r="G81" i="58"/>
  <c r="F81" i="58"/>
  <c r="H80" i="58"/>
  <c r="G80" i="58"/>
  <c r="F80" i="58"/>
  <c r="H79" i="58"/>
  <c r="G79" i="58"/>
  <c r="F79" i="58"/>
  <c r="H78" i="58"/>
  <c r="G78" i="58"/>
  <c r="F78" i="58"/>
  <c r="H77" i="58"/>
  <c r="G77" i="58"/>
  <c r="F77" i="58"/>
  <c r="H76" i="58"/>
  <c r="G76" i="58"/>
  <c r="F76" i="58"/>
  <c r="H75" i="58"/>
  <c r="G75" i="58"/>
  <c r="F75" i="58"/>
  <c r="H73" i="58"/>
  <c r="G73" i="58"/>
  <c r="F73" i="58"/>
  <c r="H72" i="58"/>
  <c r="G72" i="58"/>
  <c r="F72" i="58"/>
  <c r="H71" i="58"/>
  <c r="G71" i="58"/>
  <c r="F71" i="58"/>
  <c r="H70" i="58"/>
  <c r="G70" i="58"/>
  <c r="F70" i="58"/>
  <c r="H69" i="58"/>
  <c r="G69" i="58"/>
  <c r="F69" i="58"/>
  <c r="G68" i="58"/>
  <c r="F68" i="58"/>
  <c r="J70" i="6"/>
  <c r="J63" i="36"/>
  <c r="J64" i="36"/>
  <c r="J65" i="36"/>
  <c r="J66" i="36"/>
</calcChain>
</file>

<file path=xl/sharedStrings.xml><?xml version="1.0" encoding="utf-8"?>
<sst xmlns="http://schemas.openxmlformats.org/spreadsheetml/2006/main" count="465" uniqueCount="198">
  <si>
    <t>France</t>
  </si>
  <si>
    <t>Denmark</t>
  </si>
  <si>
    <t>Bulgaria</t>
  </si>
  <si>
    <t>Cyprus</t>
  </si>
  <si>
    <t>Romania</t>
  </si>
  <si>
    <t>Portugal</t>
  </si>
  <si>
    <t>Greece</t>
  </si>
  <si>
    <t>Luxembourg</t>
  </si>
  <si>
    <t>Spain</t>
  </si>
  <si>
    <t>Hungary</t>
  </si>
  <si>
    <t>Poland</t>
  </si>
  <si>
    <t>Belgium</t>
  </si>
  <si>
    <t>Lithuania</t>
  </si>
  <si>
    <t>Latvia</t>
  </si>
  <si>
    <t>Slovakia</t>
  </si>
  <si>
    <t>Finland</t>
  </si>
  <si>
    <t>Netherlands</t>
  </si>
  <si>
    <t>Croatia</t>
  </si>
  <si>
    <t>Ireland</t>
  </si>
  <si>
    <t>Slovenia</t>
  </si>
  <si>
    <t>Malta</t>
  </si>
  <si>
    <t>Austria</t>
  </si>
  <si>
    <t>Estonia</t>
  </si>
  <si>
    <t>Czechia</t>
  </si>
  <si>
    <t>(%)</t>
  </si>
  <si>
    <t>Italy</t>
  </si>
  <si>
    <t>(PPS)</t>
  </si>
  <si>
    <t>Total</t>
  </si>
  <si>
    <t>1st</t>
  </si>
  <si>
    <t>2nd</t>
  </si>
  <si>
    <t>3rd</t>
  </si>
  <si>
    <t>4th</t>
  </si>
  <si>
    <t>Sweden</t>
  </si>
  <si>
    <t>Germany</t>
  </si>
  <si>
    <t>Television and radio fees, hire of equipment and accessories for culture</t>
  </si>
  <si>
    <t>Newspapers and periodicals</t>
  </si>
  <si>
    <t>Information processing equipment</t>
  </si>
  <si>
    <t>Books</t>
  </si>
  <si>
    <t>Cinemas, theatres, concerts</t>
  </si>
  <si>
    <t>Stationery and drawing materials</t>
  </si>
  <si>
    <t>Recording media</t>
  </si>
  <si>
    <t>Museums, libraries, zoological gardens</t>
  </si>
  <si>
    <t>Repair of audio-visual, photographic and information processing equipment</t>
  </si>
  <si>
    <t>Fees and subscriptions</t>
  </si>
  <si>
    <t>Books and newspapers</t>
  </si>
  <si>
    <t>Equipment</t>
  </si>
  <si>
    <t>Articles for artistic expression and creation</t>
  </si>
  <si>
    <t>Household expenditure on culture</t>
  </si>
  <si>
    <t>Bookmark:</t>
  </si>
  <si>
    <t>Serbia</t>
  </si>
  <si>
    <t>Germany (¹)</t>
  </si>
  <si>
    <t>France (¹)</t>
  </si>
  <si>
    <t>EU (¹)</t>
  </si>
  <si>
    <t>EU</t>
  </si>
  <si>
    <r>
      <t>Source:</t>
    </r>
    <r>
      <rPr>
        <sz val="10"/>
        <rFont val="Arial"/>
        <family val="2"/>
      </rPr>
      <t xml:space="preserve"> Eurostat (online data code: cult_pcs_hbs)</t>
    </r>
  </si>
  <si>
    <r>
      <t>Source:</t>
    </r>
    <r>
      <rPr>
        <sz val="10"/>
        <color theme="1"/>
        <rFont val="Arial"/>
        <family val="2"/>
      </rPr>
      <t xml:space="preserve"> Eurostat (online data code: cult_pcs_hbs)</t>
    </r>
  </si>
  <si>
    <r>
      <t>Source:</t>
    </r>
    <r>
      <rPr>
        <sz val="10"/>
        <rFont val="Arial"/>
        <family val="2"/>
      </rPr>
      <t xml:space="preserve"> Eurostat (online data code: cult_pcs_qnt)</t>
    </r>
  </si>
  <si>
    <t>Montenegro</t>
  </si>
  <si>
    <t>(¹) Estimated.</t>
  </si>
  <si>
    <t>Malta (¹)</t>
  </si>
  <si>
    <t>Cyprus (¹)</t>
  </si>
  <si>
    <t>Figure 1: Mean household expenditure on cultural goods and services, 2020</t>
  </si>
  <si>
    <t>Note: estimated.</t>
  </si>
  <si>
    <t>Musical instruments (incl. rental and leasing services)</t>
  </si>
  <si>
    <t>Bookmarks:</t>
  </si>
  <si>
    <t>(in PPS, and % of all household cultural expenditure)</t>
  </si>
  <si>
    <t>Household expenditure on cultural goods and services</t>
  </si>
  <si>
    <t>:</t>
  </si>
  <si>
    <t>Equipment for the reception, recording and reproduction of sound, vision and picture</t>
  </si>
  <si>
    <t>Photographic services</t>
  </si>
  <si>
    <t>Equipment for the reception, recording and reproduction of sound</t>
  </si>
  <si>
    <t>Table 1: Distribution of mean household expenditure on cultural goods and services, by expenditure purpose, 2020</t>
  </si>
  <si>
    <r>
      <t>Source:</t>
    </r>
    <r>
      <rPr>
        <sz val="10"/>
        <rFont val="Arial"/>
        <family val="2"/>
      </rPr>
      <t xml:space="preserve"> Eurostat (online data codes: cult_pcs_hbs)</t>
    </r>
  </si>
  <si>
    <t>Netherlands (¹)</t>
  </si>
  <si>
    <t xml:space="preserve">(¹) Estimated. </t>
  </si>
  <si>
    <t>https://ec.europa.eu/eurostat/databrowser/bookmark/f5c47f52-0013-4c6e-9770-509e9d28fbb2?lang=en</t>
  </si>
  <si>
    <t>https://ec.europa.eu/eurostat/databrowser/bookmark/cb8e1c42-305f-45c8-bf54-7a585553b566?lang=en</t>
  </si>
  <si>
    <t>https://ec.europa.eu/eurostat/databrowser/bookmark/91e5b08e-3c61-412c-aeba-5c07ab7c5ba9?lang=en</t>
  </si>
  <si>
    <t>Cultural goods and services:</t>
  </si>
  <si>
    <t>Food and non-alcoholic beverages; Housing, water, electricity, gas and other fuels:</t>
  </si>
  <si>
    <t>Estonia (¹)</t>
  </si>
  <si>
    <t>France (²)</t>
  </si>
  <si>
    <t>Malta (²)</t>
  </si>
  <si>
    <t>Cyprus (²)</t>
  </si>
  <si>
    <t>(²) Estimated.</t>
  </si>
  <si>
    <t>Household expenditure on cultural goods and services (PPS)</t>
  </si>
  <si>
    <t>Total household expenditure</t>
  </si>
  <si>
    <t>&lt; 1.5</t>
  </si>
  <si>
    <t>Data not available</t>
  </si>
  <si>
    <t>Expenditure on cultural goods and services as a percentage of total household expenditure</t>
  </si>
  <si>
    <t>Map 1: Mean of household expenditure on cultural goods and services, 2020</t>
  </si>
  <si>
    <t>(% of total household expenditure)</t>
  </si>
  <si>
    <t>percentiles:</t>
  </si>
  <si>
    <t>(¹) Household expenditure by income quintile - estimated.</t>
  </si>
  <si>
    <t>≥ 3.3</t>
  </si>
  <si>
    <t>Household expenditure on food and housing (PPS)</t>
  </si>
  <si>
    <t>ratio (household expenditure on food and housing /household expenditure on cultural goods and services)</t>
  </si>
  <si>
    <t>Cameras and accessories for photographic and cinematogra- phic equipment</t>
  </si>
  <si>
    <t>Fees</t>
  </si>
  <si>
    <t>Broad category</t>
  </si>
  <si>
    <t>Television and radio licence fees, subscriptions</t>
  </si>
  <si>
    <t>Stationery and drawing material</t>
  </si>
  <si>
    <t>CP09111</t>
  </si>
  <si>
    <t>CP0913</t>
  </si>
  <si>
    <t>CP0914</t>
  </si>
  <si>
    <t>CP0915</t>
  </si>
  <si>
    <t>CP09421</t>
  </si>
  <si>
    <t>CP09422</t>
  </si>
  <si>
    <t>CP09423</t>
  </si>
  <si>
    <t>CP09425</t>
  </si>
  <si>
    <t>CP0951</t>
  </si>
  <si>
    <t>CP0952</t>
  </si>
  <si>
    <t>CP0954</t>
  </si>
  <si>
    <t xml:space="preserve">Articles for artistic expression and creation </t>
  </si>
  <si>
    <t>Information processing equipment, audio-video equipment and recorded media</t>
  </si>
  <si>
    <t>Code name</t>
  </si>
  <si>
    <t>ECOICOP Code</t>
  </si>
  <si>
    <t>HBS 2020</t>
  </si>
  <si>
    <t>HBS 2015</t>
  </si>
  <si>
    <t>CP09112</t>
  </si>
  <si>
    <t>Equipment for the reception, recording and reproduction of sound and vision</t>
  </si>
  <si>
    <t>Portable sound and vision devices</t>
  </si>
  <si>
    <t>Other equipment for the reception, recording and reproduction of sound and picture</t>
  </si>
  <si>
    <t>CP09113</t>
  </si>
  <si>
    <t>CP09119</t>
  </si>
  <si>
    <t>Hire of equipment and accessories for culture</t>
  </si>
  <si>
    <t>CP09424</t>
  </si>
  <si>
    <t>CP09121</t>
  </si>
  <si>
    <t>Cameras</t>
  </si>
  <si>
    <t>Accessories for photographic and cinematographic equipment</t>
  </si>
  <si>
    <t>CP09122</t>
  </si>
  <si>
    <t>CP09221</t>
  </si>
  <si>
    <t>CP09429</t>
  </si>
  <si>
    <t>Musical instruments</t>
  </si>
  <si>
    <t>Other cultural services</t>
  </si>
  <si>
    <t>Table 2: Household expenditure on cultural good and services by broad categories and ECOICOP codes involved</t>
  </si>
  <si>
    <r>
      <t>Source:</t>
    </r>
    <r>
      <rPr>
        <sz val="10"/>
        <rFont val="Arial"/>
        <family val="2"/>
      </rPr>
      <t xml:space="preserve"> Eurostat (Guide to Eurostat culture statistics — 2018 edition)</t>
    </r>
  </si>
  <si>
    <t xml:space="preserve">(% and ratio)
</t>
  </si>
  <si>
    <t>Attendance and entertainment</t>
  </si>
  <si>
    <r>
      <t>Source:</t>
    </r>
    <r>
      <rPr>
        <sz val="10"/>
        <rFont val="Arial"/>
        <family val="2"/>
      </rPr>
      <t xml:space="preserve"> Eurostat (online data codes: hbs_exp_t121 and cult_pcs_hbs)</t>
    </r>
  </si>
  <si>
    <t>PPS (right axis)</t>
  </si>
  <si>
    <t>(% and PPS, 2020)</t>
  </si>
  <si>
    <t>% share of total household expenditure (left axis)</t>
  </si>
  <si>
    <t>(% share of all household cultural expenditure, EU, 2020 and 2015)</t>
  </si>
  <si>
    <t>Figure 3: Mean household expenditure on cultural goods and services, by broad expenditure purpose</t>
  </si>
  <si>
    <t xml:space="preserve">Equipment includes information processing equipment, reception, recording and reproduction of sound and vision, reception, recording and reproduction of sound, repair of audio-visual, photographic and information processing equipment, recording media. </t>
  </si>
  <si>
    <t>Books and newspapers includes books, newspapers and periodicals.</t>
  </si>
  <si>
    <t>Artistic expression and creation includes photographic and cinematographic equipment, musical instruments, stationery and drawing materials.</t>
  </si>
  <si>
    <t xml:space="preserve">Fees and subscriptions includes television and radio fees and subscriptions, hire of equipment and accessories for culture.  </t>
  </si>
  <si>
    <t>Attendance and entertainment includes cinemas, theatres, concerts, museums, libraries, zoological gardens, services of photographers and performing artists.</t>
  </si>
  <si>
    <t>(% share of all household cultural expenditure, 2020)</t>
  </si>
  <si>
    <t>Figure 4: Mean household expenditure on cultural goods and services, by broad expenditure purpose</t>
  </si>
  <si>
    <t>Figure 5: Mean household expenditure on cultural goods and services, by income quintile</t>
  </si>
  <si>
    <t xml:space="preserve">(PPS and quintile ratio, 2020)
</t>
  </si>
  <si>
    <t>left axis</t>
  </si>
  <si>
    <t>right axis</t>
  </si>
  <si>
    <t>highest to lowest income quintille ratio</t>
  </si>
  <si>
    <t>5th</t>
  </si>
  <si>
    <t>Figure 2: Ratio between mean household expenditure on food and housing and on cultural goods and services, 2020</t>
  </si>
  <si>
    <t>cultural goods and services expenditure (%)</t>
  </si>
  <si>
    <t>food and housing expenditure (%)</t>
  </si>
  <si>
    <t>Türkiye</t>
  </si>
  <si>
    <t>2.5 - &lt;  3.3</t>
  </si>
  <si>
    <t>1.8 - &lt; 2.5</t>
  </si>
  <si>
    <t>1.5 - &lt; 1.8</t>
  </si>
  <si>
    <t>Culture statistics — 2025</t>
  </si>
  <si>
    <t>EU aggregate is based on available data.</t>
  </si>
  <si>
    <t>(¹) Estimated</t>
  </si>
  <si>
    <t>Note: EU aggregates are based on available data.</t>
  </si>
  <si>
    <t>https://ec.europa.eu/eurostat/databrowser/bookmark/a098826b-6864-4b94-ab6f-5b7e3ac25fb5?lang=en</t>
  </si>
  <si>
    <t>https://ec.europa.eu/eurostat/databrowser/bookmark/f17e8766-465c-4c4d-bf7c-510dfc2cb2c7?lang=en</t>
  </si>
  <si>
    <t>https://ec.europa.eu/eurostat/databrowser/bookmark/e14d9bd3-8282-41b2-8094-6a63c720774f?lang=en&amp;page=time:2020</t>
  </si>
  <si>
    <t>Montenegro (³)</t>
  </si>
  <si>
    <t>(³) First quinille - low reliability.</t>
  </si>
  <si>
    <t xml:space="preserve">Note: EU aggregate is based on available data. </t>
  </si>
  <si>
    <t>Portugal, Romania and Sweden - data not available.</t>
  </si>
  <si>
    <t>Values shown in italics have low reliability.</t>
  </si>
  <si>
    <t>Note: Portugal, Romania and Sweden - data not available.</t>
  </si>
  <si>
    <t>Czechia and Italy - data by quintile not available.</t>
  </si>
  <si>
    <t>EU aggregate estimated (based on available data). Germany, Estonia, France, Cyprus, Malta and the Netherlands: estimated.</t>
  </si>
  <si>
    <t xml:space="preserve">Bulgaria </t>
  </si>
  <si>
    <t>(²) Going out and entertainment - estimated.</t>
  </si>
  <si>
    <t>Germany(²)(³)</t>
  </si>
  <si>
    <t>Netherlands (³)</t>
  </si>
  <si>
    <t>(³) Articles for artistic expression and creation - estimated.</t>
  </si>
  <si>
    <t>Estonia (³)(⁴)</t>
  </si>
  <si>
    <t>(⁴) Fees - estimated.</t>
  </si>
  <si>
    <t>(²) Cinemas, theatres, concerts - estimated.</t>
  </si>
  <si>
    <t>(³) Museums, libraries, zoological gardens - estimated.</t>
  </si>
  <si>
    <t>(⁴) Cameras and accessories for photographic and cinematographic equipment - estimated.</t>
  </si>
  <si>
    <t>(⁵) Musical instruments (incl. rental and leasing services) - estimated.</t>
  </si>
  <si>
    <t>Estonia (⁴)(⁵)(⁶)</t>
  </si>
  <si>
    <t>(⁶) Television and radio fees, hire of equipment and accessories for culture - estimated.</t>
  </si>
  <si>
    <t>(⁷) Equipment for the reception, recording and reproduction of sound - estimated.</t>
  </si>
  <si>
    <t>Lithuania (⁷)(⁸)</t>
  </si>
  <si>
    <t>(⁸) Equipment for the reception, recording and reproduction of sound, vision and picture - estimated.</t>
  </si>
  <si>
    <t>Netherlands (⁸)</t>
  </si>
  <si>
    <t>Germany (²)(³)(⁴)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</si>
</sst>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#,##0.0_i"/>
    <numFmt numFmtId="168" formatCode="0.0%"/>
    <numFmt numFmtId="169" formatCode="0.000000000"/>
    <numFmt numFmtId="170" formatCode="#,##0.0"/>
    <numFmt numFmtId="171" formatCode="#\ ##0"/>
  </numFmts>
  <fonts count="45" x14ac:knownFonts="1"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1"/>
      <color indexed="9"/>
      <name val="Calibri"/>
      <family val="2"/>
    </font>
    <font>
      <sz val="11"/>
      <color indexed="12"/>
      <name val="Calibri"/>
      <family val="2"/>
    </font>
    <font>
      <sz val="11"/>
      <color indexed="11"/>
      <name val="Calibri"/>
      <family val="2"/>
    </font>
    <font>
      <b/>
      <sz val="11"/>
      <color indexed="15"/>
      <name val="Calibri"/>
      <family val="2"/>
    </font>
    <font>
      <b/>
      <sz val="11"/>
      <color indexed="12"/>
      <name val="Calibri"/>
      <family val="2"/>
    </font>
    <font>
      <sz val="11"/>
      <color indexed="15"/>
      <name val="Calibri"/>
      <family val="2"/>
    </font>
    <font>
      <b/>
      <sz val="11"/>
      <color indexed="20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b/>
      <sz val="11"/>
      <color indexed="47"/>
      <name val="Calibri"/>
      <family val="2"/>
    </font>
    <font>
      <i/>
      <sz val="11"/>
      <color indexed="43"/>
      <name val="Calibri"/>
      <family val="2"/>
    </font>
    <font>
      <b/>
      <sz val="18"/>
      <color indexed="20"/>
      <name val="Cambria"/>
      <family val="2"/>
    </font>
    <font>
      <b/>
      <sz val="15"/>
      <color indexed="20"/>
      <name val="Calibri"/>
      <family val="2"/>
    </font>
    <font>
      <b/>
      <sz val="13"/>
      <color indexed="20"/>
      <name val="Calibri"/>
      <family val="2"/>
    </font>
    <font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i/>
      <sz val="10"/>
      <color theme="1"/>
      <name val="Arial"/>
      <family val="2"/>
    </font>
    <font>
      <b/>
      <sz val="10"/>
      <color theme="0" tint="-0.249977111117893"/>
      <name val="Arial"/>
      <family val="2"/>
    </font>
    <font>
      <b/>
      <sz val="10"/>
      <color rgb="FFFF0000"/>
      <name val="Arial"/>
      <family val="2"/>
    </font>
    <font>
      <sz val="10"/>
      <color theme="0" tint="-0.14999847407452621"/>
      <name val="Arial"/>
      <family val="2"/>
    </font>
    <font>
      <sz val="10"/>
      <color rgb="FF000000"/>
      <name val="Arial"/>
      <family val="2"/>
    </font>
    <font>
      <b/>
      <sz val="10"/>
      <color theme="5"/>
      <name val="Arial"/>
      <family val="2"/>
    </font>
    <font>
      <u/>
      <sz val="9"/>
      <color theme="10"/>
      <name val="Arial"/>
      <family val="2"/>
    </font>
    <font>
      <sz val="10"/>
      <color theme="0" tint="-0.34998626667073579"/>
      <name val="Arial"/>
      <family val="2"/>
    </font>
    <font>
      <u/>
      <sz val="10"/>
      <color theme="10"/>
      <name val="Arial"/>
      <family val="2"/>
    </font>
    <font>
      <sz val="10"/>
      <color rgb="FF71777D"/>
      <name val="Arial"/>
      <family val="2"/>
    </font>
    <font>
      <b/>
      <sz val="10"/>
      <color rgb="FF00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indexed="12"/>
      </patternFill>
    </fill>
    <fill>
      <patternFill patternType="solid">
        <fgColor indexed="24"/>
      </patternFill>
    </fill>
    <fill>
      <patternFill patternType="solid">
        <fgColor indexed="15"/>
      </patternFill>
    </fill>
    <fill>
      <patternFill patternType="solid">
        <fgColor indexed="41"/>
      </patternFill>
    </fill>
    <fill>
      <patternFill patternType="solid">
        <fgColor indexed="8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42"/>
      </patternFill>
    </fill>
    <fill>
      <patternFill patternType="solid">
        <fgColor indexed="2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gradientFill>
        <stop position="0">
          <color rgb="FFEFD8F0"/>
        </stop>
        <stop position="1">
          <color theme="4" tint="0.80001220740379042"/>
        </stop>
      </gradientFill>
    </fill>
    <fill>
      <gradientFill>
        <stop position="0">
          <color rgb="FFDCAEE0"/>
        </stop>
        <stop position="1">
          <color theme="4" tint="0.59999389629810485"/>
        </stop>
      </gradientFill>
    </fill>
    <fill>
      <gradientFill>
        <stop position="0">
          <color rgb="FFF9F9F9"/>
        </stop>
        <stop position="1">
          <color theme="0"/>
        </stop>
      </gradientFill>
    </fill>
    <fill>
      <gradientFill>
        <stop position="0">
          <color rgb="FFFBFBFB"/>
        </stop>
        <stop position="1">
          <color theme="0"/>
        </stop>
      </gradientFill>
    </fill>
  </fills>
  <borders count="43">
    <border>
      <left/>
      <right/>
      <top/>
      <bottom/>
      <diagonal/>
    </border>
    <border>
      <left style="thin">
        <color indexed="43"/>
      </left>
      <right style="thin">
        <color indexed="43"/>
      </right>
      <top style="thin">
        <color indexed="43"/>
      </top>
      <bottom style="thin">
        <color indexed="43"/>
      </bottom>
      <diagonal/>
    </border>
    <border>
      <left style="double">
        <color indexed="47"/>
      </left>
      <right style="double">
        <color indexed="47"/>
      </right>
      <top style="double">
        <color indexed="47"/>
      </top>
      <bottom style="double">
        <color indexed="47"/>
      </bottom>
      <diagonal/>
    </border>
    <border>
      <left/>
      <right/>
      <top/>
      <bottom style="double">
        <color indexed="15"/>
      </bottom>
      <diagonal/>
    </border>
    <border>
      <left style="thin">
        <color indexed="46"/>
      </left>
      <right style="thin">
        <color indexed="46"/>
      </right>
      <top style="thin">
        <color indexed="46"/>
      </top>
      <bottom style="thin">
        <color indexed="46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/>
      <right/>
      <top/>
      <bottom style="thick">
        <color indexed="42"/>
      </bottom>
      <diagonal/>
    </border>
    <border>
      <left/>
      <right/>
      <top/>
      <bottom style="thick">
        <color indexed="41"/>
      </bottom>
      <diagonal/>
    </border>
    <border>
      <left/>
      <right/>
      <top/>
      <bottom style="medium">
        <color indexed="46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A6A6A6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hair">
        <color rgb="FFA6A6A6"/>
      </right>
      <top style="thin">
        <color rgb="FF000000"/>
      </top>
      <bottom style="thin">
        <color rgb="FF000000"/>
      </bottom>
      <diagonal/>
    </border>
    <border>
      <left/>
      <right style="hair">
        <color rgb="FFA6A6A6"/>
      </right>
      <top style="thin">
        <color rgb="FF000000"/>
      </top>
      <bottom style="hair">
        <color rgb="FFC0C0C0"/>
      </bottom>
      <diagonal/>
    </border>
    <border>
      <left/>
      <right style="hair">
        <color rgb="FFA6A6A6"/>
      </right>
      <top/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/>
      <diagonal/>
    </border>
    <border>
      <left/>
      <right style="hair">
        <color rgb="FFA6A6A6"/>
      </right>
      <top/>
      <bottom/>
      <diagonal/>
    </border>
    <border>
      <left/>
      <right style="hair">
        <color rgb="FFA6A6A6"/>
      </right>
      <top style="hair">
        <color rgb="FFC0C0C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A6A6A6"/>
      </left>
      <right style="hair">
        <color rgb="FFA6A6A6"/>
      </right>
      <top style="thin">
        <color rgb="FF000000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thin">
        <color rgb="FF000000"/>
      </top>
      <bottom/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/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thin">
        <color rgb="FF000000"/>
      </bottom>
      <diagonal/>
    </border>
    <border>
      <left style="hair">
        <color rgb="FFA6A6A6"/>
      </left>
      <right style="hair">
        <color rgb="FFA6A6A6"/>
      </right>
      <top/>
      <bottom style="hair">
        <color rgb="FFC0C0C0"/>
      </bottom>
      <diagonal/>
    </border>
    <border>
      <left/>
      <right style="hair">
        <color rgb="FFA6A6A6"/>
      </right>
      <top style="thin">
        <color rgb="FF000000"/>
      </top>
      <bottom/>
      <diagonal/>
    </border>
    <border>
      <left/>
      <right style="hair">
        <color rgb="FFA6A6A6"/>
      </right>
      <top/>
      <bottom style="thin">
        <color rgb="FF000000"/>
      </bottom>
      <diagonal/>
    </border>
    <border>
      <left style="hair">
        <color rgb="FFA6A6A6"/>
      </left>
      <right style="hair">
        <color rgb="FFA6A6A6"/>
      </right>
      <top/>
      <bottom style="thin">
        <color rgb="FF000000"/>
      </bottom>
      <diagonal/>
    </border>
    <border>
      <left style="hair">
        <color rgb="FFA6A6A6"/>
      </left>
      <right/>
      <top/>
      <bottom style="thin">
        <color rgb="FF000000"/>
      </bottom>
      <diagonal/>
    </border>
  </borders>
  <cellStyleXfs count="77">
    <xf numFmtId="0" fontId="0" fillId="0" borderId="0" applyNumberFormat="0" applyFill="0" applyBorder="0" applyProtection="0">
      <alignment vertical="center"/>
    </xf>
    <xf numFmtId="0" fontId="8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2" fillId="10" borderId="0" applyNumberFormat="0" applyBorder="0" applyAlignment="0" applyProtection="0"/>
    <xf numFmtId="0" fontId="13" fillId="4" borderId="1" applyNumberFormat="0" applyAlignment="0" applyProtection="0"/>
    <xf numFmtId="0" fontId="14" fillId="11" borderId="2" applyNumberFormat="0" applyAlignment="0" applyProtection="0"/>
    <xf numFmtId="0" fontId="15" fillId="0" borderId="3" applyNumberFormat="0" applyFill="0" applyAlignment="0" applyProtection="0"/>
    <xf numFmtId="0" fontId="16" fillId="0" borderId="0" applyNumberFormat="0" applyFill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7" fillId="6" borderId="1" applyNumberFormat="0" applyAlignment="0" applyProtection="0"/>
    <xf numFmtId="0" fontId="18" fillId="7" borderId="0" applyNumberFormat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8" fillId="0" borderId="0"/>
    <xf numFmtId="0" fontId="6" fillId="0" borderId="0"/>
    <xf numFmtId="0" fontId="20" fillId="0" borderId="0"/>
    <xf numFmtId="0" fontId="21" fillId="0" borderId="0"/>
    <xf numFmtId="0" fontId="19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10" borderId="4" applyNumberFormat="0" applyFont="0" applyAlignment="0" applyProtection="0"/>
    <xf numFmtId="167" fontId="7" fillId="0" borderId="0" applyFill="0" applyBorder="0" applyProtection="0">
      <alignment horizontal="right"/>
    </xf>
    <xf numFmtId="9" fontId="6" fillId="0" borderId="0" applyFont="0" applyFill="0" applyBorder="0" applyAlignment="0" applyProtection="0"/>
    <xf numFmtId="0" fontId="22" fillId="4" borderId="5" applyNumberFormat="0" applyAlignment="0" applyProtection="0"/>
    <xf numFmtId="0" fontId="1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6" fillId="0" borderId="8" applyNumberFormat="0" applyFill="0" applyAlignment="0" applyProtection="0"/>
    <xf numFmtId="0" fontId="27" fillId="0" borderId="0"/>
    <xf numFmtId="0" fontId="8" fillId="0" borderId="0"/>
    <xf numFmtId="0" fontId="8" fillId="0" borderId="0"/>
    <xf numFmtId="167" fontId="9" fillId="0" borderId="0" applyFill="0" applyBorder="0" applyProtection="0">
      <alignment horizontal="right"/>
    </xf>
    <xf numFmtId="0" fontId="8" fillId="0" borderId="0"/>
    <xf numFmtId="0" fontId="28" fillId="0" borderId="0"/>
    <xf numFmtId="9" fontId="9" fillId="0" borderId="0" applyFont="0" applyFill="0" applyBorder="0" applyAlignment="0" applyProtection="0"/>
    <xf numFmtId="0" fontId="8" fillId="0" borderId="0"/>
    <xf numFmtId="0" fontId="5" fillId="0" borderId="0"/>
    <xf numFmtId="0" fontId="4" fillId="0" borderId="0"/>
    <xf numFmtId="0" fontId="40" fillId="0" borderId="0" applyNumberFormat="0" applyFill="0" applyBorder="0" applyAlignment="0" applyProtection="0">
      <alignment vertical="center"/>
    </xf>
    <xf numFmtId="0" fontId="6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3" fillId="0" borderId="0"/>
    <xf numFmtId="0" fontId="1" fillId="0" borderId="0"/>
    <xf numFmtId="9" fontId="1" fillId="0" borderId="0" applyFont="0" applyFill="0" applyBorder="0" applyAlignment="0" applyProtection="0"/>
  </cellStyleXfs>
  <cellXfs count="194">
    <xf numFmtId="0" fontId="0" fillId="0" borderId="0" xfId="0">
      <alignment vertical="center"/>
    </xf>
    <xf numFmtId="0" fontId="29" fillId="0" borderId="0" xfId="0" applyFont="1" applyAlignment="1">
      <alignment vertical="center"/>
    </xf>
    <xf numFmtId="0" fontId="30" fillId="2" borderId="0" xfId="0" applyFont="1" applyFill="1" applyBorder="1">
      <alignment vertical="center"/>
    </xf>
    <xf numFmtId="0" fontId="29" fillId="2" borderId="0" xfId="0" applyFont="1" applyFill="1" applyBorder="1" applyAlignment="1">
      <alignment horizontal="left"/>
    </xf>
    <xf numFmtId="0" fontId="30" fillId="2" borderId="0" xfId="0" applyFont="1" applyFill="1" applyBorder="1" applyAlignment="1">
      <alignment horizontal="left" vertical="center"/>
    </xf>
    <xf numFmtId="0" fontId="31" fillId="3" borderId="0" xfId="0" applyFont="1" applyFill="1" applyBorder="1">
      <alignment vertical="center"/>
    </xf>
    <xf numFmtId="0" fontId="30" fillId="2" borderId="0" xfId="0" applyFont="1" applyFill="1" applyBorder="1" applyAlignment="1">
      <alignment horizontal="right" wrapText="1"/>
    </xf>
    <xf numFmtId="0" fontId="30" fillId="2" borderId="0" xfId="0" applyFont="1" applyFill="1" applyBorder="1" applyAlignment="1">
      <alignment horizontal="right" vertical="center" wrapText="1"/>
    </xf>
    <xf numFmtId="0" fontId="19" fillId="0" borderId="0" xfId="38" applyFont="1" applyFill="1" applyBorder="1" applyAlignment="1">
      <alignment horizontal="left"/>
    </xf>
    <xf numFmtId="3" fontId="19" fillId="0" borderId="0" xfId="38" applyNumberFormat="1" applyFont="1" applyFill="1" applyBorder="1" applyAlignment="1">
      <alignment horizontal="right"/>
    </xf>
    <xf numFmtId="0" fontId="30" fillId="2" borderId="0" xfId="0" applyFont="1" applyFill="1" applyBorder="1" applyAlignment="1">
      <alignment horizontal="left"/>
    </xf>
    <xf numFmtId="164" fontId="30" fillId="2" borderId="0" xfId="0" applyNumberFormat="1" applyFont="1" applyFill="1" applyBorder="1">
      <alignment vertical="center"/>
    </xf>
    <xf numFmtId="3" fontId="30" fillId="2" borderId="0" xfId="0" applyNumberFormat="1" applyFont="1" applyFill="1" applyBorder="1">
      <alignment vertical="center"/>
    </xf>
    <xf numFmtId="164" fontId="30" fillId="0" borderId="0" xfId="0" applyNumberFormat="1" applyFont="1">
      <alignment vertical="center"/>
    </xf>
    <xf numFmtId="0" fontId="19" fillId="2" borderId="0" xfId="0" applyFont="1" applyFill="1" applyBorder="1" applyAlignment="1"/>
    <xf numFmtId="0" fontId="32" fillId="2" borderId="0" xfId="0" applyFont="1" applyFill="1" applyBorder="1">
      <alignment vertical="center"/>
    </xf>
    <xf numFmtId="0" fontId="30" fillId="0" borderId="0" xfId="0" applyFont="1" applyFill="1" applyBorder="1">
      <alignment vertical="center"/>
    </xf>
    <xf numFmtId="164" fontId="30" fillId="0" borderId="0" xfId="0" applyNumberFormat="1" applyFont="1" applyFill="1" applyBorder="1">
      <alignment vertical="center"/>
    </xf>
    <xf numFmtId="3" fontId="19" fillId="0" borderId="0" xfId="0" applyNumberFormat="1" applyFont="1" applyFill="1" applyBorder="1" applyAlignment="1"/>
    <xf numFmtId="164" fontId="31" fillId="0" borderId="0" xfId="0" applyNumberFormat="1" applyFont="1" applyFill="1" applyBorder="1">
      <alignment vertical="center"/>
    </xf>
    <xf numFmtId="0" fontId="30" fillId="2" borderId="0" xfId="0" applyFont="1" applyFill="1">
      <alignment vertical="center"/>
    </xf>
    <xf numFmtId="0" fontId="29" fillId="2" borderId="0" xfId="0" applyFont="1" applyFill="1" applyAlignment="1">
      <alignment horizontal="left"/>
    </xf>
    <xf numFmtId="0" fontId="19" fillId="0" borderId="0" xfId="0" applyFont="1">
      <alignment vertical="center"/>
    </xf>
    <xf numFmtId="0" fontId="33" fillId="2" borderId="0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horizontal="left"/>
    </xf>
    <xf numFmtId="167" fontId="19" fillId="0" borderId="0" xfId="50" applyNumberFormat="1" applyFont="1" applyFill="1" applyBorder="1" applyAlignment="1">
      <alignment horizontal="right"/>
    </xf>
    <xf numFmtId="0" fontId="19" fillId="2" borderId="0" xfId="0" quotePrefix="1" applyFont="1" applyFill="1" applyAlignment="1"/>
    <xf numFmtId="0" fontId="34" fillId="0" borderId="0" xfId="0" applyFont="1">
      <alignment vertical="center"/>
    </xf>
    <xf numFmtId="0" fontId="30" fillId="0" borderId="0" xfId="0" applyFont="1">
      <alignment vertical="center"/>
    </xf>
    <xf numFmtId="0" fontId="29" fillId="0" borderId="0" xfId="0" applyFont="1" applyAlignment="1">
      <alignment horizontal="left"/>
    </xf>
    <xf numFmtId="0" fontId="29" fillId="0" borderId="0" xfId="0" applyFont="1" applyFill="1" applyBorder="1" applyAlignment="1">
      <alignment horizontal="right"/>
    </xf>
    <xf numFmtId="0" fontId="35" fillId="0" borderId="0" xfId="0" applyFont="1" applyFill="1" applyBorder="1" applyAlignment="1">
      <alignment horizontal="right"/>
    </xf>
    <xf numFmtId="0" fontId="19" fillId="2" borderId="0" xfId="0" applyFont="1" applyFill="1" applyBorder="1">
      <alignment vertical="center"/>
    </xf>
    <xf numFmtId="170" fontId="19" fillId="0" borderId="0" xfId="0" applyNumberFormat="1" applyFont="1" applyFill="1" applyBorder="1">
      <alignment vertical="center"/>
    </xf>
    <xf numFmtId="0" fontId="19" fillId="2" borderId="0" xfId="0" applyFont="1" applyFill="1" applyBorder="1" applyAlignment="1">
      <alignment horizontal="left"/>
    </xf>
    <xf numFmtId="170" fontId="30" fillId="0" borderId="0" xfId="0" applyNumberFormat="1" applyFont="1">
      <alignment vertical="center"/>
    </xf>
    <xf numFmtId="1" fontId="19" fillId="0" borderId="0" xfId="0" applyNumberFormat="1" applyFont="1" applyFill="1" applyBorder="1">
      <alignment vertical="center"/>
    </xf>
    <xf numFmtId="0" fontId="34" fillId="2" borderId="0" xfId="0" applyFont="1" applyFill="1" applyBorder="1">
      <alignment vertical="center"/>
    </xf>
    <xf numFmtId="0" fontId="29" fillId="0" borderId="0" xfId="0" applyFont="1" applyFill="1" applyBorder="1" applyAlignment="1">
      <alignment horizontal="center"/>
    </xf>
    <xf numFmtId="3" fontId="19" fillId="0" borderId="0" xfId="0" applyNumberFormat="1" applyFont="1" applyFill="1" applyBorder="1">
      <alignment vertical="center"/>
    </xf>
    <xf numFmtId="0" fontId="19" fillId="0" borderId="0" xfId="0" applyFont="1" applyFill="1" applyBorder="1">
      <alignment vertical="center"/>
    </xf>
    <xf numFmtId="0" fontId="36" fillId="0" borderId="0" xfId="0" applyFont="1">
      <alignment vertical="center"/>
    </xf>
    <xf numFmtId="0" fontId="19" fillId="0" borderId="0" xfId="0" applyFont="1" applyAlignment="1">
      <alignment horizontal="left"/>
    </xf>
    <xf numFmtId="0" fontId="19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167" fontId="19" fillId="0" borderId="0" xfId="50" applyFont="1" applyFill="1" applyBorder="1">
      <alignment horizontal="right"/>
    </xf>
    <xf numFmtId="167" fontId="19" fillId="2" borderId="0" xfId="50" applyFont="1" applyFill="1" applyBorder="1">
      <alignment horizontal="right"/>
    </xf>
    <xf numFmtId="0" fontId="30" fillId="0" borderId="0" xfId="0" applyFont="1" applyFill="1">
      <alignment vertical="center"/>
    </xf>
    <xf numFmtId="0" fontId="19" fillId="2" borderId="0" xfId="0" quotePrefix="1" applyFont="1" applyFill="1" applyAlignment="1">
      <alignment wrapText="1"/>
    </xf>
    <xf numFmtId="0" fontId="31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0" fontId="31" fillId="13" borderId="15" xfId="0" applyFont="1" applyFill="1" applyBorder="1" applyAlignment="1">
      <alignment horizontal="center" vertical="center" wrapText="1"/>
    </xf>
    <xf numFmtId="0" fontId="29" fillId="13" borderId="9" xfId="42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left"/>
    </xf>
    <xf numFmtId="167" fontId="30" fillId="2" borderId="11" xfId="50" applyNumberFormat="1" applyFont="1" applyFill="1" applyBorder="1" applyAlignment="1">
      <alignment horizontal="right" indent="1"/>
    </xf>
    <xf numFmtId="0" fontId="31" fillId="2" borderId="12" xfId="0" applyFont="1" applyFill="1" applyBorder="1" applyAlignment="1">
      <alignment horizontal="left"/>
    </xf>
    <xf numFmtId="167" fontId="30" fillId="2" borderId="12" xfId="50" applyNumberFormat="1" applyFont="1" applyFill="1" applyBorder="1" applyAlignment="1">
      <alignment horizontal="right" indent="1"/>
    </xf>
    <xf numFmtId="167" fontId="34" fillId="2" borderId="12" xfId="50" applyNumberFormat="1" applyFont="1" applyFill="1" applyBorder="1" applyAlignment="1">
      <alignment horizontal="right" indent="1"/>
    </xf>
    <xf numFmtId="0" fontId="31" fillId="2" borderId="13" xfId="0" applyFont="1" applyFill="1" applyBorder="1" applyAlignment="1">
      <alignment horizontal="left"/>
    </xf>
    <xf numFmtId="167" fontId="30" fillId="2" borderId="13" xfId="50" applyNumberFormat="1" applyFont="1" applyFill="1" applyBorder="1" applyAlignment="1">
      <alignment horizontal="right" indent="1"/>
    </xf>
    <xf numFmtId="0" fontId="31" fillId="2" borderId="10" xfId="0" applyFont="1" applyFill="1" applyBorder="1" applyAlignment="1">
      <alignment horizontal="left"/>
    </xf>
    <xf numFmtId="167" fontId="30" fillId="2" borderId="10" xfId="50" applyNumberFormat="1" applyFont="1" applyFill="1" applyBorder="1" applyAlignment="1">
      <alignment horizontal="right" indent="1"/>
    </xf>
    <xf numFmtId="0" fontId="30" fillId="0" borderId="0" xfId="0" applyFont="1" applyBorder="1" applyAlignment="1"/>
    <xf numFmtId="167" fontId="30" fillId="0" borderId="0" xfId="0" applyNumberFormat="1" applyFont="1" applyBorder="1" applyAlignment="1"/>
    <xf numFmtId="167" fontId="30" fillId="0" borderId="0" xfId="0" applyNumberFormat="1" applyFont="1" applyAlignment="1"/>
    <xf numFmtId="0" fontId="34" fillId="0" borderId="0" xfId="0" applyFont="1" applyAlignment="1"/>
    <xf numFmtId="0" fontId="30" fillId="0" borderId="0" xfId="0" applyFont="1" applyAlignment="1"/>
    <xf numFmtId="169" fontId="30" fillId="0" borderId="0" xfId="0" applyNumberFormat="1" applyFont="1">
      <alignment vertical="center"/>
    </xf>
    <xf numFmtId="0" fontId="30" fillId="2" borderId="0" xfId="38" applyFont="1" applyFill="1"/>
    <xf numFmtId="164" fontId="30" fillId="2" borderId="0" xfId="38" applyNumberFormat="1" applyFont="1" applyFill="1"/>
    <xf numFmtId="0" fontId="29" fillId="0" borderId="0" xfId="38" applyFont="1" applyFill="1" applyBorder="1" applyAlignment="1">
      <alignment horizontal="right"/>
    </xf>
    <xf numFmtId="3" fontId="37" fillId="0" borderId="0" xfId="38" applyNumberFormat="1" applyFont="1" applyFill="1" applyBorder="1" applyAlignment="1">
      <alignment horizontal="right"/>
    </xf>
    <xf numFmtId="0" fontId="29" fillId="0" borderId="0" xfId="38" applyFont="1" applyFill="1" applyBorder="1" applyAlignment="1">
      <alignment horizontal="center"/>
    </xf>
    <xf numFmtId="3" fontId="30" fillId="2" borderId="0" xfId="38" applyNumberFormat="1" applyFont="1" applyFill="1"/>
    <xf numFmtId="0" fontId="30" fillId="0" borderId="0" xfId="38" applyFont="1" applyFill="1" applyBorder="1"/>
    <xf numFmtId="164" fontId="30" fillId="0" borderId="0" xfId="38" applyNumberFormat="1" applyFont="1" applyFill="1" applyBorder="1"/>
    <xf numFmtId="0" fontId="38" fillId="0" borderId="0" xfId="0" applyFont="1" applyAlignment="1">
      <alignment horizontal="left" vertical="center" readingOrder="1"/>
    </xf>
    <xf numFmtId="0" fontId="19" fillId="0" borderId="0" xfId="38" applyFont="1" applyFill="1" applyBorder="1" applyAlignment="1">
      <alignment horizontal="center" wrapText="1"/>
    </xf>
    <xf numFmtId="3" fontId="37" fillId="0" borderId="0" xfId="38" applyNumberFormat="1" applyFont="1" applyFill="1" applyBorder="1" applyAlignment="1">
      <alignment horizontal="left"/>
    </xf>
    <xf numFmtId="164" fontId="31" fillId="2" borderId="0" xfId="38" applyNumberFormat="1" applyFont="1" applyFill="1" applyAlignment="1">
      <alignment horizontal="center" wrapText="1"/>
    </xf>
    <xf numFmtId="170" fontId="19" fillId="0" borderId="0" xfId="38" applyNumberFormat="1" applyFont="1" applyFill="1" applyBorder="1" applyAlignment="1">
      <alignment horizontal="right" indent="5"/>
    </xf>
    <xf numFmtId="167" fontId="34" fillId="2" borderId="11" xfId="50" applyNumberFormat="1" applyFont="1" applyFill="1" applyBorder="1" applyAlignment="1">
      <alignment horizontal="right" indent="1"/>
    </xf>
    <xf numFmtId="167" fontId="34" fillId="2" borderId="13" xfId="50" applyNumberFormat="1" applyFont="1" applyFill="1" applyBorder="1" applyAlignment="1">
      <alignment horizontal="right" indent="1"/>
    </xf>
    <xf numFmtId="0" fontId="31" fillId="14" borderId="22" xfId="0" applyFont="1" applyFill="1" applyBorder="1" applyAlignment="1">
      <alignment horizontal="center" vertical="center" wrapText="1"/>
    </xf>
    <xf numFmtId="167" fontId="30" fillId="2" borderId="0" xfId="50" applyNumberFormat="1" applyFont="1" applyFill="1" applyBorder="1" applyAlignment="1">
      <alignment horizontal="right" indent="1"/>
    </xf>
    <xf numFmtId="0" fontId="31" fillId="2" borderId="0" xfId="38" applyFont="1" applyFill="1"/>
    <xf numFmtId="0" fontId="34" fillId="2" borderId="0" xfId="0" applyFont="1" applyFill="1">
      <alignment vertical="center"/>
    </xf>
    <xf numFmtId="0" fontId="39" fillId="0" borderId="0" xfId="0" applyFont="1">
      <alignment vertical="center"/>
    </xf>
    <xf numFmtId="164" fontId="30" fillId="19" borderId="0" xfId="38" applyNumberFormat="1" applyFont="1" applyFill="1"/>
    <xf numFmtId="164" fontId="30" fillId="13" borderId="24" xfId="38" applyNumberFormat="1" applyFont="1" applyFill="1" applyBorder="1"/>
    <xf numFmtId="164" fontId="30" fillId="14" borderId="24" xfId="38" applyNumberFormat="1" applyFont="1" applyFill="1" applyBorder="1"/>
    <xf numFmtId="164" fontId="30" fillId="16" borderId="24" xfId="38" applyNumberFormat="1" applyFont="1" applyFill="1" applyBorder="1"/>
    <xf numFmtId="164" fontId="30" fillId="17" borderId="24" xfId="38" applyNumberFormat="1" applyFont="1" applyFill="1" applyBorder="1"/>
    <xf numFmtId="0" fontId="19" fillId="0" borderId="0" xfId="38" applyFont="1" applyFill="1" applyBorder="1" applyAlignment="1">
      <alignment horizontal="left" vertical="center" wrapText="1"/>
    </xf>
    <xf numFmtId="2" fontId="41" fillId="2" borderId="0" xfId="38" applyNumberFormat="1" applyFont="1" applyFill="1"/>
    <xf numFmtId="164" fontId="30" fillId="18" borderId="24" xfId="38" applyNumberFormat="1" applyFont="1" applyFill="1" applyBorder="1"/>
    <xf numFmtId="3" fontId="19" fillId="0" borderId="0" xfId="50" applyNumberFormat="1" applyFont="1" applyFill="1" applyBorder="1">
      <alignment horizontal="right"/>
    </xf>
    <xf numFmtId="3" fontId="19" fillId="2" borderId="0" xfId="50" applyNumberFormat="1" applyFont="1" applyFill="1" applyBorder="1">
      <alignment horizontal="right"/>
    </xf>
    <xf numFmtId="0" fontId="42" fillId="0" borderId="0" xfId="69" applyFont="1" applyFill="1" applyBorder="1">
      <alignment vertical="center"/>
    </xf>
    <xf numFmtId="0" fontId="43" fillId="0" borderId="0" xfId="0" applyFont="1">
      <alignment vertical="center"/>
    </xf>
    <xf numFmtId="0" fontId="44" fillId="0" borderId="0" xfId="0" applyFont="1" applyAlignment="1">
      <alignment horizontal="left" vertical="center" readingOrder="1"/>
    </xf>
    <xf numFmtId="0" fontId="29" fillId="13" borderId="15" xfId="42" applyFont="1" applyFill="1" applyBorder="1" applyAlignment="1">
      <alignment horizontal="center" vertical="center" wrapText="1"/>
    </xf>
    <xf numFmtId="167" fontId="30" fillId="2" borderId="15" xfId="50" applyNumberFormat="1" applyFont="1" applyFill="1" applyBorder="1" applyAlignment="1">
      <alignment horizontal="right" indent="1"/>
    </xf>
    <xf numFmtId="0" fontId="29" fillId="13" borderId="26" xfId="42" applyFont="1" applyFill="1" applyBorder="1" applyAlignment="1">
      <alignment horizontal="center" vertical="center" wrapText="1"/>
    </xf>
    <xf numFmtId="0" fontId="31" fillId="13" borderId="14" xfId="0" applyFont="1" applyFill="1" applyBorder="1" applyAlignment="1">
      <alignment horizontal="left"/>
    </xf>
    <xf numFmtId="167" fontId="30" fillId="13" borderId="16" xfId="50" applyNumberFormat="1" applyFont="1" applyFill="1" applyBorder="1" applyAlignment="1">
      <alignment horizontal="right" indent="1"/>
    </xf>
    <xf numFmtId="167" fontId="30" fillId="13" borderId="14" xfId="50" applyNumberFormat="1" applyFont="1" applyFill="1" applyBorder="1" applyAlignment="1">
      <alignment horizontal="right" indent="1"/>
    </xf>
    <xf numFmtId="167" fontId="30" fillId="13" borderId="25" xfId="50" applyNumberFormat="1" applyFont="1" applyFill="1" applyBorder="1" applyAlignment="1">
      <alignment horizontal="right" indent="1"/>
    </xf>
    <xf numFmtId="167" fontId="30" fillId="13" borderId="15" xfId="50" applyNumberFormat="1" applyFont="1" applyFill="1" applyBorder="1" applyAlignment="1">
      <alignment horizontal="right" indent="1"/>
    </xf>
    <xf numFmtId="0" fontId="29" fillId="14" borderId="15" xfId="0" applyFont="1" applyFill="1" applyBorder="1" applyAlignment="1">
      <alignment horizontal="center" vertical="center" wrapText="1"/>
    </xf>
    <xf numFmtId="0" fontId="29" fillId="14" borderId="22" xfId="42" applyFont="1" applyFill="1" applyBorder="1" applyAlignment="1">
      <alignment horizontal="center" vertical="center" wrapText="1"/>
    </xf>
    <xf numFmtId="167" fontId="30" fillId="2" borderId="27" xfId="50" applyNumberFormat="1" applyFont="1" applyFill="1" applyBorder="1" applyAlignment="1">
      <alignment horizontal="right" indent="1"/>
    </xf>
    <xf numFmtId="167" fontId="30" fillId="2" borderId="28" xfId="50" applyNumberFormat="1" applyFont="1" applyFill="1" applyBorder="1" applyAlignment="1">
      <alignment horizontal="right" indent="1"/>
    </xf>
    <xf numFmtId="167" fontId="30" fillId="2" borderId="29" xfId="50" applyNumberFormat="1" applyFont="1" applyFill="1" applyBorder="1" applyAlignment="1">
      <alignment horizontal="right" indent="1"/>
    </xf>
    <xf numFmtId="167" fontId="30" fillId="2" borderId="30" xfId="50" applyNumberFormat="1" applyFont="1" applyFill="1" applyBorder="1" applyAlignment="1">
      <alignment horizontal="right" indent="1"/>
    </xf>
    <xf numFmtId="167" fontId="30" fillId="2" borderId="31" xfId="50" applyNumberFormat="1" applyFont="1" applyFill="1" applyBorder="1" applyAlignment="1">
      <alignment horizontal="right" indent="1"/>
    </xf>
    <xf numFmtId="0" fontId="29" fillId="20" borderId="17" xfId="42" applyFont="1" applyFill="1" applyBorder="1" applyAlignment="1">
      <alignment horizontal="center" vertical="center" wrapText="1"/>
    </xf>
    <xf numFmtId="0" fontId="29" fillId="15" borderId="22" xfId="0" applyFont="1" applyFill="1" applyBorder="1" applyAlignment="1">
      <alignment horizontal="center" vertical="center" wrapText="1"/>
    </xf>
    <xf numFmtId="171" fontId="30" fillId="14" borderId="16" xfId="50" applyNumberFormat="1" applyFont="1" applyFill="1" applyBorder="1" applyAlignment="1">
      <alignment horizontal="right" indent="4"/>
    </xf>
    <xf numFmtId="171" fontId="30" fillId="22" borderId="18" xfId="50" applyNumberFormat="1" applyFont="1" applyFill="1" applyBorder="1" applyAlignment="1">
      <alignment horizontal="right" indent="4"/>
    </xf>
    <xf numFmtId="171" fontId="30" fillId="22" borderId="19" xfId="50" applyNumberFormat="1" applyFont="1" applyFill="1" applyBorder="1" applyAlignment="1">
      <alignment horizontal="right" indent="4"/>
    </xf>
    <xf numFmtId="171" fontId="30" fillId="22" borderId="20" xfId="50" applyNumberFormat="1" applyFont="1" applyFill="1" applyBorder="1" applyAlignment="1">
      <alignment horizontal="right" indent="4"/>
    </xf>
    <xf numFmtId="171" fontId="30" fillId="22" borderId="21" xfId="50" applyNumberFormat="1" applyFont="1" applyFill="1" applyBorder="1" applyAlignment="1">
      <alignment horizontal="right" indent="4"/>
    </xf>
    <xf numFmtId="167" fontId="30" fillId="23" borderId="18" xfId="50" applyNumberFormat="1" applyFont="1" applyFill="1" applyBorder="1" applyAlignment="1">
      <alignment horizontal="right" indent="1"/>
    </xf>
    <xf numFmtId="167" fontId="30" fillId="23" borderId="19" xfId="50" applyNumberFormat="1" applyFont="1" applyFill="1" applyBorder="1" applyAlignment="1">
      <alignment horizontal="right" indent="1"/>
    </xf>
    <xf numFmtId="167" fontId="30" fillId="23" borderId="20" xfId="50" applyNumberFormat="1" applyFont="1" applyFill="1" applyBorder="1" applyAlignment="1">
      <alignment horizontal="right" indent="1"/>
    </xf>
    <xf numFmtId="167" fontId="30" fillId="23" borderId="23" xfId="50" applyNumberFormat="1" applyFont="1" applyFill="1" applyBorder="1" applyAlignment="1">
      <alignment horizontal="right" indent="1"/>
    </xf>
    <xf numFmtId="167" fontId="30" fillId="23" borderId="21" xfId="50" applyNumberFormat="1" applyFont="1" applyFill="1" applyBorder="1" applyAlignment="1">
      <alignment horizontal="right" indent="1"/>
    </xf>
    <xf numFmtId="0" fontId="30" fillId="0" borderId="32" xfId="0" applyFont="1" applyBorder="1">
      <alignment vertical="center"/>
    </xf>
    <xf numFmtId="0" fontId="30" fillId="0" borderId="0" xfId="0" applyFont="1" applyBorder="1">
      <alignment vertical="center"/>
    </xf>
    <xf numFmtId="0" fontId="30" fillId="0" borderId="9" xfId="0" applyFont="1" applyBorder="1">
      <alignment vertical="center"/>
    </xf>
    <xf numFmtId="0" fontId="30" fillId="0" borderId="12" xfId="0" applyFont="1" applyBorder="1">
      <alignment vertical="center"/>
    </xf>
    <xf numFmtId="0" fontId="30" fillId="0" borderId="13" xfId="0" applyFont="1" applyBorder="1">
      <alignment vertical="center"/>
    </xf>
    <xf numFmtId="0" fontId="30" fillId="0" borderId="10" xfId="0" applyFont="1" applyBorder="1">
      <alignment vertical="center"/>
    </xf>
    <xf numFmtId="0" fontId="30" fillId="0" borderId="9" xfId="0" applyFont="1" applyBorder="1" applyAlignment="1">
      <alignment horizontal="left" vertical="center" indent="1"/>
    </xf>
    <xf numFmtId="0" fontId="30" fillId="0" borderId="12" xfId="0" applyFont="1" applyBorder="1" applyAlignment="1">
      <alignment horizontal="left" vertical="center" indent="1"/>
    </xf>
    <xf numFmtId="0" fontId="30" fillId="0" borderId="10" xfId="0" applyFont="1" applyBorder="1" applyAlignment="1">
      <alignment horizontal="left" vertical="center" indent="1"/>
    </xf>
    <xf numFmtId="0" fontId="30" fillId="0" borderId="18" xfId="0" applyFont="1" applyBorder="1" applyAlignment="1">
      <alignment horizontal="left" vertical="center" indent="1"/>
    </xf>
    <xf numFmtId="0" fontId="30" fillId="0" borderId="11" xfId="0" applyFont="1" applyBorder="1">
      <alignment vertical="center"/>
    </xf>
    <xf numFmtId="0" fontId="30" fillId="0" borderId="20" xfId="0" applyFont="1" applyBorder="1" applyAlignment="1">
      <alignment horizontal="left" vertical="center" indent="1"/>
    </xf>
    <xf numFmtId="0" fontId="30" fillId="0" borderId="23" xfId="0" applyFont="1" applyBorder="1" applyAlignment="1">
      <alignment horizontal="left" vertical="center" indent="1"/>
    </xf>
    <xf numFmtId="0" fontId="31" fillId="13" borderId="15" xfId="0" applyFont="1" applyFill="1" applyBorder="1" applyAlignment="1">
      <alignment horizontal="left" vertical="center" indent="1"/>
    </xf>
    <xf numFmtId="0" fontId="31" fillId="2" borderId="9" xfId="0" applyFont="1" applyFill="1" applyBorder="1" applyAlignment="1">
      <alignment horizontal="center" vertical="center"/>
    </xf>
    <xf numFmtId="0" fontId="31" fillId="2" borderId="9" xfId="0" applyFont="1" applyFill="1" applyBorder="1" applyAlignment="1">
      <alignment horizontal="left" vertical="center" indent="1"/>
    </xf>
    <xf numFmtId="0" fontId="30" fillId="2" borderId="15" xfId="0" applyFont="1" applyFill="1" applyBorder="1" applyAlignment="1">
      <alignment horizontal="left" vertical="center" indent="1"/>
    </xf>
    <xf numFmtId="0" fontId="31" fillId="13" borderId="34" xfId="0" applyFont="1" applyFill="1" applyBorder="1" applyAlignment="1">
      <alignment horizontal="left" vertical="center" indent="1"/>
    </xf>
    <xf numFmtId="0" fontId="30" fillId="0" borderId="35" xfId="0" applyFont="1" applyBorder="1" applyAlignment="1">
      <alignment horizontal="left" vertical="center" indent="1"/>
    </xf>
    <xf numFmtId="0" fontId="30" fillId="0" borderId="36" xfId="0" applyFont="1" applyBorder="1" applyAlignment="1">
      <alignment horizontal="left" vertical="center" indent="1"/>
    </xf>
    <xf numFmtId="0" fontId="30" fillId="0" borderId="13" xfId="0" applyFont="1" applyBorder="1" applyAlignment="1">
      <alignment horizontal="left" vertical="center" indent="1"/>
    </xf>
    <xf numFmtId="0" fontId="30" fillId="0" borderId="37" xfId="0" applyFont="1" applyBorder="1" applyAlignment="1">
      <alignment horizontal="left" vertical="center" indent="1"/>
    </xf>
    <xf numFmtId="0" fontId="30" fillId="0" borderId="38" xfId="0" applyFont="1" applyBorder="1" applyAlignment="1">
      <alignment horizontal="left" vertical="center" indent="1"/>
    </xf>
    <xf numFmtId="0" fontId="30" fillId="0" borderId="11" xfId="0" applyFont="1" applyBorder="1" applyAlignment="1">
      <alignment horizontal="left" vertical="center" indent="1"/>
    </xf>
    <xf numFmtId="0" fontId="30" fillId="0" borderId="34" xfId="0" applyFont="1" applyBorder="1" applyAlignment="1">
      <alignment horizontal="left" vertical="center" indent="1"/>
    </xf>
    <xf numFmtId="0" fontId="30" fillId="0" borderId="33" xfId="0" applyFont="1" applyBorder="1" applyAlignment="1">
      <alignment horizontal="left" vertical="center" indent="1"/>
    </xf>
    <xf numFmtId="0" fontId="32" fillId="0" borderId="0" xfId="0" applyFont="1" applyAlignment="1"/>
    <xf numFmtId="0" fontId="30" fillId="0" borderId="0" xfId="0" applyFont="1" applyBorder="1" applyAlignment="1">
      <alignment horizontal="left" vertical="center" indent="1"/>
    </xf>
    <xf numFmtId="0" fontId="30" fillId="0" borderId="41" xfId="0" applyFont="1" applyBorder="1" applyAlignment="1">
      <alignment horizontal="left" vertical="center" indent="1"/>
    </xf>
    <xf numFmtId="0" fontId="30" fillId="0" borderId="22" xfId="0" applyFont="1" applyBorder="1" applyAlignment="1">
      <alignment horizontal="left" vertical="center" indent="1"/>
    </xf>
    <xf numFmtId="0" fontId="30" fillId="0" borderId="15" xfId="0" applyFont="1" applyBorder="1">
      <alignment vertical="center"/>
    </xf>
    <xf numFmtId="0" fontId="30" fillId="0" borderId="42" xfId="0" applyFont="1" applyBorder="1" applyAlignment="1">
      <alignment horizontal="left" vertical="center" indent="1"/>
    </xf>
    <xf numFmtId="164" fontId="40" fillId="2" borderId="0" xfId="69" applyNumberFormat="1" applyFill="1" applyAlignment="1"/>
    <xf numFmtId="0" fontId="29" fillId="2" borderId="0" xfId="0" applyFont="1" applyFill="1" applyBorder="1">
      <alignment vertical="center"/>
    </xf>
    <xf numFmtId="0" fontId="32" fillId="2" borderId="0" xfId="74" applyFont="1" applyFill="1" applyAlignment="1">
      <alignment vertical="center"/>
    </xf>
    <xf numFmtId="0" fontId="30" fillId="2" borderId="0" xfId="75" applyFont="1" applyFill="1"/>
    <xf numFmtId="0" fontId="29" fillId="2" borderId="0" xfId="75" applyFont="1" applyFill="1" applyAlignment="1">
      <alignment horizontal="left" wrapText="1"/>
    </xf>
    <xf numFmtId="3" fontId="30" fillId="2" borderId="0" xfId="75" applyNumberFormat="1" applyFont="1" applyFill="1"/>
    <xf numFmtId="168" fontId="30" fillId="2" borderId="0" xfId="76" applyNumberFormat="1" applyFont="1" applyFill="1" applyBorder="1"/>
    <xf numFmtId="1" fontId="30" fillId="2" borderId="0" xfId="75" applyNumberFormat="1" applyFont="1" applyFill="1"/>
    <xf numFmtId="0" fontId="31" fillId="2" borderId="0" xfId="75" applyFont="1" applyFill="1" applyAlignment="1">
      <alignment horizontal="left"/>
    </xf>
    <xf numFmtId="2" fontId="30" fillId="2" borderId="0" xfId="75" applyNumberFormat="1" applyFont="1" applyFill="1"/>
    <xf numFmtId="0" fontId="30" fillId="2" borderId="0" xfId="75" applyFont="1" applyFill="1" applyAlignment="1">
      <alignment horizontal="left"/>
    </xf>
    <xf numFmtId="0" fontId="30" fillId="2" borderId="0" xfId="75" applyFont="1" applyFill="1" applyAlignment="1"/>
    <xf numFmtId="3" fontId="33" fillId="0" borderId="0" xfId="0" applyNumberFormat="1" applyFont="1" applyFill="1" applyBorder="1">
      <alignment vertical="center"/>
    </xf>
    <xf numFmtId="0" fontId="19" fillId="0" borderId="0" xfId="0" applyFont="1" applyFill="1" applyAlignment="1">
      <alignment horizontal="center" vertical="center" wrapText="1"/>
    </xf>
    <xf numFmtId="0" fontId="30" fillId="0" borderId="0" xfId="0" applyFont="1" applyFill="1" applyBorder="1" applyAlignment="1"/>
    <xf numFmtId="0" fontId="31" fillId="2" borderId="0" xfId="0" applyFont="1" applyFill="1" applyBorder="1" applyAlignment="1">
      <alignment horizontal="left"/>
    </xf>
    <xf numFmtId="171" fontId="30" fillId="22" borderId="23" xfId="50" applyNumberFormat="1" applyFont="1" applyFill="1" applyBorder="1" applyAlignment="1">
      <alignment horizontal="right" indent="4"/>
    </xf>
    <xf numFmtId="167" fontId="34" fillId="2" borderId="27" xfId="50" applyNumberFormat="1" applyFont="1" applyFill="1" applyBorder="1" applyAlignment="1">
      <alignment horizontal="right" indent="1"/>
    </xf>
    <xf numFmtId="167" fontId="34" fillId="2" borderId="28" xfId="50" applyNumberFormat="1" applyFont="1" applyFill="1" applyBorder="1" applyAlignment="1">
      <alignment horizontal="right" indent="1"/>
    </xf>
    <xf numFmtId="3" fontId="30" fillId="2" borderId="0" xfId="75" applyNumberFormat="1" applyFont="1" applyFill="1" applyAlignment="1">
      <alignment horizontal="right"/>
    </xf>
    <xf numFmtId="167" fontId="30" fillId="0" borderId="0" xfId="0" applyNumberFormat="1" applyFont="1">
      <alignment vertical="center"/>
    </xf>
    <xf numFmtId="171" fontId="30" fillId="0" borderId="0" xfId="0" applyNumberFormat="1" applyFont="1">
      <alignment vertical="center"/>
    </xf>
    <xf numFmtId="168" fontId="30" fillId="2" borderId="0" xfId="76" applyNumberFormat="1" applyFont="1" applyFill="1" applyBorder="1" applyAlignment="1">
      <alignment horizontal="right"/>
    </xf>
    <xf numFmtId="0" fontId="21" fillId="0" borderId="0" xfId="0" applyFont="1">
      <alignment vertical="center"/>
    </xf>
    <xf numFmtId="0" fontId="21" fillId="0" borderId="0" xfId="0" applyFont="1" applyAlignment="1"/>
    <xf numFmtId="0" fontId="29" fillId="21" borderId="16" xfId="42" applyFont="1" applyFill="1" applyBorder="1" applyAlignment="1">
      <alignment horizontal="center" vertical="center" wrapText="1"/>
    </xf>
    <xf numFmtId="0" fontId="29" fillId="21" borderId="14" xfId="42" applyFont="1" applyFill="1" applyBorder="1" applyAlignment="1">
      <alignment horizontal="center" vertical="center" wrapText="1"/>
    </xf>
    <xf numFmtId="0" fontId="29" fillId="21" borderId="25" xfId="42" applyFont="1" applyFill="1" applyBorder="1" applyAlignment="1">
      <alignment horizontal="center" vertical="center" wrapText="1"/>
    </xf>
    <xf numFmtId="0" fontId="30" fillId="0" borderId="39" xfId="0" applyFont="1" applyBorder="1" applyAlignment="1">
      <alignment horizontal="left" vertical="center" wrapText="1" indent="1"/>
    </xf>
    <xf numFmtId="0" fontId="30" fillId="0" borderId="30" xfId="0" applyFont="1" applyBorder="1" applyAlignment="1">
      <alignment horizontal="left" vertical="center" wrapText="1" indent="1"/>
    </xf>
    <xf numFmtId="0" fontId="30" fillId="0" borderId="0" xfId="0" applyFont="1" applyBorder="1" applyAlignment="1">
      <alignment horizontal="left" vertical="center" wrapText="1" indent="1"/>
    </xf>
    <xf numFmtId="0" fontId="30" fillId="0" borderId="40" xfId="0" applyFont="1" applyBorder="1" applyAlignment="1">
      <alignment horizontal="left" vertical="center" wrapText="1" indent="1"/>
    </xf>
    <xf numFmtId="0" fontId="31" fillId="13" borderId="15" xfId="0" applyFont="1" applyFill="1" applyBorder="1" applyAlignment="1">
      <alignment horizontal="center" vertical="center"/>
    </xf>
  </cellXfs>
  <cellStyles count="77">
    <cellStyle name="20% - Énfasis1" xfId="2" xr:uid="{00000000-0005-0000-0000-000000000000}"/>
    <cellStyle name="20% - Énfasis2" xfId="3" xr:uid="{00000000-0005-0000-0000-000001000000}"/>
    <cellStyle name="20% - Énfasis3" xfId="4" xr:uid="{00000000-0005-0000-0000-000002000000}"/>
    <cellStyle name="20% - Énfasis4" xfId="5" xr:uid="{00000000-0005-0000-0000-000003000000}"/>
    <cellStyle name="20% - Énfasis5" xfId="6" xr:uid="{00000000-0005-0000-0000-000004000000}"/>
    <cellStyle name="20% - Énfasis6" xfId="7" xr:uid="{00000000-0005-0000-0000-000005000000}"/>
    <cellStyle name="40% - Énfasis1" xfId="8" xr:uid="{00000000-0005-0000-0000-000006000000}"/>
    <cellStyle name="40% - Énfasis2" xfId="9" xr:uid="{00000000-0005-0000-0000-000007000000}"/>
    <cellStyle name="40% - Énfasis3" xfId="10" xr:uid="{00000000-0005-0000-0000-000008000000}"/>
    <cellStyle name="40% - Énfasis4" xfId="11" xr:uid="{00000000-0005-0000-0000-000009000000}"/>
    <cellStyle name="40% - Énfasis5" xfId="12" xr:uid="{00000000-0005-0000-0000-00000A000000}"/>
    <cellStyle name="40% - Énfasis6" xfId="13" xr:uid="{00000000-0005-0000-0000-00000B000000}"/>
    <cellStyle name="60% - Énfasis1" xfId="14" xr:uid="{00000000-0005-0000-0000-00000C000000}"/>
    <cellStyle name="60% - Énfasis2" xfId="15" xr:uid="{00000000-0005-0000-0000-00000D000000}"/>
    <cellStyle name="60% - Énfasis3" xfId="16" xr:uid="{00000000-0005-0000-0000-00000E000000}"/>
    <cellStyle name="60% - Énfasis4" xfId="17" xr:uid="{00000000-0005-0000-0000-00000F000000}"/>
    <cellStyle name="60% - Énfasis5" xfId="18" xr:uid="{00000000-0005-0000-0000-000010000000}"/>
    <cellStyle name="60% - Énfasis6" xfId="19" xr:uid="{00000000-0005-0000-0000-000011000000}"/>
    <cellStyle name="Buena" xfId="20" xr:uid="{00000000-0005-0000-0000-000012000000}"/>
    <cellStyle name="Cálculo" xfId="21" xr:uid="{00000000-0005-0000-0000-000013000000}"/>
    <cellStyle name="Celda de comprobación" xfId="22" xr:uid="{00000000-0005-0000-0000-000014000000}"/>
    <cellStyle name="Celda vinculada" xfId="23" xr:uid="{00000000-0005-0000-0000-000015000000}"/>
    <cellStyle name="Encabezado 4" xfId="24" xr:uid="{00000000-0005-0000-0000-000016000000}"/>
    <cellStyle name="Énfasis1" xfId="25" xr:uid="{00000000-0005-0000-0000-000017000000}"/>
    <cellStyle name="Énfasis2" xfId="26" xr:uid="{00000000-0005-0000-0000-000018000000}"/>
    <cellStyle name="Énfasis3" xfId="27" xr:uid="{00000000-0005-0000-0000-000019000000}"/>
    <cellStyle name="Énfasis4" xfId="28" xr:uid="{00000000-0005-0000-0000-00001A000000}"/>
    <cellStyle name="Énfasis5" xfId="29" xr:uid="{00000000-0005-0000-0000-00001B000000}"/>
    <cellStyle name="Énfasis6" xfId="30" xr:uid="{00000000-0005-0000-0000-00001C000000}"/>
    <cellStyle name="Entrada" xfId="31" xr:uid="{00000000-0005-0000-0000-00001D000000}"/>
    <cellStyle name="Hyperlink" xfId="69" builtinId="8"/>
    <cellStyle name="Incorrecto" xfId="32" xr:uid="{00000000-0005-0000-0000-00001F000000}"/>
    <cellStyle name="Milliers [0]_AgrIS" xfId="33" xr:uid="{00000000-0005-0000-0000-000020000000}"/>
    <cellStyle name="Milliers_AgrIS" xfId="34" xr:uid="{00000000-0005-0000-0000-000021000000}"/>
    <cellStyle name="Monétaire [0]_AgrIS" xfId="35" xr:uid="{00000000-0005-0000-0000-000022000000}"/>
    <cellStyle name="Monétaire_AgrIS" xfId="36" xr:uid="{00000000-0005-0000-0000-000023000000}"/>
    <cellStyle name="Normal" xfId="0" builtinId="0" customBuiltin="1"/>
    <cellStyle name="Normal 10" xfId="67" xr:uid="{00000000-0005-0000-0000-000025000000}"/>
    <cellStyle name="Normal 10 2" xfId="70" xr:uid="{00000000-0005-0000-0000-000026000000}"/>
    <cellStyle name="Normal 10 3" xfId="74" xr:uid="{70E95C37-CE86-4839-912E-ED5F90F40A03}"/>
    <cellStyle name="Normal 11" xfId="68" xr:uid="{00000000-0005-0000-0000-000027000000}"/>
    <cellStyle name="Normal 12" xfId="71" xr:uid="{00000000-0005-0000-0000-000028000000}"/>
    <cellStyle name="Normal 2" xfId="37" xr:uid="{00000000-0005-0000-0000-000029000000}"/>
    <cellStyle name="Normal 2 2" xfId="38" xr:uid="{00000000-0005-0000-0000-00002A000000}"/>
    <cellStyle name="Normal 2 2 2" xfId="60" xr:uid="{00000000-0005-0000-0000-00002B000000}"/>
    <cellStyle name="Normal 2 2 3" xfId="72" xr:uid="{39DD8CD6-841E-432C-82DE-5D500B36EAD2}"/>
    <cellStyle name="Normal 2 2 4" xfId="75" xr:uid="{38793E5D-83AF-47F2-8F3B-2E328389571A}"/>
    <cellStyle name="Normal 2 3" xfId="39" xr:uid="{00000000-0005-0000-0000-00002C000000}"/>
    <cellStyle name="Normal 2 4" xfId="40" xr:uid="{00000000-0005-0000-0000-00002D000000}"/>
    <cellStyle name="Normal 3" xfId="1" xr:uid="{00000000-0005-0000-0000-00002E000000}"/>
    <cellStyle name="Normal 3 2" xfId="41" xr:uid="{00000000-0005-0000-0000-00002F000000}"/>
    <cellStyle name="Normal 3 2 2" xfId="61" xr:uid="{00000000-0005-0000-0000-000030000000}"/>
    <cellStyle name="Normal 4" xfId="42" xr:uid="{00000000-0005-0000-0000-000031000000}"/>
    <cellStyle name="Normal 4 2" xfId="43" xr:uid="{00000000-0005-0000-0000-000032000000}"/>
    <cellStyle name="Normal 4 2 2" xfId="44" xr:uid="{00000000-0005-0000-0000-000033000000}"/>
    <cellStyle name="Normal 4 3" xfId="66" xr:uid="{00000000-0005-0000-0000-000034000000}"/>
    <cellStyle name="Normal 5" xfId="45" xr:uid="{00000000-0005-0000-0000-000035000000}"/>
    <cellStyle name="Normal 5 2" xfId="46" xr:uid="{00000000-0005-0000-0000-000036000000}"/>
    <cellStyle name="Normal 5 3" xfId="63" xr:uid="{00000000-0005-0000-0000-000037000000}"/>
    <cellStyle name="Normal 6" xfId="47" xr:uid="{00000000-0005-0000-0000-000038000000}"/>
    <cellStyle name="Normal 7" xfId="48" xr:uid="{00000000-0005-0000-0000-000039000000}"/>
    <cellStyle name="Normal 8" xfId="59" xr:uid="{00000000-0005-0000-0000-00003A000000}"/>
    <cellStyle name="Normal 9" xfId="64" xr:uid="{00000000-0005-0000-0000-00003B000000}"/>
    <cellStyle name="Notas" xfId="49" xr:uid="{00000000-0005-0000-0000-00003C000000}"/>
    <cellStyle name="NumberCellStyle" xfId="50" xr:uid="{00000000-0005-0000-0000-00003D000000}"/>
    <cellStyle name="NumberCellStyle 2" xfId="62" xr:uid="{00000000-0005-0000-0000-00003E000000}"/>
    <cellStyle name="Percent 2" xfId="51" xr:uid="{00000000-0005-0000-0000-000040000000}"/>
    <cellStyle name="Percent 2 2" xfId="73" xr:uid="{3BF05B8C-CA1D-467C-8BAF-BC0BD408D8EB}"/>
    <cellStyle name="Percent 2 3" xfId="76" xr:uid="{4756CDEE-E57D-4417-8F12-7300ADF395A3}"/>
    <cellStyle name="Percent 3" xfId="65" xr:uid="{00000000-0005-0000-0000-000041000000}"/>
    <cellStyle name="Salida" xfId="52" xr:uid="{00000000-0005-0000-0000-000042000000}"/>
    <cellStyle name="Texto de advertencia" xfId="53" xr:uid="{00000000-0005-0000-0000-000043000000}"/>
    <cellStyle name="Texto explicativo" xfId="54" xr:uid="{00000000-0005-0000-0000-000044000000}"/>
    <cellStyle name="Título" xfId="55" xr:uid="{00000000-0005-0000-0000-000045000000}"/>
    <cellStyle name="Título 1" xfId="56" xr:uid="{00000000-0005-0000-0000-000046000000}"/>
    <cellStyle name="Título 2" xfId="57" xr:uid="{00000000-0005-0000-0000-000047000000}"/>
    <cellStyle name="Título 3" xfId="58" xr:uid="{00000000-0005-0000-0000-000048000000}"/>
  </cellStyles>
  <dxfs count="0"/>
  <tableStyles count="0" defaultTableStyle="TableStyleMedium2" defaultPivotStyle="PivotStyleLight16"/>
  <colors>
    <mruColors>
      <color rgb="FF388AE2"/>
      <color rgb="FFFBFBFB"/>
      <color rgb="FFF7F7F7"/>
      <color rgb="FFF9F9F9"/>
      <color rgb="FFF5F5F5"/>
      <color rgb="FFDCAEE0"/>
      <color rgb="FFEFD8F0"/>
      <color rgb="FFF5EAF6"/>
      <color rgb="FFF5F9FD"/>
      <color rgb="FFF4EF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Mean household expenditure on cultural goods and services, 2020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and PPS, 2020)</a:t>
            </a:r>
          </a:p>
        </c:rich>
      </c:tx>
      <c:layout>
        <c:manualLayout>
          <c:xMode val="edge"/>
          <c:yMode val="edge"/>
          <c:x val="5.3333333333333332E-3"/>
          <c:y val="8.619591142928940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335643044619423E-2"/>
          <c:y val="0.13982308607916072"/>
          <c:w val="0.89018183727034117"/>
          <c:h val="0.489931433446134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1'!$C$54</c:f>
              <c:strCache>
                <c:ptCount val="1"/>
                <c:pt idx="0">
                  <c:v>% share of total household expenditure (left axis)</c:v>
                </c:pt>
              </c:strCache>
            </c:strRef>
          </c:tx>
          <c:invertIfNegative val="0"/>
          <c:cat>
            <c:strRef>
              <c:f>'Figure 1'!$B$56:$B$85</c:f>
              <c:strCache>
                <c:ptCount val="30"/>
                <c:pt idx="0">
                  <c:v>EU (¹)</c:v>
                </c:pt>
                <c:pt idx="2">
                  <c:v>Denmark</c:v>
                </c:pt>
                <c:pt idx="3">
                  <c:v>Germany (¹)</c:v>
                </c:pt>
                <c:pt idx="4">
                  <c:v>Austria</c:v>
                </c:pt>
                <c:pt idx="5">
                  <c:v>Czechia</c:v>
                </c:pt>
                <c:pt idx="6">
                  <c:v>France (¹)</c:v>
                </c:pt>
                <c:pt idx="7">
                  <c:v>Malta (¹)</c:v>
                </c:pt>
                <c:pt idx="8">
                  <c:v>Netherlands (¹)</c:v>
                </c:pt>
                <c:pt idx="9">
                  <c:v>Slovenia</c:v>
                </c:pt>
                <c:pt idx="10">
                  <c:v>Ireland</c:v>
                </c:pt>
                <c:pt idx="11">
                  <c:v>Latvia</c:v>
                </c:pt>
                <c:pt idx="12">
                  <c:v>Finland</c:v>
                </c:pt>
                <c:pt idx="13">
                  <c:v>Estonia (¹)</c:v>
                </c:pt>
                <c:pt idx="14">
                  <c:v>Croatia</c:v>
                </c:pt>
                <c:pt idx="15">
                  <c:v>Belgium</c:v>
                </c:pt>
                <c:pt idx="16">
                  <c:v>Poland</c:v>
                </c:pt>
                <c:pt idx="17">
                  <c:v>Luxembourg</c:v>
                </c:pt>
                <c:pt idx="18">
                  <c:v>Slovakia</c:v>
                </c:pt>
                <c:pt idx="19">
                  <c:v>Cyprus (¹)</c:v>
                </c:pt>
                <c:pt idx="20">
                  <c:v>Hungary</c:v>
                </c:pt>
                <c:pt idx="21">
                  <c:v>Italy</c:v>
                </c:pt>
                <c:pt idx="22">
                  <c:v>Spain</c:v>
                </c:pt>
                <c:pt idx="23">
                  <c:v>Lithuania</c:v>
                </c:pt>
                <c:pt idx="24">
                  <c:v>Bulgaria</c:v>
                </c:pt>
                <c:pt idx="25">
                  <c:v>Greece</c:v>
                </c:pt>
                <c:pt idx="27">
                  <c:v>Türkiye</c:v>
                </c:pt>
                <c:pt idx="28">
                  <c:v>Serbia</c:v>
                </c:pt>
                <c:pt idx="29">
                  <c:v>Montenegro</c:v>
                </c:pt>
              </c:strCache>
            </c:strRef>
          </c:cat>
          <c:val>
            <c:numRef>
              <c:f>'Figure 1'!$C$56:$C$85</c:f>
              <c:numCache>
                <c:formatCode>0.0</c:formatCode>
                <c:ptCount val="30"/>
                <c:pt idx="0">
                  <c:v>2.6828445816372692</c:v>
                </c:pt>
                <c:pt idx="2">
                  <c:v>3.8733119194750607</c:v>
                </c:pt>
                <c:pt idx="3">
                  <c:v>3.7152078916617017</c:v>
                </c:pt>
                <c:pt idx="4">
                  <c:v>3.5154698219341847</c:v>
                </c:pt>
                <c:pt idx="5">
                  <c:v>3.4072220846978216</c:v>
                </c:pt>
                <c:pt idx="6">
                  <c:v>3.3065273500777557</c:v>
                </c:pt>
                <c:pt idx="7">
                  <c:v>3.2771972179561959</c:v>
                </c:pt>
                <c:pt idx="8">
                  <c:v>3.0966461263700698</c:v>
                </c:pt>
                <c:pt idx="9">
                  <c:v>2.9310541412979467</c:v>
                </c:pt>
                <c:pt idx="10">
                  <c:v>2.6438744347374392</c:v>
                </c:pt>
                <c:pt idx="11">
                  <c:v>2.6095186832730071</c:v>
                </c:pt>
                <c:pt idx="12">
                  <c:v>2.5074802423984721</c:v>
                </c:pt>
                <c:pt idx="13">
                  <c:v>2.4307322464435597</c:v>
                </c:pt>
                <c:pt idx="14">
                  <c:v>2.3399772846321762</c:v>
                </c:pt>
                <c:pt idx="15">
                  <c:v>2.1747537451463406</c:v>
                </c:pt>
                <c:pt idx="16">
                  <c:v>2.0666098078588888</c:v>
                </c:pt>
                <c:pt idx="17">
                  <c:v>1.8459306260500761</c:v>
                </c:pt>
                <c:pt idx="18">
                  <c:v>1.7998027913701549</c:v>
                </c:pt>
                <c:pt idx="19">
                  <c:v>1.735870877209222</c:v>
                </c:pt>
                <c:pt idx="20">
                  <c:v>1.5875624844364988</c:v>
                </c:pt>
                <c:pt idx="21">
                  <c:v>1.5842455899384811</c:v>
                </c:pt>
                <c:pt idx="22">
                  <c:v>1.5184343337289272</c:v>
                </c:pt>
                <c:pt idx="23">
                  <c:v>1.510062496637993</c:v>
                </c:pt>
                <c:pt idx="24">
                  <c:v>1.4608253783435781</c:v>
                </c:pt>
                <c:pt idx="25">
                  <c:v>1.3148000164852014</c:v>
                </c:pt>
                <c:pt idx="27">
                  <c:v>1.607254304057619</c:v>
                </c:pt>
                <c:pt idx="28">
                  <c:v>1.2704314588856109</c:v>
                </c:pt>
                <c:pt idx="29">
                  <c:v>0.89009983538642345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6-418D-93FD-29350004E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68091008"/>
        <c:axId val="176977408"/>
      </c:barChart>
      <c:lineChart>
        <c:grouping val="standard"/>
        <c:varyColors val="0"/>
        <c:ser>
          <c:idx val="1"/>
          <c:order val="1"/>
          <c:tx>
            <c:strRef>
              <c:f>'Figure 1'!$D$54</c:f>
              <c:strCache>
                <c:ptCount val="1"/>
                <c:pt idx="0">
                  <c:v>PPS (right axis)</c:v>
                </c:pt>
              </c:strCache>
            </c:strRef>
          </c:tx>
          <c:spPr>
            <a:ln w="28575">
              <a:noFill/>
            </a:ln>
          </c:spPr>
          <c:cat>
            <c:strRef>
              <c:f>'Figure 1'!$B$56:$B$85</c:f>
              <c:strCache>
                <c:ptCount val="30"/>
                <c:pt idx="0">
                  <c:v>EU (¹)</c:v>
                </c:pt>
                <c:pt idx="2">
                  <c:v>Denmark</c:v>
                </c:pt>
                <c:pt idx="3">
                  <c:v>Germany (¹)</c:v>
                </c:pt>
                <c:pt idx="4">
                  <c:v>Austria</c:v>
                </c:pt>
                <c:pt idx="5">
                  <c:v>Czechia</c:v>
                </c:pt>
                <c:pt idx="6">
                  <c:v>France (¹)</c:v>
                </c:pt>
                <c:pt idx="7">
                  <c:v>Malta (¹)</c:v>
                </c:pt>
                <c:pt idx="8">
                  <c:v>Netherlands (¹)</c:v>
                </c:pt>
                <c:pt idx="9">
                  <c:v>Slovenia</c:v>
                </c:pt>
                <c:pt idx="10">
                  <c:v>Ireland</c:v>
                </c:pt>
                <c:pt idx="11">
                  <c:v>Latvia</c:v>
                </c:pt>
                <c:pt idx="12">
                  <c:v>Finland</c:v>
                </c:pt>
                <c:pt idx="13">
                  <c:v>Estonia (¹)</c:v>
                </c:pt>
                <c:pt idx="14">
                  <c:v>Croatia</c:v>
                </c:pt>
                <c:pt idx="15">
                  <c:v>Belgium</c:v>
                </c:pt>
                <c:pt idx="16">
                  <c:v>Poland</c:v>
                </c:pt>
                <c:pt idx="17">
                  <c:v>Luxembourg</c:v>
                </c:pt>
                <c:pt idx="18">
                  <c:v>Slovakia</c:v>
                </c:pt>
                <c:pt idx="19">
                  <c:v>Cyprus (¹)</c:v>
                </c:pt>
                <c:pt idx="20">
                  <c:v>Hungary</c:v>
                </c:pt>
                <c:pt idx="21">
                  <c:v>Italy</c:v>
                </c:pt>
                <c:pt idx="22">
                  <c:v>Spain</c:v>
                </c:pt>
                <c:pt idx="23">
                  <c:v>Lithuania</c:v>
                </c:pt>
                <c:pt idx="24">
                  <c:v>Bulgaria</c:v>
                </c:pt>
                <c:pt idx="25">
                  <c:v>Greece</c:v>
                </c:pt>
                <c:pt idx="27">
                  <c:v>Türkiye</c:v>
                </c:pt>
                <c:pt idx="28">
                  <c:v>Serbia</c:v>
                </c:pt>
                <c:pt idx="29">
                  <c:v>Montenegro</c:v>
                </c:pt>
              </c:strCache>
            </c:strRef>
          </c:cat>
          <c:val>
            <c:numRef>
              <c:f>'Figure 1'!$D$56:$D$85</c:f>
              <c:numCache>
                <c:formatCode>#,##0</c:formatCode>
                <c:ptCount val="30"/>
                <c:pt idx="0">
                  <c:v>730.55637367102497</c:v>
                </c:pt>
                <c:pt idx="2">
                  <c:v>1172.9937816938275</c:v>
                </c:pt>
                <c:pt idx="3">
                  <c:v>1193.1761664860721</c:v>
                </c:pt>
                <c:pt idx="4">
                  <c:v>1220.8875144595231</c:v>
                </c:pt>
                <c:pt idx="5">
                  <c:v>583.72528755043083</c:v>
                </c:pt>
                <c:pt idx="6">
                  <c:v>957.6033858560188</c:v>
                </c:pt>
                <c:pt idx="7">
                  <c:v>869.37487797941958</c:v>
                </c:pt>
                <c:pt idx="8">
                  <c:v>1026.0427275114589</c:v>
                </c:pt>
                <c:pt idx="9">
                  <c:v>766.55858957365194</c:v>
                </c:pt>
                <c:pt idx="10">
                  <c:v>885.61861940400001</c:v>
                </c:pt>
                <c:pt idx="11">
                  <c:v>432.55381693933367</c:v>
                </c:pt>
                <c:pt idx="12">
                  <c:v>722.40505783499987</c:v>
                </c:pt>
                <c:pt idx="13">
                  <c:v>429.82638313861469</c:v>
                </c:pt>
                <c:pt idx="14">
                  <c:v>512.50182488013922</c:v>
                </c:pt>
                <c:pt idx="15">
                  <c:v>672.12939247492807</c:v>
                </c:pt>
                <c:pt idx="16">
                  <c:v>355.00223279399995</c:v>
                </c:pt>
                <c:pt idx="17">
                  <c:v>914.17868324503968</c:v>
                </c:pt>
                <c:pt idx="18">
                  <c:v>282.42505402180467</c:v>
                </c:pt>
                <c:pt idx="19">
                  <c:v>593.26858970379578</c:v>
                </c:pt>
                <c:pt idx="20">
                  <c:v>348.26358221083478</c:v>
                </c:pt>
                <c:pt idx="21">
                  <c:v>432.22972430291577</c:v>
                </c:pt>
                <c:pt idx="22">
                  <c:v>420.34817660617892</c:v>
                </c:pt>
                <c:pt idx="23">
                  <c:v>263.47570441339701</c:v>
                </c:pt>
                <c:pt idx="24">
                  <c:v>192.55139311946704</c:v>
                </c:pt>
                <c:pt idx="25">
                  <c:v>296.22444371411586</c:v>
                </c:pt>
                <c:pt idx="27">
                  <c:v>304.60683570499998</c:v>
                </c:pt>
                <c:pt idx="28">
                  <c:v>181.48113390180953</c:v>
                </c:pt>
                <c:pt idx="29">
                  <c:v>132.88300442483916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D6-418D-93FD-29350004E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>
              <a:solidFill>
                <a:schemeClr val="bg2"/>
              </a:solidFill>
              <a:prstDash val="dash"/>
            </a:ln>
          </c:spPr>
        </c:dropLines>
        <c:marker val="1"/>
        <c:smooth val="0"/>
        <c:axId val="179468544"/>
        <c:axId val="178499584"/>
      </c:lineChart>
      <c:catAx>
        <c:axId val="168091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76977408"/>
        <c:crosses val="autoZero"/>
        <c:auto val="1"/>
        <c:lblAlgn val="ctr"/>
        <c:lblOffset val="100"/>
        <c:tickMarkSkip val="1"/>
        <c:noMultiLvlLbl val="0"/>
      </c:catAx>
      <c:valAx>
        <c:axId val="176977408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68091008"/>
        <c:crosses val="autoZero"/>
        <c:crossBetween val="between"/>
        <c:majorUnit val="1"/>
      </c:valAx>
      <c:valAx>
        <c:axId val="178499584"/>
        <c:scaling>
          <c:orientation val="minMax"/>
          <c:max val="1375"/>
          <c:min val="0"/>
        </c:scaling>
        <c:delete val="0"/>
        <c:axPos val="r"/>
        <c:numFmt formatCode="#,##0" sourceLinked="1"/>
        <c:majorTickMark val="none"/>
        <c:minorTickMark val="none"/>
        <c:tickLblPos val="nextTo"/>
        <c:crossAx val="179468544"/>
        <c:crosses val="max"/>
        <c:crossBetween val="between"/>
        <c:majorUnit val="250"/>
      </c:valAx>
      <c:catAx>
        <c:axId val="179468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849958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8514803149606299"/>
          <c:y val="0.80735297842877796"/>
          <c:w val="0.62970393700787397"/>
          <c:h val="4.1537606105385365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/>
              <a:t>Ratio between mean household expenditure on food and housing and on cultural goods and services, 2020</a:t>
            </a:r>
            <a:endParaRPr lang="en-US" sz="1600" b="0" baseline="0"/>
          </a:p>
        </c:rich>
      </c:tx>
      <c:layout>
        <c:manualLayout>
          <c:xMode val="edge"/>
          <c:yMode val="edge"/>
          <c:x val="3.5820077211000297E-4"/>
          <c:y val="1.6877637130801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233870994826289"/>
          <c:y val="0.12465441819772528"/>
          <c:w val="0.85089056032175081"/>
          <c:h val="0.62299233265133191"/>
        </c:manualLayout>
      </c:layout>
      <c:bubbleChart>
        <c:varyColors val="0"/>
        <c:ser>
          <c:idx val="0"/>
          <c:order val="0"/>
          <c:tx>
            <c:strRef>
              <c:f>'Figure 2'!$H$65</c:f>
              <c:strCache>
                <c:ptCount val="1"/>
                <c:pt idx="0">
                  <c:v>ratio (household expenditure on food and housing /household expenditure on cultural goods and services)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  <a:alpha val="50000"/>
              </a:schemeClr>
            </a:solidFill>
            <a:ln>
              <a:solidFill>
                <a:schemeClr val="accen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alpha val="60000"/>
                </a:schemeClr>
              </a:solidFill>
              <a:ln>
                <a:solidFill>
                  <a:schemeClr val="tx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59E-48CD-BA65-9ADB8409D993}"/>
              </c:ext>
            </c:extLst>
          </c:dPt>
          <c:dPt>
            <c:idx val="28"/>
            <c:invertIfNegative val="0"/>
            <c:bubble3D val="0"/>
            <c:spPr>
              <a:solidFill>
                <a:schemeClr val="accent1">
                  <a:lumMod val="20000"/>
                  <a:lumOff val="80000"/>
                  <a:alpha val="25000"/>
                </a:schemeClr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759E-48CD-BA65-9ADB8409D993}"/>
              </c:ext>
            </c:extLst>
          </c:dPt>
          <c:dPt>
            <c:idx val="29"/>
            <c:invertIfNegative val="0"/>
            <c:bubble3D val="0"/>
            <c:spPr>
              <a:solidFill>
                <a:schemeClr val="accent1">
                  <a:lumMod val="20000"/>
                  <a:lumOff val="80000"/>
                  <a:alpha val="25000"/>
                </a:schemeClr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759E-48CD-BA65-9ADB8409D993}"/>
              </c:ext>
            </c:extLst>
          </c:dPt>
          <c:dPt>
            <c:idx val="30"/>
            <c:invertIfNegative val="0"/>
            <c:bubble3D val="0"/>
            <c:spPr>
              <a:solidFill>
                <a:schemeClr val="accent1">
                  <a:lumMod val="20000"/>
                  <a:lumOff val="80000"/>
                  <a:alpha val="25000"/>
                </a:schemeClr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59E-48CD-BA65-9ADB8409D993}"/>
              </c:ext>
            </c:extLst>
          </c:dPt>
          <c:dPt>
            <c:idx val="31"/>
            <c:invertIfNegative val="0"/>
            <c:bubble3D val="0"/>
            <c:spPr>
              <a:solidFill>
                <a:schemeClr val="accent4">
                  <a:lumMod val="40000"/>
                  <a:lumOff val="60000"/>
                  <a:alpha val="10000"/>
                </a:schemeClr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59E-48CD-BA65-9ADB8409D993}"/>
              </c:ext>
            </c:extLst>
          </c:dPt>
          <c:dLbls>
            <c:dLbl>
              <c:idx val="0"/>
              <c:layout>
                <c:manualLayout>
                  <c:x val="3.1269783429693054E-2"/>
                  <c:y val="-6.8514679335969081E-2"/>
                </c:manualLayout>
              </c:layout>
              <c:tx>
                <c:rich>
                  <a:bodyPr/>
                  <a:lstStyle/>
                  <a:p>
                    <a:fld id="{B49BA36A-D795-46EB-A859-569B3CF53375}" type="CELLRANGE">
                      <a:rPr lang="en-US" b="1" baseline="0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4826FB13-CDB0-478F-BFE1-7F50B2DCF06B}" type="BUBBLESIZE">
                      <a:rPr lang="en-US" baseline="0"/>
                      <a:pPr/>
                      <a:t>[BUBBLE SIZE]</a:t>
                    </a:fld>
                    <a:endParaRPr lang="en-US" baseline="0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separator>,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759E-48CD-BA65-9ADB8409D99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F7B026D-0431-4E6E-83E6-BA894E01C69D}" type="CELLRANGE">
                      <a:rPr lang="en-IE"/>
                      <a:pPr/>
                      <a:t>[CELLRANGE]</a:t>
                    </a:fld>
                    <a:r>
                      <a:rPr lang="en-IE" baseline="0"/>
                      <a:t>, </a:t>
                    </a:r>
                    <a:fld id="{CA082CFE-49F6-4DE6-81AE-9CB3A7CA49AB}" type="BUBBLESIZE">
                      <a:rPr lang="en-IE" baseline="0"/>
                      <a:pPr/>
                      <a:t>[BUBBLE SIZE]</a:t>
                    </a:fld>
                    <a:endParaRPr lang="en-IE" baseline="0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separator>,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759E-48CD-BA65-9ADB8409D993}"/>
                </c:ext>
              </c:extLst>
            </c:dLbl>
            <c:dLbl>
              <c:idx val="2"/>
              <c:layout>
                <c:manualLayout>
                  <c:x val="2.4753409431865145E-2"/>
                  <c:y val="-7.7354058154637001E-2"/>
                </c:manualLayout>
              </c:layout>
              <c:tx>
                <c:rich>
                  <a:bodyPr/>
                  <a:lstStyle/>
                  <a:p>
                    <a:fld id="{D34608FA-D5A5-487A-A15D-CD27617CC5AE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29BCFBE2-42F8-4F15-9FBA-F95562636C45}" type="BUBBLESIZE">
                      <a:rPr lang="en-US" baseline="0"/>
                      <a:pPr/>
                      <a:t>[BUBBLE SIZE]</a:t>
                    </a:fld>
                    <a:endParaRPr lang="en-US" baseline="0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separator>,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759E-48CD-BA65-9ADB8409D993}"/>
                </c:ext>
              </c:extLst>
            </c:dLbl>
            <c:dLbl>
              <c:idx val="3"/>
              <c:layout>
                <c:manualLayout>
                  <c:x val="1.0064115119938367E-2"/>
                  <c:y val="2.8787878787878678E-2"/>
                </c:manualLayout>
              </c:layout>
              <c:tx>
                <c:rich>
                  <a:bodyPr/>
                  <a:lstStyle/>
                  <a:p>
                    <a:fld id="{510F3647-0A41-4A0C-800E-6516FE92CBEC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A344DC83-D202-4BBD-912B-5D922A16CF5A}" type="BUBBLESIZE">
                      <a:rPr lang="en-US" baseline="0"/>
                      <a:pPr/>
                      <a:t>[BUBBLE SIZE]</a:t>
                    </a:fld>
                    <a:endParaRPr lang="en-US" baseline="0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separator>,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759E-48CD-BA65-9ADB8409D993}"/>
                </c:ext>
              </c:extLst>
            </c:dLbl>
            <c:dLbl>
              <c:idx val="4"/>
              <c:layout>
                <c:manualLayout>
                  <c:x val="1.0044000026867683E-2"/>
                  <c:y val="2.3920267840535657E-2"/>
                </c:manualLayout>
              </c:layout>
              <c:tx>
                <c:rich>
                  <a:bodyPr/>
                  <a:lstStyle/>
                  <a:p>
                    <a:fld id="{3A25293D-B84D-4A99-9ABE-CD08931977B6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A9823E5D-F6F7-4553-B507-65ADE51D36AB}" type="BUBBLESIZE">
                      <a:rPr lang="en-US" baseline="0"/>
                      <a:pPr/>
                      <a:t>[BUBBLE SIZE]</a:t>
                    </a:fld>
                    <a:endParaRPr lang="en-US" baseline="0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separator>,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759E-48CD-BA65-9ADB8409D993}"/>
                </c:ext>
              </c:extLst>
            </c:dLbl>
            <c:dLbl>
              <c:idx val="5"/>
              <c:layout>
                <c:manualLayout>
                  <c:x val="-0.15413538091095566"/>
                  <c:y val="-3.3057819243902532E-2"/>
                </c:manualLayout>
              </c:layout>
              <c:tx>
                <c:rich>
                  <a:bodyPr/>
                  <a:lstStyle/>
                  <a:p>
                    <a:fld id="{F0F0B7E6-321F-4F0C-B5C3-E31816407392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6E946664-48B9-4771-A553-554CD1630D47}" type="BUBBLESIZE">
                      <a:rPr lang="en-US" baseline="0"/>
                      <a:pPr/>
                      <a:t>[BUBBLE SIZE]</a:t>
                    </a:fld>
                    <a:endParaRPr lang="en-US" baseline="0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separator>,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759E-48CD-BA65-9ADB8409D993}"/>
                </c:ext>
              </c:extLst>
            </c:dLbl>
            <c:dLbl>
              <c:idx val="6"/>
              <c:layout>
                <c:manualLayout>
                  <c:x val="2.9494523669192911E-2"/>
                  <c:y val="-5.1878140235068634E-2"/>
                </c:manualLayout>
              </c:layout>
              <c:tx>
                <c:rich>
                  <a:bodyPr/>
                  <a:lstStyle/>
                  <a:p>
                    <a:fld id="{A4F332BE-30EE-4FEA-B6AB-9A606B41A285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4F4FA9DD-52F3-478D-BAD2-2BDCEF10CF96}" type="BUBBLESIZE">
                      <a:rPr lang="en-US" baseline="0"/>
                      <a:pPr/>
                      <a:t>[BUBBLE SIZE]</a:t>
                    </a:fld>
                    <a:endParaRPr lang="en-US" baseline="0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separator>,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759E-48CD-BA65-9ADB8409D993}"/>
                </c:ext>
              </c:extLst>
            </c:dLbl>
            <c:dLbl>
              <c:idx val="7"/>
              <c:layout>
                <c:manualLayout>
                  <c:x val="-2.1663780524906681E-2"/>
                  <c:y val="-5.6368454791414425E-2"/>
                </c:manualLayout>
              </c:layout>
              <c:tx>
                <c:rich>
                  <a:bodyPr/>
                  <a:lstStyle/>
                  <a:p>
                    <a:fld id="{2E3DD028-0EFF-4BD6-9A00-8EBDADB92644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C1892C2F-7E6D-4E66-B10D-DDA3FC6074EA}" type="BUBBLESIZE">
                      <a:rPr lang="en-US" baseline="0"/>
                      <a:pPr/>
                      <a:t>[BUBBLE SIZE]</a:t>
                    </a:fld>
                    <a:endParaRPr lang="en-US" baseline="0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separator>,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759E-48CD-BA65-9ADB8409D993}"/>
                </c:ext>
              </c:extLst>
            </c:dLbl>
            <c:dLbl>
              <c:idx val="8"/>
              <c:layout>
                <c:manualLayout>
                  <c:x val="-0.18608412102044244"/>
                  <c:y val="4.1404645051810691E-2"/>
                </c:manualLayout>
              </c:layout>
              <c:tx>
                <c:rich>
                  <a:bodyPr/>
                  <a:lstStyle/>
                  <a:p>
                    <a:fld id="{D087EF10-4DBA-4B9E-A0AA-782606CC182A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CD8632BA-F16D-46FE-A90C-0F8DDEDE3536}" type="BUBBLESIZE">
                      <a:rPr lang="en-US" baseline="0"/>
                      <a:pPr/>
                      <a:t>[BUBBLE SIZE]</a:t>
                    </a:fld>
                    <a:endParaRPr lang="en-US" baseline="0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separator>,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0398664973351676"/>
                      <c:h val="2.4167558806880814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759E-48CD-BA65-9ADB8409D993}"/>
                </c:ext>
              </c:extLst>
            </c:dLbl>
            <c:dLbl>
              <c:idx val="9"/>
              <c:layout>
                <c:manualLayout>
                  <c:x val="-0.13863471341859876"/>
                  <c:y val="-2.5582689477744541E-2"/>
                </c:manualLayout>
              </c:layout>
              <c:tx>
                <c:rich>
                  <a:bodyPr/>
                  <a:lstStyle/>
                  <a:p>
                    <a:fld id="{6D4DA2D6-9CD7-4BFD-BE7D-08A7D1BE4DF1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F0721459-837D-4402-BCEE-59BA601C795D}" type="BUBBLESIZE">
                      <a:rPr lang="en-US" baseline="0"/>
                      <a:pPr/>
                      <a:t>[BUBBLE SIZE]</a:t>
                    </a:fld>
                    <a:endParaRPr lang="en-US" baseline="0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separator>,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759E-48CD-BA65-9ADB8409D993}"/>
                </c:ext>
              </c:extLst>
            </c:dLbl>
            <c:dLbl>
              <c:idx val="10"/>
              <c:layout>
                <c:manualLayout>
                  <c:x val="-0.1260545565069327"/>
                  <c:y val="-1.4435695538057791E-2"/>
                </c:manualLayout>
              </c:layout>
              <c:tx>
                <c:rich>
                  <a:bodyPr/>
                  <a:lstStyle/>
                  <a:p>
                    <a:fld id="{202C1144-2CFC-4B19-99B3-AA6F596E9F2E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A7748E0C-89D9-4100-BE9C-342A2E0272DE}" type="BUBBLESIZE">
                      <a:rPr lang="en-US" baseline="0"/>
                      <a:pPr/>
                      <a:t>[BUBBLE SIZE]</a:t>
                    </a:fld>
                    <a:endParaRPr lang="en-US" baseline="0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separator>,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759E-48CD-BA65-9ADB8409D993}"/>
                </c:ext>
              </c:extLst>
            </c:dLbl>
            <c:dLbl>
              <c:idx val="11"/>
              <c:layout>
                <c:manualLayout>
                  <c:x val="1.0827906485232871E-2"/>
                  <c:y val="-3.3113140766888802E-2"/>
                </c:manualLayout>
              </c:layout>
              <c:tx>
                <c:rich>
                  <a:bodyPr/>
                  <a:lstStyle/>
                  <a:p>
                    <a:fld id="{EFD63AD7-D629-4BB7-AB20-92054D147073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9BFC7C7B-096B-4E56-AD50-DCC8B789AA5C}" type="BUBBLESIZE">
                      <a:rPr lang="en-US" baseline="0"/>
                      <a:pPr/>
                      <a:t>[BUBBLE SIZE]</a:t>
                    </a:fld>
                    <a:endParaRPr lang="en-US" baseline="0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separator>,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759E-48CD-BA65-9ADB8409D993}"/>
                </c:ext>
              </c:extLst>
            </c:dLbl>
            <c:dLbl>
              <c:idx val="12"/>
              <c:layout>
                <c:manualLayout>
                  <c:x val="3.2918318099578917E-2"/>
                  <c:y val="-8.6597133387425487E-2"/>
                </c:manualLayout>
              </c:layout>
              <c:tx>
                <c:rich>
                  <a:bodyPr/>
                  <a:lstStyle/>
                  <a:p>
                    <a:fld id="{6F7C1576-B073-4AEE-8D55-CF632C51BFD8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92B41B5D-588A-4F57-A678-86A5387AE281}" type="BUBBLESIZE">
                      <a:rPr lang="en-US" baseline="0"/>
                      <a:pPr/>
                      <a:t>[BUBBLE SIZE]</a:t>
                    </a:fld>
                    <a:endParaRPr lang="en-US" baseline="0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separator>, </c:separator>
              <c:extLst>
                <c:ext xmlns:c15="http://schemas.microsoft.com/office/drawing/2012/chart" uri="{CE6537A1-D6FC-4f65-9D91-7224C49458BB}">
                  <c15:layout>
                    <c:manualLayout>
                      <c:w val="6.6597642484509903E-2"/>
                      <c:h val="1.7467541650077002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759E-48CD-BA65-9ADB8409D993}"/>
                </c:ext>
              </c:extLst>
            </c:dLbl>
            <c:dLbl>
              <c:idx val="13"/>
              <c:layout>
                <c:manualLayout>
                  <c:x val="-0.14939374249241458"/>
                  <c:y val="-3.5105530644456012E-2"/>
                </c:manualLayout>
              </c:layout>
              <c:tx>
                <c:rich>
                  <a:bodyPr/>
                  <a:lstStyle/>
                  <a:p>
                    <a:fld id="{E6D0D38C-5165-42B2-89E3-1A16112DD301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34B3FEF0-36E2-4B95-926C-8D0D43A725C2}" type="BUBBLESIZE">
                      <a:rPr lang="en-US" baseline="0"/>
                      <a:pPr/>
                      <a:t>[BUBBLE SIZE]</a:t>
                    </a:fld>
                    <a:endParaRPr lang="en-US" baseline="0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separator>,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759E-48CD-BA65-9ADB8409D993}"/>
                </c:ext>
              </c:extLst>
            </c:dLbl>
            <c:dLbl>
              <c:idx val="14"/>
              <c:layout>
                <c:manualLayout>
                  <c:x val="-0.11442089612762182"/>
                  <c:y val="2.7153290948013206E-2"/>
                </c:manualLayout>
              </c:layout>
              <c:tx>
                <c:rich>
                  <a:bodyPr/>
                  <a:lstStyle/>
                  <a:p>
                    <a:fld id="{28533EB9-CE37-4F0A-A9CE-6DA8A0A65F30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9CE2D9FF-1E35-487C-815B-C0F4FF23964B}" type="BUBBLESIZE">
                      <a:rPr lang="en-US" baseline="0"/>
                      <a:pPr/>
                      <a:t>[BUBBLE SIZE]</a:t>
                    </a:fld>
                    <a:endParaRPr lang="en-US" baseline="0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separator>,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759E-48CD-BA65-9ADB8409D993}"/>
                </c:ext>
              </c:extLst>
            </c:dLbl>
            <c:dLbl>
              <c:idx val="15"/>
              <c:layout>
                <c:manualLayout>
                  <c:x val="-0.21137953382677666"/>
                  <c:y val="0.10668648732576767"/>
                </c:manualLayout>
              </c:layout>
              <c:tx>
                <c:rich>
                  <a:bodyPr/>
                  <a:lstStyle/>
                  <a:p>
                    <a:fld id="{657B5F9B-FF52-4204-9D5A-26B2C7970A6A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4D02A308-0868-4518-BFC6-DF5B58B51E7F}" type="BUBBLESIZE">
                      <a:rPr lang="en-US" baseline="0"/>
                      <a:pPr/>
                      <a:t>[BUBBLE SIZE]</a:t>
                    </a:fld>
                    <a:endParaRPr lang="en-US" baseline="0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separator>,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759E-48CD-BA65-9ADB8409D993}"/>
                </c:ext>
              </c:extLst>
            </c:dLbl>
            <c:dLbl>
              <c:idx val="16"/>
              <c:layout>
                <c:manualLayout>
                  <c:x val="-0.18332553890692199"/>
                  <c:y val="-5.7993365986732021E-2"/>
                </c:manualLayout>
              </c:layout>
              <c:tx>
                <c:rich>
                  <a:bodyPr/>
                  <a:lstStyle/>
                  <a:p>
                    <a:fld id="{689A6ABF-09A3-4947-B2B5-DB5310AD9B3D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578B2D83-A7AA-4F21-A570-5C00F2675EA5}" type="BUBBLESIZE">
                      <a:rPr lang="en-US" baseline="0"/>
                      <a:pPr/>
                      <a:t>[BUBBLE SIZE]</a:t>
                    </a:fld>
                    <a:endParaRPr lang="en-US" baseline="0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separator>,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759E-48CD-BA65-9ADB8409D993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4B96332B-D380-4722-9154-E24D253D2353}" type="CELLRANGE">
                      <a:rPr lang="en-IE"/>
                      <a:pPr/>
                      <a:t>[CELLRANGE]</a:t>
                    </a:fld>
                    <a:r>
                      <a:rPr lang="en-IE" baseline="0"/>
                      <a:t>, </a:t>
                    </a:r>
                    <a:fld id="{1DEADD11-9C0B-490E-9FDE-BA5156D1D6DA}" type="BUBBLESIZE">
                      <a:rPr lang="en-IE" baseline="0"/>
                      <a:pPr/>
                      <a:t>[BUBBLE SIZE]</a:t>
                    </a:fld>
                    <a:endParaRPr lang="en-IE" baseline="0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separator>,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759E-48CD-BA65-9ADB8409D993}"/>
                </c:ext>
              </c:extLst>
            </c:dLbl>
            <c:dLbl>
              <c:idx val="18"/>
              <c:layout>
                <c:manualLayout>
                  <c:x val="-6.8588678462698421E-2"/>
                  <c:y val="-2.0997375328083989E-2"/>
                </c:manualLayout>
              </c:layout>
              <c:tx>
                <c:rich>
                  <a:bodyPr/>
                  <a:lstStyle/>
                  <a:p>
                    <a:fld id="{2E50645C-3D5E-4F02-BEDE-60F34B01A402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165D99E1-27AC-4F77-86BF-B4C0523F6144}" type="BUBBLESIZE">
                      <a:rPr lang="en-US" baseline="0"/>
                      <a:pPr/>
                      <a:t>[BUBBLE SIZE]</a:t>
                    </a:fld>
                    <a:endParaRPr lang="en-US" baseline="0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separator>,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759E-48CD-BA65-9ADB8409D993}"/>
                </c:ext>
              </c:extLst>
            </c:dLbl>
            <c:dLbl>
              <c:idx val="19"/>
              <c:layout>
                <c:manualLayout>
                  <c:x val="-5.7732794642784184E-2"/>
                  <c:y val="3.1541622365299733E-2"/>
                </c:manualLayout>
              </c:layout>
              <c:tx>
                <c:rich>
                  <a:bodyPr/>
                  <a:lstStyle/>
                  <a:p>
                    <a:fld id="{578AA768-6640-4718-B61A-C8F5856AF3EE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4DAEFBBA-6CA8-4662-BCD6-C18DF46F26AF}" type="BUBBLESIZE">
                      <a:rPr lang="en-US" baseline="0"/>
                      <a:pPr/>
                      <a:t>[BUBBLE SIZE]</a:t>
                    </a:fld>
                    <a:endParaRPr lang="en-US" baseline="0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separator>,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759E-48CD-BA65-9ADB8409D993}"/>
                </c:ext>
              </c:extLst>
            </c:dLbl>
            <c:dLbl>
              <c:idx val="20"/>
              <c:layout>
                <c:manualLayout>
                  <c:x val="-0.11557115938191068"/>
                  <c:y val="-2.559817542893033E-2"/>
                </c:manualLayout>
              </c:layout>
              <c:tx>
                <c:rich>
                  <a:bodyPr/>
                  <a:lstStyle/>
                  <a:p>
                    <a:fld id="{C1F4B830-A691-43C6-BF48-3E757282B9DE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3047992F-1ED5-4DFC-9735-B59047EE5EB0}" type="BUBBLESIZE">
                      <a:rPr lang="en-US" baseline="0"/>
                      <a:pPr/>
                      <a:t>[BUBBLE SIZE]</a:t>
                    </a:fld>
                    <a:endParaRPr lang="en-US" baseline="0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separator>,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759E-48CD-BA65-9ADB8409D993}"/>
                </c:ext>
              </c:extLst>
            </c:dLbl>
            <c:dLbl>
              <c:idx val="21"/>
              <c:layout>
                <c:manualLayout>
                  <c:x val="9.1289303369456835E-3"/>
                  <c:y val="-4.023117672445236E-2"/>
                </c:manualLayout>
              </c:layout>
              <c:tx>
                <c:rich>
                  <a:bodyPr/>
                  <a:lstStyle/>
                  <a:p>
                    <a:fld id="{00EB0EAA-9702-4C90-BAD3-049AEE40DFEC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897A4F34-3334-4ED0-B956-BE085D0DC750}" type="BUBBLESIZE">
                      <a:rPr lang="en-US" baseline="0"/>
                      <a:pPr/>
                      <a:t>[BUBBLE SIZE]</a:t>
                    </a:fld>
                    <a:endParaRPr lang="en-US" baseline="0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separator>,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759E-48CD-BA65-9ADB8409D993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IE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separator>, 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759E-48CD-BA65-9ADB8409D993}"/>
                </c:ext>
              </c:extLst>
            </c:dLbl>
            <c:dLbl>
              <c:idx val="23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59E-48CD-BA65-9ADB8409D993}"/>
                </c:ext>
              </c:extLst>
            </c:dLbl>
            <c:dLbl>
              <c:idx val="24"/>
              <c:layout>
                <c:manualLayout>
                  <c:x val="-0.12633102714566766"/>
                  <c:y val="-2.5877839481595558E-2"/>
                </c:manualLayout>
              </c:layout>
              <c:tx>
                <c:rich>
                  <a:bodyPr/>
                  <a:lstStyle/>
                  <a:p>
                    <a:fld id="{3B1FF176-325E-4973-A81E-007A5266EA15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1CE368DF-C71F-48D3-9932-ECF3C8F92E69}" type="BUBBLESIZE">
                      <a:rPr lang="en-US" baseline="0"/>
                      <a:pPr/>
                      <a:t>[BUBBLE SIZE]</a:t>
                    </a:fld>
                    <a:endParaRPr lang="en-US" baseline="0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separator>,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D-759E-48CD-BA65-9ADB8409D993}"/>
                </c:ext>
              </c:extLst>
            </c:dLbl>
            <c:dLbl>
              <c:idx val="25"/>
              <c:layout>
                <c:manualLayout>
                  <c:x val="-0.15304917260092218"/>
                  <c:y val="-2.7356136532296248E-2"/>
                </c:manualLayout>
              </c:layout>
              <c:tx>
                <c:rich>
                  <a:bodyPr/>
                  <a:lstStyle/>
                  <a:p>
                    <a:fld id="{24A1C911-7F9B-4018-8148-505EF39B46C3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299EB8EF-6CDB-4189-AA04-5318D7A4696D}" type="BUBBLESIZE">
                      <a:rPr lang="en-US" baseline="0"/>
                      <a:pPr/>
                      <a:t>[BUBBLE SIZE]</a:t>
                    </a:fld>
                    <a:endParaRPr lang="en-US" baseline="0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separator>,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759E-48CD-BA65-9ADB8409D993}"/>
                </c:ext>
              </c:extLst>
            </c:dLbl>
            <c:dLbl>
              <c:idx val="26"/>
              <c:layout>
                <c:manualLayout>
                  <c:x val="-7.3164055743722617E-2"/>
                  <c:y val="2.8129395218002812E-2"/>
                </c:manualLayout>
              </c:layout>
              <c:tx>
                <c:rich>
                  <a:bodyPr/>
                  <a:lstStyle/>
                  <a:p>
                    <a:fld id="{BF5CC2C0-273A-48D2-AEFE-814A9A9D9E9C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AF5B6884-DC79-47C3-9A0C-ED6BA7FBBBD0}" type="BUBBLESIZE">
                      <a:rPr lang="en-US" baseline="0"/>
                      <a:pPr/>
                      <a:t>[BUBBLE SIZE]</a:t>
                    </a:fld>
                    <a:endParaRPr lang="en-US" baseline="0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separator>,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F-759E-48CD-BA65-9ADB8409D993}"/>
                </c:ext>
              </c:extLst>
            </c:dLbl>
            <c:dLbl>
              <c:idx val="27"/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59E-48CD-BA65-9ADB8409D993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9ACFE1F3-54B0-4D1F-B97C-571273D9E8E6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2AE7766C-E364-41BB-969A-9AE91648F7C3}" type="BUBBLESIZE">
                      <a:rPr lang="en-US" baseline="0"/>
                      <a:pPr/>
                      <a:t>[BUBBLE SIZE]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separator>,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2263239050160282"/>
                      <c:h val="1.7716535433070866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1-759E-48CD-BA65-9ADB8409D993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D32FAE7E-59B2-47A8-A371-484172F32F40}" type="CELLRANGE">
                      <a:rPr lang="en-IE"/>
                      <a:pPr/>
                      <a:t>[CELLRANGE]</a:t>
                    </a:fld>
                    <a:r>
                      <a:rPr lang="en-IE" baseline="0"/>
                      <a:t>, </a:t>
                    </a:r>
                    <a:fld id="{C575B30E-5915-46C2-B99B-B522D91C42A9}" type="BUBBLESIZE">
                      <a:rPr lang="en-IE" baseline="0"/>
                      <a:pPr/>
                      <a:t>[BUBBLE SIZE]</a:t>
                    </a:fld>
                    <a:endParaRPr lang="en-IE" baseline="0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separator>,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759E-48CD-BA65-9ADB8409D993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DF40ED31-DB6A-4DB9-964C-E1CC75790A62}" type="CELLRANGE">
                      <a:rPr lang="en-IE"/>
                      <a:pPr/>
                      <a:t>[CELLRANGE]</a:t>
                    </a:fld>
                    <a:r>
                      <a:rPr lang="en-IE" baseline="0"/>
                      <a:t>, </a:t>
                    </a:r>
                    <a:fld id="{37014196-4146-4407-AE91-DAE370293691}" type="BUBBLESIZE">
                      <a:rPr lang="en-IE" baseline="0"/>
                      <a:pPr/>
                      <a:t>[BUBBLE SIZE]</a:t>
                    </a:fld>
                    <a:endParaRPr lang="en-IE" baseline="0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separator>,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759E-48CD-BA65-9ADB8409D9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, 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'Figure 2'!$G$67:$G$97</c:f>
              <c:numCache>
                <c:formatCode>0.0%</c:formatCode>
                <c:ptCount val="31"/>
                <c:pt idx="0">
                  <c:v>0.48592581457401629</c:v>
                </c:pt>
                <c:pt idx="1">
                  <c:v>0.47722125153691841</c:v>
                </c:pt>
                <c:pt idx="2">
                  <c:v>0.59130566724831202</c:v>
                </c:pt>
                <c:pt idx="3">
                  <c:v>0.44950968946999764</c:v>
                </c:pt>
                <c:pt idx="4">
                  <c:v>0.45836085061418569</c:v>
                </c:pt>
                <c:pt idx="5">
                  <c:v>0.42642296674554742</c:v>
                </c:pt>
                <c:pt idx="6">
                  <c:v>0.51343097890629419</c:v>
                </c:pt>
                <c:pt idx="7">
                  <c:v>0.46843000865749174</c:v>
                </c:pt>
                <c:pt idx="8">
                  <c:v>0.52281402574345315</c:v>
                </c:pt>
                <c:pt idx="9">
                  <c:v>0.52602680345338293</c:v>
                </c:pt>
                <c:pt idx="10">
                  <c:v>0.43164945961810713</c:v>
                </c:pt>
                <c:pt idx="11">
                  <c:v>0.53396950050223724</c:v>
                </c:pt>
                <c:pt idx="12">
                  <c:v>0.57999486859949423</c:v>
                </c:pt>
                <c:pt idx="13">
                  <c:v>0.4084910904994587</c:v>
                </c:pt>
                <c:pt idx="14">
                  <c:v>0.45203909266409265</c:v>
                </c:pt>
                <c:pt idx="15">
                  <c:v>0.57066712517193952</c:v>
                </c:pt>
                <c:pt idx="16">
                  <c:v>0.4448954042484452</c:v>
                </c:pt>
                <c:pt idx="17">
                  <c:v>0.65510325021652915</c:v>
                </c:pt>
                <c:pt idx="18">
                  <c:v>0.28158926417370328</c:v>
                </c:pt>
                <c:pt idx="19">
                  <c:v>0.42225508541075635</c:v>
                </c:pt>
                <c:pt idx="20">
                  <c:v>0.3638457773042702</c:v>
                </c:pt>
                <c:pt idx="21">
                  <c:v>0.57317499126790084</c:v>
                </c:pt>
                <c:pt idx="24">
                  <c:v>0.38037701219745346</c:v>
                </c:pt>
                <c:pt idx="25">
                  <c:v>0.53575070099413713</c:v>
                </c:pt>
                <c:pt idx="26">
                  <c:v>0.46778896216591459</c:v>
                </c:pt>
                <c:pt idx="28">
                  <c:v>0.60479603456360109</c:v>
                </c:pt>
                <c:pt idx="29">
                  <c:v>0.58612724854763076</c:v>
                </c:pt>
                <c:pt idx="30">
                  <c:v>0.44797382861967072</c:v>
                </c:pt>
              </c:numCache>
            </c:numRef>
          </c:xVal>
          <c:yVal>
            <c:numRef>
              <c:f>('Figure 2'!$F$67:$F$97,'Figure 2'!$B$100)</c:f>
              <c:numCache>
                <c:formatCode>0.0%</c:formatCode>
                <c:ptCount val="32"/>
                <c:pt idx="0">
                  <c:v>2.6828445816372691E-2</c:v>
                </c:pt>
                <c:pt idx="1">
                  <c:v>2.1747537451463406E-2</c:v>
                </c:pt>
                <c:pt idx="2">
                  <c:v>1.4608253783435781E-2</c:v>
                </c:pt>
                <c:pt idx="3">
                  <c:v>3.4072220846978217E-2</c:v>
                </c:pt>
                <c:pt idx="4">
                  <c:v>3.8733119194750608E-2</c:v>
                </c:pt>
                <c:pt idx="5">
                  <c:v>3.7152078916617017E-2</c:v>
                </c:pt>
                <c:pt idx="6">
                  <c:v>2.4307322464435597E-2</c:v>
                </c:pt>
                <c:pt idx="7">
                  <c:v>2.6438744347374393E-2</c:v>
                </c:pt>
                <c:pt idx="8">
                  <c:v>1.3148000164852014E-2</c:v>
                </c:pt>
                <c:pt idx="9">
                  <c:v>1.5184343337289272E-2</c:v>
                </c:pt>
                <c:pt idx="10">
                  <c:v>3.3065273500777558E-2</c:v>
                </c:pt>
                <c:pt idx="11">
                  <c:v>2.3399772846321762E-2</c:v>
                </c:pt>
                <c:pt idx="12">
                  <c:v>1.5842455899384811E-2</c:v>
                </c:pt>
                <c:pt idx="13">
                  <c:v>1.735870877209222E-2</c:v>
                </c:pt>
                <c:pt idx="14">
                  <c:v>2.6095186832730072E-2</c:v>
                </c:pt>
                <c:pt idx="15">
                  <c:v>1.5100624966379929E-2</c:v>
                </c:pt>
                <c:pt idx="16">
                  <c:v>1.8459306260500762E-2</c:v>
                </c:pt>
                <c:pt idx="17">
                  <c:v>1.5875624844364989E-2</c:v>
                </c:pt>
                <c:pt idx="18">
                  <c:v>3.2771972179561959E-2</c:v>
                </c:pt>
                <c:pt idx="19">
                  <c:v>3.0966461263700697E-2</c:v>
                </c:pt>
                <c:pt idx="20">
                  <c:v>3.5154698219341848E-2</c:v>
                </c:pt>
                <c:pt idx="21">
                  <c:v>2.066609807858889E-2</c:v>
                </c:pt>
                <c:pt idx="24">
                  <c:v>2.9310541412979466E-2</c:v>
                </c:pt>
                <c:pt idx="25">
                  <c:v>1.7998027913701548E-2</c:v>
                </c:pt>
                <c:pt idx="26">
                  <c:v>2.5074802423984723E-2</c:v>
                </c:pt>
                <c:pt idx="28">
                  <c:v>8.900998353864235E-3</c:v>
                </c:pt>
                <c:pt idx="29">
                  <c:v>1.2702536144873629E-2</c:v>
                </c:pt>
                <c:pt idx="30">
                  <c:v>1.607254304057619E-2</c:v>
                </c:pt>
                <c:pt idx="31" formatCode="General">
                  <c:v>0</c:v>
                </c:pt>
              </c:numCache>
            </c:numRef>
          </c:yVal>
          <c:bubbleSize>
            <c:numRef>
              <c:f>'Figure 2'!$H$67:$H$97</c:f>
              <c:numCache>
                <c:formatCode>0</c:formatCode>
                <c:ptCount val="31"/>
                <c:pt idx="0">
                  <c:v>17.970298288850348</c:v>
                </c:pt>
                <c:pt idx="1">
                  <c:v>21.943691445617251</c:v>
                </c:pt>
                <c:pt idx="2">
                  <c:v>40.477505115552567</c:v>
                </c:pt>
                <c:pt idx="3">
                  <c:v>13.19284972613881</c:v>
                </c:pt>
                <c:pt idx="4">
                  <c:v>11.833822324237342</c:v>
                </c:pt>
                <c:pt idx="5">
                  <c:v>11.477768651993822</c:v>
                </c:pt>
                <c:pt idx="6">
                  <c:v>21.122481904681301</c:v>
                </c:pt>
                <c:pt idx="7">
                  <c:v>17.717558841027603</c:v>
                </c:pt>
                <c:pt idx="8">
                  <c:v>39.763767811706416</c:v>
                </c:pt>
                <c:pt idx="9">
                  <c:v>34.642710044732823</c:v>
                </c:pt>
                <c:pt idx="10">
                  <c:v>13.054465120572994</c:v>
                </c:pt>
                <c:pt idx="11">
                  <c:v>22.819430941021828</c:v>
                </c:pt>
                <c:pt idx="12">
                  <c:v>36.610161472629784</c:v>
                </c:pt>
                <c:pt idx="13">
                  <c:v>23.532343094331658</c:v>
                </c:pt>
                <c:pt idx="14">
                  <c:v>17.322699989145871</c:v>
                </c:pt>
                <c:pt idx="15">
                  <c:v>37.79096073457054</c:v>
                </c:pt>
                <c:pt idx="16">
                  <c:v>24.101415187006932</c:v>
                </c:pt>
                <c:pt idx="17">
                  <c:v>41.264722279517478</c:v>
                </c:pt>
                <c:pt idx="18">
                  <c:v>8.5923807890119814</c:v>
                </c:pt>
                <c:pt idx="19">
                  <c:v>13.635884378746544</c:v>
                </c:pt>
                <c:pt idx="20">
                  <c:v>10.349847836386347</c:v>
                </c:pt>
                <c:pt idx="21">
                  <c:v>27.73503682641179</c:v>
                </c:pt>
                <c:pt idx="24">
                  <c:v>12.97748161107023</c:v>
                </c:pt>
                <c:pt idx="25">
                  <c:v>29.76718913666539</c:v>
                </c:pt>
                <c:pt idx="26">
                  <c:v>18.655738707574496</c:v>
                </c:pt>
                <c:pt idx="28">
                  <c:v>67.946988699423585</c:v>
                </c:pt>
                <c:pt idx="29">
                  <c:v>46.142537353390999</c:v>
                </c:pt>
                <c:pt idx="30">
                  <c:v>27.871994337718142</c:v>
                </c:pt>
              </c:numCache>
            </c:numRef>
          </c:bubbleSize>
          <c:bubble3D val="0"/>
          <c:extLst>
            <c:ext xmlns:c15="http://schemas.microsoft.com/office/drawing/2012/chart" uri="{02D57815-91ED-43cb-92C2-25804820EDAC}">
              <c15:datalabelsRange>
                <c15:f>'Figure 2'!$B$67:$B$97</c15:f>
                <c15:dlblRangeCache>
                  <c:ptCount val="31"/>
                  <c:pt idx="0">
                    <c:v>EU (¹)</c:v>
                  </c:pt>
                  <c:pt idx="1">
                    <c:v>Belgium</c:v>
                  </c:pt>
                  <c:pt idx="2">
                    <c:v>Bulgaria</c:v>
                  </c:pt>
                  <c:pt idx="3">
                    <c:v>Czechia</c:v>
                  </c:pt>
                  <c:pt idx="4">
                    <c:v>Denmark</c:v>
                  </c:pt>
                  <c:pt idx="5">
                    <c:v>Germany (¹)</c:v>
                  </c:pt>
                  <c:pt idx="6">
                    <c:v>Estonia (¹)</c:v>
                  </c:pt>
                  <c:pt idx="7">
                    <c:v>Ireland</c:v>
                  </c:pt>
                  <c:pt idx="8">
                    <c:v>Greece</c:v>
                  </c:pt>
                  <c:pt idx="9">
                    <c:v>Spain</c:v>
                  </c:pt>
                  <c:pt idx="10">
                    <c:v>France (¹)</c:v>
                  </c:pt>
                  <c:pt idx="11">
                    <c:v>Croatia</c:v>
                  </c:pt>
                  <c:pt idx="12">
                    <c:v>Italy</c:v>
                  </c:pt>
                  <c:pt idx="13">
                    <c:v>Cyprus (¹)</c:v>
                  </c:pt>
                  <c:pt idx="14">
                    <c:v>Latvia</c:v>
                  </c:pt>
                  <c:pt idx="15">
                    <c:v>Lithuania</c:v>
                  </c:pt>
                  <c:pt idx="16">
                    <c:v>Luxembourg</c:v>
                  </c:pt>
                  <c:pt idx="17">
                    <c:v>Hungary</c:v>
                  </c:pt>
                  <c:pt idx="18">
                    <c:v>Malta (¹)</c:v>
                  </c:pt>
                  <c:pt idx="19">
                    <c:v>Netherlands (¹)</c:v>
                  </c:pt>
                  <c:pt idx="20">
                    <c:v>Austria</c:v>
                  </c:pt>
                  <c:pt idx="21">
                    <c:v>Poland</c:v>
                  </c:pt>
                  <c:pt idx="22">
                    <c:v>Portugal</c:v>
                  </c:pt>
                  <c:pt idx="23">
                    <c:v>Romania</c:v>
                  </c:pt>
                  <c:pt idx="24">
                    <c:v>Slovenia</c:v>
                  </c:pt>
                  <c:pt idx="25">
                    <c:v>Slovakia</c:v>
                  </c:pt>
                  <c:pt idx="26">
                    <c:v>Finland</c:v>
                  </c:pt>
                  <c:pt idx="27">
                    <c:v>Sweden</c:v>
                  </c:pt>
                  <c:pt idx="28">
                    <c:v>Montenegro</c:v>
                  </c:pt>
                  <c:pt idx="29">
                    <c:v>Serbia</c:v>
                  </c:pt>
                  <c:pt idx="30">
                    <c:v>Türkiye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3-759E-48CD-BA65-9ADB8409D99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bubbleScale val="50"/>
        <c:showNegBubbles val="0"/>
        <c:sizeRepresents val="w"/>
        <c:axId val="698239160"/>
        <c:axId val="698252608"/>
      </c:bubbleChart>
      <c:valAx>
        <c:axId val="698239160"/>
        <c:scaling>
          <c:orientation val="minMax"/>
          <c:max val="0.70000000000000007"/>
          <c:min val="0.25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100"/>
                  <a:t>food and housing expenditure (%)</a:t>
                </a:r>
              </a:p>
            </c:rich>
          </c:tx>
          <c:layout>
            <c:manualLayout>
              <c:xMode val="edge"/>
              <c:yMode val="edge"/>
              <c:x val="0.39365750590669196"/>
              <c:y val="0.79484047089050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8252608"/>
        <c:crosses val="autoZero"/>
        <c:crossBetween val="midCat"/>
      </c:valAx>
      <c:valAx>
        <c:axId val="698252608"/>
        <c:scaling>
          <c:orientation val="minMax"/>
          <c:max val="4.0000000000000008E-2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100" b="0" i="0" baseline="0">
                    <a:effectLst/>
                  </a:rPr>
                  <a:t>cultural goods and services expenditure (%)</a:t>
                </a:r>
                <a:endParaRPr lang="en-US" sz="1100" b="0">
                  <a:effectLst/>
                </a:endParaRPr>
              </a:p>
            </c:rich>
          </c:tx>
          <c:layout>
            <c:manualLayout>
              <c:xMode val="edge"/>
              <c:yMode val="edge"/>
              <c:x val="1.8518170303338948E-2"/>
              <c:y val="0.322228594457188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lumMod val="25000"/>
                    <a:lumOff val="75000"/>
                  </a:sysClr>
                </a:solidFill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82391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Mean household expenditure on cultural goods and services, by broad expenditure purpose</a:t>
            </a:r>
          </a:p>
          <a:p>
            <a:pPr algn="l">
              <a:defRPr sz="1800"/>
            </a:pPr>
            <a:r>
              <a:rPr lang="en-US" sz="1600" b="0"/>
              <a:t>(% share of all household cultural expenditure, EU, 2020 and 2015)</a:t>
            </a:r>
          </a:p>
        </c:rich>
      </c:tx>
      <c:layout>
        <c:manualLayout>
          <c:xMode val="edge"/>
          <c:yMode val="edge"/>
          <c:x val="5.3333333333333332E-3"/>
          <c:y val="7.88713203540328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8580293066512945E-2"/>
          <c:y val="0.13113350663287621"/>
          <c:w val="0.93675302448150555"/>
          <c:h val="0.50840127057349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3'!$D$61</c:f>
              <c:strCache>
                <c:ptCount val="1"/>
                <c:pt idx="0">
                  <c:v>HBS 2020</c:v>
                </c:pt>
              </c:strCache>
            </c:strRef>
          </c:tx>
          <c:spPr>
            <a:solidFill>
              <a:srgbClr val="B656BD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387-4229-9B9A-A4D2718CE9B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387-4229-9B9A-A4D2718CE9B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387-4229-9B9A-A4D2718CE9B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387-4229-9B9A-A4D2718CE9B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0387-4229-9B9A-A4D2718CE9B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387-4229-9B9A-A4D2718CE9B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387-4229-9B9A-A4D2718CE9B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0387-4229-9B9A-A4D2718CE9BA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0387-4229-9B9A-A4D2718CE9BA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0387-4229-9B9A-A4D2718CE9BA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0387-4229-9B9A-A4D2718CE9BA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0387-4229-9B9A-A4D2718CE9BA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0387-4229-9B9A-A4D2718CE9BA}"/>
              </c:ext>
            </c:extLst>
          </c:dPt>
          <c:cat>
            <c:strRef>
              <c:f>'Figure 3'!$C$64:$C$68</c:f>
              <c:strCache>
                <c:ptCount val="5"/>
                <c:pt idx="0">
                  <c:v>Equipment</c:v>
                </c:pt>
                <c:pt idx="1">
                  <c:v>Books and newspapers</c:v>
                </c:pt>
                <c:pt idx="2">
                  <c:v>Fees and subscriptions</c:v>
                </c:pt>
                <c:pt idx="3">
                  <c:v>Attendance and entertainment</c:v>
                </c:pt>
                <c:pt idx="4">
                  <c:v>Articles for artistic expression and creation</c:v>
                </c:pt>
              </c:strCache>
            </c:strRef>
          </c:cat>
          <c:val>
            <c:numRef>
              <c:f>'Figure 3'!$D$64:$D$68</c:f>
              <c:numCache>
                <c:formatCode>#,##0.0</c:formatCode>
                <c:ptCount val="5"/>
                <c:pt idx="0">
                  <c:v>26.959457768950006</c:v>
                </c:pt>
                <c:pt idx="1">
                  <c:v>25.072161312605441</c:v>
                </c:pt>
                <c:pt idx="2">
                  <c:v>20.910957404544469</c:v>
                </c:pt>
                <c:pt idx="3">
                  <c:v>13.648053741839094</c:v>
                </c:pt>
                <c:pt idx="4">
                  <c:v>13.409369772060975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0387-4229-9B9A-A4D2718CE9BA}"/>
            </c:ext>
          </c:extLst>
        </c:ser>
        <c:ser>
          <c:idx val="1"/>
          <c:order val="1"/>
          <c:tx>
            <c:strRef>
              <c:f>'Figure 3'!$G$61</c:f>
              <c:strCache>
                <c:ptCount val="1"/>
                <c:pt idx="0">
                  <c:v>HBS 2015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rgbClr val="2644A7">
                  <a:lumMod val="100000"/>
                </a:srgb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C-0387-4229-9B9A-A4D2718CE9BA}"/>
              </c:ext>
            </c:extLst>
          </c:dPt>
          <c:dPt>
            <c:idx val="1"/>
            <c:invertIfNegative val="0"/>
            <c:bubble3D val="0"/>
            <c:spPr>
              <a:solidFill>
                <a:srgbClr val="2644A7">
                  <a:lumMod val="100000"/>
                </a:srgb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D-0387-4229-9B9A-A4D2718CE9BA}"/>
              </c:ext>
            </c:extLst>
          </c:dPt>
          <c:dPt>
            <c:idx val="2"/>
            <c:invertIfNegative val="0"/>
            <c:bubble3D val="0"/>
            <c:spPr>
              <a:solidFill>
                <a:srgbClr val="2644A7">
                  <a:lumMod val="100000"/>
                </a:srgb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E-0387-4229-9B9A-A4D2718CE9BA}"/>
              </c:ext>
            </c:extLst>
          </c:dPt>
          <c:dPt>
            <c:idx val="3"/>
            <c:invertIfNegative val="0"/>
            <c:bubble3D val="0"/>
            <c:spPr>
              <a:solidFill>
                <a:srgbClr val="2644A7">
                  <a:lumMod val="100000"/>
                </a:srgb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F-0387-4229-9B9A-A4D2718CE9BA}"/>
              </c:ext>
            </c:extLst>
          </c:dPt>
          <c:dPt>
            <c:idx val="4"/>
            <c:invertIfNegative val="0"/>
            <c:bubble3D val="0"/>
            <c:spPr>
              <a:solidFill>
                <a:srgbClr val="2644A7">
                  <a:lumMod val="100000"/>
                </a:srgb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20-0387-4229-9B9A-A4D2718CE9BA}"/>
              </c:ext>
            </c:extLst>
          </c:dPt>
          <c:cat>
            <c:strRef>
              <c:f>'Figure 3'!$C$64:$C$68</c:f>
              <c:strCache>
                <c:ptCount val="5"/>
                <c:pt idx="0">
                  <c:v>Equipment</c:v>
                </c:pt>
                <c:pt idx="1">
                  <c:v>Books and newspapers</c:v>
                </c:pt>
                <c:pt idx="2">
                  <c:v>Fees and subscriptions</c:v>
                </c:pt>
                <c:pt idx="3">
                  <c:v>Attendance and entertainment</c:v>
                </c:pt>
                <c:pt idx="4">
                  <c:v>Articles for artistic expression and creation</c:v>
                </c:pt>
              </c:strCache>
            </c:strRef>
          </c:cat>
          <c:val>
            <c:numRef>
              <c:f>'Figure 3'!$G$64:$G$68</c:f>
              <c:numCache>
                <c:formatCode>#,##0.0</c:formatCode>
                <c:ptCount val="5"/>
                <c:pt idx="0">
                  <c:v>25.445292620865139</c:v>
                </c:pt>
                <c:pt idx="1">
                  <c:v>26.208651399491096</c:v>
                </c:pt>
                <c:pt idx="2">
                  <c:v>24.554707379134861</c:v>
                </c:pt>
                <c:pt idx="3">
                  <c:v>14.249363867684478</c:v>
                </c:pt>
                <c:pt idx="4">
                  <c:v>9.5419847328244281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0387-4229-9B9A-A4D2718CE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263250304"/>
        <c:axId val="263235840"/>
      </c:barChart>
      <c:valAx>
        <c:axId val="263235840"/>
        <c:scaling>
          <c:orientation val="minMax"/>
          <c:max val="30"/>
          <c:min val="0"/>
        </c:scaling>
        <c:delete val="0"/>
        <c:axPos val="r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.0" sourceLinked="0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3250304"/>
        <c:crosses val="max"/>
        <c:crossBetween val="between"/>
        <c:majorUnit val="5"/>
      </c:valAx>
      <c:catAx>
        <c:axId val="263250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3235840"/>
        <c:crosses val="autoZero"/>
        <c:auto val="1"/>
        <c:lblAlgn val="ctr"/>
        <c:lblOffset val="100"/>
        <c:tickMarkSkip val="1"/>
        <c:noMultiLvlLbl val="0"/>
      </c:cat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498842056085831"/>
          <c:y val="0.7163524933196147"/>
          <c:w val="0.15599776698507467"/>
          <c:h val="3.800790296840288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Mean household expenditure on cultural goods and services, by broad expenditure purpose</a:t>
            </a:r>
          </a:p>
          <a:p>
            <a:pPr algn="l">
              <a:defRPr sz="1800"/>
            </a:pPr>
            <a:r>
              <a:rPr lang="en-US" sz="1600" b="0"/>
              <a:t>(% share of all household cultural expenditure, 2020)</a:t>
            </a:r>
          </a:p>
        </c:rich>
      </c:tx>
      <c:layout>
        <c:manualLayout>
          <c:xMode val="edge"/>
          <c:yMode val="edge"/>
          <c:x val="5.3333333333333332E-3"/>
          <c:y val="8.666379038417477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907059237898815E-2"/>
          <c:y val="9.4527316528965705E-2"/>
          <c:w val="0.93542627258540667"/>
          <c:h val="0.5030550263920201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'Figure 4'!$C$70</c:f>
              <c:strCache>
                <c:ptCount val="1"/>
                <c:pt idx="0">
                  <c:v>Equipment</c:v>
                </c:pt>
              </c:strCache>
            </c:strRef>
          </c:tx>
          <c:spPr>
            <a:solidFill>
              <a:srgbClr val="B656BD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4'!$B$71:$B$100</c:f>
              <c:strCache>
                <c:ptCount val="30"/>
                <c:pt idx="0">
                  <c:v>EU (¹)</c:v>
                </c:pt>
                <c:pt idx="2">
                  <c:v>Belgium</c:v>
                </c:pt>
                <c:pt idx="3">
                  <c:v>Bulgaria </c:v>
                </c:pt>
                <c:pt idx="4">
                  <c:v>Czechia</c:v>
                </c:pt>
                <c:pt idx="5">
                  <c:v>Denmark</c:v>
                </c:pt>
                <c:pt idx="6">
                  <c:v>Germany(²)(³)</c:v>
                </c:pt>
                <c:pt idx="7">
                  <c:v>Estonia (³)(⁴)</c:v>
                </c:pt>
                <c:pt idx="8">
                  <c:v>Ireland</c:v>
                </c:pt>
                <c:pt idx="9">
                  <c:v>Greece</c:v>
                </c:pt>
                <c:pt idx="10">
                  <c:v>Spain</c:v>
                </c:pt>
                <c:pt idx="11">
                  <c:v>France (¹)</c:v>
                </c:pt>
                <c:pt idx="12">
                  <c:v>Croatia</c:v>
                </c:pt>
                <c:pt idx="13">
                  <c:v>Italy</c:v>
                </c:pt>
                <c:pt idx="14">
                  <c:v>Cyprus (¹)</c:v>
                </c:pt>
                <c:pt idx="15">
                  <c:v>Latvia</c:v>
                </c:pt>
                <c:pt idx="16">
                  <c:v>Lithuania</c:v>
                </c:pt>
                <c:pt idx="17">
                  <c:v>Luxembourg</c:v>
                </c:pt>
                <c:pt idx="18">
                  <c:v>Hungary</c:v>
                </c:pt>
                <c:pt idx="19">
                  <c:v>Malta (¹)</c:v>
                </c:pt>
                <c:pt idx="20">
                  <c:v>Netherlands (³)</c:v>
                </c:pt>
                <c:pt idx="21">
                  <c:v>Austria</c:v>
                </c:pt>
                <c:pt idx="22">
                  <c:v>Poland</c:v>
                </c:pt>
                <c:pt idx="23">
                  <c:v>Slovenia</c:v>
                </c:pt>
                <c:pt idx="24">
                  <c:v>Slovakia</c:v>
                </c:pt>
                <c:pt idx="25">
                  <c:v>Finland</c:v>
                </c:pt>
                <c:pt idx="27">
                  <c:v>Montenegro</c:v>
                </c:pt>
                <c:pt idx="28">
                  <c:v>Serbia</c:v>
                </c:pt>
                <c:pt idx="29">
                  <c:v>Türkiye</c:v>
                </c:pt>
              </c:strCache>
            </c:strRef>
          </c:cat>
          <c:val>
            <c:numRef>
              <c:f>'Figure 4'!$C$71:$C$100</c:f>
              <c:numCache>
                <c:formatCode>#,##0</c:formatCode>
                <c:ptCount val="30"/>
                <c:pt idx="0">
                  <c:v>26.959457768950006</c:v>
                </c:pt>
                <c:pt idx="2">
                  <c:v>31.041761955667436</c:v>
                </c:pt>
                <c:pt idx="3">
                  <c:v>23.539642253942347</c:v>
                </c:pt>
                <c:pt idx="4">
                  <c:v>25.703384368021414</c:v>
                </c:pt>
                <c:pt idx="5">
                  <c:v>33.508760222103334</c:v>
                </c:pt>
                <c:pt idx="6">
                  <c:v>23.422771193906851</c:v>
                </c:pt>
                <c:pt idx="7">
                  <c:v>33.784341263707375</c:v>
                </c:pt>
                <c:pt idx="8">
                  <c:v>17.829314981912042</c:v>
                </c:pt>
                <c:pt idx="9">
                  <c:v>35.16385478935338</c:v>
                </c:pt>
                <c:pt idx="10">
                  <c:v>44.677657167134235</c:v>
                </c:pt>
                <c:pt idx="11">
                  <c:v>22.806473884046717</c:v>
                </c:pt>
                <c:pt idx="12">
                  <c:v>19.548675650523879</c:v>
                </c:pt>
                <c:pt idx="13">
                  <c:v>19.785046460288221</c:v>
                </c:pt>
                <c:pt idx="14">
                  <c:v>32.516399973974167</c:v>
                </c:pt>
                <c:pt idx="15">
                  <c:v>32.661202220896087</c:v>
                </c:pt>
                <c:pt idx="16">
                  <c:v>45.23091979903441</c:v>
                </c:pt>
                <c:pt idx="17">
                  <c:v>40.268052406916567</c:v>
                </c:pt>
                <c:pt idx="18">
                  <c:v>31.589254185338365</c:v>
                </c:pt>
                <c:pt idx="19">
                  <c:v>34.689430404813983</c:v>
                </c:pt>
                <c:pt idx="20">
                  <c:v>42.970922215984992</c:v>
                </c:pt>
                <c:pt idx="21">
                  <c:v>31.1733118245205</c:v>
                </c:pt>
                <c:pt idx="22">
                  <c:v>27.110566903348964</c:v>
                </c:pt>
                <c:pt idx="23">
                  <c:v>17.786902139284113</c:v>
                </c:pt>
                <c:pt idx="24">
                  <c:v>27.524805766487798</c:v>
                </c:pt>
                <c:pt idx="25">
                  <c:v>38.214993460919921</c:v>
                </c:pt>
                <c:pt idx="27">
                  <c:v>36.313032299013997</c:v>
                </c:pt>
                <c:pt idx="28">
                  <c:v>25.663258977646947</c:v>
                </c:pt>
                <c:pt idx="29">
                  <c:v>37.346830580050792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FE-4EA5-9F02-228F7F068B5A}"/>
            </c:ext>
          </c:extLst>
        </c:ser>
        <c:ser>
          <c:idx val="1"/>
          <c:order val="1"/>
          <c:tx>
            <c:strRef>
              <c:f>'Figure 4'!$D$70</c:f>
              <c:strCache>
                <c:ptCount val="1"/>
                <c:pt idx="0">
                  <c:v>Books and newspapers</c:v>
                </c:pt>
              </c:strCache>
            </c:strRef>
          </c:tx>
          <c:spPr>
            <a:solidFill>
              <a:srgbClr val="B656BD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4'!$B$71:$B$100</c:f>
              <c:strCache>
                <c:ptCount val="30"/>
                <c:pt idx="0">
                  <c:v>EU (¹)</c:v>
                </c:pt>
                <c:pt idx="2">
                  <c:v>Belgium</c:v>
                </c:pt>
                <c:pt idx="3">
                  <c:v>Bulgaria </c:v>
                </c:pt>
                <c:pt idx="4">
                  <c:v>Czechia</c:v>
                </c:pt>
                <c:pt idx="5">
                  <c:v>Denmark</c:v>
                </c:pt>
                <c:pt idx="6">
                  <c:v>Germany(²)(³)</c:v>
                </c:pt>
                <c:pt idx="7">
                  <c:v>Estonia (³)(⁴)</c:v>
                </c:pt>
                <c:pt idx="8">
                  <c:v>Ireland</c:v>
                </c:pt>
                <c:pt idx="9">
                  <c:v>Greece</c:v>
                </c:pt>
                <c:pt idx="10">
                  <c:v>Spain</c:v>
                </c:pt>
                <c:pt idx="11">
                  <c:v>France (¹)</c:v>
                </c:pt>
                <c:pt idx="12">
                  <c:v>Croatia</c:v>
                </c:pt>
                <c:pt idx="13">
                  <c:v>Italy</c:v>
                </c:pt>
                <c:pt idx="14">
                  <c:v>Cyprus (¹)</c:v>
                </c:pt>
                <c:pt idx="15">
                  <c:v>Latvia</c:v>
                </c:pt>
                <c:pt idx="16">
                  <c:v>Lithuania</c:v>
                </c:pt>
                <c:pt idx="17">
                  <c:v>Luxembourg</c:v>
                </c:pt>
                <c:pt idx="18">
                  <c:v>Hungary</c:v>
                </c:pt>
                <c:pt idx="19">
                  <c:v>Malta (¹)</c:v>
                </c:pt>
                <c:pt idx="20">
                  <c:v>Netherlands (³)</c:v>
                </c:pt>
                <c:pt idx="21">
                  <c:v>Austria</c:v>
                </c:pt>
                <c:pt idx="22">
                  <c:v>Poland</c:v>
                </c:pt>
                <c:pt idx="23">
                  <c:v>Slovenia</c:v>
                </c:pt>
                <c:pt idx="24">
                  <c:v>Slovakia</c:v>
                </c:pt>
                <c:pt idx="25">
                  <c:v>Finland</c:v>
                </c:pt>
                <c:pt idx="27">
                  <c:v>Montenegro</c:v>
                </c:pt>
                <c:pt idx="28">
                  <c:v>Serbia</c:v>
                </c:pt>
                <c:pt idx="29">
                  <c:v>Türkiye</c:v>
                </c:pt>
              </c:strCache>
            </c:strRef>
          </c:cat>
          <c:val>
            <c:numRef>
              <c:f>'Figure 4'!$D$71:$D$100</c:f>
              <c:numCache>
                <c:formatCode>#,##0</c:formatCode>
                <c:ptCount val="30"/>
                <c:pt idx="0">
                  <c:v>25.072161312605441</c:v>
                </c:pt>
                <c:pt idx="2">
                  <c:v>29.675302957887713</c:v>
                </c:pt>
                <c:pt idx="3">
                  <c:v>18.34401921409377</c:v>
                </c:pt>
                <c:pt idx="4">
                  <c:v>19.077627728571041</c:v>
                </c:pt>
                <c:pt idx="5">
                  <c:v>18.114380807405912</c:v>
                </c:pt>
                <c:pt idx="6">
                  <c:v>25.12428006572862</c:v>
                </c:pt>
                <c:pt idx="7">
                  <c:v>25.167350775467483</c:v>
                </c:pt>
                <c:pt idx="8">
                  <c:v>20.12208632197995</c:v>
                </c:pt>
                <c:pt idx="9">
                  <c:v>26.777924237470714</c:v>
                </c:pt>
                <c:pt idx="10">
                  <c:v>27.972871047972802</c:v>
                </c:pt>
                <c:pt idx="11">
                  <c:v>22.195066959794222</c:v>
                </c:pt>
                <c:pt idx="12">
                  <c:v>20.324668100023114</c:v>
                </c:pt>
                <c:pt idx="13">
                  <c:v>36.563331981732347</c:v>
                </c:pt>
                <c:pt idx="14">
                  <c:v>31.574619365900503</c:v>
                </c:pt>
                <c:pt idx="15">
                  <c:v>16.771582951083172</c:v>
                </c:pt>
                <c:pt idx="16">
                  <c:v>18.129049986642336</c:v>
                </c:pt>
                <c:pt idx="17">
                  <c:v>22.67486163011425</c:v>
                </c:pt>
                <c:pt idx="18">
                  <c:v>26.78944558150874</c:v>
                </c:pt>
                <c:pt idx="19">
                  <c:v>26.158907221140222</c:v>
                </c:pt>
                <c:pt idx="20">
                  <c:v>26.295933215968994</c:v>
                </c:pt>
                <c:pt idx="21">
                  <c:v>22.761349260939326</c:v>
                </c:pt>
                <c:pt idx="22">
                  <c:v>18.520554003994775</c:v>
                </c:pt>
                <c:pt idx="23">
                  <c:v>26.594387719893781</c:v>
                </c:pt>
                <c:pt idx="24">
                  <c:v>16.407859612069089</c:v>
                </c:pt>
                <c:pt idx="25">
                  <c:v>29.294486966110899</c:v>
                </c:pt>
                <c:pt idx="27">
                  <c:v>31.202773038168274</c:v>
                </c:pt>
                <c:pt idx="28">
                  <c:v>35.769963137692194</c:v>
                </c:pt>
                <c:pt idx="29">
                  <c:v>20.28224406028518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FE-4EA5-9F02-228F7F068B5A}"/>
            </c:ext>
          </c:extLst>
        </c:ser>
        <c:ser>
          <c:idx val="0"/>
          <c:order val="2"/>
          <c:tx>
            <c:strRef>
              <c:f>'Figure 4'!$E$70</c:f>
              <c:strCache>
                <c:ptCount val="1"/>
                <c:pt idx="0">
                  <c:v>Fees and subscriptions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2644A7">
                  <a:lumMod val="100000"/>
                </a:srgbClr>
              </a:solidFill>
              <a:ln w="127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0-1D25-4F8E-9D70-24AF8FA63B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4'!$B$71:$B$100</c:f>
              <c:strCache>
                <c:ptCount val="30"/>
                <c:pt idx="0">
                  <c:v>EU (¹)</c:v>
                </c:pt>
                <c:pt idx="2">
                  <c:v>Belgium</c:v>
                </c:pt>
                <c:pt idx="3">
                  <c:v>Bulgaria </c:v>
                </c:pt>
                <c:pt idx="4">
                  <c:v>Czechia</c:v>
                </c:pt>
                <c:pt idx="5">
                  <c:v>Denmark</c:v>
                </c:pt>
                <c:pt idx="6">
                  <c:v>Germany(²)(³)</c:v>
                </c:pt>
                <c:pt idx="7">
                  <c:v>Estonia (³)(⁴)</c:v>
                </c:pt>
                <c:pt idx="8">
                  <c:v>Ireland</c:v>
                </c:pt>
                <c:pt idx="9">
                  <c:v>Greece</c:v>
                </c:pt>
                <c:pt idx="10">
                  <c:v>Spain</c:v>
                </c:pt>
                <c:pt idx="11">
                  <c:v>France (¹)</c:v>
                </c:pt>
                <c:pt idx="12">
                  <c:v>Croatia</c:v>
                </c:pt>
                <c:pt idx="13">
                  <c:v>Italy</c:v>
                </c:pt>
                <c:pt idx="14">
                  <c:v>Cyprus (¹)</c:v>
                </c:pt>
                <c:pt idx="15">
                  <c:v>Latvia</c:v>
                </c:pt>
                <c:pt idx="16">
                  <c:v>Lithuania</c:v>
                </c:pt>
                <c:pt idx="17">
                  <c:v>Luxembourg</c:v>
                </c:pt>
                <c:pt idx="18">
                  <c:v>Hungary</c:v>
                </c:pt>
                <c:pt idx="19">
                  <c:v>Malta (¹)</c:v>
                </c:pt>
                <c:pt idx="20">
                  <c:v>Netherlands (³)</c:v>
                </c:pt>
                <c:pt idx="21">
                  <c:v>Austria</c:v>
                </c:pt>
                <c:pt idx="22">
                  <c:v>Poland</c:v>
                </c:pt>
                <c:pt idx="23">
                  <c:v>Slovenia</c:v>
                </c:pt>
                <c:pt idx="24">
                  <c:v>Slovakia</c:v>
                </c:pt>
                <c:pt idx="25">
                  <c:v>Finland</c:v>
                </c:pt>
                <c:pt idx="27">
                  <c:v>Montenegro</c:v>
                </c:pt>
                <c:pt idx="28">
                  <c:v>Serbia</c:v>
                </c:pt>
                <c:pt idx="29">
                  <c:v>Türkiye</c:v>
                </c:pt>
              </c:strCache>
            </c:strRef>
          </c:cat>
          <c:val>
            <c:numRef>
              <c:f>'Figure 4'!$E$71:$E$100</c:f>
              <c:numCache>
                <c:formatCode>#,##0</c:formatCode>
                <c:ptCount val="30"/>
                <c:pt idx="0">
                  <c:v>20.910957404544469</c:v>
                </c:pt>
                <c:pt idx="2">
                  <c:v>8.845729148152067</c:v>
                </c:pt>
                <c:pt idx="3">
                  <c:v>40.735294804264171</c:v>
                </c:pt>
                <c:pt idx="4">
                  <c:v>27.934780248749234</c:v>
                </c:pt>
                <c:pt idx="5">
                  <c:v>32.061742330882318</c:v>
                </c:pt>
                <c:pt idx="6">
                  <c:v>21.278180148142706</c:v>
                </c:pt>
                <c:pt idx="7">
                  <c:v>8.660610254754566</c:v>
                </c:pt>
                <c:pt idx="8">
                  <c:v>31.592145057687375</c:v>
                </c:pt>
                <c:pt idx="9">
                  <c:v>14.248488399122857</c:v>
                </c:pt>
                <c:pt idx="10">
                  <c:v>2.5533934459509591</c:v>
                </c:pt>
                <c:pt idx="11">
                  <c:v>27.398006951016356</c:v>
                </c:pt>
                <c:pt idx="12">
                  <c:v>34.748591948714832</c:v>
                </c:pt>
                <c:pt idx="13">
                  <c:v>21.225154149758911</c:v>
                </c:pt>
                <c:pt idx="14">
                  <c:v>3.1779097789819772</c:v>
                </c:pt>
                <c:pt idx="15">
                  <c:v>12.25905390155863</c:v>
                </c:pt>
                <c:pt idx="16">
                  <c:v>14.701831079353584</c:v>
                </c:pt>
                <c:pt idx="17">
                  <c:v>13.347044071081662</c:v>
                </c:pt>
                <c:pt idx="18">
                  <c:v>22.158884746736685</c:v>
                </c:pt>
                <c:pt idx="19">
                  <c:v>9.693075163034532</c:v>
                </c:pt>
                <c:pt idx="20">
                  <c:v>5.4323040224354306</c:v>
                </c:pt>
                <c:pt idx="21">
                  <c:v>18.293440068969304</c:v>
                </c:pt>
                <c:pt idx="22">
                  <c:v>30.705162463091508</c:v>
                </c:pt>
                <c:pt idx="23">
                  <c:v>28.607584701619199</c:v>
                </c:pt>
                <c:pt idx="24">
                  <c:v>32.361521910793847</c:v>
                </c:pt>
                <c:pt idx="25">
                  <c:v>13.61762709065488</c:v>
                </c:pt>
                <c:pt idx="27">
                  <c:v>18.521159273897219</c:v>
                </c:pt>
                <c:pt idx="28">
                  <c:v>24.439983284572193</c:v>
                </c:pt>
                <c:pt idx="29">
                  <c:v>10.311064741967131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FE-4EA5-9F02-228F7F068B5A}"/>
            </c:ext>
          </c:extLst>
        </c:ser>
        <c:ser>
          <c:idx val="3"/>
          <c:order val="3"/>
          <c:tx>
            <c:strRef>
              <c:f>'Figure 4'!$F$70</c:f>
              <c:strCache>
                <c:ptCount val="1"/>
                <c:pt idx="0">
                  <c:v>Attendance and entertainment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4'!$B$71:$B$100</c:f>
              <c:strCache>
                <c:ptCount val="30"/>
                <c:pt idx="0">
                  <c:v>EU (¹)</c:v>
                </c:pt>
                <c:pt idx="2">
                  <c:v>Belgium</c:v>
                </c:pt>
                <c:pt idx="3">
                  <c:v>Bulgaria </c:v>
                </c:pt>
                <c:pt idx="4">
                  <c:v>Czechia</c:v>
                </c:pt>
                <c:pt idx="5">
                  <c:v>Denmark</c:v>
                </c:pt>
                <c:pt idx="6">
                  <c:v>Germany(²)(³)</c:v>
                </c:pt>
                <c:pt idx="7">
                  <c:v>Estonia (³)(⁴)</c:v>
                </c:pt>
                <c:pt idx="8">
                  <c:v>Ireland</c:v>
                </c:pt>
                <c:pt idx="9">
                  <c:v>Greece</c:v>
                </c:pt>
                <c:pt idx="10">
                  <c:v>Spain</c:v>
                </c:pt>
                <c:pt idx="11">
                  <c:v>France (¹)</c:v>
                </c:pt>
                <c:pt idx="12">
                  <c:v>Croatia</c:v>
                </c:pt>
                <c:pt idx="13">
                  <c:v>Italy</c:v>
                </c:pt>
                <c:pt idx="14">
                  <c:v>Cyprus (¹)</c:v>
                </c:pt>
                <c:pt idx="15">
                  <c:v>Latvia</c:v>
                </c:pt>
                <c:pt idx="16">
                  <c:v>Lithuania</c:v>
                </c:pt>
                <c:pt idx="17">
                  <c:v>Luxembourg</c:v>
                </c:pt>
                <c:pt idx="18">
                  <c:v>Hungary</c:v>
                </c:pt>
                <c:pt idx="19">
                  <c:v>Malta (¹)</c:v>
                </c:pt>
                <c:pt idx="20">
                  <c:v>Netherlands (³)</c:v>
                </c:pt>
                <c:pt idx="21">
                  <c:v>Austria</c:v>
                </c:pt>
                <c:pt idx="22">
                  <c:v>Poland</c:v>
                </c:pt>
                <c:pt idx="23">
                  <c:v>Slovenia</c:v>
                </c:pt>
                <c:pt idx="24">
                  <c:v>Slovakia</c:v>
                </c:pt>
                <c:pt idx="25">
                  <c:v>Finland</c:v>
                </c:pt>
                <c:pt idx="27">
                  <c:v>Montenegro</c:v>
                </c:pt>
                <c:pt idx="28">
                  <c:v>Serbia</c:v>
                </c:pt>
                <c:pt idx="29">
                  <c:v>Türkiye</c:v>
                </c:pt>
              </c:strCache>
            </c:strRef>
          </c:cat>
          <c:val>
            <c:numRef>
              <c:f>'Figure 4'!$F$71:$F$100</c:f>
              <c:numCache>
                <c:formatCode>#,##0</c:formatCode>
                <c:ptCount val="30"/>
                <c:pt idx="0">
                  <c:v>13.648053741839094</c:v>
                </c:pt>
                <c:pt idx="2">
                  <c:v>11.305273760755425</c:v>
                </c:pt>
                <c:pt idx="3">
                  <c:v>10.617385042282326</c:v>
                </c:pt>
                <c:pt idx="4">
                  <c:v>17.137822809478923</c:v>
                </c:pt>
                <c:pt idx="5">
                  <c:v>12.606156797562203</c:v>
                </c:pt>
                <c:pt idx="6">
                  <c:v>17.183370960714768</c:v>
                </c:pt>
                <c:pt idx="7">
                  <c:v>23.59916777009197</c:v>
                </c:pt>
                <c:pt idx="8">
                  <c:v>19.250021949033787</c:v>
                </c:pt>
                <c:pt idx="9">
                  <c:v>8.2376234798204973</c:v>
                </c:pt>
                <c:pt idx="10">
                  <c:v>9.8155898360347749</c:v>
                </c:pt>
                <c:pt idx="11">
                  <c:v>14.438860637605655</c:v>
                </c:pt>
                <c:pt idx="12">
                  <c:v>17.874019431240338</c:v>
                </c:pt>
                <c:pt idx="13">
                  <c:v>8.5177672214460411</c:v>
                </c:pt>
                <c:pt idx="14">
                  <c:v>20.850623914716333</c:v>
                </c:pt>
                <c:pt idx="15">
                  <c:v>30.25123115496633</c:v>
                </c:pt>
                <c:pt idx="16">
                  <c:v>7.8895464802913704</c:v>
                </c:pt>
                <c:pt idx="17">
                  <c:v>7.7904576640972083</c:v>
                </c:pt>
                <c:pt idx="18">
                  <c:v>6.5797752711207567</c:v>
                </c:pt>
                <c:pt idx="19">
                  <c:v>11.933436697761321</c:v>
                </c:pt>
                <c:pt idx="20">
                  <c:v>9.7892545566922458</c:v>
                </c:pt>
                <c:pt idx="21">
                  <c:v>14.808927109764008</c:v>
                </c:pt>
                <c:pt idx="22">
                  <c:v>5.2646504792112623</c:v>
                </c:pt>
                <c:pt idx="23">
                  <c:v>12.063616203192987</c:v>
                </c:pt>
                <c:pt idx="24">
                  <c:v>7.6738685962922704</c:v>
                </c:pt>
                <c:pt idx="25">
                  <c:v>10.705588203351729</c:v>
                </c:pt>
                <c:pt idx="27">
                  <c:v>1.142932299694845</c:v>
                </c:pt>
                <c:pt idx="28">
                  <c:v>2.5622592352462292</c:v>
                </c:pt>
                <c:pt idx="29">
                  <c:v>9.2879218276635704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FE-4EA5-9F02-228F7F068B5A}"/>
            </c:ext>
          </c:extLst>
        </c:ser>
        <c:ser>
          <c:idx val="4"/>
          <c:order val="4"/>
          <c:tx>
            <c:strRef>
              <c:f>'Figure 4'!$G$70</c:f>
              <c:strCache>
                <c:ptCount val="1"/>
                <c:pt idx="0">
                  <c:v>Articles for artistic expression and creation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4'!$B$71:$B$100</c:f>
              <c:strCache>
                <c:ptCount val="30"/>
                <c:pt idx="0">
                  <c:v>EU (¹)</c:v>
                </c:pt>
                <c:pt idx="2">
                  <c:v>Belgium</c:v>
                </c:pt>
                <c:pt idx="3">
                  <c:v>Bulgaria </c:v>
                </c:pt>
                <c:pt idx="4">
                  <c:v>Czechia</c:v>
                </c:pt>
                <c:pt idx="5">
                  <c:v>Denmark</c:v>
                </c:pt>
                <c:pt idx="6">
                  <c:v>Germany(²)(³)</c:v>
                </c:pt>
                <c:pt idx="7">
                  <c:v>Estonia (³)(⁴)</c:v>
                </c:pt>
                <c:pt idx="8">
                  <c:v>Ireland</c:v>
                </c:pt>
                <c:pt idx="9">
                  <c:v>Greece</c:v>
                </c:pt>
                <c:pt idx="10">
                  <c:v>Spain</c:v>
                </c:pt>
                <c:pt idx="11">
                  <c:v>France (¹)</c:v>
                </c:pt>
                <c:pt idx="12">
                  <c:v>Croatia</c:v>
                </c:pt>
                <c:pt idx="13">
                  <c:v>Italy</c:v>
                </c:pt>
                <c:pt idx="14">
                  <c:v>Cyprus (¹)</c:v>
                </c:pt>
                <c:pt idx="15">
                  <c:v>Latvia</c:v>
                </c:pt>
                <c:pt idx="16">
                  <c:v>Lithuania</c:v>
                </c:pt>
                <c:pt idx="17">
                  <c:v>Luxembourg</c:v>
                </c:pt>
                <c:pt idx="18">
                  <c:v>Hungary</c:v>
                </c:pt>
                <c:pt idx="19">
                  <c:v>Malta (¹)</c:v>
                </c:pt>
                <c:pt idx="20">
                  <c:v>Netherlands (³)</c:v>
                </c:pt>
                <c:pt idx="21">
                  <c:v>Austria</c:v>
                </c:pt>
                <c:pt idx="22">
                  <c:v>Poland</c:v>
                </c:pt>
                <c:pt idx="23">
                  <c:v>Slovenia</c:v>
                </c:pt>
                <c:pt idx="24">
                  <c:v>Slovakia</c:v>
                </c:pt>
                <c:pt idx="25">
                  <c:v>Finland</c:v>
                </c:pt>
                <c:pt idx="27">
                  <c:v>Montenegro</c:v>
                </c:pt>
                <c:pt idx="28">
                  <c:v>Serbia</c:v>
                </c:pt>
                <c:pt idx="29">
                  <c:v>Türkiye</c:v>
                </c:pt>
              </c:strCache>
            </c:strRef>
          </c:cat>
          <c:val>
            <c:numRef>
              <c:f>'Figure 4'!$G$71:$G$100</c:f>
              <c:numCache>
                <c:formatCode>#,##0</c:formatCode>
                <c:ptCount val="30"/>
                <c:pt idx="0">
                  <c:v>13.409369772060975</c:v>
                </c:pt>
                <c:pt idx="2">
                  <c:v>19.131932177537355</c:v>
                </c:pt>
                <c:pt idx="3">
                  <c:v>6.763658685417405</c:v>
                </c:pt>
                <c:pt idx="4">
                  <c:v>10.1463848451794</c:v>
                </c:pt>
                <c:pt idx="5">
                  <c:v>3.7089598420462484</c:v>
                </c:pt>
                <c:pt idx="6">
                  <c:v>12.991397631507065</c:v>
                </c:pt>
                <c:pt idx="7">
                  <c:v>8.7885299359786035</c:v>
                </c:pt>
                <c:pt idx="8">
                  <c:v>11.206431689386829</c:v>
                </c:pt>
                <c:pt idx="9">
                  <c:v>15.572109094232554</c:v>
                </c:pt>
                <c:pt idx="10">
                  <c:v>14.980488502907226</c:v>
                </c:pt>
                <c:pt idx="11">
                  <c:v>13.161591567537043</c:v>
                </c:pt>
                <c:pt idx="12">
                  <c:v>7.5040448694978181</c:v>
                </c:pt>
                <c:pt idx="13">
                  <c:v>13.908700186774469</c:v>
                </c:pt>
                <c:pt idx="14">
                  <c:v>11.880446966427023</c:v>
                </c:pt>
                <c:pt idx="15">
                  <c:v>8.0569297714957901</c:v>
                </c:pt>
                <c:pt idx="16">
                  <c:v>14.048652654678296</c:v>
                </c:pt>
                <c:pt idx="17">
                  <c:v>15.919584227790324</c:v>
                </c:pt>
                <c:pt idx="18">
                  <c:v>12.882640215295449</c:v>
                </c:pt>
                <c:pt idx="19">
                  <c:v>17.525150513249933</c:v>
                </c:pt>
                <c:pt idx="20">
                  <c:v>15.511585988918345</c:v>
                </c:pt>
                <c:pt idx="21">
                  <c:v>12.962971735806866</c:v>
                </c:pt>
                <c:pt idx="22">
                  <c:v>18.399066150353509</c:v>
                </c:pt>
                <c:pt idx="23">
                  <c:v>14.947509236009928</c:v>
                </c:pt>
                <c:pt idx="24">
                  <c:v>16.031944114357014</c:v>
                </c:pt>
                <c:pt idx="25">
                  <c:v>8.1673042789625718</c:v>
                </c:pt>
                <c:pt idx="27">
                  <c:v>12.820103089225674</c:v>
                </c:pt>
                <c:pt idx="28">
                  <c:v>11.564535364842442</c:v>
                </c:pt>
                <c:pt idx="29">
                  <c:v>22.771938790033332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FE-4EA5-9F02-228F7F068B5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35004544"/>
        <c:axId val="135006080"/>
      </c:barChart>
      <c:catAx>
        <c:axId val="135004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006080"/>
        <c:crosses val="autoZero"/>
        <c:auto val="1"/>
        <c:lblAlgn val="ctr"/>
        <c:lblOffset val="100"/>
        <c:tickMarkSkip val="1"/>
        <c:noMultiLvlLbl val="0"/>
      </c:catAx>
      <c:valAx>
        <c:axId val="135006080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0045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0382426346396064E-2"/>
          <c:y val="0.74408233279824898"/>
          <c:w val="0.92136083989501294"/>
          <c:h val="4.854846473503386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Mean household expenditure on cultural goods and services, by income quintile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(PPS and quintile ratio, 2020)
</a:t>
            </a:r>
          </a:p>
        </c:rich>
      </c:tx>
      <c:layout>
        <c:manualLayout>
          <c:xMode val="edge"/>
          <c:yMode val="edge"/>
          <c:x val="5.3333688387462892E-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048253295616029E-2"/>
          <c:y val="0.12855763929718136"/>
          <c:w val="0.88128178477690289"/>
          <c:h val="0.43889765000589165"/>
        </c:manualLayout>
      </c:layout>
      <c:lineChart>
        <c:grouping val="standard"/>
        <c:varyColors val="0"/>
        <c:ser>
          <c:idx val="1"/>
          <c:order val="0"/>
          <c:tx>
            <c:strRef>
              <c:f>'Figure 5'!$D$59</c:f>
              <c:strCache>
                <c:ptCount val="1"/>
                <c:pt idx="0">
                  <c:v>1st</c:v>
                </c:pt>
              </c:strCache>
            </c:strRef>
          </c:tx>
          <c:spPr>
            <a:ln w="28575">
              <a:noFill/>
            </a:ln>
          </c:spPr>
          <c:cat>
            <c:strRef>
              <c:f>'Figure 5'!$B$60:$B$85</c:f>
              <c:strCache>
                <c:ptCount val="26"/>
                <c:pt idx="0">
                  <c:v>Austria</c:v>
                </c:pt>
                <c:pt idx="1">
                  <c:v>Germany (¹)</c:v>
                </c:pt>
                <c:pt idx="2">
                  <c:v>Denmark</c:v>
                </c:pt>
                <c:pt idx="3">
                  <c:v>Netherlands (¹)</c:v>
                </c:pt>
                <c:pt idx="4">
                  <c:v>France (²)</c:v>
                </c:pt>
                <c:pt idx="5">
                  <c:v>Luxembourg</c:v>
                </c:pt>
                <c:pt idx="6">
                  <c:v>Ireland</c:v>
                </c:pt>
                <c:pt idx="7">
                  <c:v>Malta (²)</c:v>
                </c:pt>
                <c:pt idx="8">
                  <c:v>Slovenia</c:v>
                </c:pt>
                <c:pt idx="9">
                  <c:v>Finland</c:v>
                </c:pt>
                <c:pt idx="10">
                  <c:v>Belgium</c:v>
                </c:pt>
                <c:pt idx="11">
                  <c:v>Cyprus (²)</c:v>
                </c:pt>
                <c:pt idx="12">
                  <c:v>Croatia</c:v>
                </c:pt>
                <c:pt idx="13">
                  <c:v>Latvia</c:v>
                </c:pt>
                <c:pt idx="14">
                  <c:v>Estonia (¹)</c:v>
                </c:pt>
                <c:pt idx="15">
                  <c:v>Spain</c:v>
                </c:pt>
                <c:pt idx="16">
                  <c:v>Poland</c:v>
                </c:pt>
                <c:pt idx="17">
                  <c:v>Hungary</c:v>
                </c:pt>
                <c:pt idx="18">
                  <c:v>Greece</c:v>
                </c:pt>
                <c:pt idx="19">
                  <c:v>Slovakia</c:v>
                </c:pt>
                <c:pt idx="20">
                  <c:v>Lithuania</c:v>
                </c:pt>
                <c:pt idx="21">
                  <c:v>Bulgaria</c:v>
                </c:pt>
                <c:pt idx="23">
                  <c:v>Türkiye</c:v>
                </c:pt>
                <c:pt idx="24">
                  <c:v>Serbia</c:v>
                </c:pt>
                <c:pt idx="25">
                  <c:v>Montenegro (³)</c:v>
                </c:pt>
              </c:strCache>
            </c:strRef>
          </c:cat>
          <c:val>
            <c:numRef>
              <c:f>'Figure 5'!$D$60:$D$85</c:f>
              <c:numCache>
                <c:formatCode>#,##0</c:formatCode>
                <c:ptCount val="26"/>
                <c:pt idx="0">
                  <c:v>698</c:v>
                </c:pt>
                <c:pt idx="1">
                  <c:v>575</c:v>
                </c:pt>
                <c:pt idx="2">
                  <c:v>691</c:v>
                </c:pt>
                <c:pt idx="3">
                  <c:v>550</c:v>
                </c:pt>
                <c:pt idx="4">
                  <c:v>511</c:v>
                </c:pt>
                <c:pt idx="5">
                  <c:v>491</c:v>
                </c:pt>
                <c:pt idx="6">
                  <c:v>389</c:v>
                </c:pt>
                <c:pt idx="7">
                  <c:v>361</c:v>
                </c:pt>
                <c:pt idx="8">
                  <c:v>370</c:v>
                </c:pt>
                <c:pt idx="9">
                  <c:v>344</c:v>
                </c:pt>
                <c:pt idx="10">
                  <c:v>367</c:v>
                </c:pt>
                <c:pt idx="11">
                  <c:v>133</c:v>
                </c:pt>
                <c:pt idx="12">
                  <c:v>203</c:v>
                </c:pt>
                <c:pt idx="13">
                  <c:v>161</c:v>
                </c:pt>
                <c:pt idx="14">
                  <c:v>226</c:v>
                </c:pt>
                <c:pt idx="15">
                  <c:v>136</c:v>
                </c:pt>
                <c:pt idx="16">
                  <c:v>202</c:v>
                </c:pt>
                <c:pt idx="17">
                  <c:v>140</c:v>
                </c:pt>
                <c:pt idx="18">
                  <c:v>126</c:v>
                </c:pt>
                <c:pt idx="19">
                  <c:v>178</c:v>
                </c:pt>
                <c:pt idx="20">
                  <c:v>114</c:v>
                </c:pt>
                <c:pt idx="21">
                  <c:v>89</c:v>
                </c:pt>
                <c:pt idx="23">
                  <c:v>86</c:v>
                </c:pt>
                <c:pt idx="24">
                  <c:v>55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AF-43F4-AC95-4BAB4685EAAD}"/>
            </c:ext>
          </c:extLst>
        </c:ser>
        <c:ser>
          <c:idx val="2"/>
          <c:order val="1"/>
          <c:tx>
            <c:strRef>
              <c:f>'Figure 5'!$E$59</c:f>
              <c:strCache>
                <c:ptCount val="1"/>
                <c:pt idx="0">
                  <c:v>2nd</c:v>
                </c:pt>
              </c:strCache>
            </c:strRef>
          </c:tx>
          <c:spPr>
            <a:ln w="28575">
              <a:noFill/>
            </a:ln>
          </c:spPr>
          <c:cat>
            <c:strRef>
              <c:f>'Figure 5'!$B$60:$B$85</c:f>
              <c:strCache>
                <c:ptCount val="26"/>
                <c:pt idx="0">
                  <c:v>Austria</c:v>
                </c:pt>
                <c:pt idx="1">
                  <c:v>Germany (¹)</c:v>
                </c:pt>
                <c:pt idx="2">
                  <c:v>Denmark</c:v>
                </c:pt>
                <c:pt idx="3">
                  <c:v>Netherlands (¹)</c:v>
                </c:pt>
                <c:pt idx="4">
                  <c:v>France (²)</c:v>
                </c:pt>
                <c:pt idx="5">
                  <c:v>Luxembourg</c:v>
                </c:pt>
                <c:pt idx="6">
                  <c:v>Ireland</c:v>
                </c:pt>
                <c:pt idx="7">
                  <c:v>Malta (²)</c:v>
                </c:pt>
                <c:pt idx="8">
                  <c:v>Slovenia</c:v>
                </c:pt>
                <c:pt idx="9">
                  <c:v>Finland</c:v>
                </c:pt>
                <c:pt idx="10">
                  <c:v>Belgium</c:v>
                </c:pt>
                <c:pt idx="11">
                  <c:v>Cyprus (²)</c:v>
                </c:pt>
                <c:pt idx="12">
                  <c:v>Croatia</c:v>
                </c:pt>
                <c:pt idx="13">
                  <c:v>Latvia</c:v>
                </c:pt>
                <c:pt idx="14">
                  <c:v>Estonia (¹)</c:v>
                </c:pt>
                <c:pt idx="15">
                  <c:v>Spain</c:v>
                </c:pt>
                <c:pt idx="16">
                  <c:v>Poland</c:v>
                </c:pt>
                <c:pt idx="17">
                  <c:v>Hungary</c:v>
                </c:pt>
                <c:pt idx="18">
                  <c:v>Greece</c:v>
                </c:pt>
                <c:pt idx="19">
                  <c:v>Slovakia</c:v>
                </c:pt>
                <c:pt idx="20">
                  <c:v>Lithuania</c:v>
                </c:pt>
                <c:pt idx="21">
                  <c:v>Bulgaria</c:v>
                </c:pt>
                <c:pt idx="23">
                  <c:v>Türkiye</c:v>
                </c:pt>
                <c:pt idx="24">
                  <c:v>Serbia</c:v>
                </c:pt>
                <c:pt idx="25">
                  <c:v>Montenegro (³)</c:v>
                </c:pt>
              </c:strCache>
            </c:strRef>
          </c:cat>
          <c:val>
            <c:numRef>
              <c:f>'Figure 5'!$E$60:$E$85</c:f>
              <c:numCache>
                <c:formatCode>#,##0</c:formatCode>
                <c:ptCount val="26"/>
                <c:pt idx="0">
                  <c:v>918</c:v>
                </c:pt>
                <c:pt idx="1">
                  <c:v>792</c:v>
                </c:pt>
                <c:pt idx="2">
                  <c:v>863</c:v>
                </c:pt>
                <c:pt idx="3">
                  <c:v>683</c:v>
                </c:pt>
                <c:pt idx="4">
                  <c:v>628</c:v>
                </c:pt>
                <c:pt idx="5">
                  <c:v>669</c:v>
                </c:pt>
                <c:pt idx="6">
                  <c:v>504</c:v>
                </c:pt>
                <c:pt idx="7">
                  <c:v>527</c:v>
                </c:pt>
                <c:pt idx="8">
                  <c:v>552</c:v>
                </c:pt>
                <c:pt idx="9">
                  <c:v>433</c:v>
                </c:pt>
                <c:pt idx="10">
                  <c:v>479</c:v>
                </c:pt>
                <c:pt idx="11">
                  <c:v>296</c:v>
                </c:pt>
                <c:pt idx="12">
                  <c:v>295</c:v>
                </c:pt>
                <c:pt idx="13">
                  <c:v>217</c:v>
                </c:pt>
                <c:pt idx="14">
                  <c:v>238</c:v>
                </c:pt>
                <c:pt idx="15">
                  <c:v>267</c:v>
                </c:pt>
                <c:pt idx="16">
                  <c:v>217</c:v>
                </c:pt>
                <c:pt idx="17">
                  <c:v>201</c:v>
                </c:pt>
                <c:pt idx="18">
                  <c:v>147</c:v>
                </c:pt>
                <c:pt idx="19">
                  <c:v>228</c:v>
                </c:pt>
                <c:pt idx="20">
                  <c:v>191</c:v>
                </c:pt>
                <c:pt idx="21">
                  <c:v>116</c:v>
                </c:pt>
                <c:pt idx="23">
                  <c:v>158</c:v>
                </c:pt>
                <c:pt idx="24">
                  <c:v>96</c:v>
                </c:pt>
                <c:pt idx="25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AF-43F4-AC95-4BAB4685EAAD}"/>
            </c:ext>
          </c:extLst>
        </c:ser>
        <c:ser>
          <c:idx val="3"/>
          <c:order val="2"/>
          <c:tx>
            <c:strRef>
              <c:f>'Figure 5'!$F$59</c:f>
              <c:strCache>
                <c:ptCount val="1"/>
                <c:pt idx="0">
                  <c:v>3rd</c:v>
                </c:pt>
              </c:strCache>
            </c:strRef>
          </c:tx>
          <c:spPr>
            <a:ln w="28575">
              <a:noFill/>
            </a:ln>
          </c:spPr>
          <c:cat>
            <c:strRef>
              <c:f>'Figure 5'!$B$60:$B$85</c:f>
              <c:strCache>
                <c:ptCount val="26"/>
                <c:pt idx="0">
                  <c:v>Austria</c:v>
                </c:pt>
                <c:pt idx="1">
                  <c:v>Germany (¹)</c:v>
                </c:pt>
                <c:pt idx="2">
                  <c:v>Denmark</c:v>
                </c:pt>
                <c:pt idx="3">
                  <c:v>Netherlands (¹)</c:v>
                </c:pt>
                <c:pt idx="4">
                  <c:v>France (²)</c:v>
                </c:pt>
                <c:pt idx="5">
                  <c:v>Luxembourg</c:v>
                </c:pt>
                <c:pt idx="6">
                  <c:v>Ireland</c:v>
                </c:pt>
                <c:pt idx="7">
                  <c:v>Malta (²)</c:v>
                </c:pt>
                <c:pt idx="8">
                  <c:v>Slovenia</c:v>
                </c:pt>
                <c:pt idx="9">
                  <c:v>Finland</c:v>
                </c:pt>
                <c:pt idx="10">
                  <c:v>Belgium</c:v>
                </c:pt>
                <c:pt idx="11">
                  <c:v>Cyprus (²)</c:v>
                </c:pt>
                <c:pt idx="12">
                  <c:v>Croatia</c:v>
                </c:pt>
                <c:pt idx="13">
                  <c:v>Latvia</c:v>
                </c:pt>
                <c:pt idx="14">
                  <c:v>Estonia (¹)</c:v>
                </c:pt>
                <c:pt idx="15">
                  <c:v>Spain</c:v>
                </c:pt>
                <c:pt idx="16">
                  <c:v>Poland</c:v>
                </c:pt>
                <c:pt idx="17">
                  <c:v>Hungary</c:v>
                </c:pt>
                <c:pt idx="18">
                  <c:v>Greece</c:v>
                </c:pt>
                <c:pt idx="19">
                  <c:v>Slovakia</c:v>
                </c:pt>
                <c:pt idx="20">
                  <c:v>Lithuania</c:v>
                </c:pt>
                <c:pt idx="21">
                  <c:v>Bulgaria</c:v>
                </c:pt>
                <c:pt idx="23">
                  <c:v>Türkiye</c:v>
                </c:pt>
                <c:pt idx="24">
                  <c:v>Serbia</c:v>
                </c:pt>
                <c:pt idx="25">
                  <c:v>Montenegro (³)</c:v>
                </c:pt>
              </c:strCache>
            </c:strRef>
          </c:cat>
          <c:val>
            <c:numRef>
              <c:f>'Figure 5'!$F$60:$F$85</c:f>
              <c:numCache>
                <c:formatCode>#,##0</c:formatCode>
                <c:ptCount val="26"/>
                <c:pt idx="0">
                  <c:v>1108</c:v>
                </c:pt>
                <c:pt idx="1">
                  <c:v>1137</c:v>
                </c:pt>
                <c:pt idx="2">
                  <c:v>1061</c:v>
                </c:pt>
                <c:pt idx="3">
                  <c:v>905</c:v>
                </c:pt>
                <c:pt idx="4">
                  <c:v>851</c:v>
                </c:pt>
                <c:pt idx="5">
                  <c:v>869</c:v>
                </c:pt>
                <c:pt idx="6">
                  <c:v>834</c:v>
                </c:pt>
                <c:pt idx="7">
                  <c:v>805</c:v>
                </c:pt>
                <c:pt idx="8">
                  <c:v>730</c:v>
                </c:pt>
                <c:pt idx="9">
                  <c:v>699</c:v>
                </c:pt>
                <c:pt idx="10">
                  <c:v>624</c:v>
                </c:pt>
                <c:pt idx="11">
                  <c:v>513</c:v>
                </c:pt>
                <c:pt idx="12">
                  <c:v>506</c:v>
                </c:pt>
                <c:pt idx="13">
                  <c:v>334</c:v>
                </c:pt>
                <c:pt idx="14">
                  <c:v>437</c:v>
                </c:pt>
                <c:pt idx="15">
                  <c:v>381</c:v>
                </c:pt>
                <c:pt idx="16">
                  <c:v>303</c:v>
                </c:pt>
                <c:pt idx="17">
                  <c:v>292</c:v>
                </c:pt>
                <c:pt idx="18">
                  <c:v>240</c:v>
                </c:pt>
                <c:pt idx="19">
                  <c:v>274</c:v>
                </c:pt>
                <c:pt idx="20">
                  <c:v>209</c:v>
                </c:pt>
                <c:pt idx="21">
                  <c:v>146</c:v>
                </c:pt>
                <c:pt idx="23">
                  <c:v>242</c:v>
                </c:pt>
                <c:pt idx="24">
                  <c:v>160</c:v>
                </c:pt>
                <c:pt idx="25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AF-43F4-AC95-4BAB4685EAAD}"/>
            </c:ext>
          </c:extLst>
        </c:ser>
        <c:ser>
          <c:idx val="4"/>
          <c:order val="3"/>
          <c:tx>
            <c:strRef>
              <c:f>'Figure 5'!$G$59</c:f>
              <c:strCache>
                <c:ptCount val="1"/>
                <c:pt idx="0">
                  <c:v>4th</c:v>
                </c:pt>
              </c:strCache>
            </c:strRef>
          </c:tx>
          <c:spPr>
            <a:ln w="28575">
              <a:noFill/>
            </a:ln>
          </c:spPr>
          <c:cat>
            <c:strRef>
              <c:f>'Figure 5'!$B$60:$B$85</c:f>
              <c:strCache>
                <c:ptCount val="26"/>
                <c:pt idx="0">
                  <c:v>Austria</c:v>
                </c:pt>
                <c:pt idx="1">
                  <c:v>Germany (¹)</c:v>
                </c:pt>
                <c:pt idx="2">
                  <c:v>Denmark</c:v>
                </c:pt>
                <c:pt idx="3">
                  <c:v>Netherlands (¹)</c:v>
                </c:pt>
                <c:pt idx="4">
                  <c:v>France (²)</c:v>
                </c:pt>
                <c:pt idx="5">
                  <c:v>Luxembourg</c:v>
                </c:pt>
                <c:pt idx="6">
                  <c:v>Ireland</c:v>
                </c:pt>
                <c:pt idx="7">
                  <c:v>Malta (²)</c:v>
                </c:pt>
                <c:pt idx="8">
                  <c:v>Slovenia</c:v>
                </c:pt>
                <c:pt idx="9">
                  <c:v>Finland</c:v>
                </c:pt>
                <c:pt idx="10">
                  <c:v>Belgium</c:v>
                </c:pt>
                <c:pt idx="11">
                  <c:v>Cyprus (²)</c:v>
                </c:pt>
                <c:pt idx="12">
                  <c:v>Croatia</c:v>
                </c:pt>
                <c:pt idx="13">
                  <c:v>Latvia</c:v>
                </c:pt>
                <c:pt idx="14">
                  <c:v>Estonia (¹)</c:v>
                </c:pt>
                <c:pt idx="15">
                  <c:v>Spain</c:v>
                </c:pt>
                <c:pt idx="16">
                  <c:v>Poland</c:v>
                </c:pt>
                <c:pt idx="17">
                  <c:v>Hungary</c:v>
                </c:pt>
                <c:pt idx="18">
                  <c:v>Greece</c:v>
                </c:pt>
                <c:pt idx="19">
                  <c:v>Slovakia</c:v>
                </c:pt>
                <c:pt idx="20">
                  <c:v>Lithuania</c:v>
                </c:pt>
                <c:pt idx="21">
                  <c:v>Bulgaria</c:v>
                </c:pt>
                <c:pt idx="23">
                  <c:v>Türkiye</c:v>
                </c:pt>
                <c:pt idx="24">
                  <c:v>Serbia</c:v>
                </c:pt>
                <c:pt idx="25">
                  <c:v>Montenegro (³)</c:v>
                </c:pt>
              </c:strCache>
            </c:strRef>
          </c:cat>
          <c:val>
            <c:numRef>
              <c:f>'Figure 5'!$G$60:$G$85</c:f>
              <c:numCache>
                <c:formatCode>#,##0</c:formatCode>
                <c:ptCount val="26"/>
                <c:pt idx="0">
                  <c:v>1500</c:v>
                </c:pt>
                <c:pt idx="1">
                  <c:v>1436</c:v>
                </c:pt>
                <c:pt idx="2">
                  <c:v>1356</c:v>
                </c:pt>
                <c:pt idx="3">
                  <c:v>1257</c:v>
                </c:pt>
                <c:pt idx="4">
                  <c:v>1102</c:v>
                </c:pt>
                <c:pt idx="5">
                  <c:v>953</c:v>
                </c:pt>
                <c:pt idx="6">
                  <c:v>1040</c:v>
                </c:pt>
                <c:pt idx="7">
                  <c:v>1129</c:v>
                </c:pt>
                <c:pt idx="8">
                  <c:v>905</c:v>
                </c:pt>
                <c:pt idx="9">
                  <c:v>882</c:v>
                </c:pt>
                <c:pt idx="10">
                  <c:v>753</c:v>
                </c:pt>
                <c:pt idx="11">
                  <c:v>761</c:v>
                </c:pt>
                <c:pt idx="12">
                  <c:v>639</c:v>
                </c:pt>
                <c:pt idx="13">
                  <c:v>520</c:v>
                </c:pt>
                <c:pt idx="14">
                  <c:v>493</c:v>
                </c:pt>
                <c:pt idx="15">
                  <c:v>521</c:v>
                </c:pt>
                <c:pt idx="16">
                  <c:v>401</c:v>
                </c:pt>
                <c:pt idx="17">
                  <c:v>416</c:v>
                </c:pt>
                <c:pt idx="18">
                  <c:v>349</c:v>
                </c:pt>
                <c:pt idx="19">
                  <c:v>346</c:v>
                </c:pt>
                <c:pt idx="20">
                  <c:v>269</c:v>
                </c:pt>
                <c:pt idx="21">
                  <c:v>216</c:v>
                </c:pt>
                <c:pt idx="23">
                  <c:v>360</c:v>
                </c:pt>
                <c:pt idx="24">
                  <c:v>217</c:v>
                </c:pt>
                <c:pt idx="25">
                  <c:v>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AF-43F4-AC95-4BAB4685EAAD}"/>
            </c:ext>
          </c:extLst>
        </c:ser>
        <c:ser>
          <c:idx val="5"/>
          <c:order val="4"/>
          <c:tx>
            <c:strRef>
              <c:f>'Figure 5'!$H$59</c:f>
              <c:strCache>
                <c:ptCount val="1"/>
                <c:pt idx="0">
                  <c:v>5th</c:v>
                </c:pt>
              </c:strCache>
            </c:strRef>
          </c:tx>
          <c:spPr>
            <a:ln w="28575">
              <a:noFill/>
            </a:ln>
          </c:spPr>
          <c:cat>
            <c:strRef>
              <c:f>'Figure 5'!$B$60:$B$85</c:f>
              <c:strCache>
                <c:ptCount val="26"/>
                <c:pt idx="0">
                  <c:v>Austria</c:v>
                </c:pt>
                <c:pt idx="1">
                  <c:v>Germany (¹)</c:v>
                </c:pt>
                <c:pt idx="2">
                  <c:v>Denmark</c:v>
                </c:pt>
                <c:pt idx="3">
                  <c:v>Netherlands (¹)</c:v>
                </c:pt>
                <c:pt idx="4">
                  <c:v>France (²)</c:v>
                </c:pt>
                <c:pt idx="5">
                  <c:v>Luxembourg</c:v>
                </c:pt>
                <c:pt idx="6">
                  <c:v>Ireland</c:v>
                </c:pt>
                <c:pt idx="7">
                  <c:v>Malta (²)</c:v>
                </c:pt>
                <c:pt idx="8">
                  <c:v>Slovenia</c:v>
                </c:pt>
                <c:pt idx="9">
                  <c:v>Finland</c:v>
                </c:pt>
                <c:pt idx="10">
                  <c:v>Belgium</c:v>
                </c:pt>
                <c:pt idx="11">
                  <c:v>Cyprus (²)</c:v>
                </c:pt>
                <c:pt idx="12">
                  <c:v>Croatia</c:v>
                </c:pt>
                <c:pt idx="13">
                  <c:v>Latvia</c:v>
                </c:pt>
                <c:pt idx="14">
                  <c:v>Estonia (¹)</c:v>
                </c:pt>
                <c:pt idx="15">
                  <c:v>Spain</c:v>
                </c:pt>
                <c:pt idx="16">
                  <c:v>Poland</c:v>
                </c:pt>
                <c:pt idx="17">
                  <c:v>Hungary</c:v>
                </c:pt>
                <c:pt idx="18">
                  <c:v>Greece</c:v>
                </c:pt>
                <c:pt idx="19">
                  <c:v>Slovakia</c:v>
                </c:pt>
                <c:pt idx="20">
                  <c:v>Lithuania</c:v>
                </c:pt>
                <c:pt idx="21">
                  <c:v>Bulgaria</c:v>
                </c:pt>
                <c:pt idx="23">
                  <c:v>Türkiye</c:v>
                </c:pt>
                <c:pt idx="24">
                  <c:v>Serbia</c:v>
                </c:pt>
                <c:pt idx="25">
                  <c:v>Montenegro (³)</c:v>
                </c:pt>
              </c:strCache>
            </c:strRef>
          </c:cat>
          <c:val>
            <c:numRef>
              <c:f>'Figure 5'!$H$60:$H$85</c:f>
              <c:numCache>
                <c:formatCode>#,##0</c:formatCode>
                <c:ptCount val="26"/>
                <c:pt idx="0">
                  <c:v>1837</c:v>
                </c:pt>
                <c:pt idx="1">
                  <c:v>2052</c:v>
                </c:pt>
                <c:pt idx="2">
                  <c:v>1837</c:v>
                </c:pt>
                <c:pt idx="3">
                  <c:v>1725</c:v>
                </c:pt>
                <c:pt idx="4">
                  <c:v>1654</c:v>
                </c:pt>
                <c:pt idx="5">
                  <c:v>1554</c:v>
                </c:pt>
                <c:pt idx="6">
                  <c:v>1594</c:v>
                </c:pt>
                <c:pt idx="7">
                  <c:v>1501</c:v>
                </c:pt>
                <c:pt idx="8">
                  <c:v>1252</c:v>
                </c:pt>
                <c:pt idx="9">
                  <c:v>1223</c:v>
                </c:pt>
                <c:pt idx="10">
                  <c:v>1133</c:v>
                </c:pt>
                <c:pt idx="11">
                  <c:v>1226</c:v>
                </c:pt>
                <c:pt idx="12">
                  <c:v>887</c:v>
                </c:pt>
                <c:pt idx="13">
                  <c:v>894</c:v>
                </c:pt>
                <c:pt idx="14">
                  <c:v>707</c:v>
                </c:pt>
                <c:pt idx="15">
                  <c:v>781</c:v>
                </c:pt>
                <c:pt idx="16">
                  <c:v>649</c:v>
                </c:pt>
                <c:pt idx="17">
                  <c:v>679</c:v>
                </c:pt>
                <c:pt idx="18">
                  <c:v>611</c:v>
                </c:pt>
                <c:pt idx="19">
                  <c:v>375</c:v>
                </c:pt>
                <c:pt idx="20">
                  <c:v>526</c:v>
                </c:pt>
                <c:pt idx="21">
                  <c:v>392</c:v>
                </c:pt>
                <c:pt idx="23">
                  <c:v>671</c:v>
                </c:pt>
                <c:pt idx="24">
                  <c:v>377</c:v>
                </c:pt>
                <c:pt idx="25">
                  <c:v>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0AF-43F4-AC95-4BAB4685E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solidFill>
                <a:schemeClr val="bg2"/>
              </a:solidFill>
              <a:prstDash val="dash"/>
            </a:ln>
          </c:spPr>
        </c:hiLowLines>
        <c:marker val="1"/>
        <c:smooth val="0"/>
        <c:axId val="180964736"/>
        <c:axId val="181003392"/>
      </c:lineChart>
      <c:lineChart>
        <c:grouping val="standard"/>
        <c:varyColors val="0"/>
        <c:ser>
          <c:idx val="0"/>
          <c:order val="5"/>
          <c:tx>
            <c:strRef>
              <c:f>'Figure 5'!$J$59</c:f>
              <c:strCache>
                <c:ptCount val="1"/>
                <c:pt idx="0">
                  <c:v>highest to lowest income quintille ratio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12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</c:spPr>
          </c:marker>
          <c:cat>
            <c:strRef>
              <c:f>'Figure 5'!$B$60:$B$85</c:f>
              <c:strCache>
                <c:ptCount val="26"/>
                <c:pt idx="0">
                  <c:v>Austria</c:v>
                </c:pt>
                <c:pt idx="1">
                  <c:v>Germany (¹)</c:v>
                </c:pt>
                <c:pt idx="2">
                  <c:v>Denmark</c:v>
                </c:pt>
                <c:pt idx="3">
                  <c:v>Netherlands (¹)</c:v>
                </c:pt>
                <c:pt idx="4">
                  <c:v>France (²)</c:v>
                </c:pt>
                <c:pt idx="5">
                  <c:v>Luxembourg</c:v>
                </c:pt>
                <c:pt idx="6">
                  <c:v>Ireland</c:v>
                </c:pt>
                <c:pt idx="7">
                  <c:v>Malta (²)</c:v>
                </c:pt>
                <c:pt idx="8">
                  <c:v>Slovenia</c:v>
                </c:pt>
                <c:pt idx="9">
                  <c:v>Finland</c:v>
                </c:pt>
                <c:pt idx="10">
                  <c:v>Belgium</c:v>
                </c:pt>
                <c:pt idx="11">
                  <c:v>Cyprus (²)</c:v>
                </c:pt>
                <c:pt idx="12">
                  <c:v>Croatia</c:v>
                </c:pt>
                <c:pt idx="13">
                  <c:v>Latvia</c:v>
                </c:pt>
                <c:pt idx="14">
                  <c:v>Estonia (¹)</c:v>
                </c:pt>
                <c:pt idx="15">
                  <c:v>Spain</c:v>
                </c:pt>
                <c:pt idx="16">
                  <c:v>Poland</c:v>
                </c:pt>
                <c:pt idx="17">
                  <c:v>Hungary</c:v>
                </c:pt>
                <c:pt idx="18">
                  <c:v>Greece</c:v>
                </c:pt>
                <c:pt idx="19">
                  <c:v>Slovakia</c:v>
                </c:pt>
                <c:pt idx="20">
                  <c:v>Lithuania</c:v>
                </c:pt>
                <c:pt idx="21">
                  <c:v>Bulgaria</c:v>
                </c:pt>
                <c:pt idx="23">
                  <c:v>Türkiye</c:v>
                </c:pt>
                <c:pt idx="24">
                  <c:v>Serbia</c:v>
                </c:pt>
                <c:pt idx="25">
                  <c:v>Montenegro (³)</c:v>
                </c:pt>
              </c:strCache>
            </c:strRef>
          </c:cat>
          <c:val>
            <c:numRef>
              <c:f>'Figure 5'!$J$60:$J$85</c:f>
              <c:numCache>
                <c:formatCode>0.0</c:formatCode>
                <c:ptCount val="26"/>
                <c:pt idx="0">
                  <c:v>2.6318051575931234</c:v>
                </c:pt>
                <c:pt idx="1">
                  <c:v>3.568695652173913</c:v>
                </c:pt>
                <c:pt idx="2">
                  <c:v>2.6584659913169322</c:v>
                </c:pt>
                <c:pt idx="3">
                  <c:v>3.1363636363636362</c:v>
                </c:pt>
                <c:pt idx="4">
                  <c:v>3.2367906066536203</c:v>
                </c:pt>
                <c:pt idx="5">
                  <c:v>3.1649694501018328</c:v>
                </c:pt>
                <c:pt idx="6">
                  <c:v>4.0976863753213371</c:v>
                </c:pt>
                <c:pt idx="7">
                  <c:v>4.1578947368421053</c:v>
                </c:pt>
                <c:pt idx="8">
                  <c:v>3.3837837837837839</c:v>
                </c:pt>
                <c:pt idx="9">
                  <c:v>3.5552325581395348</c:v>
                </c:pt>
                <c:pt idx="10">
                  <c:v>3.0871934604904632</c:v>
                </c:pt>
                <c:pt idx="11">
                  <c:v>9.2180451127819545</c:v>
                </c:pt>
                <c:pt idx="12">
                  <c:v>4.3694581280788176</c:v>
                </c:pt>
                <c:pt idx="13">
                  <c:v>5.5527950310559007</c:v>
                </c:pt>
                <c:pt idx="14">
                  <c:v>3.1283185840707963</c:v>
                </c:pt>
                <c:pt idx="15">
                  <c:v>5.742647058823529</c:v>
                </c:pt>
                <c:pt idx="16">
                  <c:v>3.2128712871287131</c:v>
                </c:pt>
                <c:pt idx="17">
                  <c:v>4.8499999999999996</c:v>
                </c:pt>
                <c:pt idx="18">
                  <c:v>4.8492063492063489</c:v>
                </c:pt>
                <c:pt idx="19">
                  <c:v>2.106741573033708</c:v>
                </c:pt>
                <c:pt idx="20">
                  <c:v>4.6140350877192979</c:v>
                </c:pt>
                <c:pt idx="21">
                  <c:v>4.404494382022472</c:v>
                </c:pt>
                <c:pt idx="23">
                  <c:v>7.8023255813953485</c:v>
                </c:pt>
                <c:pt idx="24">
                  <c:v>6.8545454545454545</c:v>
                </c:pt>
                <c:pt idx="25">
                  <c:v>8.1333333333333329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B3-4D71-B46C-2A2978E57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846257824"/>
        <c:axId val="1688101584"/>
      </c:lineChart>
      <c:catAx>
        <c:axId val="180964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IE" sz="1000"/>
                  <a:t>left</a:t>
                </a:r>
                <a:r>
                  <a:rPr lang="en-IE" sz="1000" baseline="0"/>
                  <a:t> a</a:t>
                </a:r>
                <a:r>
                  <a:rPr lang="en-IE" sz="1000"/>
                  <a:t>xis</a:t>
                </a:r>
              </a:p>
            </c:rich>
          </c:tx>
          <c:layout>
            <c:manualLayout>
              <c:xMode val="edge"/>
              <c:yMode val="edge"/>
              <c:x val="0.31389885779326421"/>
              <c:y val="0.78777302174283348"/>
            </c:manualLayout>
          </c:layout>
          <c:overlay val="0"/>
        </c:title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81003392"/>
        <c:crosses val="autoZero"/>
        <c:auto val="1"/>
        <c:lblAlgn val="ctr"/>
        <c:lblOffset val="100"/>
        <c:tickMarkSkip val="1"/>
        <c:noMultiLvlLbl val="0"/>
      </c:catAx>
      <c:valAx>
        <c:axId val="181003392"/>
        <c:scaling>
          <c:orientation val="minMax"/>
          <c:max val="23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80964736"/>
        <c:crosses val="autoZero"/>
        <c:crossBetween val="between"/>
      </c:valAx>
      <c:valAx>
        <c:axId val="1688101584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crossAx val="1846257824"/>
        <c:crosses val="max"/>
        <c:crossBetween val="between"/>
      </c:valAx>
      <c:catAx>
        <c:axId val="18462578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IE" sz="1000"/>
                  <a:t>right</a:t>
                </a:r>
                <a:r>
                  <a:rPr lang="en-IE" sz="1000" baseline="0"/>
                  <a:t> a</a:t>
                </a:r>
                <a:r>
                  <a:rPr lang="en-IE" sz="1000"/>
                  <a:t>xis</a:t>
                </a:r>
              </a:p>
            </c:rich>
          </c:tx>
          <c:layout>
            <c:manualLayout>
              <c:xMode val="edge"/>
              <c:yMode val="edge"/>
              <c:x val="0.7241253703328524"/>
              <c:y val="0.7875349147302155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68810158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6.0231244595470398E-2"/>
          <c:y val="0.69404909522387859"/>
          <c:w val="0.88448913385826766"/>
          <c:h val="4.2562972349124734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455" l="0.70000000000000062" r="0.70000000000000062" t="0.75000000000000455" header="0.30000000000000032" footer="0.30000000000000032"/>
    <c:pageSetup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12</xdr:col>
      <xdr:colOff>276225</xdr:colOff>
      <xdr:row>55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1A3EFF1-EFD9-301F-AA0E-30DE25D2F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285875"/>
          <a:ext cx="7772400" cy="7772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590550</xdr:colOff>
      <xdr:row>6</xdr:row>
      <xdr:rowOff>95252</xdr:rowOff>
    </xdr:from>
    <xdr:to>
      <xdr:col>14</xdr:col>
      <xdr:colOff>466725</xdr:colOff>
      <xdr:row>48</xdr:row>
      <xdr:rowOff>123825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</cdr:x>
      <cdr:y>0.85914</cdr:y>
    </cdr:from>
    <cdr:ext cx="7995000" cy="962024"/>
    <cdr:sp macro="" textlink="">
      <cdr:nvSpPr>
        <cdr:cNvPr id="7" name="FootonotesShape">
          <a:extLst xmlns:a="http://schemas.openxmlformats.org/drawingml/2006/main">
            <a:ext uri="{FF2B5EF4-FFF2-40B4-BE49-F238E27FC236}">
              <a16:creationId xmlns:a16="http://schemas.microsoft.com/office/drawing/2014/main" id="{31399F62-D06E-D097-DADA-81B5A513F6F0}"/>
            </a:ext>
          </a:extLst>
        </cdr:cNvPr>
        <cdr:cNvSpPr txBox="1"/>
      </cdr:nvSpPr>
      <cdr:spPr>
        <a:xfrm xmlns:a="http://schemas.openxmlformats.org/drawingml/2006/main">
          <a:off x="0" y="5867398"/>
          <a:ext cx="7995000" cy="962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pl-PL" sz="1200">
              <a:latin typeface="Arial" panose="020B0604020202020204" pitchFamily="34" charset="0"/>
            </a:rPr>
            <a:t>EU aggregate is based on available data.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Estimated</a:t>
          </a:r>
          <a:endParaRPr lang="pl-PL" sz="1200">
            <a:latin typeface="Arial" panose="020B0604020202020204" pitchFamily="34" charset="0"/>
          </a:endParaRPr>
        </a:p>
        <a:p xmlns:a="http://schemas.openxmlformats.org/drawingml/2006/main">
          <a:pPr>
            <a:spcBef>
              <a:spcPts val="300"/>
            </a:spcBef>
          </a:pPr>
          <a:endParaRPr lang="pl-PL" sz="1200" i="1">
            <a:latin typeface="Arial" panose="020B0604020202020204" pitchFamily="34" charset="0"/>
          </a:endParaRP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cult_pcs_hbs)</a:t>
          </a:r>
        </a:p>
      </cdr:txBody>
    </cdr:sp>
  </cdr:absSizeAnchor>
  <cdr:absSizeAnchor xmlns:cdr="http://schemas.openxmlformats.org/drawingml/2006/chartDrawing">
    <cdr:from>
      <cdr:x>0.83936</cdr:x>
      <cdr:y>0.92863</cdr:y>
    </cdr:from>
    <cdr:ext cx="1530099" cy="420625"/>
    <cdr:pic>
      <cdr:nvPicPr>
        <cdr:cNvPr id="9" name="LogoShape">
          <a:extLst xmlns:a="http://schemas.openxmlformats.org/drawingml/2006/main">
            <a:ext uri="{FF2B5EF4-FFF2-40B4-BE49-F238E27FC236}">
              <a16:creationId xmlns:a16="http://schemas.microsoft.com/office/drawing/2014/main" id="{AC094D7F-8E48-891C-0792-265AC23B9E4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72926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7</xdr:row>
      <xdr:rowOff>152400</xdr:rowOff>
    </xdr:from>
    <xdr:to>
      <xdr:col>17</xdr:col>
      <xdr:colOff>127000</xdr:colOff>
      <xdr:row>63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A6FB942-03D8-4BF2-8CFC-589F137D76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</cdr:x>
      <cdr:y>0.91878</cdr:y>
    </cdr:from>
    <cdr:ext cx="7658100" cy="733388"/>
    <cdr:sp macro="" textlink="">
      <cdr:nvSpPr>
        <cdr:cNvPr id="2" name="FootonotesShape"/>
        <cdr:cNvSpPr txBox="1"/>
      </cdr:nvSpPr>
      <cdr:spPr>
        <a:xfrm xmlns:a="http://schemas.openxmlformats.org/drawingml/2006/main">
          <a:off x="0" y="8296275"/>
          <a:ext cx="7658100" cy="7333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</a:rPr>
            <a:t>Note: EU aggregates are based on available data.</a:t>
          </a:r>
          <a:endParaRPr lang="pl-PL" sz="1200">
            <a:latin typeface="Arial" panose="020B0604020202020204" pitchFamily="34" charset="0"/>
          </a:endParaRPr>
        </a:p>
        <a:p xmlns:a="http://schemas.openxmlformats.org/drawingml/2006/main">
          <a:r>
            <a:rPr lang="en-US" sz="1200">
              <a:latin typeface="Arial" panose="020B0604020202020204" pitchFamily="34" charset="0"/>
            </a:rPr>
            <a:t>(¹) Estimated. 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codes: hbs_exp_t121 and cult_pcs_hbs)</a:t>
          </a:r>
        </a:p>
      </cdr:txBody>
    </cdr:sp>
  </cdr:absSizeAnchor>
  <cdr:absSizeAnchor xmlns:cdr="http://schemas.openxmlformats.org/drawingml/2006/chartDrawing">
    <cdr:from>
      <cdr:x>0.79474</cdr:x>
      <cdr:y>0.9421</cdr:y>
    </cdr:from>
    <cdr:ext cx="1955800" cy="522822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01380111-5BFA-B646-8686-39C643EFC5D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572376" y="8506877"/>
          <a:ext cx="1955800" cy="522822"/>
        </a:xfrm>
        <a:prstGeom xmlns:a="http://schemas.openxmlformats.org/drawingml/2006/main" prst="rect">
          <a:avLst/>
        </a:prstGeom>
      </cdr:spPr>
    </cdr:pic>
  </cdr:abs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24846</xdr:colOff>
      <xdr:row>8</xdr:row>
      <xdr:rowOff>1</xdr:rowOff>
    </xdr:from>
    <xdr:to>
      <xdr:col>16</xdr:col>
      <xdr:colOff>38100</xdr:colOff>
      <xdr:row>47</xdr:row>
      <xdr:rowOff>125797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7F28D61-0B29-4CFE-A4F3-5604D09158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absSizeAnchor xmlns:cdr="http://schemas.openxmlformats.org/drawingml/2006/chartDrawing">
    <cdr:from>
      <cdr:x>0</cdr:x>
      <cdr:y>0.77999</cdr:y>
    </cdr:from>
    <cdr:ext cx="11147978" cy="1369734"/>
    <cdr:sp macro="" textlink="">
      <cdr:nvSpPr>
        <cdr:cNvPr id="7" name="FootonotesShape">
          <a:extLst xmlns:a="http://schemas.openxmlformats.org/drawingml/2006/main">
            <a:ext uri="{FF2B5EF4-FFF2-40B4-BE49-F238E27FC236}">
              <a16:creationId xmlns:a16="http://schemas.microsoft.com/office/drawing/2014/main" id="{E3FA88BE-0A14-7C5C-E78A-2AEEE3ACC8CF}"/>
            </a:ext>
          </a:extLst>
        </cdr:cNvPr>
        <cdr:cNvSpPr txBox="1"/>
      </cdr:nvSpPr>
      <cdr:spPr>
        <a:xfrm xmlns:a="http://schemas.openxmlformats.org/drawingml/2006/main">
          <a:off x="0" y="5023838"/>
          <a:ext cx="11147978" cy="13697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estimate</a:t>
          </a:r>
          <a:r>
            <a:rPr lang="pl-PL" sz="1200">
              <a:latin typeface="Arial" panose="020B0604020202020204" pitchFamily="34" charset="0"/>
            </a:rPr>
            <a:t> </a:t>
          </a:r>
          <a:r>
            <a:rPr lang="en-IE" sz="1200" baseline="0">
              <a:latin typeface="Arial" panose="020B0604020202020204" pitchFamily="34" charset="0"/>
            </a:rPr>
            <a:t>based on available data.</a:t>
          </a:r>
          <a:endParaRPr lang="en-IE" sz="1200">
            <a:latin typeface="Arial" panose="020B0604020202020204" pitchFamily="34" charset="0"/>
          </a:endParaRPr>
        </a:p>
        <a:p xmlns:a="http://schemas.openxmlformats.org/drawingml/2006/main">
          <a:r>
            <a:rPr lang="en-IE" sz="1000" b="1">
              <a:latin typeface="Arial" panose="020B0604020202020204" pitchFamily="34" charset="0"/>
            </a:rPr>
            <a:t>Equipment</a:t>
          </a:r>
          <a:r>
            <a:rPr lang="en-IE" sz="1000">
              <a:latin typeface="Arial" panose="020B0604020202020204" pitchFamily="34" charset="0"/>
            </a:rPr>
            <a:t> includes information processing equipment, reception, recording and reproduction of sound and vision, reception, recording and reproduction of sound, repair of audio-visual, photographic and information processing equipment, recording media. </a:t>
          </a:r>
        </a:p>
        <a:p xmlns:a="http://schemas.openxmlformats.org/drawingml/2006/main">
          <a:r>
            <a:rPr lang="en-IE" sz="1000" b="1">
              <a:latin typeface="Arial" panose="020B0604020202020204" pitchFamily="34" charset="0"/>
            </a:rPr>
            <a:t>Books and newspapers</a:t>
          </a:r>
          <a:r>
            <a:rPr lang="en-IE" sz="1000">
              <a:latin typeface="Arial" panose="020B0604020202020204" pitchFamily="34" charset="0"/>
            </a:rPr>
            <a:t> includes books, newspapers and periodicals.</a:t>
          </a:r>
        </a:p>
        <a:p xmlns:a="http://schemas.openxmlformats.org/drawingml/2006/main">
          <a:r>
            <a:rPr lang="en-IE" sz="1000" b="1">
              <a:latin typeface="Arial" panose="020B0604020202020204" pitchFamily="34" charset="0"/>
            </a:rPr>
            <a:t>Fees and subscriptions</a:t>
          </a:r>
          <a:r>
            <a:rPr lang="en-IE" sz="1000">
              <a:latin typeface="Arial" panose="020B0604020202020204" pitchFamily="34" charset="0"/>
            </a:rPr>
            <a:t> includes television and radio fees and subscriptions, hire of equipment and accessories for culture.  </a:t>
          </a:r>
        </a:p>
        <a:p xmlns:a="http://schemas.openxmlformats.org/drawingml/2006/main">
          <a:r>
            <a:rPr lang="en-IE" sz="1000" b="1">
              <a:latin typeface="Arial" panose="020B0604020202020204" pitchFamily="34" charset="0"/>
            </a:rPr>
            <a:t>Attendance and entertainment</a:t>
          </a:r>
          <a:r>
            <a:rPr lang="en-IE" sz="1000">
              <a:latin typeface="Arial" panose="020B0604020202020204" pitchFamily="34" charset="0"/>
            </a:rPr>
            <a:t> includes cinemas, theatres, concerts, museums, libraries, zoological gardens, services of photographers and performing artists.</a:t>
          </a:r>
        </a:p>
        <a:p xmlns:a="http://schemas.openxmlformats.org/drawingml/2006/main">
          <a:r>
            <a:rPr lang="en-IE" sz="1000" b="1">
              <a:latin typeface="Arial" panose="020B0604020202020204" pitchFamily="34" charset="0"/>
            </a:rPr>
            <a:t>Artistic expression and creation</a:t>
          </a:r>
          <a:r>
            <a:rPr lang="en-IE" sz="1000">
              <a:latin typeface="Arial" panose="020B0604020202020204" pitchFamily="34" charset="0"/>
            </a:rPr>
            <a:t> includes photographic and cinematographic equipment, musical instruments, stationery and drawing materials.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cult_pcs_hbs)</a:t>
          </a:r>
        </a:p>
      </cdr:txBody>
    </cdr:sp>
  </cdr:absSizeAnchor>
  <cdr:absSizeAnchor xmlns:cdr="http://schemas.openxmlformats.org/drawingml/2006/chartDrawing">
    <cdr:from>
      <cdr:x>0.83936</cdr:x>
      <cdr:y>0.93469</cdr:y>
    </cdr:from>
    <cdr:ext cx="1530099" cy="420623"/>
    <cdr:pic>
      <cdr:nvPicPr>
        <cdr:cNvPr id="9" name="LogoShape">
          <a:extLst xmlns:a="http://schemas.openxmlformats.org/drawingml/2006/main">
            <a:ext uri="{FF2B5EF4-FFF2-40B4-BE49-F238E27FC236}">
              <a16:creationId xmlns:a16="http://schemas.microsoft.com/office/drawing/2014/main" id="{DA1D67EE-D029-551A-F97D-C6919782C49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020248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36907</xdr:colOff>
      <xdr:row>7</xdr:row>
      <xdr:rowOff>104775</xdr:rowOff>
    </xdr:from>
    <xdr:to>
      <xdr:col>16</xdr:col>
      <xdr:colOff>47624</xdr:colOff>
      <xdr:row>64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absSizeAnchor xmlns:cdr="http://schemas.openxmlformats.org/drawingml/2006/chartDrawing">
    <cdr:from>
      <cdr:x>0</cdr:x>
      <cdr:y>0.80335</cdr:y>
    </cdr:from>
    <cdr:ext cx="7995000" cy="1799441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76E07FAA-7DC2-D1B2-F5DE-A3EE896D08E8}"/>
            </a:ext>
          </a:extLst>
        </cdr:cNvPr>
        <cdr:cNvSpPr txBox="1"/>
      </cdr:nvSpPr>
      <cdr:spPr>
        <a:xfrm xmlns:a="http://schemas.openxmlformats.org/drawingml/2006/main">
          <a:off x="0" y="7515225"/>
          <a:ext cx="7995000" cy="17994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pl-PL" sz="1200">
              <a:latin typeface="Arial" panose="020B0604020202020204" pitchFamily="34" charset="0"/>
            </a:rPr>
            <a:t>Note: EU aggregate is based on available</a:t>
          </a:r>
          <a:r>
            <a:rPr lang="pl-PL" sz="1200" baseline="0">
              <a:latin typeface="Arial" panose="020B0604020202020204" pitchFamily="34" charset="0"/>
            </a:rPr>
            <a:t> data. </a:t>
          </a:r>
        </a:p>
        <a:p xmlns:a="http://schemas.openxmlformats.org/drawingml/2006/main">
          <a:pPr>
            <a:spcBef>
              <a:spcPts val="300"/>
            </a:spcBef>
          </a:pPr>
          <a:r>
            <a:rPr lang="pl-PL" sz="1200" baseline="0">
              <a:latin typeface="Arial" panose="020B0604020202020204" pitchFamily="34" charset="0"/>
            </a:rPr>
            <a:t>Portugal, Romania and Sweden - data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Estimated.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(²) Going out and entertainment - estimated.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(³) Articles for artistic expression and creation - estimated.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(⁴) Fees - estimated.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cult_pcs_hbs)</a:t>
          </a:r>
        </a:p>
      </cdr:txBody>
    </cdr:sp>
  </cdr:absSizeAnchor>
  <cdr:absSizeAnchor xmlns:cdr="http://schemas.openxmlformats.org/drawingml/2006/chartDrawing">
    <cdr:from>
      <cdr:x>0.81813</cdr:x>
      <cdr:y>0.92916</cdr:y>
    </cdr:from>
    <cdr:ext cx="2295522" cy="6572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E90C2A4D-F63B-E906-3E44-C5AB33E2FBB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326293" y="8620125"/>
          <a:ext cx="2295522" cy="657225"/>
        </a:xfrm>
        <a:prstGeom xmlns:a="http://schemas.openxmlformats.org/drawingml/2006/main" prst="rect">
          <a:avLst/>
        </a:prstGeom>
      </cdr:spPr>
    </cdr:pic>
  </cdr:abs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609599</xdr:colOff>
      <xdr:row>8</xdr:row>
      <xdr:rowOff>20954</xdr:rowOff>
    </xdr:from>
    <xdr:to>
      <xdr:col>17</xdr:col>
      <xdr:colOff>523875</xdr:colOff>
      <xdr:row>58</xdr:row>
      <xdr:rowOff>114299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295285</xdr:colOff>
      <xdr:row>45</xdr:row>
      <xdr:rowOff>0</xdr:rowOff>
    </xdr:from>
    <xdr:to>
      <xdr:col>9</xdr:col>
      <xdr:colOff>723910</xdr:colOff>
      <xdr:row>46</xdr:row>
      <xdr:rowOff>76203</xdr:rowOff>
    </xdr:to>
    <xdr:sp macro="" textlink="">
      <xdr:nvSpPr>
        <xdr:cNvPr id="2" name="Left Brace 1">
          <a:extLst>
            <a:ext uri="{FF2B5EF4-FFF2-40B4-BE49-F238E27FC236}">
              <a16:creationId xmlns:a16="http://schemas.microsoft.com/office/drawing/2014/main" id="{391625AD-D4EF-AC40-AD5D-01C268808948}"/>
            </a:ext>
          </a:extLst>
        </xdr:cNvPr>
        <xdr:cNvSpPr/>
      </xdr:nvSpPr>
      <xdr:spPr>
        <a:xfrm rot="5400000" flipH="1" flipV="1">
          <a:off x="4248159" y="4972051"/>
          <a:ext cx="238128" cy="482917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IE" sz="1100"/>
        </a:p>
      </xdr:txBody>
    </xdr:sp>
    <xdr:clientData/>
  </xdr:twoCellAnchor>
  <xdr:twoCellAnchor>
    <xdr:from>
      <xdr:col>10</xdr:col>
      <xdr:colOff>304804</xdr:colOff>
      <xdr:row>45</xdr:row>
      <xdr:rowOff>0</xdr:rowOff>
    </xdr:from>
    <xdr:to>
      <xdr:col>15</xdr:col>
      <xdr:colOff>504831</xdr:colOff>
      <xdr:row>46</xdr:row>
      <xdr:rowOff>76203</xdr:rowOff>
    </xdr:to>
    <xdr:sp macro="" textlink="">
      <xdr:nvSpPr>
        <xdr:cNvPr id="4" name="Left Brace 3">
          <a:extLst>
            <a:ext uri="{FF2B5EF4-FFF2-40B4-BE49-F238E27FC236}">
              <a16:creationId xmlns:a16="http://schemas.microsoft.com/office/drawing/2014/main" id="{6583F3F3-8203-48E7-A666-0B72F1D63185}"/>
            </a:ext>
          </a:extLst>
        </xdr:cNvPr>
        <xdr:cNvSpPr/>
      </xdr:nvSpPr>
      <xdr:spPr>
        <a:xfrm rot="5400000" flipH="1" flipV="1">
          <a:off x="8853491" y="5872163"/>
          <a:ext cx="238128" cy="3028952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IE" sz="1100"/>
        </a:p>
      </xdr:txBody>
    </xdr:sp>
    <xdr:clientData/>
  </xdr:twoCellAnchor>
</xdr:wsDr>
</file>

<file path=xl/drawings/drawing11.xml><?xml version="1.0" encoding="utf-8"?>
<c:userShapes xmlns:c="http://schemas.openxmlformats.org/drawingml/2006/chart">
  <cdr:absSizeAnchor xmlns:cdr="http://schemas.openxmlformats.org/drawingml/2006/chartDrawing">
    <cdr:from>
      <cdr:x>0</cdr:x>
      <cdr:y>0.83019</cdr:y>
    </cdr:from>
    <cdr:ext cx="7994998" cy="1390644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75983892-EF6B-661E-1F00-DCF895F0396E}"/>
            </a:ext>
          </a:extLst>
        </cdr:cNvPr>
        <cdr:cNvSpPr txBox="1"/>
      </cdr:nvSpPr>
      <cdr:spPr>
        <a:xfrm xmlns:a="http://schemas.openxmlformats.org/drawingml/2006/main">
          <a:off x="0" y="6798946"/>
          <a:ext cx="7994998" cy="13906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</a:t>
          </a:r>
          <a:r>
            <a:rPr lang="pl-PL" sz="1200">
              <a:latin typeface="Arial" panose="020B0604020202020204" pitchFamily="34" charset="0"/>
            </a:rPr>
            <a:t>Portugal, Romania and Sweden - data not available.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IE" sz="1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Czechia and Italy - data by quintile not available.</a:t>
          </a:r>
          <a:endParaRPr lang="pl-PL" sz="12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Household expenditure by income quintile - estimated.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(²) Estimated.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(³) First quinille - low reliability.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cult_pcs_qnt)</a:t>
          </a:r>
        </a:p>
      </cdr:txBody>
    </cdr:sp>
  </cdr:absSizeAnchor>
  <cdr:absSizeAnchor xmlns:cdr="http://schemas.openxmlformats.org/drawingml/2006/chartDrawing">
    <cdr:from>
      <cdr:x>0.82434</cdr:x>
      <cdr:y>0.93446</cdr:y>
    </cdr:from>
    <cdr:ext cx="1952625" cy="53677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8B843157-FDD6-67B0-56CC-E6C4235631B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9163051" y="7652820"/>
          <a:ext cx="1952625" cy="536775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B656BD"/>
      </a:accent1>
      <a:accent2>
        <a:srgbClr val="2644A7"/>
      </a:accent2>
      <a:accent3>
        <a:srgbClr val="B09120"/>
      </a:accent3>
      <a:accent4>
        <a:srgbClr val="672DC4"/>
      </a:accent4>
      <a:accent5>
        <a:srgbClr val="388AE2"/>
      </a:accent5>
      <a:accent6>
        <a:srgbClr val="AF155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c.europa.eu/eurostat/databrowser/bookmark/91e5b08e-3c61-412c-aeba-5c07ab7c5ba9?lang=en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18"/>
  <sheetViews>
    <sheetView showGridLines="0" tabSelected="1" zoomScaleNormal="100" zoomScalePageLayoutView="115" workbookViewId="0"/>
  </sheetViews>
  <sheetFormatPr defaultColWidth="9.140625" defaultRowHeight="12.75" x14ac:dyDescent="0.2"/>
  <cols>
    <col min="1" max="1" width="9.140625" style="69"/>
    <col min="2" max="2" width="15.7109375" style="69" customWidth="1"/>
    <col min="3" max="3" width="19.28515625" style="69" customWidth="1"/>
    <col min="4" max="4" width="9.140625" style="70"/>
    <col min="5" max="5" width="5.85546875" style="69" bestFit="1" customWidth="1"/>
    <col min="6" max="6" width="9.140625" style="70"/>
    <col min="7" max="7" width="7.5703125" style="69" customWidth="1"/>
    <col min="8" max="16384" width="9.140625" style="69"/>
  </cols>
  <sheetData>
    <row r="2" spans="2:6" x14ac:dyDescent="0.2">
      <c r="B2" s="1" t="s">
        <v>165</v>
      </c>
    </row>
    <row r="3" spans="2:6" x14ac:dyDescent="0.2">
      <c r="B3" s="1" t="s">
        <v>47</v>
      </c>
    </row>
    <row r="5" spans="2:6" x14ac:dyDescent="0.2">
      <c r="B5" s="86" t="s">
        <v>90</v>
      </c>
    </row>
    <row r="6" spans="2:6" x14ac:dyDescent="0.2">
      <c r="B6" s="69" t="s">
        <v>91</v>
      </c>
    </row>
    <row r="7" spans="2:6" ht="12" customHeight="1" x14ac:dyDescent="0.2">
      <c r="B7" s="77"/>
    </row>
    <row r="8" spans="2:6" ht="12" customHeight="1" x14ac:dyDescent="0.2"/>
    <row r="9" spans="2:6" s="75" customFormat="1" x14ac:dyDescent="0.2">
      <c r="D9" s="76"/>
      <c r="F9" s="76"/>
    </row>
    <row r="10" spans="2:6" s="75" customFormat="1" x14ac:dyDescent="0.2">
      <c r="D10" s="76"/>
      <c r="F10" s="76"/>
    </row>
    <row r="11" spans="2:6" s="75" customFormat="1" x14ac:dyDescent="0.2">
      <c r="D11" s="76"/>
      <c r="F11" s="76"/>
    </row>
    <row r="12" spans="2:6" s="75" customFormat="1" x14ac:dyDescent="0.2">
      <c r="D12" s="76"/>
      <c r="F12" s="76"/>
    </row>
    <row r="13" spans="2:6" s="75" customFormat="1" x14ac:dyDescent="0.2">
      <c r="D13" s="76"/>
      <c r="F13" s="76"/>
    </row>
    <row r="14" spans="2:6" s="75" customFormat="1" x14ac:dyDescent="0.2">
      <c r="D14" s="76"/>
      <c r="F14" s="76"/>
    </row>
    <row r="15" spans="2:6" s="75" customFormat="1" x14ac:dyDescent="0.2">
      <c r="D15" s="76"/>
      <c r="F15" s="76"/>
    </row>
    <row r="16" spans="2:6" s="75" customFormat="1" x14ac:dyDescent="0.2">
      <c r="D16" s="76"/>
      <c r="F16" s="76"/>
    </row>
    <row r="17" spans="4:6" s="75" customFormat="1" x14ac:dyDescent="0.2">
      <c r="D17" s="76"/>
      <c r="F17" s="76"/>
    </row>
    <row r="18" spans="4:6" s="75" customFormat="1" x14ac:dyDescent="0.2">
      <c r="D18" s="76"/>
      <c r="F18" s="76"/>
    </row>
    <row r="19" spans="4:6" s="75" customFormat="1" x14ac:dyDescent="0.2">
      <c r="D19" s="76"/>
      <c r="F19" s="76"/>
    </row>
    <row r="20" spans="4:6" s="75" customFormat="1" x14ac:dyDescent="0.2">
      <c r="D20" s="76"/>
      <c r="F20" s="76"/>
    </row>
    <row r="21" spans="4:6" s="75" customFormat="1" x14ac:dyDescent="0.2">
      <c r="D21" s="76"/>
      <c r="F21" s="76"/>
    </row>
    <row r="22" spans="4:6" s="75" customFormat="1" x14ac:dyDescent="0.2">
      <c r="D22" s="76"/>
      <c r="F22" s="76"/>
    </row>
    <row r="23" spans="4:6" s="75" customFormat="1" x14ac:dyDescent="0.2">
      <c r="D23" s="76"/>
      <c r="F23" s="76"/>
    </row>
    <row r="24" spans="4:6" s="75" customFormat="1" x14ac:dyDescent="0.2">
      <c r="D24" s="76"/>
      <c r="F24" s="76"/>
    </row>
    <row r="25" spans="4:6" s="75" customFormat="1" x14ac:dyDescent="0.2">
      <c r="D25" s="76"/>
      <c r="F25" s="76"/>
    </row>
    <row r="26" spans="4:6" s="75" customFormat="1" x14ac:dyDescent="0.2">
      <c r="D26" s="76"/>
      <c r="F26" s="76"/>
    </row>
    <row r="56" spans="2:10" x14ac:dyDescent="0.2">
      <c r="D56" s="161"/>
    </row>
    <row r="57" spans="2:10" ht="97.5" customHeight="1" x14ac:dyDescent="0.2">
      <c r="B57" s="8"/>
      <c r="C57" s="94" t="s">
        <v>89</v>
      </c>
      <c r="D57" s="78"/>
    </row>
    <row r="58" spans="2:10" ht="12" customHeight="1" x14ac:dyDescent="0.2">
      <c r="B58" s="43" t="s">
        <v>53</v>
      </c>
      <c r="C58" s="81">
        <v>2.7</v>
      </c>
      <c r="D58" s="70">
        <v>2.6828445816372691E-2</v>
      </c>
      <c r="E58" s="70"/>
      <c r="G58" s="70"/>
    </row>
    <row r="59" spans="2:10" ht="12" customHeight="1" x14ac:dyDescent="0.2">
      <c r="B59" s="43"/>
      <c r="C59" s="81"/>
      <c r="E59" s="70"/>
    </row>
    <row r="60" spans="2:10" ht="12" customHeight="1" x14ac:dyDescent="0.2">
      <c r="B60" s="43" t="s">
        <v>11</v>
      </c>
      <c r="C60" s="81">
        <v>2.2000000000000002</v>
      </c>
      <c r="D60" s="70">
        <v>2.1747537451463406E-2</v>
      </c>
      <c r="E60" s="70"/>
    </row>
    <row r="61" spans="2:10" ht="12" customHeight="1" x14ac:dyDescent="0.2">
      <c r="B61" s="43" t="s">
        <v>2</v>
      </c>
      <c r="C61" s="81">
        <v>1.5</v>
      </c>
      <c r="D61" s="70">
        <v>1.4608253783435781E-2</v>
      </c>
      <c r="E61" s="70"/>
    </row>
    <row r="62" spans="2:10" ht="12" customHeight="1" x14ac:dyDescent="0.2">
      <c r="B62" s="43" t="s">
        <v>23</v>
      </c>
      <c r="C62" s="81">
        <v>3.4</v>
      </c>
      <c r="D62" s="70">
        <v>3.4072220846978217E-2</v>
      </c>
      <c r="E62" s="70"/>
      <c r="J62" s="69" t="s">
        <v>92</v>
      </c>
    </row>
    <row r="63" spans="2:10" ht="12" customHeight="1" x14ac:dyDescent="0.2">
      <c r="B63" s="43" t="s">
        <v>1</v>
      </c>
      <c r="C63" s="81">
        <v>3.9</v>
      </c>
      <c r="D63" s="70">
        <v>3.8733119194750608E-2</v>
      </c>
      <c r="E63" s="70"/>
      <c r="G63" s="96"/>
      <c r="H63" s="69" t="s">
        <v>94</v>
      </c>
      <c r="J63" s="95">
        <f>PERCENTILE(C63:C93,0.8)</f>
        <v>3.1800000000000006</v>
      </c>
    </row>
    <row r="64" spans="2:10" ht="12" customHeight="1" x14ac:dyDescent="0.2">
      <c r="B64" s="43" t="s">
        <v>33</v>
      </c>
      <c r="C64" s="81">
        <v>3.7</v>
      </c>
      <c r="D64" s="70">
        <v>3.7152078916617017E-2</v>
      </c>
      <c r="E64" s="70"/>
      <c r="G64" s="93"/>
      <c r="H64" s="69" t="s">
        <v>162</v>
      </c>
      <c r="J64" s="95">
        <f>PERCENTILE(C62:C92,0.6)</f>
        <v>2.54</v>
      </c>
    </row>
    <row r="65" spans="2:10" ht="12" customHeight="1" x14ac:dyDescent="0.2">
      <c r="B65" s="43" t="s">
        <v>22</v>
      </c>
      <c r="C65" s="81">
        <v>2.4</v>
      </c>
      <c r="D65" s="70">
        <v>2.4307322464435597E-2</v>
      </c>
      <c r="E65" s="70"/>
      <c r="G65" s="92"/>
      <c r="H65" s="69" t="s">
        <v>163</v>
      </c>
      <c r="J65" s="95">
        <f>PERCENTILE(C61:C91,0.4)</f>
        <v>1.8</v>
      </c>
    </row>
    <row r="66" spans="2:10" ht="12" customHeight="1" x14ac:dyDescent="0.2">
      <c r="B66" s="43" t="s">
        <v>18</v>
      </c>
      <c r="C66" s="81">
        <v>2.6</v>
      </c>
      <c r="D66" s="70">
        <v>2.6438744347374393E-2</v>
      </c>
      <c r="E66" s="70"/>
      <c r="G66" s="91"/>
      <c r="H66" s="69" t="s">
        <v>164</v>
      </c>
      <c r="J66" s="95">
        <f>PERCENTILE(C60:C90,0.2)</f>
        <v>1.52</v>
      </c>
    </row>
    <row r="67" spans="2:10" ht="12" customHeight="1" x14ac:dyDescent="0.2">
      <c r="B67" s="43" t="s">
        <v>6</v>
      </c>
      <c r="C67" s="81">
        <v>1.3</v>
      </c>
      <c r="D67" s="70">
        <v>1.3148000164852014E-2</v>
      </c>
      <c r="E67" s="70"/>
      <c r="G67" s="90"/>
      <c r="H67" s="69" t="s">
        <v>87</v>
      </c>
    </row>
    <row r="68" spans="2:10" ht="12" customHeight="1" x14ac:dyDescent="0.2">
      <c r="B68" s="43" t="s">
        <v>8</v>
      </c>
      <c r="C68" s="81">
        <v>1.5</v>
      </c>
      <c r="D68" s="70">
        <v>1.5184343337289272E-2</v>
      </c>
      <c r="E68" s="70"/>
      <c r="G68" s="70"/>
    </row>
    <row r="69" spans="2:10" ht="12" customHeight="1" x14ac:dyDescent="0.2">
      <c r="B69" s="43" t="s">
        <v>0</v>
      </c>
      <c r="C69" s="81">
        <v>3.3</v>
      </c>
      <c r="D69" s="70">
        <v>3.3065273500777558E-2</v>
      </c>
      <c r="E69" s="70"/>
      <c r="G69" s="89"/>
      <c r="H69" s="69" t="s">
        <v>88</v>
      </c>
    </row>
    <row r="70" spans="2:10" ht="12" customHeight="1" x14ac:dyDescent="0.2">
      <c r="B70" s="43" t="s">
        <v>17</v>
      </c>
      <c r="C70" s="81">
        <v>2.2999999999999998</v>
      </c>
      <c r="D70" s="70">
        <v>2.3399772846321762E-2</v>
      </c>
      <c r="E70" s="70"/>
      <c r="G70" s="70"/>
    </row>
    <row r="71" spans="2:10" ht="12" customHeight="1" x14ac:dyDescent="0.2">
      <c r="B71" s="43" t="s">
        <v>25</v>
      </c>
      <c r="C71" s="81">
        <v>1.6</v>
      </c>
      <c r="D71" s="70">
        <v>1.5842455899384811E-2</v>
      </c>
      <c r="E71" s="70"/>
      <c r="G71" s="70"/>
    </row>
    <row r="72" spans="2:10" ht="12" customHeight="1" x14ac:dyDescent="0.2">
      <c r="B72" s="43" t="s">
        <v>3</v>
      </c>
      <c r="C72" s="81">
        <v>1.7</v>
      </c>
      <c r="D72" s="70">
        <v>1.735870877209222E-2</v>
      </c>
      <c r="E72" s="70"/>
      <c r="G72" s="70"/>
    </row>
    <row r="73" spans="2:10" ht="12" customHeight="1" x14ac:dyDescent="0.2">
      <c r="B73" s="43" t="s">
        <v>13</v>
      </c>
      <c r="C73" s="81">
        <v>2.6</v>
      </c>
      <c r="D73" s="70">
        <v>2.6095186832730072E-2</v>
      </c>
      <c r="E73" s="70"/>
      <c r="G73" s="70"/>
    </row>
    <row r="74" spans="2:10" ht="12" customHeight="1" x14ac:dyDescent="0.2">
      <c r="B74" s="43" t="s">
        <v>12</v>
      </c>
      <c r="C74" s="81">
        <v>1.5</v>
      </c>
      <c r="D74" s="70">
        <v>1.5100624966379929E-2</v>
      </c>
      <c r="E74" s="70"/>
      <c r="G74" s="70"/>
    </row>
    <row r="75" spans="2:10" ht="12" customHeight="1" x14ac:dyDescent="0.2">
      <c r="B75" s="43" t="s">
        <v>7</v>
      </c>
      <c r="C75" s="81">
        <v>1.8</v>
      </c>
      <c r="D75" s="70">
        <v>1.8459306260500762E-2</v>
      </c>
      <c r="E75" s="70"/>
      <c r="G75" s="70"/>
    </row>
    <row r="76" spans="2:10" ht="12" customHeight="1" x14ac:dyDescent="0.2">
      <c r="B76" s="43" t="s">
        <v>9</v>
      </c>
      <c r="C76" s="81">
        <v>1.6</v>
      </c>
      <c r="D76" s="70">
        <v>1.5875624844364989E-2</v>
      </c>
      <c r="E76" s="70"/>
      <c r="G76" s="70"/>
    </row>
    <row r="77" spans="2:10" ht="12" customHeight="1" x14ac:dyDescent="0.2">
      <c r="B77" s="43" t="s">
        <v>20</v>
      </c>
      <c r="C77" s="81">
        <v>3.3</v>
      </c>
      <c r="D77" s="70">
        <v>3.2771972179561959E-2</v>
      </c>
      <c r="E77" s="70"/>
      <c r="G77" s="70"/>
    </row>
    <row r="78" spans="2:10" ht="12" customHeight="1" x14ac:dyDescent="0.2">
      <c r="B78" s="43" t="s">
        <v>16</v>
      </c>
      <c r="C78" s="81">
        <v>3.1</v>
      </c>
      <c r="D78" s="70">
        <v>3.0966461263700697E-2</v>
      </c>
      <c r="E78" s="70"/>
      <c r="G78" s="70"/>
    </row>
    <row r="79" spans="2:10" ht="12" customHeight="1" x14ac:dyDescent="0.2">
      <c r="B79" s="43" t="s">
        <v>21</v>
      </c>
      <c r="C79" s="81">
        <v>3.5</v>
      </c>
      <c r="D79" s="70">
        <v>3.5154698219341848E-2</v>
      </c>
      <c r="E79" s="70"/>
      <c r="G79" s="70"/>
    </row>
    <row r="80" spans="2:10" ht="12" customHeight="1" x14ac:dyDescent="0.2">
      <c r="B80" s="43" t="s">
        <v>10</v>
      </c>
      <c r="C80" s="81">
        <v>2.1</v>
      </c>
      <c r="D80" s="70">
        <v>2.066609807858889E-2</v>
      </c>
      <c r="E80" s="70"/>
      <c r="G80" s="70"/>
    </row>
    <row r="81" spans="2:7" ht="12" customHeight="1" x14ac:dyDescent="0.2">
      <c r="B81" s="43" t="s">
        <v>5</v>
      </c>
      <c r="C81" s="81" t="s">
        <v>67</v>
      </c>
      <c r="E81" s="70"/>
      <c r="G81" s="70"/>
    </row>
    <row r="82" spans="2:7" ht="12" customHeight="1" x14ac:dyDescent="0.2">
      <c r="B82" s="43" t="s">
        <v>4</v>
      </c>
      <c r="C82" s="81" t="s">
        <v>67</v>
      </c>
      <c r="E82" s="70"/>
      <c r="G82" s="70"/>
    </row>
    <row r="83" spans="2:7" ht="12" customHeight="1" x14ac:dyDescent="0.2">
      <c r="B83" s="43" t="s">
        <v>19</v>
      </c>
      <c r="C83" s="81">
        <v>2.9</v>
      </c>
      <c r="D83" s="70">
        <v>2.9310541412979466E-2</v>
      </c>
      <c r="E83" s="70"/>
      <c r="G83" s="70"/>
    </row>
    <row r="84" spans="2:7" ht="12" customHeight="1" x14ac:dyDescent="0.2">
      <c r="B84" s="43" t="s">
        <v>14</v>
      </c>
      <c r="C84" s="81">
        <v>1.8</v>
      </c>
      <c r="D84" s="70">
        <v>1.7998027913701548E-2</v>
      </c>
      <c r="E84" s="70"/>
      <c r="G84" s="70"/>
    </row>
    <row r="85" spans="2:7" ht="12" customHeight="1" x14ac:dyDescent="0.2">
      <c r="B85" s="43" t="s">
        <v>15</v>
      </c>
      <c r="C85" s="81">
        <v>2.5</v>
      </c>
      <c r="D85" s="70">
        <v>2.5074802423984723E-2</v>
      </c>
      <c r="E85" s="70"/>
      <c r="G85" s="70"/>
    </row>
    <row r="86" spans="2:7" ht="12" customHeight="1" x14ac:dyDescent="0.2">
      <c r="B86" s="43" t="s">
        <v>32</v>
      </c>
      <c r="C86" s="81" t="s">
        <v>67</v>
      </c>
      <c r="E86" s="70"/>
      <c r="G86" s="70"/>
    </row>
    <row r="87" spans="2:7" ht="12" customHeight="1" x14ac:dyDescent="0.2">
      <c r="B87" s="43"/>
      <c r="C87" s="81"/>
      <c r="E87" s="70"/>
      <c r="G87" s="70"/>
    </row>
    <row r="88" spans="2:7" ht="12" customHeight="1" x14ac:dyDescent="0.2">
      <c r="B88" s="43" t="s">
        <v>57</v>
      </c>
      <c r="C88" s="81">
        <v>0.9</v>
      </c>
      <c r="D88" s="70">
        <v>8.900998353864235E-3</v>
      </c>
      <c r="E88" s="70"/>
      <c r="G88" s="70"/>
    </row>
    <row r="89" spans="2:7" ht="12" customHeight="1" x14ac:dyDescent="0.2">
      <c r="B89" s="43" t="s">
        <v>49</v>
      </c>
      <c r="C89" s="81">
        <v>1.3</v>
      </c>
      <c r="D89" s="70">
        <v>1.2702536144873629E-2</v>
      </c>
      <c r="E89" s="70"/>
      <c r="G89" s="70"/>
    </row>
    <row r="90" spans="2:7" ht="12" customHeight="1" x14ac:dyDescent="0.2">
      <c r="B90" s="43" t="s">
        <v>161</v>
      </c>
      <c r="C90" s="81">
        <v>1.6</v>
      </c>
      <c r="D90" s="70">
        <v>1.607254304057619E-2</v>
      </c>
      <c r="E90" s="70"/>
      <c r="G90" s="70"/>
    </row>
    <row r="91" spans="2:7" ht="12.6" customHeight="1" x14ac:dyDescent="0.2">
      <c r="B91" s="8"/>
      <c r="C91" s="79" t="s">
        <v>67</v>
      </c>
      <c r="E91" s="70"/>
      <c r="G91" s="70"/>
    </row>
    <row r="92" spans="2:7" s="75" customFormat="1" ht="12" customHeight="1" x14ac:dyDescent="0.2">
      <c r="B92" s="22" t="s">
        <v>179</v>
      </c>
      <c r="C92" s="69"/>
      <c r="D92" s="76"/>
      <c r="F92" s="76"/>
    </row>
    <row r="93" spans="2:7" s="75" customFormat="1" x14ac:dyDescent="0.2">
      <c r="B93" s="15" t="s">
        <v>72</v>
      </c>
      <c r="D93" s="76"/>
      <c r="F93" s="76"/>
    </row>
    <row r="94" spans="2:7" s="75" customFormat="1" x14ac:dyDescent="0.2">
      <c r="D94" s="76"/>
      <c r="F94" s="76"/>
    </row>
    <row r="95" spans="2:7" s="75" customFormat="1" x14ac:dyDescent="0.2">
      <c r="D95" s="76"/>
      <c r="F95" s="76"/>
    </row>
    <row r="96" spans="2:7" s="75" customFormat="1" x14ac:dyDescent="0.2">
      <c r="D96" s="76"/>
      <c r="F96" s="76"/>
    </row>
    <row r="97" spans="2:6" s="75" customFormat="1" x14ac:dyDescent="0.2">
      <c r="B97" s="88" t="s">
        <v>48</v>
      </c>
      <c r="D97" s="76"/>
      <c r="F97" s="76"/>
    </row>
    <row r="98" spans="2:6" s="75" customFormat="1" x14ac:dyDescent="0.2">
      <c r="B98" s="75" t="s">
        <v>77</v>
      </c>
      <c r="D98" s="76"/>
      <c r="F98" s="76"/>
    </row>
    <row r="99" spans="2:6" s="75" customFormat="1" x14ac:dyDescent="0.2">
      <c r="D99" s="76"/>
      <c r="F99" s="76"/>
    </row>
    <row r="100" spans="2:6" s="75" customFormat="1" x14ac:dyDescent="0.2">
      <c r="D100" s="76"/>
      <c r="F100" s="76"/>
    </row>
    <row r="101" spans="2:6" s="75" customFormat="1" x14ac:dyDescent="0.2">
      <c r="D101" s="76"/>
      <c r="F101" s="76"/>
    </row>
    <row r="102" spans="2:6" s="75" customFormat="1" x14ac:dyDescent="0.2">
      <c r="D102" s="76"/>
      <c r="F102" s="76"/>
    </row>
    <row r="103" spans="2:6" s="75" customFormat="1" x14ac:dyDescent="0.2">
      <c r="D103" s="76"/>
      <c r="F103" s="76"/>
    </row>
    <row r="104" spans="2:6" s="75" customFormat="1" x14ac:dyDescent="0.2">
      <c r="D104" s="76"/>
      <c r="F104" s="76"/>
    </row>
    <row r="105" spans="2:6" s="75" customFormat="1" x14ac:dyDescent="0.2">
      <c r="D105" s="76"/>
      <c r="F105" s="76"/>
    </row>
    <row r="106" spans="2:6" s="75" customFormat="1" x14ac:dyDescent="0.2">
      <c r="D106" s="76"/>
      <c r="F106" s="76"/>
    </row>
    <row r="107" spans="2:6" s="75" customFormat="1" x14ac:dyDescent="0.2">
      <c r="D107" s="76"/>
      <c r="F107" s="76"/>
    </row>
    <row r="108" spans="2:6" s="75" customFormat="1" x14ac:dyDescent="0.2">
      <c r="D108" s="76"/>
      <c r="F108" s="76"/>
    </row>
    <row r="109" spans="2:6" s="75" customFormat="1" x14ac:dyDescent="0.2">
      <c r="D109" s="76"/>
      <c r="F109" s="76"/>
    </row>
    <row r="110" spans="2:6" s="75" customFormat="1" x14ac:dyDescent="0.2">
      <c r="D110" s="76"/>
      <c r="F110" s="76"/>
    </row>
    <row r="111" spans="2:6" s="75" customFormat="1" x14ac:dyDescent="0.2">
      <c r="D111" s="76"/>
      <c r="F111" s="76"/>
    </row>
    <row r="112" spans="2:6" s="75" customFormat="1" x14ac:dyDescent="0.2">
      <c r="D112" s="76"/>
      <c r="F112" s="76"/>
    </row>
    <row r="113" spans="4:6" s="75" customFormat="1" x14ac:dyDescent="0.2">
      <c r="D113" s="76"/>
      <c r="F113" s="76"/>
    </row>
    <row r="114" spans="4:6" s="75" customFormat="1" x14ac:dyDescent="0.2">
      <c r="D114" s="76"/>
      <c r="F114" s="76"/>
    </row>
    <row r="115" spans="4:6" s="75" customFormat="1" x14ac:dyDescent="0.2">
      <c r="D115" s="76"/>
      <c r="F115" s="76"/>
    </row>
    <row r="116" spans="4:6" s="75" customFormat="1" x14ac:dyDescent="0.2">
      <c r="D116" s="76"/>
      <c r="F116" s="76"/>
    </row>
    <row r="117" spans="4:6" s="75" customFormat="1" x14ac:dyDescent="0.2">
      <c r="D117" s="76"/>
      <c r="F117" s="76"/>
    </row>
    <row r="118" spans="4:6" s="75" customFormat="1" x14ac:dyDescent="0.2">
      <c r="D118" s="76"/>
      <c r="F118" s="76"/>
    </row>
  </sheetData>
  <pageMargins left="0.7" right="0.7" top="0.75" bottom="0.75" header="0.3" footer="0.3"/>
  <pageSetup paperSize="9" orientation="landscape" verticalDpi="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autoPageBreaks="0"/>
  </sheetPr>
  <dimension ref="B2:K269"/>
  <sheetViews>
    <sheetView showGridLines="0" zoomScaleNormal="100" workbookViewId="0"/>
  </sheetViews>
  <sheetFormatPr defaultColWidth="9.140625" defaultRowHeight="12.75" x14ac:dyDescent="0.2"/>
  <cols>
    <col min="1" max="1" width="9.140625" style="2"/>
    <col min="2" max="2" width="15.7109375" style="2" customWidth="1"/>
    <col min="3" max="4" width="12" style="2" customWidth="1"/>
    <col min="5" max="7" width="9.140625" style="2"/>
    <col min="8" max="8" width="13.5703125" style="2" customWidth="1"/>
    <col min="9" max="16384" width="9.140625" style="2"/>
  </cols>
  <sheetData>
    <row r="2" spans="2:5" x14ac:dyDescent="0.2">
      <c r="B2" s="1" t="s">
        <v>165</v>
      </c>
    </row>
    <row r="3" spans="2:5" x14ac:dyDescent="0.2">
      <c r="B3" s="1" t="s">
        <v>47</v>
      </c>
    </row>
    <row r="5" spans="2:5" x14ac:dyDescent="0.2">
      <c r="B5" s="3" t="s">
        <v>61</v>
      </c>
    </row>
    <row r="6" spans="2:5" x14ac:dyDescent="0.2">
      <c r="B6" s="2" t="s">
        <v>141</v>
      </c>
    </row>
    <row r="8" spans="2:5" x14ac:dyDescent="0.2">
      <c r="B8" s="4"/>
    </row>
    <row r="9" spans="2:5" s="16" customFormat="1" x14ac:dyDescent="0.2"/>
    <row r="10" spans="2:5" s="16" customFormat="1" x14ac:dyDescent="0.2"/>
    <row r="11" spans="2:5" s="16" customFormat="1" x14ac:dyDescent="0.2"/>
    <row r="12" spans="2:5" s="16" customFormat="1" x14ac:dyDescent="0.2">
      <c r="E12" s="18"/>
    </row>
    <row r="13" spans="2:5" s="16" customFormat="1" x14ac:dyDescent="0.2"/>
    <row r="14" spans="2:5" s="16" customFormat="1" x14ac:dyDescent="0.2"/>
    <row r="15" spans="2:5" s="16" customFormat="1" x14ac:dyDescent="0.2"/>
    <row r="16" spans="2:5" s="16" customFormat="1" x14ac:dyDescent="0.2"/>
    <row r="17" spans="11:11" s="16" customFormat="1" x14ac:dyDescent="0.2"/>
    <row r="18" spans="11:11" s="16" customFormat="1" x14ac:dyDescent="0.2"/>
    <row r="19" spans="11:11" s="16" customFormat="1" x14ac:dyDescent="0.2"/>
    <row r="20" spans="11:11" s="16" customFormat="1" x14ac:dyDescent="0.2">
      <c r="K20" s="17"/>
    </row>
    <row r="21" spans="11:11" s="16" customFormat="1" x14ac:dyDescent="0.2"/>
    <row r="22" spans="11:11" s="16" customFormat="1" x14ac:dyDescent="0.2"/>
    <row r="23" spans="11:11" s="16" customFormat="1" x14ac:dyDescent="0.2"/>
    <row r="24" spans="11:11" s="16" customFormat="1" x14ac:dyDescent="0.2"/>
    <row r="25" spans="11:11" s="16" customFormat="1" x14ac:dyDescent="0.2"/>
    <row r="26" spans="11:11" s="16" customFormat="1" x14ac:dyDescent="0.2"/>
    <row r="27" spans="11:11" s="16" customFormat="1" x14ac:dyDescent="0.2"/>
    <row r="28" spans="11:11" s="16" customFormat="1" x14ac:dyDescent="0.2"/>
    <row r="29" spans="11:11" s="16" customFormat="1" x14ac:dyDescent="0.2"/>
    <row r="30" spans="11:11" s="16" customFormat="1" x14ac:dyDescent="0.2"/>
    <row r="31" spans="11:11" s="16" customFormat="1" x14ac:dyDescent="0.2"/>
    <row r="32" spans="11:11" s="16" customFormat="1" x14ac:dyDescent="0.2"/>
    <row r="33" s="16" customFormat="1" x14ac:dyDescent="0.2"/>
    <row r="34" s="16" customFormat="1" x14ac:dyDescent="0.2"/>
    <row r="35" s="16" customFormat="1" x14ac:dyDescent="0.2"/>
    <row r="36" s="16" customFormat="1" x14ac:dyDescent="0.2"/>
    <row r="37" s="16" customFormat="1" x14ac:dyDescent="0.2"/>
    <row r="38" s="16" customFormat="1" x14ac:dyDescent="0.2"/>
    <row r="39" s="16" customFormat="1" x14ac:dyDescent="0.2"/>
    <row r="40" s="16" customFormat="1" x14ac:dyDescent="0.2"/>
    <row r="41" s="16" customFormat="1" x14ac:dyDescent="0.2"/>
    <row r="42" s="16" customFormat="1" x14ac:dyDescent="0.2"/>
    <row r="43" s="16" customFormat="1" x14ac:dyDescent="0.2"/>
    <row r="44" s="16" customFormat="1" x14ac:dyDescent="0.2"/>
    <row r="45" s="16" customFormat="1" x14ac:dyDescent="0.2"/>
    <row r="46" s="16" customFormat="1" x14ac:dyDescent="0.2"/>
    <row r="47" s="16" customFormat="1" x14ac:dyDescent="0.2"/>
    <row r="48" s="16" customFormat="1" x14ac:dyDescent="0.2"/>
    <row r="49" spans="2:7" s="16" customFormat="1" x14ac:dyDescent="0.2"/>
    <row r="50" spans="2:7" s="16" customFormat="1" x14ac:dyDescent="0.2"/>
    <row r="51" spans="2:7" s="16" customFormat="1" x14ac:dyDescent="0.2"/>
    <row r="52" spans="2:7" s="16" customFormat="1" x14ac:dyDescent="0.2"/>
    <row r="54" spans="2:7" ht="63.75" x14ac:dyDescent="0.2">
      <c r="B54" s="5"/>
      <c r="C54" s="6" t="s">
        <v>142</v>
      </c>
      <c r="D54" s="7" t="s">
        <v>140</v>
      </c>
      <c r="F54" s="8"/>
      <c r="G54" s="9"/>
    </row>
    <row r="55" spans="2:7" x14ac:dyDescent="0.2">
      <c r="B55" s="5"/>
      <c r="C55" s="6"/>
      <c r="D55" s="7"/>
      <c r="F55" s="8"/>
      <c r="G55" s="9"/>
    </row>
    <row r="56" spans="2:7" ht="12" customHeight="1" x14ac:dyDescent="0.2">
      <c r="B56" s="10" t="s">
        <v>52</v>
      </c>
      <c r="C56" s="11">
        <v>2.6828445816372692</v>
      </c>
      <c r="D56" s="9">
        <v>730.55637367102497</v>
      </c>
      <c r="E56" s="12"/>
      <c r="F56" s="8"/>
      <c r="G56" s="9"/>
    </row>
    <row r="57" spans="2:7" ht="12" customHeight="1" x14ac:dyDescent="0.2">
      <c r="B57" s="10"/>
      <c r="C57" s="11"/>
      <c r="D57" s="9"/>
      <c r="E57" s="12"/>
      <c r="F57" s="8"/>
      <c r="G57" s="9"/>
    </row>
    <row r="58" spans="2:7" ht="12" customHeight="1" x14ac:dyDescent="0.2">
      <c r="B58" s="10" t="s">
        <v>1</v>
      </c>
      <c r="C58" s="11">
        <v>3.8733119194750607</v>
      </c>
      <c r="D58" s="9">
        <v>1172.9937816938275</v>
      </c>
      <c r="E58" s="12"/>
      <c r="F58" s="8"/>
      <c r="G58" s="9"/>
    </row>
    <row r="59" spans="2:7" ht="12" customHeight="1" x14ac:dyDescent="0.2">
      <c r="B59" s="10" t="s">
        <v>50</v>
      </c>
      <c r="C59" s="11">
        <v>3.7152078916617017</v>
      </c>
      <c r="D59" s="9">
        <v>1193.1761664860721</v>
      </c>
      <c r="E59" s="12"/>
      <c r="F59" s="8"/>
      <c r="G59" s="9"/>
    </row>
    <row r="60" spans="2:7" ht="12" customHeight="1" x14ac:dyDescent="0.2">
      <c r="B60" s="10" t="s">
        <v>21</v>
      </c>
      <c r="C60" s="11">
        <v>3.5154698219341847</v>
      </c>
      <c r="D60" s="9">
        <v>1220.8875144595231</v>
      </c>
      <c r="E60" s="12"/>
      <c r="F60" s="8"/>
      <c r="G60" s="9"/>
    </row>
    <row r="61" spans="2:7" ht="12" customHeight="1" x14ac:dyDescent="0.2">
      <c r="B61" s="10" t="s">
        <v>23</v>
      </c>
      <c r="C61" s="11">
        <v>3.4072220846978216</v>
      </c>
      <c r="D61" s="9">
        <v>583.72528755043083</v>
      </c>
      <c r="E61" s="12"/>
      <c r="F61" s="8"/>
      <c r="G61" s="9"/>
    </row>
    <row r="62" spans="2:7" ht="12" customHeight="1" x14ac:dyDescent="0.2">
      <c r="B62" s="10" t="s">
        <v>51</v>
      </c>
      <c r="C62" s="11">
        <v>3.3065273500777557</v>
      </c>
      <c r="D62" s="9">
        <v>957.6033858560188</v>
      </c>
      <c r="E62" s="12"/>
      <c r="F62" s="8"/>
      <c r="G62" s="9"/>
    </row>
    <row r="63" spans="2:7" ht="12" customHeight="1" x14ac:dyDescent="0.2">
      <c r="B63" s="10" t="s">
        <v>59</v>
      </c>
      <c r="C63" s="11">
        <v>3.2771972179561959</v>
      </c>
      <c r="D63" s="9">
        <v>869.37487797941958</v>
      </c>
      <c r="E63" s="12"/>
      <c r="F63" s="8"/>
      <c r="G63" s="9"/>
    </row>
    <row r="64" spans="2:7" ht="12" customHeight="1" x14ac:dyDescent="0.2">
      <c r="B64" s="10" t="s">
        <v>73</v>
      </c>
      <c r="C64" s="11">
        <v>3.0966461263700698</v>
      </c>
      <c r="D64" s="9">
        <v>1026.0427275114589</v>
      </c>
      <c r="E64" s="12"/>
      <c r="F64" s="8"/>
      <c r="G64" s="9"/>
    </row>
    <row r="65" spans="2:7" ht="12" customHeight="1" x14ac:dyDescent="0.2">
      <c r="B65" s="10" t="s">
        <v>19</v>
      </c>
      <c r="C65" s="11">
        <v>2.9310541412979467</v>
      </c>
      <c r="D65" s="9">
        <v>766.55858957365194</v>
      </c>
      <c r="E65" s="12"/>
      <c r="F65" s="8"/>
      <c r="G65" s="9"/>
    </row>
    <row r="66" spans="2:7" ht="12" customHeight="1" x14ac:dyDescent="0.2">
      <c r="B66" s="10" t="s">
        <v>18</v>
      </c>
      <c r="C66" s="11">
        <v>2.6438744347374392</v>
      </c>
      <c r="D66" s="9">
        <v>885.61861940400001</v>
      </c>
      <c r="E66" s="12"/>
      <c r="F66" s="8"/>
      <c r="G66" s="9"/>
    </row>
    <row r="67" spans="2:7" ht="12" customHeight="1" x14ac:dyDescent="0.2">
      <c r="B67" s="10" t="s">
        <v>13</v>
      </c>
      <c r="C67" s="11">
        <v>2.6095186832730071</v>
      </c>
      <c r="D67" s="9">
        <v>432.55381693933367</v>
      </c>
      <c r="E67" s="12"/>
      <c r="F67" s="8"/>
      <c r="G67" s="9"/>
    </row>
    <row r="68" spans="2:7" ht="12" customHeight="1" x14ac:dyDescent="0.2">
      <c r="B68" s="10" t="s">
        <v>15</v>
      </c>
      <c r="C68" s="11">
        <v>2.5074802423984721</v>
      </c>
      <c r="D68" s="9">
        <v>722.40505783499987</v>
      </c>
      <c r="E68" s="12"/>
      <c r="F68" s="8"/>
      <c r="G68" s="9"/>
    </row>
    <row r="69" spans="2:7" ht="12" customHeight="1" x14ac:dyDescent="0.2">
      <c r="B69" s="10" t="s">
        <v>80</v>
      </c>
      <c r="C69" s="11">
        <v>2.4307322464435597</v>
      </c>
      <c r="D69" s="9">
        <v>429.82638313861469</v>
      </c>
      <c r="E69" s="12"/>
      <c r="F69" s="8"/>
      <c r="G69" s="9"/>
    </row>
    <row r="70" spans="2:7" ht="12" customHeight="1" x14ac:dyDescent="0.2">
      <c r="B70" s="10" t="s">
        <v>17</v>
      </c>
      <c r="C70" s="11">
        <v>2.3399772846321762</v>
      </c>
      <c r="D70" s="9">
        <v>512.50182488013922</v>
      </c>
      <c r="E70" s="12"/>
      <c r="F70" s="8"/>
      <c r="G70" s="9"/>
    </row>
    <row r="71" spans="2:7" ht="12" customHeight="1" x14ac:dyDescent="0.2">
      <c r="B71" s="10" t="s">
        <v>11</v>
      </c>
      <c r="C71" s="11">
        <v>2.1747537451463406</v>
      </c>
      <c r="D71" s="9">
        <v>672.12939247492807</v>
      </c>
      <c r="E71" s="12"/>
      <c r="F71" s="8"/>
      <c r="G71" s="9"/>
    </row>
    <row r="72" spans="2:7" ht="12" customHeight="1" x14ac:dyDescent="0.2">
      <c r="B72" s="10" t="s">
        <v>10</v>
      </c>
      <c r="C72" s="11">
        <v>2.0666098078588888</v>
      </c>
      <c r="D72" s="9">
        <v>355.00223279399995</v>
      </c>
      <c r="E72" s="12"/>
      <c r="F72" s="8"/>
      <c r="G72" s="9"/>
    </row>
    <row r="73" spans="2:7" ht="12" customHeight="1" x14ac:dyDescent="0.2">
      <c r="B73" s="10" t="s">
        <v>7</v>
      </c>
      <c r="C73" s="11">
        <v>1.8459306260500761</v>
      </c>
      <c r="D73" s="9">
        <v>914.17868324503968</v>
      </c>
      <c r="E73" s="12"/>
      <c r="F73" s="8"/>
      <c r="G73" s="9"/>
    </row>
    <row r="74" spans="2:7" ht="12" customHeight="1" x14ac:dyDescent="0.2">
      <c r="B74" s="10" t="s">
        <v>14</v>
      </c>
      <c r="C74" s="11">
        <v>1.7998027913701549</v>
      </c>
      <c r="D74" s="9">
        <v>282.42505402180467</v>
      </c>
      <c r="E74" s="12"/>
      <c r="F74" s="8"/>
      <c r="G74" s="9"/>
    </row>
    <row r="75" spans="2:7" ht="12" customHeight="1" x14ac:dyDescent="0.2">
      <c r="B75" s="10" t="s">
        <v>60</v>
      </c>
      <c r="C75" s="11">
        <v>1.735870877209222</v>
      </c>
      <c r="D75" s="9">
        <v>593.26858970379578</v>
      </c>
      <c r="E75" s="12"/>
      <c r="F75" s="8"/>
      <c r="G75" s="9"/>
    </row>
    <row r="76" spans="2:7" ht="12" customHeight="1" x14ac:dyDescent="0.2">
      <c r="B76" s="10" t="s">
        <v>9</v>
      </c>
      <c r="C76" s="11">
        <v>1.5875624844364988</v>
      </c>
      <c r="D76" s="9">
        <v>348.26358221083478</v>
      </c>
      <c r="E76" s="12"/>
      <c r="F76" s="8"/>
      <c r="G76" s="9"/>
    </row>
    <row r="77" spans="2:7" ht="12" customHeight="1" x14ac:dyDescent="0.2">
      <c r="B77" s="10" t="s">
        <v>25</v>
      </c>
      <c r="C77" s="11">
        <v>1.5842455899384811</v>
      </c>
      <c r="D77" s="9">
        <v>432.22972430291577</v>
      </c>
      <c r="E77" s="12"/>
      <c r="F77" s="8"/>
      <c r="G77" s="9"/>
    </row>
    <row r="78" spans="2:7" ht="12" customHeight="1" x14ac:dyDescent="0.2">
      <c r="B78" s="10" t="s">
        <v>8</v>
      </c>
      <c r="C78" s="11">
        <v>1.5184343337289272</v>
      </c>
      <c r="D78" s="9">
        <v>420.34817660617892</v>
      </c>
      <c r="E78" s="12"/>
      <c r="F78" s="8"/>
      <c r="G78" s="9"/>
    </row>
    <row r="79" spans="2:7" ht="12" customHeight="1" x14ac:dyDescent="0.2">
      <c r="B79" s="10" t="s">
        <v>12</v>
      </c>
      <c r="C79" s="11">
        <v>1.510062496637993</v>
      </c>
      <c r="D79" s="9">
        <v>263.47570441339701</v>
      </c>
      <c r="E79" s="12"/>
      <c r="F79" s="8"/>
      <c r="G79" s="9"/>
    </row>
    <row r="80" spans="2:7" ht="12" customHeight="1" x14ac:dyDescent="0.2">
      <c r="B80" s="10" t="s">
        <v>2</v>
      </c>
      <c r="C80" s="11">
        <v>1.4608253783435781</v>
      </c>
      <c r="D80" s="9">
        <v>192.55139311946704</v>
      </c>
      <c r="E80" s="12"/>
      <c r="F80" s="8"/>
      <c r="G80" s="9"/>
    </row>
    <row r="81" spans="2:7" ht="12" customHeight="1" x14ac:dyDescent="0.2">
      <c r="B81" s="10" t="s">
        <v>6</v>
      </c>
      <c r="C81" s="11">
        <v>1.3148000164852014</v>
      </c>
      <c r="D81" s="9">
        <v>296.22444371411586</v>
      </c>
      <c r="E81" s="12"/>
      <c r="F81" s="8"/>
      <c r="G81" s="9"/>
    </row>
    <row r="82" spans="2:7" ht="12" customHeight="1" x14ac:dyDescent="0.2">
      <c r="B82" s="10"/>
      <c r="C82" s="11"/>
      <c r="D82" s="9"/>
      <c r="E82" s="12"/>
      <c r="F82" s="8"/>
      <c r="G82" s="9"/>
    </row>
    <row r="83" spans="2:7" ht="12" customHeight="1" x14ac:dyDescent="0.2">
      <c r="B83" s="10" t="s">
        <v>161</v>
      </c>
      <c r="C83" s="11">
        <v>1.607254304057619</v>
      </c>
      <c r="D83" s="9">
        <v>304.60683570499998</v>
      </c>
      <c r="E83" s="12"/>
      <c r="F83" s="8"/>
      <c r="G83" s="9"/>
    </row>
    <row r="84" spans="2:7" ht="12" customHeight="1" x14ac:dyDescent="0.2">
      <c r="B84" s="10" t="s">
        <v>49</v>
      </c>
      <c r="C84" s="11">
        <v>1.2704314588856109</v>
      </c>
      <c r="D84" s="9">
        <v>181.48113390180953</v>
      </c>
      <c r="E84" s="12"/>
      <c r="F84" s="8"/>
      <c r="G84" s="9"/>
    </row>
    <row r="85" spans="2:7" ht="12" customHeight="1" x14ac:dyDescent="0.2">
      <c r="B85" s="10" t="s">
        <v>57</v>
      </c>
      <c r="C85" s="11">
        <v>0.89009983538642345</v>
      </c>
      <c r="D85" s="9">
        <v>132.88300442483916</v>
      </c>
      <c r="E85" s="12"/>
      <c r="F85" s="8"/>
      <c r="G85" s="9"/>
    </row>
    <row r="86" spans="2:7" ht="12" customHeight="1" x14ac:dyDescent="0.2">
      <c r="B86" s="10"/>
      <c r="C86" s="11"/>
      <c r="D86" s="9"/>
      <c r="E86" s="12"/>
      <c r="F86" s="8"/>
      <c r="G86" s="9"/>
    </row>
    <row r="87" spans="2:7" ht="12" customHeight="1" x14ac:dyDescent="0.2">
      <c r="B87" s="10"/>
      <c r="C87" s="11"/>
      <c r="D87" s="9"/>
      <c r="E87" s="12"/>
      <c r="F87" s="8"/>
      <c r="G87" s="9"/>
    </row>
    <row r="88" spans="2:7" ht="12" customHeight="1" x14ac:dyDescent="0.2">
      <c r="B88" s="10"/>
      <c r="C88" s="11"/>
      <c r="D88" s="9"/>
      <c r="E88" s="12"/>
      <c r="F88" s="8"/>
      <c r="G88" s="9"/>
    </row>
    <row r="89" spans="2:7" ht="15.75" customHeight="1" x14ac:dyDescent="0.2">
      <c r="B89" s="16" t="s">
        <v>166</v>
      </c>
      <c r="C89" s="13"/>
      <c r="D89" s="9"/>
      <c r="E89" s="12"/>
      <c r="G89" s="9"/>
    </row>
    <row r="90" spans="2:7" ht="15.75" customHeight="1" x14ac:dyDescent="0.2">
      <c r="B90" s="175" t="s">
        <v>167</v>
      </c>
      <c r="C90" s="13"/>
      <c r="D90" s="9"/>
      <c r="E90" s="12"/>
      <c r="G90" s="9"/>
    </row>
    <row r="91" spans="2:7" ht="12" customHeight="1" x14ac:dyDescent="0.2">
      <c r="B91" s="15" t="s">
        <v>54</v>
      </c>
      <c r="C91" s="13"/>
      <c r="D91" s="9"/>
      <c r="E91" s="12"/>
      <c r="G91" s="9"/>
    </row>
    <row r="93" spans="2:7" s="16" customFormat="1" x14ac:dyDescent="0.2">
      <c r="B93" s="17"/>
      <c r="C93" s="17"/>
      <c r="D93" s="18"/>
    </row>
    <row r="94" spans="2:7" s="16" customFormat="1" x14ac:dyDescent="0.2">
      <c r="B94" s="88" t="s">
        <v>48</v>
      </c>
      <c r="C94" s="19"/>
      <c r="D94" s="18"/>
    </row>
    <row r="95" spans="2:7" s="16" customFormat="1" x14ac:dyDescent="0.2">
      <c r="B95" s="99" t="s">
        <v>77</v>
      </c>
      <c r="D95" s="2"/>
    </row>
    <row r="96" spans="2:7" s="16" customFormat="1" x14ac:dyDescent="0.2">
      <c r="D96" s="2"/>
    </row>
    <row r="97" spans="5:11" s="16" customFormat="1" x14ac:dyDescent="0.2"/>
    <row r="98" spans="5:11" s="16" customFormat="1" x14ac:dyDescent="0.2"/>
    <row r="99" spans="5:11" s="16" customFormat="1" x14ac:dyDescent="0.2"/>
    <row r="100" spans="5:11" s="16" customFormat="1" x14ac:dyDescent="0.2"/>
    <row r="101" spans="5:11" s="16" customFormat="1" x14ac:dyDescent="0.2"/>
    <row r="102" spans="5:11" s="16" customFormat="1" x14ac:dyDescent="0.2"/>
    <row r="103" spans="5:11" s="16" customFormat="1" x14ac:dyDescent="0.2"/>
    <row r="104" spans="5:11" s="16" customFormat="1" x14ac:dyDescent="0.2">
      <c r="E104" s="18"/>
    </row>
    <row r="105" spans="5:11" s="16" customFormat="1" x14ac:dyDescent="0.2"/>
    <row r="106" spans="5:11" s="16" customFormat="1" x14ac:dyDescent="0.2"/>
    <row r="107" spans="5:11" s="16" customFormat="1" x14ac:dyDescent="0.2"/>
    <row r="108" spans="5:11" s="16" customFormat="1" x14ac:dyDescent="0.2"/>
    <row r="109" spans="5:11" s="16" customFormat="1" x14ac:dyDescent="0.2"/>
    <row r="110" spans="5:11" s="16" customFormat="1" x14ac:dyDescent="0.2"/>
    <row r="111" spans="5:11" s="16" customFormat="1" x14ac:dyDescent="0.2"/>
    <row r="112" spans="5:11" s="16" customFormat="1" x14ac:dyDescent="0.2">
      <c r="K112" s="17"/>
    </row>
    <row r="113" s="16" customFormat="1" x14ac:dyDescent="0.2"/>
    <row r="114" s="16" customFormat="1" x14ac:dyDescent="0.2"/>
    <row r="115" s="16" customFormat="1" x14ac:dyDescent="0.2"/>
    <row r="116" s="16" customFormat="1" x14ac:dyDescent="0.2"/>
    <row r="117" s="16" customFormat="1" x14ac:dyDescent="0.2"/>
    <row r="118" s="16" customFormat="1" x14ac:dyDescent="0.2"/>
    <row r="119" s="16" customFormat="1" x14ac:dyDescent="0.2"/>
    <row r="120" s="16" customFormat="1" x14ac:dyDescent="0.2"/>
    <row r="121" s="16" customFormat="1" x14ac:dyDescent="0.2"/>
    <row r="122" s="16" customFormat="1" x14ac:dyDescent="0.2"/>
    <row r="123" s="16" customFormat="1" x14ac:dyDescent="0.2"/>
    <row r="124" s="16" customFormat="1" x14ac:dyDescent="0.2"/>
    <row r="125" s="16" customFormat="1" x14ac:dyDescent="0.2"/>
    <row r="126" s="16" customFormat="1" x14ac:dyDescent="0.2"/>
    <row r="127" s="16" customFormat="1" x14ac:dyDescent="0.2"/>
    <row r="128" s="16" customFormat="1" x14ac:dyDescent="0.2"/>
    <row r="129" s="16" customFormat="1" x14ac:dyDescent="0.2"/>
    <row r="130" s="16" customFormat="1" x14ac:dyDescent="0.2"/>
    <row r="131" s="16" customFormat="1" x14ac:dyDescent="0.2"/>
    <row r="132" s="16" customFormat="1" x14ac:dyDescent="0.2"/>
    <row r="133" s="16" customFormat="1" x14ac:dyDescent="0.2"/>
    <row r="134" s="16" customFormat="1" x14ac:dyDescent="0.2"/>
    <row r="135" s="16" customFormat="1" x14ac:dyDescent="0.2"/>
    <row r="136" s="16" customFormat="1" x14ac:dyDescent="0.2"/>
    <row r="137" s="16" customFormat="1" x14ac:dyDescent="0.2"/>
    <row r="138" s="16" customFormat="1" x14ac:dyDescent="0.2"/>
    <row r="139" s="16" customFormat="1" x14ac:dyDescent="0.2"/>
    <row r="140" s="16" customFormat="1" x14ac:dyDescent="0.2"/>
    <row r="141" s="16" customFormat="1" x14ac:dyDescent="0.2"/>
    <row r="142" s="16" customFormat="1" x14ac:dyDescent="0.2"/>
    <row r="143" s="16" customFormat="1" x14ac:dyDescent="0.2"/>
    <row r="144" s="16" customFormat="1" x14ac:dyDescent="0.2"/>
    <row r="145" s="16" customFormat="1" x14ac:dyDescent="0.2"/>
    <row r="146" s="16" customFormat="1" x14ac:dyDescent="0.2"/>
    <row r="147" s="16" customFormat="1" x14ac:dyDescent="0.2"/>
    <row r="148" s="16" customFormat="1" x14ac:dyDescent="0.2"/>
    <row r="149" s="16" customFormat="1" x14ac:dyDescent="0.2"/>
    <row r="150" s="16" customFormat="1" x14ac:dyDescent="0.2"/>
    <row r="151" s="16" customFormat="1" x14ac:dyDescent="0.2"/>
    <row r="152" s="16" customFormat="1" x14ac:dyDescent="0.2"/>
    <row r="153" s="16" customFormat="1" x14ac:dyDescent="0.2"/>
    <row r="154" s="16" customFormat="1" x14ac:dyDescent="0.2"/>
    <row r="155" s="16" customFormat="1" x14ac:dyDescent="0.2"/>
    <row r="156" s="16" customFormat="1" x14ac:dyDescent="0.2"/>
    <row r="157" s="16" customFormat="1" x14ac:dyDescent="0.2"/>
    <row r="158" s="16" customFormat="1" x14ac:dyDescent="0.2"/>
    <row r="159" s="16" customFormat="1" x14ac:dyDescent="0.2"/>
    <row r="160" s="16" customFormat="1" x14ac:dyDescent="0.2"/>
    <row r="161" s="16" customFormat="1" x14ac:dyDescent="0.2"/>
    <row r="162" s="16" customFormat="1" x14ac:dyDescent="0.2"/>
    <row r="163" s="16" customFormat="1" x14ac:dyDescent="0.2"/>
    <row r="164" s="16" customFormat="1" x14ac:dyDescent="0.2"/>
    <row r="165" s="16" customFormat="1" x14ac:dyDescent="0.2"/>
    <row r="166" s="16" customFormat="1" x14ac:dyDescent="0.2"/>
    <row r="167" s="16" customFormat="1" x14ac:dyDescent="0.2"/>
    <row r="168" s="16" customFormat="1" x14ac:dyDescent="0.2"/>
    <row r="169" s="16" customFormat="1" x14ac:dyDescent="0.2"/>
    <row r="170" s="16" customFormat="1" x14ac:dyDescent="0.2"/>
    <row r="171" s="16" customFormat="1" x14ac:dyDescent="0.2"/>
    <row r="172" s="16" customFormat="1" x14ac:dyDescent="0.2"/>
    <row r="173" s="16" customFormat="1" x14ac:dyDescent="0.2"/>
    <row r="174" s="16" customFormat="1" x14ac:dyDescent="0.2"/>
    <row r="175" s="16" customFormat="1" x14ac:dyDescent="0.2"/>
    <row r="176" s="16" customFormat="1" x14ac:dyDescent="0.2"/>
    <row r="177" s="16" customFormat="1" x14ac:dyDescent="0.2"/>
    <row r="178" s="16" customFormat="1" x14ac:dyDescent="0.2"/>
    <row r="179" s="16" customFormat="1" x14ac:dyDescent="0.2"/>
    <row r="180" s="16" customFormat="1" x14ac:dyDescent="0.2"/>
    <row r="181" s="16" customFormat="1" x14ac:dyDescent="0.2"/>
    <row r="182" s="16" customFormat="1" x14ac:dyDescent="0.2"/>
    <row r="183" s="16" customFormat="1" x14ac:dyDescent="0.2"/>
    <row r="184" s="16" customFormat="1" x14ac:dyDescent="0.2"/>
    <row r="185" s="16" customFormat="1" x14ac:dyDescent="0.2"/>
    <row r="186" s="16" customFormat="1" x14ac:dyDescent="0.2"/>
    <row r="187" s="16" customFormat="1" x14ac:dyDescent="0.2"/>
    <row r="188" s="16" customFormat="1" x14ac:dyDescent="0.2"/>
    <row r="189" s="16" customFormat="1" x14ac:dyDescent="0.2"/>
    <row r="190" s="16" customFormat="1" x14ac:dyDescent="0.2"/>
    <row r="191" s="16" customFormat="1" x14ac:dyDescent="0.2"/>
    <row r="192" s="16" customFormat="1" x14ac:dyDescent="0.2"/>
    <row r="193" s="16" customFormat="1" x14ac:dyDescent="0.2"/>
    <row r="194" s="16" customFormat="1" x14ac:dyDescent="0.2"/>
    <row r="195" s="16" customFormat="1" x14ac:dyDescent="0.2"/>
    <row r="196" s="16" customFormat="1" x14ac:dyDescent="0.2"/>
    <row r="197" s="16" customFormat="1" x14ac:dyDescent="0.2"/>
    <row r="198" s="16" customFormat="1" x14ac:dyDescent="0.2"/>
    <row r="199" s="16" customFormat="1" x14ac:dyDescent="0.2"/>
    <row r="200" s="16" customFormat="1" x14ac:dyDescent="0.2"/>
    <row r="201" s="16" customFormat="1" x14ac:dyDescent="0.2"/>
    <row r="202" s="16" customFormat="1" x14ac:dyDescent="0.2"/>
    <row r="203" s="16" customFormat="1" x14ac:dyDescent="0.2"/>
    <row r="204" s="16" customFormat="1" x14ac:dyDescent="0.2"/>
    <row r="205" s="16" customFormat="1" x14ac:dyDescent="0.2"/>
    <row r="206" s="16" customFormat="1" x14ac:dyDescent="0.2"/>
    <row r="207" s="16" customFormat="1" x14ac:dyDescent="0.2"/>
    <row r="208" s="16" customFormat="1" x14ac:dyDescent="0.2"/>
    <row r="209" s="16" customFormat="1" x14ac:dyDescent="0.2"/>
    <row r="210" s="16" customFormat="1" x14ac:dyDescent="0.2"/>
    <row r="211" s="16" customFormat="1" x14ac:dyDescent="0.2"/>
    <row r="212" s="16" customFormat="1" x14ac:dyDescent="0.2"/>
    <row r="213" s="16" customFormat="1" x14ac:dyDescent="0.2"/>
    <row r="214" s="16" customFormat="1" x14ac:dyDescent="0.2"/>
    <row r="215" s="16" customFormat="1" x14ac:dyDescent="0.2"/>
    <row r="216" s="16" customFormat="1" x14ac:dyDescent="0.2"/>
    <row r="217" s="16" customFormat="1" x14ac:dyDescent="0.2"/>
    <row r="218" s="16" customFormat="1" x14ac:dyDescent="0.2"/>
    <row r="219" s="16" customFormat="1" x14ac:dyDescent="0.2"/>
    <row r="220" s="16" customFormat="1" x14ac:dyDescent="0.2"/>
    <row r="221" s="16" customFormat="1" x14ac:dyDescent="0.2"/>
    <row r="222" s="16" customFormat="1" x14ac:dyDescent="0.2"/>
    <row r="223" s="16" customFormat="1" x14ac:dyDescent="0.2"/>
    <row r="224" s="16" customFormat="1" x14ac:dyDescent="0.2"/>
    <row r="225" s="16" customFormat="1" x14ac:dyDescent="0.2"/>
    <row r="226" s="16" customFormat="1" x14ac:dyDescent="0.2"/>
    <row r="227" s="16" customFormat="1" x14ac:dyDescent="0.2"/>
    <row r="228" s="16" customFormat="1" x14ac:dyDescent="0.2"/>
    <row r="229" s="16" customFormat="1" x14ac:dyDescent="0.2"/>
    <row r="230" s="16" customFormat="1" x14ac:dyDescent="0.2"/>
    <row r="231" s="16" customFormat="1" x14ac:dyDescent="0.2"/>
    <row r="232" s="16" customFormat="1" x14ac:dyDescent="0.2"/>
    <row r="233" s="16" customFormat="1" x14ac:dyDescent="0.2"/>
    <row r="234" s="16" customFormat="1" x14ac:dyDescent="0.2"/>
    <row r="235" s="16" customFormat="1" x14ac:dyDescent="0.2"/>
    <row r="236" s="16" customFormat="1" x14ac:dyDescent="0.2"/>
    <row r="237" s="16" customFormat="1" x14ac:dyDescent="0.2"/>
    <row r="238" s="16" customFormat="1" x14ac:dyDescent="0.2"/>
    <row r="239" s="16" customFormat="1" x14ac:dyDescent="0.2"/>
    <row r="240" s="16" customFormat="1" x14ac:dyDescent="0.2"/>
    <row r="241" s="16" customFormat="1" x14ac:dyDescent="0.2"/>
    <row r="242" s="16" customFormat="1" x14ac:dyDescent="0.2"/>
    <row r="243" s="16" customFormat="1" x14ac:dyDescent="0.2"/>
    <row r="244" s="16" customFormat="1" x14ac:dyDescent="0.2"/>
    <row r="245" s="16" customFormat="1" x14ac:dyDescent="0.2"/>
    <row r="246" s="16" customFormat="1" x14ac:dyDescent="0.2"/>
    <row r="247" s="16" customFormat="1" x14ac:dyDescent="0.2"/>
    <row r="248" s="16" customFormat="1" x14ac:dyDescent="0.2"/>
    <row r="249" s="16" customFormat="1" x14ac:dyDescent="0.2"/>
    <row r="250" s="16" customFormat="1" x14ac:dyDescent="0.2"/>
    <row r="251" s="16" customFormat="1" x14ac:dyDescent="0.2"/>
    <row r="252" s="16" customFormat="1" x14ac:dyDescent="0.2"/>
    <row r="253" s="16" customFormat="1" x14ac:dyDescent="0.2"/>
    <row r="254" s="16" customFormat="1" x14ac:dyDescent="0.2"/>
    <row r="255" s="16" customFormat="1" x14ac:dyDescent="0.2"/>
    <row r="256" s="16" customFormat="1" x14ac:dyDescent="0.2"/>
    <row r="257" spans="8:10" s="16" customFormat="1" x14ac:dyDescent="0.2"/>
    <row r="258" spans="8:10" s="16" customFormat="1" x14ac:dyDescent="0.2"/>
    <row r="259" spans="8:10" s="16" customFormat="1" x14ac:dyDescent="0.2"/>
    <row r="260" spans="8:10" s="16" customFormat="1" x14ac:dyDescent="0.2"/>
    <row r="261" spans="8:10" s="16" customFormat="1" x14ac:dyDescent="0.2"/>
    <row r="262" spans="8:10" s="16" customFormat="1" x14ac:dyDescent="0.2"/>
    <row r="263" spans="8:10" s="16" customFormat="1" x14ac:dyDescent="0.2"/>
    <row r="264" spans="8:10" s="16" customFormat="1" x14ac:dyDescent="0.2"/>
    <row r="265" spans="8:10" s="16" customFormat="1" x14ac:dyDescent="0.2"/>
    <row r="266" spans="8:10" s="16" customFormat="1" x14ac:dyDescent="0.2"/>
    <row r="267" spans="8:10" s="16" customFormat="1" x14ac:dyDescent="0.2"/>
    <row r="268" spans="8:10" x14ac:dyDescent="0.2">
      <c r="H268" s="16"/>
      <c r="I268" s="16"/>
      <c r="J268" s="16"/>
    </row>
    <row r="269" spans="8:10" x14ac:dyDescent="0.2">
      <c r="H269" s="16"/>
      <c r="I269" s="16"/>
      <c r="J269" s="16"/>
    </row>
  </sheetData>
  <sortState xmlns:xlrd2="http://schemas.microsoft.com/office/spreadsheetml/2017/richdata2" ref="B83:D85">
    <sortCondition descending="1" ref="C83:C85"/>
  </sortState>
  <hyperlinks>
    <hyperlink ref="B95" r:id="rId1" xr:uid="{00000000-0004-0000-0100-000000000000}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E91D0-F4BD-41B2-85F6-9F7E87AA2A93}">
  <dimension ref="B2:J107"/>
  <sheetViews>
    <sheetView zoomScaleNormal="100" workbookViewId="0"/>
  </sheetViews>
  <sheetFormatPr defaultColWidth="8.85546875" defaultRowHeight="12.75" x14ac:dyDescent="0.2"/>
  <cols>
    <col min="1" max="16384" width="8.85546875" style="164"/>
  </cols>
  <sheetData>
    <row r="2" spans="2:2" x14ac:dyDescent="0.2">
      <c r="B2" s="162" t="s">
        <v>165</v>
      </c>
    </row>
    <row r="3" spans="2:2" x14ac:dyDescent="0.2">
      <c r="B3" s="162" t="s">
        <v>66</v>
      </c>
    </row>
    <row r="5" spans="2:2" x14ac:dyDescent="0.2">
      <c r="B5" s="3" t="s">
        <v>158</v>
      </c>
    </row>
    <row r="6" spans="2:2" x14ac:dyDescent="0.2">
      <c r="B6" s="33" t="s">
        <v>137</v>
      </c>
    </row>
    <row r="65" spans="2:8" x14ac:dyDescent="0.2">
      <c r="C65" s="164" t="s">
        <v>85</v>
      </c>
      <c r="D65" s="164" t="s">
        <v>95</v>
      </c>
      <c r="E65" s="164" t="s">
        <v>86</v>
      </c>
      <c r="F65" s="164" t="s">
        <v>159</v>
      </c>
      <c r="G65" s="164" t="s">
        <v>160</v>
      </c>
      <c r="H65" s="164" t="s">
        <v>96</v>
      </c>
    </row>
    <row r="67" spans="2:8" x14ac:dyDescent="0.2">
      <c r="B67" s="165" t="s">
        <v>52</v>
      </c>
      <c r="C67" s="166">
        <v>730.55637367102497</v>
      </c>
      <c r="D67" s="180" t="s">
        <v>67</v>
      </c>
      <c r="E67" s="180" t="s">
        <v>67</v>
      </c>
      <c r="F67" s="167">
        <v>2.6828445816372691E-2</v>
      </c>
      <c r="G67" s="167">
        <v>0.48592581457401629</v>
      </c>
      <c r="H67" s="168">
        <v>17.970298288850348</v>
      </c>
    </row>
    <row r="68" spans="2:8" x14ac:dyDescent="0.2">
      <c r="B68" s="169" t="s">
        <v>11</v>
      </c>
      <c r="C68" s="166">
        <v>672.12939247492807</v>
      </c>
      <c r="D68" s="166">
        <v>14749</v>
      </c>
      <c r="E68" s="166">
        <v>30906</v>
      </c>
      <c r="F68" s="167">
        <f t="shared" ref="F68:F73" si="0">C68/E68</f>
        <v>2.1747537451463406E-2</v>
      </c>
      <c r="G68" s="167">
        <f t="shared" ref="G68:G73" si="1">D68/E68</f>
        <v>0.47722125153691841</v>
      </c>
      <c r="H68" s="168">
        <f>D68/C68</f>
        <v>21.943691445617251</v>
      </c>
    </row>
    <row r="69" spans="2:8" x14ac:dyDescent="0.2">
      <c r="B69" s="169" t="s">
        <v>2</v>
      </c>
      <c r="C69" s="166">
        <v>192.55139311946704</v>
      </c>
      <c r="D69" s="166">
        <v>7794</v>
      </c>
      <c r="E69" s="166">
        <v>13181</v>
      </c>
      <c r="F69" s="167">
        <f t="shared" si="0"/>
        <v>1.4608253783435781E-2</v>
      </c>
      <c r="G69" s="167">
        <f t="shared" si="1"/>
        <v>0.59130566724831202</v>
      </c>
      <c r="H69" s="168">
        <f t="shared" ref="H69:H73" si="2">D69/C69</f>
        <v>40.477505115552567</v>
      </c>
    </row>
    <row r="70" spans="2:8" x14ac:dyDescent="0.2">
      <c r="B70" s="169" t="s">
        <v>23</v>
      </c>
      <c r="C70" s="166">
        <v>583.72528755043083</v>
      </c>
      <c r="D70" s="166">
        <v>7701</v>
      </c>
      <c r="E70" s="166">
        <v>17132</v>
      </c>
      <c r="F70" s="167">
        <f t="shared" si="0"/>
        <v>3.4072220846978217E-2</v>
      </c>
      <c r="G70" s="167">
        <f t="shared" si="1"/>
        <v>0.44950968946999764</v>
      </c>
      <c r="H70" s="168">
        <f t="shared" si="2"/>
        <v>13.19284972613881</v>
      </c>
    </row>
    <row r="71" spans="2:8" x14ac:dyDescent="0.2">
      <c r="B71" s="169" t="s">
        <v>1</v>
      </c>
      <c r="C71" s="166">
        <v>1172.9937816938275</v>
      </c>
      <c r="D71" s="166">
        <v>13881</v>
      </c>
      <c r="E71" s="166">
        <v>30284</v>
      </c>
      <c r="F71" s="167">
        <f t="shared" si="0"/>
        <v>3.8733119194750608E-2</v>
      </c>
      <c r="G71" s="167">
        <f t="shared" si="1"/>
        <v>0.45836085061418569</v>
      </c>
      <c r="H71" s="168">
        <f t="shared" si="2"/>
        <v>11.833822324237342</v>
      </c>
    </row>
    <row r="72" spans="2:8" x14ac:dyDescent="0.2">
      <c r="B72" s="169" t="s">
        <v>50</v>
      </c>
      <c r="C72" s="166">
        <v>1193.1761664860721</v>
      </c>
      <c r="D72" s="166">
        <v>13695</v>
      </c>
      <c r="E72" s="166">
        <v>32116</v>
      </c>
      <c r="F72" s="167">
        <f t="shared" si="0"/>
        <v>3.7152078916617017E-2</v>
      </c>
      <c r="G72" s="167">
        <f t="shared" si="1"/>
        <v>0.42642296674554742</v>
      </c>
      <c r="H72" s="168">
        <f t="shared" si="2"/>
        <v>11.477768651993822</v>
      </c>
    </row>
    <row r="73" spans="2:8" x14ac:dyDescent="0.2">
      <c r="B73" s="169" t="s">
        <v>80</v>
      </c>
      <c r="C73" s="166">
        <v>429.82638313861469</v>
      </c>
      <c r="D73" s="166">
        <v>9079</v>
      </c>
      <c r="E73" s="166">
        <v>17683</v>
      </c>
      <c r="F73" s="167">
        <f t="shared" si="0"/>
        <v>2.4307322464435597E-2</v>
      </c>
      <c r="G73" s="167">
        <f t="shared" si="1"/>
        <v>0.51343097890629419</v>
      </c>
      <c r="H73" s="168">
        <f t="shared" si="2"/>
        <v>21.122481904681301</v>
      </c>
    </row>
    <row r="74" spans="2:8" x14ac:dyDescent="0.2">
      <c r="B74" s="169" t="s">
        <v>18</v>
      </c>
      <c r="C74" s="166">
        <v>885.61861940400001</v>
      </c>
      <c r="D74" s="166">
        <v>15691</v>
      </c>
      <c r="E74" s="166">
        <v>33497</v>
      </c>
      <c r="F74" s="167">
        <f t="shared" ref="F74" si="3">C74/E74</f>
        <v>2.6438744347374393E-2</v>
      </c>
      <c r="G74" s="167">
        <f t="shared" ref="G74" si="4">D74/E74</f>
        <v>0.46843000865749174</v>
      </c>
      <c r="H74" s="168">
        <f t="shared" ref="H74" si="5">D74/C74</f>
        <v>17.717558841027603</v>
      </c>
    </row>
    <row r="75" spans="2:8" x14ac:dyDescent="0.2">
      <c r="B75" s="169" t="s">
        <v>6</v>
      </c>
      <c r="C75" s="166">
        <v>296.22444371411586</v>
      </c>
      <c r="D75" s="166">
        <v>11779</v>
      </c>
      <c r="E75" s="166">
        <v>22530</v>
      </c>
      <c r="F75" s="167">
        <f t="shared" ref="F75:F88" si="6">C75/E75</f>
        <v>1.3148000164852014E-2</v>
      </c>
      <c r="G75" s="167">
        <f t="shared" ref="G75:G88" si="7">D75/E75</f>
        <v>0.52281402574345315</v>
      </c>
      <c r="H75" s="168">
        <f t="shared" ref="H75:H88" si="8">D75/C75</f>
        <v>39.763767811706416</v>
      </c>
    </row>
    <row r="76" spans="2:8" x14ac:dyDescent="0.2">
      <c r="B76" s="169" t="s">
        <v>8</v>
      </c>
      <c r="C76" s="166">
        <v>420.34817660617892</v>
      </c>
      <c r="D76" s="166">
        <v>14562</v>
      </c>
      <c r="E76" s="166">
        <v>27683</v>
      </c>
      <c r="F76" s="167">
        <f t="shared" si="6"/>
        <v>1.5184343337289272E-2</v>
      </c>
      <c r="G76" s="167">
        <f t="shared" si="7"/>
        <v>0.52602680345338293</v>
      </c>
      <c r="H76" s="168">
        <f t="shared" si="8"/>
        <v>34.642710044732823</v>
      </c>
    </row>
    <row r="77" spans="2:8" x14ac:dyDescent="0.2">
      <c r="B77" s="169" t="s">
        <v>51</v>
      </c>
      <c r="C77" s="166">
        <v>957.6033858560188</v>
      </c>
      <c r="D77" s="166">
        <v>12501</v>
      </c>
      <c r="E77" s="166">
        <v>28961</v>
      </c>
      <c r="F77" s="167">
        <f t="shared" si="6"/>
        <v>3.3065273500777558E-2</v>
      </c>
      <c r="G77" s="167">
        <f t="shared" si="7"/>
        <v>0.43164945961810713</v>
      </c>
      <c r="H77" s="168">
        <f t="shared" si="8"/>
        <v>13.054465120572994</v>
      </c>
    </row>
    <row r="78" spans="2:8" x14ac:dyDescent="0.2">
      <c r="B78" s="169" t="s">
        <v>17</v>
      </c>
      <c r="C78" s="166">
        <v>512.50182488013922</v>
      </c>
      <c r="D78" s="166">
        <v>11695</v>
      </c>
      <c r="E78" s="166">
        <v>21902</v>
      </c>
      <c r="F78" s="167">
        <f t="shared" si="6"/>
        <v>2.3399772846321762E-2</v>
      </c>
      <c r="G78" s="167">
        <f t="shared" si="7"/>
        <v>0.53396950050223724</v>
      </c>
      <c r="H78" s="168">
        <f t="shared" si="8"/>
        <v>22.819430941021828</v>
      </c>
    </row>
    <row r="79" spans="2:8" x14ac:dyDescent="0.2">
      <c r="B79" s="169" t="s">
        <v>25</v>
      </c>
      <c r="C79" s="166">
        <v>432.22972430291577</v>
      </c>
      <c r="D79" s="166">
        <v>15824</v>
      </c>
      <c r="E79" s="166">
        <v>27283</v>
      </c>
      <c r="F79" s="167">
        <f t="shared" si="6"/>
        <v>1.5842455899384811E-2</v>
      </c>
      <c r="G79" s="167">
        <f t="shared" si="7"/>
        <v>0.57999486859949423</v>
      </c>
      <c r="H79" s="168">
        <f t="shared" si="8"/>
        <v>36.610161472629784</v>
      </c>
    </row>
    <row r="80" spans="2:8" x14ac:dyDescent="0.2">
      <c r="B80" s="169" t="s">
        <v>60</v>
      </c>
      <c r="C80" s="166">
        <v>593.26858970379578</v>
      </c>
      <c r="D80" s="166">
        <v>13961</v>
      </c>
      <c r="E80" s="166">
        <v>34177</v>
      </c>
      <c r="F80" s="167">
        <f t="shared" si="6"/>
        <v>1.735870877209222E-2</v>
      </c>
      <c r="G80" s="167">
        <f t="shared" si="7"/>
        <v>0.4084910904994587</v>
      </c>
      <c r="H80" s="168">
        <f t="shared" si="8"/>
        <v>23.532343094331658</v>
      </c>
    </row>
    <row r="81" spans="2:8" x14ac:dyDescent="0.2">
      <c r="B81" s="169" t="s">
        <v>13</v>
      </c>
      <c r="C81" s="166">
        <v>432.55381693933367</v>
      </c>
      <c r="D81" s="166">
        <v>7493</v>
      </c>
      <c r="E81" s="166">
        <v>16576</v>
      </c>
      <c r="F81" s="167">
        <f t="shared" si="6"/>
        <v>2.6095186832730072E-2</v>
      </c>
      <c r="G81" s="167">
        <f t="shared" si="7"/>
        <v>0.45203909266409265</v>
      </c>
      <c r="H81" s="168">
        <f t="shared" si="8"/>
        <v>17.322699989145871</v>
      </c>
    </row>
    <row r="82" spans="2:8" x14ac:dyDescent="0.2">
      <c r="B82" s="169" t="s">
        <v>12</v>
      </c>
      <c r="C82" s="166">
        <v>263.47570441339701</v>
      </c>
      <c r="D82" s="166">
        <v>9957</v>
      </c>
      <c r="E82" s="166">
        <v>17448</v>
      </c>
      <c r="F82" s="167">
        <f t="shared" si="6"/>
        <v>1.5100624966379929E-2</v>
      </c>
      <c r="G82" s="167">
        <f t="shared" si="7"/>
        <v>0.57066712517193952</v>
      </c>
      <c r="H82" s="168">
        <f t="shared" si="8"/>
        <v>37.79096073457054</v>
      </c>
    </row>
    <row r="83" spans="2:8" x14ac:dyDescent="0.2">
      <c r="B83" s="169" t="s">
        <v>7</v>
      </c>
      <c r="C83" s="166">
        <v>914.17868324503968</v>
      </c>
      <c r="D83" s="166">
        <v>22033</v>
      </c>
      <c r="E83" s="166">
        <v>49524</v>
      </c>
      <c r="F83" s="167">
        <f t="shared" si="6"/>
        <v>1.8459306260500762E-2</v>
      </c>
      <c r="G83" s="167">
        <f t="shared" si="7"/>
        <v>0.4448954042484452</v>
      </c>
      <c r="H83" s="168">
        <f t="shared" si="8"/>
        <v>24.101415187006932</v>
      </c>
    </row>
    <row r="84" spans="2:8" x14ac:dyDescent="0.2">
      <c r="B84" s="169" t="s">
        <v>9</v>
      </c>
      <c r="C84" s="166">
        <v>348.26358221083478</v>
      </c>
      <c r="D84" s="166">
        <v>14371</v>
      </c>
      <c r="E84" s="166">
        <v>21937</v>
      </c>
      <c r="F84" s="167">
        <f t="shared" si="6"/>
        <v>1.5875624844364989E-2</v>
      </c>
      <c r="G84" s="167">
        <f t="shared" si="7"/>
        <v>0.65510325021652915</v>
      </c>
      <c r="H84" s="168">
        <f t="shared" si="8"/>
        <v>41.264722279517478</v>
      </c>
    </row>
    <row r="85" spans="2:8" x14ac:dyDescent="0.2">
      <c r="B85" s="169" t="s">
        <v>59</v>
      </c>
      <c r="C85" s="166">
        <v>869.37487797941958</v>
      </c>
      <c r="D85" s="166">
        <v>7470</v>
      </c>
      <c r="E85" s="166">
        <v>26528</v>
      </c>
      <c r="F85" s="167">
        <f t="shared" si="6"/>
        <v>3.2771972179561959E-2</v>
      </c>
      <c r="G85" s="167">
        <f t="shared" si="7"/>
        <v>0.28158926417370328</v>
      </c>
      <c r="H85" s="168">
        <f t="shared" si="8"/>
        <v>8.5923807890119814</v>
      </c>
    </row>
    <row r="86" spans="2:8" x14ac:dyDescent="0.2">
      <c r="B86" s="169" t="s">
        <v>73</v>
      </c>
      <c r="C86" s="166">
        <v>1026.0427275114589</v>
      </c>
      <c r="D86" s="166">
        <v>13991</v>
      </c>
      <c r="E86" s="166">
        <v>33134</v>
      </c>
      <c r="F86" s="167">
        <f t="shared" si="6"/>
        <v>3.0966461263700697E-2</v>
      </c>
      <c r="G86" s="167">
        <f t="shared" si="7"/>
        <v>0.42225508541075635</v>
      </c>
      <c r="H86" s="168">
        <f t="shared" si="8"/>
        <v>13.635884378746544</v>
      </c>
    </row>
    <row r="87" spans="2:8" x14ac:dyDescent="0.2">
      <c r="B87" s="169" t="s">
        <v>21</v>
      </c>
      <c r="C87" s="166">
        <v>1220.8875144595231</v>
      </c>
      <c r="D87" s="166">
        <v>12636</v>
      </c>
      <c r="E87" s="166">
        <v>34729</v>
      </c>
      <c r="F87" s="167">
        <f t="shared" si="6"/>
        <v>3.5154698219341848E-2</v>
      </c>
      <c r="G87" s="167">
        <f t="shared" si="7"/>
        <v>0.3638457773042702</v>
      </c>
      <c r="H87" s="168">
        <f t="shared" si="8"/>
        <v>10.349847836386347</v>
      </c>
    </row>
    <row r="88" spans="2:8" x14ac:dyDescent="0.2">
      <c r="B88" s="169" t="s">
        <v>10</v>
      </c>
      <c r="C88" s="166">
        <v>355.00223279399995</v>
      </c>
      <c r="D88" s="166">
        <v>9846</v>
      </c>
      <c r="E88" s="166">
        <v>17178</v>
      </c>
      <c r="F88" s="167">
        <f t="shared" si="6"/>
        <v>2.066609807858889E-2</v>
      </c>
      <c r="G88" s="167">
        <f t="shared" si="7"/>
        <v>0.57317499126790084</v>
      </c>
      <c r="H88" s="168">
        <f t="shared" si="8"/>
        <v>27.73503682641179</v>
      </c>
    </row>
    <row r="89" spans="2:8" x14ac:dyDescent="0.2">
      <c r="B89" s="169" t="s">
        <v>5</v>
      </c>
      <c r="C89" s="180" t="s">
        <v>67</v>
      </c>
      <c r="D89" s="166">
        <v>12766</v>
      </c>
      <c r="E89" s="166">
        <v>24499</v>
      </c>
      <c r="F89" s="167"/>
      <c r="G89" s="167"/>
      <c r="H89" s="168"/>
    </row>
    <row r="90" spans="2:8" x14ac:dyDescent="0.2">
      <c r="B90" s="169" t="s">
        <v>4</v>
      </c>
      <c r="C90" s="180" t="s">
        <v>67</v>
      </c>
      <c r="D90" s="166">
        <v>8831</v>
      </c>
      <c r="E90" s="166">
        <v>14625</v>
      </c>
      <c r="F90" s="167"/>
      <c r="G90" s="167"/>
      <c r="H90" s="168"/>
    </row>
    <row r="91" spans="2:8" x14ac:dyDescent="0.2">
      <c r="B91" s="169" t="s">
        <v>19</v>
      </c>
      <c r="C91" s="166">
        <v>766.55858957365194</v>
      </c>
      <c r="D91" s="166">
        <v>9948</v>
      </c>
      <c r="E91" s="166">
        <v>26153</v>
      </c>
      <c r="F91" s="167">
        <f>C91/E91</f>
        <v>2.9310541412979466E-2</v>
      </c>
      <c r="G91" s="167">
        <f>D91/E91</f>
        <v>0.38037701219745346</v>
      </c>
      <c r="H91" s="168">
        <f>D91/C91</f>
        <v>12.97748161107023</v>
      </c>
    </row>
    <row r="92" spans="2:8" x14ac:dyDescent="0.2">
      <c r="B92" s="169" t="s">
        <v>14</v>
      </c>
      <c r="C92" s="166">
        <v>282.42505402180467</v>
      </c>
      <c r="D92" s="166">
        <v>8407</v>
      </c>
      <c r="E92" s="166">
        <v>15692</v>
      </c>
      <c r="F92" s="167">
        <f>C92/E92</f>
        <v>1.7998027913701548E-2</v>
      </c>
      <c r="G92" s="167">
        <f>D92/E92</f>
        <v>0.53575070099413713</v>
      </c>
      <c r="H92" s="168">
        <f>D92/C92</f>
        <v>29.76718913666539</v>
      </c>
    </row>
    <row r="93" spans="2:8" x14ac:dyDescent="0.2">
      <c r="B93" s="169" t="s">
        <v>15</v>
      </c>
      <c r="C93" s="166">
        <v>722.40505783499987</v>
      </c>
      <c r="D93" s="166">
        <v>13477</v>
      </c>
      <c r="E93" s="166">
        <v>28810</v>
      </c>
      <c r="F93" s="167">
        <f>C93/E93</f>
        <v>2.5074802423984723E-2</v>
      </c>
      <c r="G93" s="167">
        <f>D93/E93</f>
        <v>0.46778896216591459</v>
      </c>
      <c r="H93" s="168">
        <f>D93/C93</f>
        <v>18.655738707574496</v>
      </c>
    </row>
    <row r="94" spans="2:8" x14ac:dyDescent="0.2">
      <c r="B94" s="169" t="s">
        <v>32</v>
      </c>
      <c r="C94" s="180" t="s">
        <v>67</v>
      </c>
      <c r="D94" s="180" t="s">
        <v>67</v>
      </c>
      <c r="E94" s="180" t="s">
        <v>67</v>
      </c>
      <c r="F94" s="183"/>
      <c r="G94" s="167"/>
      <c r="H94" s="168"/>
    </row>
    <row r="95" spans="2:8" x14ac:dyDescent="0.2">
      <c r="B95" s="169" t="s">
        <v>57</v>
      </c>
      <c r="C95" s="166">
        <v>132.88300442483916</v>
      </c>
      <c r="D95" s="166">
        <v>9029</v>
      </c>
      <c r="E95" s="166">
        <v>14929</v>
      </c>
      <c r="F95" s="167">
        <f>C95/E95</f>
        <v>8.900998353864235E-3</v>
      </c>
      <c r="G95" s="167">
        <f>D95/E95</f>
        <v>0.60479603456360109</v>
      </c>
      <c r="H95" s="168">
        <f>D95/C95</f>
        <v>67.946988699423585</v>
      </c>
    </row>
    <row r="96" spans="2:8" x14ac:dyDescent="0.2">
      <c r="B96" s="169" t="s">
        <v>49</v>
      </c>
      <c r="C96" s="166">
        <v>181.48113390180953</v>
      </c>
      <c r="D96" s="166">
        <v>8374</v>
      </c>
      <c r="E96" s="166">
        <v>14285</v>
      </c>
      <c r="F96" s="167">
        <v>1.2702536144873629E-2</v>
      </c>
      <c r="G96" s="167">
        <v>0.58612724854763076</v>
      </c>
      <c r="H96" s="168">
        <v>46.142537353390999</v>
      </c>
    </row>
    <row r="97" spans="2:10" x14ac:dyDescent="0.2">
      <c r="B97" s="169" t="s">
        <v>161</v>
      </c>
      <c r="C97" s="166">
        <v>304.60683570499998</v>
      </c>
      <c r="D97" s="166">
        <v>8490</v>
      </c>
      <c r="E97" s="166">
        <v>18952</v>
      </c>
      <c r="F97" s="167">
        <f>C97/E97</f>
        <v>1.607254304057619E-2</v>
      </c>
      <c r="G97" s="167">
        <f>D97/E97</f>
        <v>0.44797382861967072</v>
      </c>
      <c r="H97" s="168">
        <f>D97/C97</f>
        <v>27.871994337718142</v>
      </c>
    </row>
    <row r="98" spans="2:10" x14ac:dyDescent="0.2">
      <c r="B98" s="169"/>
      <c r="C98" s="170"/>
      <c r="D98" s="170"/>
      <c r="E98" s="170"/>
      <c r="F98" s="167"/>
      <c r="G98" s="167"/>
      <c r="H98" s="168"/>
    </row>
    <row r="99" spans="2:10" x14ac:dyDescent="0.2">
      <c r="B99" s="169"/>
      <c r="C99" s="170"/>
      <c r="D99" s="170"/>
      <c r="E99" s="170"/>
      <c r="F99" s="167"/>
      <c r="G99" s="167"/>
      <c r="H99" s="168"/>
    </row>
    <row r="100" spans="2:10" x14ac:dyDescent="0.2">
      <c r="B100" s="171" t="s">
        <v>168</v>
      </c>
      <c r="C100" s="170"/>
      <c r="D100" s="170"/>
      <c r="E100" s="170"/>
      <c r="F100" s="167"/>
      <c r="G100" s="167"/>
      <c r="H100" s="168"/>
    </row>
    <row r="101" spans="2:10" ht="15.75" customHeight="1" x14ac:dyDescent="0.2">
      <c r="B101" s="172" t="s">
        <v>74</v>
      </c>
    </row>
    <row r="102" spans="2:10" x14ac:dyDescent="0.2">
      <c r="B102" s="163" t="s">
        <v>139</v>
      </c>
    </row>
    <row r="104" spans="2:10" x14ac:dyDescent="0.2">
      <c r="B104" s="87"/>
    </row>
    <row r="105" spans="2:10" x14ac:dyDescent="0.2">
      <c r="B105" s="88" t="s">
        <v>64</v>
      </c>
    </row>
    <row r="106" spans="2:10" x14ac:dyDescent="0.2">
      <c r="B106" s="20" t="s">
        <v>78</v>
      </c>
      <c r="J106" s="164" t="s">
        <v>169</v>
      </c>
    </row>
    <row r="107" spans="2:10" x14ac:dyDescent="0.2">
      <c r="B107" s="20" t="s">
        <v>79</v>
      </c>
      <c r="J107" s="164" t="s">
        <v>75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551BD-8715-4AD7-9DEE-B2C88E3A1B36}">
  <dimension ref="B2:AF98"/>
  <sheetViews>
    <sheetView showGridLines="0" zoomScaleNormal="100" workbookViewId="0"/>
  </sheetViews>
  <sheetFormatPr defaultColWidth="8.85546875" defaultRowHeight="12.75" x14ac:dyDescent="0.2"/>
  <cols>
    <col min="1" max="2" width="8.85546875" style="29"/>
    <col min="3" max="3" width="65" style="29" customWidth="1"/>
    <col min="4" max="5" width="11.42578125" style="29" customWidth="1"/>
    <col min="6" max="6" width="8.85546875" style="29"/>
    <col min="7" max="8" width="11.42578125" style="29" customWidth="1"/>
    <col min="9" max="9" width="8.85546875" style="29"/>
    <col min="10" max="17" width="9.85546875" style="29" customWidth="1"/>
    <col min="18" max="16384" width="8.85546875" style="29"/>
  </cols>
  <sheetData>
    <row r="2" spans="3:3" x14ac:dyDescent="0.2">
      <c r="C2" s="1" t="s">
        <v>165</v>
      </c>
    </row>
    <row r="3" spans="3:3" x14ac:dyDescent="0.2">
      <c r="C3" s="1" t="s">
        <v>47</v>
      </c>
    </row>
    <row r="5" spans="3:3" x14ac:dyDescent="0.2">
      <c r="C5" s="21" t="s">
        <v>144</v>
      </c>
    </row>
    <row r="6" spans="3:3" x14ac:dyDescent="0.2">
      <c r="C6" s="22" t="s">
        <v>143</v>
      </c>
    </row>
    <row r="61" spans="2:12" x14ac:dyDescent="0.2">
      <c r="D61" s="29" t="s">
        <v>117</v>
      </c>
      <c r="G61" s="29" t="s">
        <v>118</v>
      </c>
    </row>
    <row r="63" spans="2:12" x14ac:dyDescent="0.2">
      <c r="D63" s="31" t="s">
        <v>24</v>
      </c>
      <c r="E63" s="32" t="s">
        <v>26</v>
      </c>
      <c r="G63" s="31" t="s">
        <v>24</v>
      </c>
      <c r="H63" s="32" t="s">
        <v>26</v>
      </c>
    </row>
    <row r="64" spans="2:12" x14ac:dyDescent="0.2">
      <c r="B64" s="23"/>
      <c r="C64" s="33" t="s">
        <v>45</v>
      </c>
      <c r="D64" s="34">
        <v>26.959457768950006</v>
      </c>
      <c r="E64" s="173">
        <v>196.95403703821259</v>
      </c>
      <c r="F64" s="13"/>
      <c r="G64" s="34">
        <v>25.445292620865139</v>
      </c>
      <c r="H64" s="173">
        <v>200</v>
      </c>
      <c r="K64" s="36"/>
      <c r="L64" s="36"/>
    </row>
    <row r="65" spans="2:21" x14ac:dyDescent="0.2">
      <c r="B65" s="23"/>
      <c r="C65" s="33" t="s">
        <v>44</v>
      </c>
      <c r="D65" s="34">
        <v>25.072161312605441</v>
      </c>
      <c r="E65" s="173">
        <v>183.16627248631997</v>
      </c>
      <c r="F65" s="13"/>
      <c r="G65" s="34">
        <v>26.208651399491096</v>
      </c>
      <c r="H65" s="173">
        <v>206</v>
      </c>
      <c r="K65" s="36"/>
      <c r="L65" s="36"/>
    </row>
    <row r="66" spans="2:21" x14ac:dyDescent="0.2">
      <c r="B66" s="23"/>
      <c r="C66" s="33" t="s">
        <v>43</v>
      </c>
      <c r="D66" s="34">
        <v>20.910957404544469</v>
      </c>
      <c r="E66" s="173">
        <v>152.76633211453276</v>
      </c>
      <c r="F66" s="13"/>
      <c r="G66" s="34">
        <v>24.554707379134861</v>
      </c>
      <c r="H66" s="173">
        <v>193</v>
      </c>
      <c r="K66" s="36"/>
      <c r="L66" s="36"/>
    </row>
    <row r="67" spans="2:21" x14ac:dyDescent="0.2">
      <c r="B67" s="23"/>
      <c r="C67" s="33" t="s">
        <v>138</v>
      </c>
      <c r="D67" s="34">
        <v>13.648053741839094</v>
      </c>
      <c r="E67" s="173">
        <v>99.706726493052315</v>
      </c>
      <c r="F67" s="13"/>
      <c r="G67" s="34">
        <v>14.249363867684478</v>
      </c>
      <c r="H67" s="173">
        <v>112</v>
      </c>
      <c r="I67" s="37"/>
      <c r="J67" s="37"/>
      <c r="K67" s="24"/>
      <c r="L67" s="36"/>
    </row>
    <row r="68" spans="2:21" x14ac:dyDescent="0.2">
      <c r="B68" s="23"/>
      <c r="C68" s="33" t="s">
        <v>46</v>
      </c>
      <c r="D68" s="34">
        <v>13.409369772060975</v>
      </c>
      <c r="E68" s="173">
        <v>97.963005538907254</v>
      </c>
      <c r="F68" s="13"/>
      <c r="G68" s="34">
        <v>9.5419847328244281</v>
      </c>
      <c r="H68" s="173">
        <v>75</v>
      </c>
      <c r="K68" s="24"/>
      <c r="L68" s="36"/>
    </row>
    <row r="69" spans="2:21" x14ac:dyDescent="0.2">
      <c r="E69" s="36"/>
      <c r="F69" s="13"/>
      <c r="G69" s="35"/>
      <c r="H69" s="35"/>
    </row>
    <row r="70" spans="2:21" x14ac:dyDescent="0.2">
      <c r="H70" s="22"/>
      <c r="I70" s="22"/>
    </row>
    <row r="71" spans="2:21" x14ac:dyDescent="0.2">
      <c r="C71" s="14"/>
      <c r="H71" s="22"/>
      <c r="I71" s="22"/>
    </row>
    <row r="72" spans="2:21" x14ac:dyDescent="0.2">
      <c r="C72" s="38"/>
      <c r="H72" s="22"/>
      <c r="I72" s="22"/>
    </row>
    <row r="73" spans="2:21" x14ac:dyDescent="0.2">
      <c r="H73" s="22"/>
      <c r="I73" s="22"/>
    </row>
    <row r="74" spans="2:21" x14ac:dyDescent="0.2">
      <c r="C74" s="38"/>
      <c r="H74" s="22"/>
      <c r="I74" s="22"/>
    </row>
    <row r="75" spans="2:21" ht="12" customHeight="1" x14ac:dyDescent="0.2">
      <c r="B75" s="88" t="s">
        <v>48</v>
      </c>
      <c r="H75" s="22"/>
      <c r="I75" s="22"/>
    </row>
    <row r="76" spans="2:21" ht="12" customHeight="1" x14ac:dyDescent="0.2">
      <c r="B76" s="20" t="s">
        <v>170</v>
      </c>
      <c r="H76" s="22"/>
      <c r="I76" s="22"/>
    </row>
    <row r="77" spans="2:21" ht="12" customHeight="1" x14ac:dyDescent="0.2">
      <c r="H77" s="22"/>
      <c r="I77" s="22"/>
    </row>
    <row r="78" spans="2:21" ht="12" customHeight="1" x14ac:dyDescent="0.2">
      <c r="H78" s="22"/>
      <c r="I78" s="22"/>
      <c r="J78" s="37"/>
      <c r="K78" s="37"/>
      <c r="L78" s="37"/>
      <c r="M78" s="37"/>
    </row>
    <row r="79" spans="2:21" ht="12" customHeight="1" x14ac:dyDescent="0.2">
      <c r="H79" s="22"/>
      <c r="I79" s="22"/>
      <c r="N79" s="37"/>
      <c r="O79" s="37"/>
      <c r="P79" s="37"/>
      <c r="Q79" s="37"/>
      <c r="R79" s="37"/>
      <c r="S79" s="37"/>
      <c r="T79" s="37"/>
      <c r="U79" s="37"/>
    </row>
    <row r="80" spans="2:21" ht="12" customHeight="1" x14ac:dyDescent="0.2">
      <c r="C80" s="14" t="s">
        <v>62</v>
      </c>
      <c r="H80" s="22"/>
      <c r="I80" s="22"/>
    </row>
    <row r="81" spans="3:32" ht="12" customHeight="1" x14ac:dyDescent="0.2">
      <c r="C81" s="29" t="s">
        <v>145</v>
      </c>
      <c r="H81" s="22"/>
      <c r="I81" s="22"/>
    </row>
    <row r="82" spans="3:32" ht="12" customHeight="1" x14ac:dyDescent="0.2">
      <c r="C82" s="25" t="s">
        <v>146</v>
      </c>
      <c r="D82" s="39"/>
      <c r="E82" s="39"/>
      <c r="F82" s="39"/>
      <c r="G82" s="39"/>
      <c r="H82" s="22"/>
      <c r="I82" s="22"/>
    </row>
    <row r="83" spans="3:32" ht="12" customHeight="1" x14ac:dyDescent="0.2">
      <c r="C83" s="35" t="s">
        <v>148</v>
      </c>
      <c r="D83" s="33"/>
      <c r="E83" s="33"/>
      <c r="F83" s="40"/>
      <c r="G83" s="40"/>
      <c r="H83" s="22"/>
      <c r="I83" s="22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</row>
    <row r="84" spans="3:32" ht="12" customHeight="1" x14ac:dyDescent="0.2">
      <c r="C84" s="35" t="s">
        <v>149</v>
      </c>
      <c r="D84" s="33"/>
      <c r="E84" s="33"/>
      <c r="F84" s="40"/>
      <c r="G84" s="40"/>
      <c r="H84" s="40"/>
      <c r="I84" s="37"/>
    </row>
    <row r="85" spans="3:32" ht="12" customHeight="1" x14ac:dyDescent="0.2">
      <c r="C85" s="35" t="s">
        <v>147</v>
      </c>
      <c r="D85" s="33"/>
      <c r="E85" s="33"/>
      <c r="F85" s="40"/>
      <c r="G85" s="40"/>
      <c r="H85" s="40"/>
      <c r="I85" s="37"/>
    </row>
    <row r="86" spans="3:32" ht="12" customHeight="1" x14ac:dyDescent="0.2">
      <c r="C86" s="38" t="s">
        <v>55</v>
      </c>
      <c r="D86" s="33"/>
      <c r="E86" s="33"/>
      <c r="F86" s="40"/>
      <c r="G86" s="40"/>
      <c r="H86" s="40"/>
      <c r="I86" s="37"/>
    </row>
    <row r="87" spans="3:32" ht="12" customHeight="1" x14ac:dyDescent="0.2">
      <c r="D87" s="33"/>
      <c r="E87" s="33"/>
      <c r="F87" s="40"/>
      <c r="G87" s="40"/>
      <c r="H87" s="40"/>
      <c r="I87" s="37"/>
    </row>
    <row r="88" spans="3:32" ht="12" customHeight="1" x14ac:dyDescent="0.2">
      <c r="C88" s="35"/>
      <c r="D88" s="33"/>
      <c r="E88" s="33"/>
      <c r="F88" s="40"/>
      <c r="G88" s="40"/>
      <c r="H88" s="40"/>
      <c r="I88" s="37"/>
    </row>
    <row r="89" spans="3:32" ht="12" customHeight="1" x14ac:dyDescent="0.2">
      <c r="C89" s="35"/>
      <c r="D89" s="33"/>
      <c r="E89" s="33"/>
      <c r="F89" s="40"/>
      <c r="G89" s="40"/>
      <c r="H89" s="40"/>
      <c r="I89" s="37"/>
    </row>
    <row r="90" spans="3:32" ht="12" customHeight="1" x14ac:dyDescent="0.2">
      <c r="C90" s="35"/>
      <c r="D90" s="33"/>
      <c r="E90" s="33"/>
      <c r="F90" s="40"/>
      <c r="G90" s="40"/>
      <c r="H90" s="40"/>
      <c r="I90" s="37"/>
    </row>
    <row r="91" spans="3:32" x14ac:dyDescent="0.2">
      <c r="C91" s="35"/>
      <c r="D91" s="33"/>
      <c r="E91" s="33"/>
      <c r="F91" s="40"/>
      <c r="G91" s="40"/>
      <c r="H91" s="40"/>
      <c r="I91" s="37"/>
    </row>
    <row r="92" spans="3:32" x14ac:dyDescent="0.2">
      <c r="C92" s="35"/>
      <c r="D92" s="33"/>
      <c r="E92" s="33"/>
      <c r="F92" s="40"/>
      <c r="G92" s="40"/>
      <c r="H92" s="40"/>
      <c r="I92" s="37"/>
    </row>
    <row r="93" spans="3:32" x14ac:dyDescent="0.2">
      <c r="C93" s="35"/>
      <c r="D93" s="33"/>
      <c r="E93" s="33"/>
      <c r="F93" s="40"/>
      <c r="G93" s="40"/>
      <c r="H93" s="40"/>
      <c r="I93" s="37"/>
    </row>
    <row r="94" spans="3:32" x14ac:dyDescent="0.2">
      <c r="C94" s="35"/>
      <c r="D94" s="33"/>
      <c r="E94" s="33"/>
      <c r="F94" s="40"/>
      <c r="G94" s="40"/>
      <c r="H94" s="40"/>
      <c r="I94" s="37"/>
    </row>
    <row r="95" spans="3:32" x14ac:dyDescent="0.2">
      <c r="C95" s="35"/>
      <c r="D95" s="33"/>
      <c r="E95" s="33"/>
      <c r="F95" s="40"/>
      <c r="G95" s="40"/>
      <c r="H95" s="40"/>
      <c r="I95" s="37"/>
    </row>
    <row r="96" spans="3:32" x14ac:dyDescent="0.2">
      <c r="C96" s="35"/>
      <c r="D96" s="33"/>
      <c r="E96" s="33"/>
      <c r="F96" s="40"/>
      <c r="G96" s="40"/>
      <c r="H96" s="40"/>
      <c r="I96" s="37"/>
    </row>
    <row r="97" spans="3:9" x14ac:dyDescent="0.2">
      <c r="C97" s="35"/>
      <c r="D97" s="33"/>
      <c r="E97" s="33"/>
      <c r="F97" s="40"/>
      <c r="G97" s="40"/>
      <c r="H97" s="40"/>
      <c r="I97" s="37"/>
    </row>
    <row r="98" spans="3:9" x14ac:dyDescent="0.2">
      <c r="C98" s="41"/>
      <c r="D98" s="41"/>
      <c r="E98" s="41"/>
      <c r="F98" s="41"/>
      <c r="G98" s="41"/>
      <c r="H98" s="41"/>
      <c r="I98" s="4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6">
    <pageSetUpPr autoPageBreaks="0"/>
  </sheetPr>
  <dimension ref="A1:U120"/>
  <sheetViews>
    <sheetView showGridLines="0" zoomScaleNormal="100" workbookViewId="0">
      <selection activeCell="B91" sqref="B91"/>
    </sheetView>
  </sheetViews>
  <sheetFormatPr defaultColWidth="8.85546875" defaultRowHeight="12.75" x14ac:dyDescent="0.2"/>
  <cols>
    <col min="1" max="1" width="8.85546875" style="29"/>
    <col min="2" max="2" width="15.7109375" style="29" customWidth="1"/>
    <col min="3" max="8" width="12.140625" style="29" customWidth="1"/>
    <col min="9" max="10" width="11.28515625" style="29" customWidth="1"/>
    <col min="11" max="11" width="12.42578125" style="29" customWidth="1"/>
    <col min="12" max="12" width="11.85546875" style="29" customWidth="1"/>
    <col min="13" max="15" width="11.28515625" style="29" customWidth="1"/>
    <col min="16" max="16" width="19.85546875" style="29" bestFit="1" customWidth="1"/>
    <col min="17" max="17" width="23.7109375" style="29" bestFit="1" customWidth="1"/>
    <col min="18" max="18" width="34.85546875" style="29" bestFit="1" customWidth="1"/>
    <col min="19" max="19" width="4" style="29" bestFit="1" customWidth="1"/>
    <col min="20" max="16384" width="8.85546875" style="29"/>
  </cols>
  <sheetData>
    <row r="1" spans="2:13" x14ac:dyDescent="0.2">
      <c r="C1" s="30"/>
      <c r="D1" s="30"/>
      <c r="E1" s="30"/>
      <c r="F1" s="30"/>
      <c r="G1" s="30"/>
      <c r="H1" s="30"/>
      <c r="J1" s="42"/>
      <c r="K1" s="42"/>
      <c r="L1" s="42"/>
      <c r="M1" s="42"/>
    </row>
    <row r="2" spans="2:13" x14ac:dyDescent="0.2">
      <c r="B2" s="1" t="s">
        <v>165</v>
      </c>
      <c r="C2" s="43"/>
      <c r="D2" s="43"/>
      <c r="E2" s="43"/>
      <c r="F2" s="43"/>
      <c r="G2" s="43"/>
      <c r="H2" s="43"/>
      <c r="J2" s="42"/>
      <c r="K2" s="42"/>
      <c r="L2" s="42"/>
      <c r="M2" s="42"/>
    </row>
    <row r="3" spans="2:13" x14ac:dyDescent="0.2">
      <c r="B3" s="1" t="s">
        <v>47</v>
      </c>
      <c r="C3" s="43"/>
      <c r="D3" s="43"/>
      <c r="E3" s="43"/>
      <c r="F3" s="43"/>
      <c r="G3" s="43"/>
      <c r="H3" s="43"/>
      <c r="J3" s="42"/>
      <c r="K3" s="42"/>
      <c r="L3" s="42"/>
      <c r="M3" s="42"/>
    </row>
    <row r="4" spans="2:13" x14ac:dyDescent="0.2">
      <c r="C4" s="43"/>
      <c r="D4" s="43"/>
      <c r="E4" s="43"/>
      <c r="F4" s="43"/>
      <c r="G4" s="43"/>
      <c r="H4" s="43"/>
      <c r="J4" s="42"/>
      <c r="K4" s="42"/>
      <c r="L4" s="42"/>
      <c r="M4" s="42"/>
    </row>
    <row r="5" spans="2:13" x14ac:dyDescent="0.2">
      <c r="B5" s="21" t="s">
        <v>151</v>
      </c>
      <c r="C5" s="43"/>
      <c r="D5" s="43"/>
      <c r="E5" s="43"/>
      <c r="F5" s="43"/>
      <c r="G5" s="43"/>
      <c r="H5" s="43"/>
      <c r="J5" s="42"/>
      <c r="K5" s="42"/>
      <c r="L5" s="42"/>
      <c r="M5" s="42"/>
    </row>
    <row r="6" spans="2:13" x14ac:dyDescent="0.2">
      <c r="B6" s="22" t="s">
        <v>150</v>
      </c>
      <c r="C6" s="43"/>
      <c r="D6" s="43"/>
      <c r="E6" s="43"/>
      <c r="F6" s="43"/>
      <c r="G6" s="43"/>
      <c r="H6" s="43"/>
      <c r="J6" s="42"/>
      <c r="K6" s="42"/>
      <c r="L6" s="42"/>
      <c r="M6" s="42"/>
    </row>
    <row r="7" spans="2:13" x14ac:dyDescent="0.2">
      <c r="B7" s="43"/>
      <c r="C7" s="43"/>
      <c r="D7" s="43"/>
      <c r="E7" s="43"/>
      <c r="F7" s="43"/>
      <c r="G7" s="43"/>
      <c r="H7" s="43"/>
      <c r="J7" s="42"/>
      <c r="K7" s="42"/>
      <c r="L7" s="42"/>
      <c r="M7" s="42"/>
    </row>
    <row r="8" spans="2:13" x14ac:dyDescent="0.2">
      <c r="C8" s="43"/>
      <c r="D8" s="43"/>
      <c r="E8" s="43"/>
      <c r="F8" s="43"/>
      <c r="G8" s="43"/>
      <c r="H8" s="43"/>
      <c r="J8" s="42"/>
      <c r="K8" s="42"/>
      <c r="L8" s="42"/>
      <c r="M8" s="42"/>
    </row>
    <row r="9" spans="2:13" x14ac:dyDescent="0.2">
      <c r="B9" s="43"/>
      <c r="C9" s="43"/>
      <c r="D9" s="43"/>
      <c r="E9" s="43"/>
      <c r="F9" s="43"/>
      <c r="G9" s="43"/>
      <c r="H9" s="43"/>
      <c r="J9" s="42"/>
      <c r="K9" s="42"/>
      <c r="L9" s="42"/>
      <c r="M9" s="42"/>
    </row>
    <row r="10" spans="2:13" x14ac:dyDescent="0.2">
      <c r="B10" s="43"/>
      <c r="C10" s="43"/>
      <c r="D10" s="43"/>
      <c r="E10" s="43"/>
      <c r="F10" s="43"/>
      <c r="G10" s="43"/>
      <c r="H10" s="43"/>
      <c r="J10" s="42"/>
      <c r="K10" s="42"/>
      <c r="L10" s="42"/>
      <c r="M10" s="42"/>
    </row>
    <row r="11" spans="2:13" x14ac:dyDescent="0.2">
      <c r="B11" s="43"/>
      <c r="C11" s="43"/>
      <c r="D11" s="43"/>
      <c r="E11" s="43"/>
      <c r="F11" s="43"/>
      <c r="G11" s="43"/>
      <c r="H11" s="43"/>
      <c r="J11" s="42"/>
      <c r="K11" s="42"/>
      <c r="L11" s="42"/>
      <c r="M11" s="42"/>
    </row>
    <row r="69" spans="2:21" x14ac:dyDescent="0.2">
      <c r="B69" s="43"/>
      <c r="C69" s="43"/>
      <c r="D69" s="43"/>
      <c r="E69" s="43"/>
      <c r="F69" s="43"/>
      <c r="G69" s="43"/>
      <c r="H69" s="43"/>
      <c r="J69" s="42"/>
      <c r="K69" s="42"/>
      <c r="L69" s="42"/>
      <c r="M69" s="42"/>
    </row>
    <row r="70" spans="2:21" ht="51" x14ac:dyDescent="0.2">
      <c r="B70" s="44"/>
      <c r="C70" s="174" t="s">
        <v>45</v>
      </c>
      <c r="D70" s="174" t="s">
        <v>44</v>
      </c>
      <c r="E70" s="174" t="s">
        <v>43</v>
      </c>
      <c r="F70" s="174" t="s">
        <v>138</v>
      </c>
      <c r="G70" s="174" t="s">
        <v>46</v>
      </c>
      <c r="H70" s="45"/>
    </row>
    <row r="71" spans="2:21" x14ac:dyDescent="0.2">
      <c r="B71" s="25" t="s">
        <v>52</v>
      </c>
      <c r="C71" s="97">
        <v>26.959457768950006</v>
      </c>
      <c r="D71" s="97">
        <v>25.072161312605441</v>
      </c>
      <c r="E71" s="97">
        <v>20.910957404544469</v>
      </c>
      <c r="F71" s="97">
        <v>13.648053741839094</v>
      </c>
      <c r="G71" s="97">
        <v>13.409369772060975</v>
      </c>
      <c r="H71" s="46"/>
      <c r="I71" s="26"/>
      <c r="J71" s="26"/>
      <c r="K71" s="26"/>
      <c r="L71" s="26"/>
      <c r="M71" s="26"/>
      <c r="N71" s="36"/>
      <c r="O71" s="36"/>
      <c r="P71" s="36"/>
      <c r="Q71" s="36"/>
      <c r="R71" s="36"/>
      <c r="S71" s="36"/>
      <c r="T71" s="36"/>
      <c r="U71" s="36"/>
    </row>
    <row r="72" spans="2:21" x14ac:dyDescent="0.2">
      <c r="B72" s="25"/>
      <c r="C72" s="97"/>
      <c r="D72" s="97"/>
      <c r="E72" s="97"/>
      <c r="F72" s="97"/>
      <c r="G72" s="97"/>
      <c r="H72" s="46"/>
      <c r="I72" s="26"/>
      <c r="J72" s="26"/>
      <c r="K72" s="26"/>
      <c r="L72" s="26"/>
      <c r="M72" s="26"/>
      <c r="N72" s="36"/>
      <c r="O72" s="36"/>
      <c r="P72" s="36"/>
      <c r="Q72" s="36"/>
      <c r="R72" s="36"/>
      <c r="S72" s="36"/>
      <c r="T72" s="36"/>
      <c r="U72" s="36"/>
    </row>
    <row r="73" spans="2:21" x14ac:dyDescent="0.2">
      <c r="B73" s="35" t="s">
        <v>11</v>
      </c>
      <c r="C73" s="98">
        <v>31.041761955667436</v>
      </c>
      <c r="D73" s="98">
        <v>29.675302957887713</v>
      </c>
      <c r="E73" s="98">
        <v>8.845729148152067</v>
      </c>
      <c r="F73" s="98">
        <v>11.305273760755425</v>
      </c>
      <c r="G73" s="98">
        <v>19.131932177537355</v>
      </c>
      <c r="H73" s="47"/>
      <c r="I73" s="26"/>
      <c r="J73" s="26"/>
      <c r="K73" s="26"/>
      <c r="L73" s="26"/>
      <c r="M73" s="26"/>
      <c r="N73" s="36"/>
      <c r="O73" s="36"/>
      <c r="P73" s="36"/>
      <c r="Q73" s="36"/>
      <c r="R73" s="36"/>
    </row>
    <row r="74" spans="2:21" x14ac:dyDescent="0.2">
      <c r="B74" s="35" t="s">
        <v>180</v>
      </c>
      <c r="C74" s="98">
        <v>23.539642253942347</v>
      </c>
      <c r="D74" s="98">
        <v>18.34401921409377</v>
      </c>
      <c r="E74" s="98">
        <v>40.735294804264171</v>
      </c>
      <c r="F74" s="98">
        <v>10.617385042282326</v>
      </c>
      <c r="G74" s="98">
        <v>6.763658685417405</v>
      </c>
      <c r="H74" s="47"/>
      <c r="I74" s="26"/>
      <c r="J74" s="26"/>
      <c r="K74" s="26"/>
      <c r="L74" s="26"/>
      <c r="M74" s="26"/>
      <c r="N74" s="36"/>
      <c r="O74" s="36"/>
      <c r="P74" s="36"/>
      <c r="Q74" s="36"/>
      <c r="R74" s="36"/>
    </row>
    <row r="75" spans="2:21" x14ac:dyDescent="0.2">
      <c r="B75" s="35" t="s">
        <v>23</v>
      </c>
      <c r="C75" s="98">
        <v>25.703384368021414</v>
      </c>
      <c r="D75" s="98">
        <v>19.077627728571041</v>
      </c>
      <c r="E75" s="98">
        <v>27.934780248749234</v>
      </c>
      <c r="F75" s="98">
        <v>17.137822809478923</v>
      </c>
      <c r="G75" s="98">
        <v>10.1463848451794</v>
      </c>
      <c r="H75" s="47"/>
      <c r="I75" s="26"/>
      <c r="J75" s="26"/>
      <c r="K75" s="26"/>
      <c r="L75" s="26"/>
      <c r="M75" s="26"/>
      <c r="N75" s="36"/>
      <c r="O75" s="36"/>
      <c r="P75" s="36"/>
      <c r="Q75" s="36"/>
      <c r="R75" s="36"/>
    </row>
    <row r="76" spans="2:21" x14ac:dyDescent="0.2">
      <c r="B76" s="35" t="s">
        <v>1</v>
      </c>
      <c r="C76" s="98">
        <v>33.508760222103334</v>
      </c>
      <c r="D76" s="98">
        <v>18.114380807405912</v>
      </c>
      <c r="E76" s="98">
        <v>32.061742330882318</v>
      </c>
      <c r="F76" s="98">
        <v>12.606156797562203</v>
      </c>
      <c r="G76" s="98">
        <v>3.7089598420462484</v>
      </c>
      <c r="H76" s="47"/>
      <c r="I76" s="26"/>
      <c r="J76" s="26"/>
      <c r="K76" s="26"/>
      <c r="L76" s="26"/>
      <c r="M76" s="26"/>
      <c r="N76" s="36"/>
      <c r="O76" s="36"/>
      <c r="P76" s="36"/>
      <c r="Q76" s="36"/>
      <c r="R76" s="36"/>
    </row>
    <row r="77" spans="2:21" x14ac:dyDescent="0.2">
      <c r="B77" s="35" t="s">
        <v>182</v>
      </c>
      <c r="C77" s="98">
        <v>23.422771193906851</v>
      </c>
      <c r="D77" s="98">
        <v>25.12428006572862</v>
      </c>
      <c r="E77" s="98">
        <v>21.278180148142706</v>
      </c>
      <c r="F77" s="98">
        <v>17.183370960714768</v>
      </c>
      <c r="G77" s="98">
        <v>12.991397631507065</v>
      </c>
      <c r="H77" s="47"/>
      <c r="I77" s="26"/>
      <c r="J77" s="26"/>
      <c r="K77" s="26"/>
      <c r="L77" s="26"/>
      <c r="M77" s="26"/>
      <c r="N77" s="36"/>
      <c r="O77" s="36"/>
      <c r="P77" s="36"/>
      <c r="Q77" s="36"/>
      <c r="R77" s="36"/>
    </row>
    <row r="78" spans="2:21" x14ac:dyDescent="0.2">
      <c r="B78" s="35" t="s">
        <v>185</v>
      </c>
      <c r="C78" s="98">
        <v>33.784341263707375</v>
      </c>
      <c r="D78" s="98">
        <v>25.167350775467483</v>
      </c>
      <c r="E78" s="98">
        <v>8.660610254754566</v>
      </c>
      <c r="F78" s="98">
        <v>23.59916777009197</v>
      </c>
      <c r="G78" s="98">
        <v>8.7885299359786035</v>
      </c>
      <c r="H78" s="47"/>
      <c r="I78" s="26"/>
      <c r="J78" s="26"/>
      <c r="K78" s="26"/>
      <c r="L78" s="26"/>
      <c r="M78" s="26"/>
      <c r="N78" s="36"/>
      <c r="O78" s="36"/>
      <c r="P78" s="36"/>
      <c r="Q78" s="36"/>
      <c r="R78" s="36"/>
    </row>
    <row r="79" spans="2:21" x14ac:dyDescent="0.2">
      <c r="B79" s="35" t="s">
        <v>18</v>
      </c>
      <c r="C79" s="98">
        <v>17.829314981912042</v>
      </c>
      <c r="D79" s="98">
        <v>20.12208632197995</v>
      </c>
      <c r="E79" s="98">
        <v>31.592145057687375</v>
      </c>
      <c r="F79" s="98">
        <v>19.250021949033787</v>
      </c>
      <c r="G79" s="98">
        <v>11.206431689386829</v>
      </c>
      <c r="H79" s="47"/>
      <c r="I79" s="26"/>
      <c r="J79" s="26"/>
      <c r="K79" s="26"/>
      <c r="L79" s="26"/>
      <c r="M79" s="26"/>
      <c r="N79" s="36"/>
      <c r="O79" s="36"/>
      <c r="P79" s="36"/>
      <c r="Q79" s="36"/>
      <c r="R79" s="36"/>
    </row>
    <row r="80" spans="2:21" x14ac:dyDescent="0.2">
      <c r="B80" s="35" t="s">
        <v>6</v>
      </c>
      <c r="C80" s="98">
        <v>35.16385478935338</v>
      </c>
      <c r="D80" s="98">
        <v>26.777924237470714</v>
      </c>
      <c r="E80" s="98">
        <v>14.248488399122857</v>
      </c>
      <c r="F80" s="98">
        <v>8.2376234798204973</v>
      </c>
      <c r="G80" s="98">
        <v>15.572109094232554</v>
      </c>
      <c r="H80" s="47"/>
      <c r="I80" s="26"/>
      <c r="J80" s="26"/>
      <c r="K80" s="26"/>
      <c r="L80" s="26"/>
      <c r="M80" s="26"/>
      <c r="N80" s="36"/>
      <c r="O80" s="36"/>
      <c r="P80" s="36"/>
      <c r="Q80" s="36"/>
      <c r="R80" s="36"/>
    </row>
    <row r="81" spans="2:18" x14ac:dyDescent="0.2">
      <c r="B81" s="35" t="s">
        <v>8</v>
      </c>
      <c r="C81" s="98">
        <v>44.677657167134235</v>
      </c>
      <c r="D81" s="98">
        <v>27.972871047972802</v>
      </c>
      <c r="E81" s="98">
        <v>2.5533934459509591</v>
      </c>
      <c r="F81" s="98">
        <v>9.8155898360347749</v>
      </c>
      <c r="G81" s="98">
        <v>14.980488502907226</v>
      </c>
      <c r="H81" s="47"/>
      <c r="I81" s="26"/>
      <c r="J81" s="26"/>
      <c r="K81" s="26"/>
      <c r="L81" s="26"/>
      <c r="M81" s="26"/>
      <c r="N81" s="36"/>
      <c r="O81" s="36"/>
      <c r="P81" s="36"/>
      <c r="Q81" s="36"/>
      <c r="R81" s="36"/>
    </row>
    <row r="82" spans="2:18" x14ac:dyDescent="0.2">
      <c r="B82" s="35" t="s">
        <v>51</v>
      </c>
      <c r="C82" s="98">
        <v>22.806473884046717</v>
      </c>
      <c r="D82" s="98">
        <v>22.195066959794222</v>
      </c>
      <c r="E82" s="98">
        <v>27.398006951016356</v>
      </c>
      <c r="F82" s="98">
        <v>14.438860637605655</v>
      </c>
      <c r="G82" s="98">
        <v>13.161591567537043</v>
      </c>
      <c r="H82" s="47"/>
      <c r="I82" s="26"/>
      <c r="J82" s="26"/>
      <c r="K82" s="26"/>
      <c r="L82" s="26"/>
      <c r="M82" s="26"/>
      <c r="N82" s="36"/>
      <c r="O82" s="36"/>
      <c r="P82" s="36"/>
      <c r="Q82" s="36"/>
      <c r="R82" s="36"/>
    </row>
    <row r="83" spans="2:18" x14ac:dyDescent="0.2">
      <c r="B83" s="35" t="s">
        <v>17</v>
      </c>
      <c r="C83" s="98">
        <v>19.548675650523879</v>
      </c>
      <c r="D83" s="98">
        <v>20.324668100023114</v>
      </c>
      <c r="E83" s="98">
        <v>34.748591948714832</v>
      </c>
      <c r="F83" s="98">
        <v>17.874019431240338</v>
      </c>
      <c r="G83" s="98">
        <v>7.5040448694978181</v>
      </c>
      <c r="H83" s="47"/>
      <c r="I83" s="26"/>
      <c r="J83" s="26"/>
      <c r="K83" s="26"/>
      <c r="L83" s="26"/>
      <c r="M83" s="26"/>
      <c r="N83" s="36"/>
      <c r="O83" s="36"/>
      <c r="P83" s="36"/>
      <c r="Q83" s="36"/>
      <c r="R83" s="36"/>
    </row>
    <row r="84" spans="2:18" s="48" customFormat="1" x14ac:dyDescent="0.2">
      <c r="B84" s="35" t="s">
        <v>25</v>
      </c>
      <c r="C84" s="98">
        <v>19.785046460288221</v>
      </c>
      <c r="D84" s="98">
        <v>36.563331981732347</v>
      </c>
      <c r="E84" s="98">
        <v>21.225154149758911</v>
      </c>
      <c r="F84" s="98">
        <v>8.5177672214460411</v>
      </c>
      <c r="G84" s="98">
        <v>13.908700186774469</v>
      </c>
      <c r="H84" s="47"/>
      <c r="I84" s="26"/>
      <c r="J84" s="26"/>
      <c r="K84" s="26"/>
      <c r="L84" s="26"/>
      <c r="M84" s="26"/>
      <c r="N84" s="36"/>
      <c r="O84" s="36"/>
      <c r="P84" s="36"/>
      <c r="Q84" s="36"/>
      <c r="R84" s="36"/>
    </row>
    <row r="85" spans="2:18" s="48" customFormat="1" x14ac:dyDescent="0.2">
      <c r="B85" s="35" t="s">
        <v>60</v>
      </c>
      <c r="C85" s="98">
        <v>32.516399973974167</v>
      </c>
      <c r="D85" s="98">
        <v>31.574619365900503</v>
      </c>
      <c r="E85" s="98">
        <v>3.1779097789819772</v>
      </c>
      <c r="F85" s="98">
        <v>20.850623914716333</v>
      </c>
      <c r="G85" s="98">
        <v>11.880446966427023</v>
      </c>
      <c r="H85" s="47"/>
      <c r="I85" s="26"/>
      <c r="J85" s="26"/>
      <c r="K85" s="26"/>
      <c r="L85" s="26"/>
      <c r="M85" s="26"/>
      <c r="N85" s="36"/>
      <c r="O85" s="36"/>
      <c r="P85" s="36"/>
      <c r="Q85" s="36"/>
      <c r="R85" s="36"/>
    </row>
    <row r="86" spans="2:18" s="48" customFormat="1" x14ac:dyDescent="0.2">
      <c r="B86" s="35" t="s">
        <v>13</v>
      </c>
      <c r="C86" s="98">
        <v>32.661202220896087</v>
      </c>
      <c r="D86" s="98">
        <v>16.771582951083172</v>
      </c>
      <c r="E86" s="98">
        <v>12.25905390155863</v>
      </c>
      <c r="F86" s="98">
        <v>30.25123115496633</v>
      </c>
      <c r="G86" s="98">
        <v>8.0569297714957901</v>
      </c>
      <c r="H86" s="47"/>
      <c r="I86" s="26"/>
      <c r="J86" s="26"/>
      <c r="K86" s="26"/>
      <c r="L86" s="26"/>
      <c r="M86" s="26"/>
      <c r="N86" s="36"/>
      <c r="O86" s="36"/>
      <c r="P86" s="36"/>
      <c r="Q86" s="36"/>
      <c r="R86" s="36"/>
    </row>
    <row r="87" spans="2:18" s="48" customFormat="1" x14ac:dyDescent="0.2">
      <c r="B87" s="35" t="s">
        <v>12</v>
      </c>
      <c r="C87" s="98">
        <v>45.23091979903441</v>
      </c>
      <c r="D87" s="98">
        <v>18.129049986642336</v>
      </c>
      <c r="E87" s="98">
        <v>14.701831079353584</v>
      </c>
      <c r="F87" s="98">
        <v>7.8895464802913704</v>
      </c>
      <c r="G87" s="98">
        <v>14.048652654678296</v>
      </c>
      <c r="H87" s="47"/>
      <c r="I87" s="26"/>
      <c r="J87" s="26"/>
      <c r="K87" s="26"/>
      <c r="L87" s="26"/>
      <c r="M87" s="26"/>
      <c r="N87" s="36"/>
      <c r="O87" s="36"/>
      <c r="P87" s="36"/>
      <c r="Q87" s="36"/>
      <c r="R87" s="36"/>
    </row>
    <row r="88" spans="2:18" s="48" customFormat="1" x14ac:dyDescent="0.2">
      <c r="B88" s="35" t="s">
        <v>7</v>
      </c>
      <c r="C88" s="98">
        <v>40.268052406916567</v>
      </c>
      <c r="D88" s="98">
        <v>22.67486163011425</v>
      </c>
      <c r="E88" s="98">
        <v>13.347044071081662</v>
      </c>
      <c r="F88" s="98">
        <v>7.7904576640972083</v>
      </c>
      <c r="G88" s="98">
        <v>15.919584227790324</v>
      </c>
      <c r="H88" s="47"/>
      <c r="I88" s="26"/>
      <c r="J88" s="26"/>
      <c r="K88" s="26"/>
      <c r="L88" s="26"/>
      <c r="M88" s="26"/>
      <c r="N88" s="36"/>
      <c r="O88" s="36"/>
      <c r="P88" s="36"/>
      <c r="Q88" s="36"/>
      <c r="R88" s="36"/>
    </row>
    <row r="89" spans="2:18" s="48" customFormat="1" x14ac:dyDescent="0.2">
      <c r="B89" s="35" t="s">
        <v>9</v>
      </c>
      <c r="C89" s="98">
        <v>31.589254185338365</v>
      </c>
      <c r="D89" s="98">
        <v>26.78944558150874</v>
      </c>
      <c r="E89" s="98">
        <v>22.158884746736685</v>
      </c>
      <c r="F89" s="98">
        <v>6.5797752711207567</v>
      </c>
      <c r="G89" s="98">
        <v>12.882640215295449</v>
      </c>
      <c r="H89" s="47"/>
      <c r="I89" s="26"/>
      <c r="J89" s="26"/>
      <c r="K89" s="26"/>
      <c r="L89" s="26"/>
      <c r="M89" s="26"/>
      <c r="N89" s="36"/>
      <c r="O89" s="36"/>
      <c r="P89" s="36"/>
      <c r="Q89" s="36"/>
      <c r="R89" s="36"/>
    </row>
    <row r="90" spans="2:18" s="48" customFormat="1" x14ac:dyDescent="0.2">
      <c r="B90" s="35" t="s">
        <v>59</v>
      </c>
      <c r="C90" s="98">
        <v>34.689430404813983</v>
      </c>
      <c r="D90" s="98">
        <v>26.158907221140222</v>
      </c>
      <c r="E90" s="98">
        <v>9.693075163034532</v>
      </c>
      <c r="F90" s="98">
        <v>11.933436697761321</v>
      </c>
      <c r="G90" s="98">
        <v>17.525150513249933</v>
      </c>
      <c r="H90" s="47"/>
      <c r="I90" s="26"/>
      <c r="J90" s="26"/>
      <c r="K90" s="26"/>
      <c r="L90" s="26"/>
      <c r="M90" s="26"/>
      <c r="N90" s="36"/>
      <c r="O90" s="36"/>
      <c r="P90" s="36"/>
      <c r="Q90" s="36"/>
      <c r="R90" s="36"/>
    </row>
    <row r="91" spans="2:18" s="48" customFormat="1" x14ac:dyDescent="0.2">
      <c r="B91" s="35" t="s">
        <v>183</v>
      </c>
      <c r="C91" s="98">
        <v>42.970922215984992</v>
      </c>
      <c r="D91" s="98">
        <v>26.295933215968994</v>
      </c>
      <c r="E91" s="98">
        <v>5.4323040224354306</v>
      </c>
      <c r="F91" s="98">
        <v>9.7892545566922458</v>
      </c>
      <c r="G91" s="98">
        <v>15.511585988918345</v>
      </c>
      <c r="H91" s="47"/>
      <c r="I91" s="26"/>
      <c r="J91" s="26"/>
      <c r="K91" s="26"/>
      <c r="L91" s="26"/>
      <c r="M91" s="26"/>
      <c r="N91" s="36"/>
      <c r="O91" s="36"/>
      <c r="P91" s="36"/>
      <c r="Q91" s="36"/>
      <c r="R91" s="36"/>
    </row>
    <row r="92" spans="2:18" s="48" customFormat="1" x14ac:dyDescent="0.2">
      <c r="B92" s="35" t="s">
        <v>21</v>
      </c>
      <c r="C92" s="98">
        <v>31.1733118245205</v>
      </c>
      <c r="D92" s="98">
        <v>22.761349260939326</v>
      </c>
      <c r="E92" s="98">
        <v>18.293440068969304</v>
      </c>
      <c r="F92" s="98">
        <v>14.808927109764008</v>
      </c>
      <c r="G92" s="98">
        <v>12.962971735806866</v>
      </c>
      <c r="H92" s="47"/>
      <c r="I92" s="26"/>
      <c r="J92" s="26"/>
      <c r="K92" s="26"/>
      <c r="L92" s="26"/>
      <c r="M92" s="26"/>
      <c r="N92" s="36"/>
      <c r="O92" s="36"/>
      <c r="P92" s="36"/>
      <c r="Q92" s="36"/>
      <c r="R92" s="36"/>
    </row>
    <row r="93" spans="2:18" s="48" customFormat="1" x14ac:dyDescent="0.2">
      <c r="B93" s="35" t="s">
        <v>10</v>
      </c>
      <c r="C93" s="98">
        <v>27.110566903348964</v>
      </c>
      <c r="D93" s="98">
        <v>18.520554003994775</v>
      </c>
      <c r="E93" s="98">
        <v>30.705162463091508</v>
      </c>
      <c r="F93" s="98">
        <v>5.2646504792112623</v>
      </c>
      <c r="G93" s="98">
        <v>18.399066150353509</v>
      </c>
      <c r="H93" s="47"/>
      <c r="I93" s="26"/>
      <c r="J93" s="26"/>
      <c r="K93" s="26"/>
      <c r="L93" s="26"/>
      <c r="M93" s="26"/>
      <c r="N93" s="36"/>
      <c r="O93" s="36"/>
      <c r="P93" s="36"/>
      <c r="Q93" s="36"/>
      <c r="R93" s="36"/>
    </row>
    <row r="94" spans="2:18" s="48" customFormat="1" x14ac:dyDescent="0.2">
      <c r="B94" s="35" t="s">
        <v>19</v>
      </c>
      <c r="C94" s="98">
        <v>17.786902139284113</v>
      </c>
      <c r="D94" s="98">
        <v>26.594387719893781</v>
      </c>
      <c r="E94" s="98">
        <v>28.607584701619199</v>
      </c>
      <c r="F94" s="98">
        <v>12.063616203192987</v>
      </c>
      <c r="G94" s="98">
        <v>14.947509236009928</v>
      </c>
      <c r="H94" s="47"/>
      <c r="I94" s="26"/>
      <c r="J94" s="26"/>
      <c r="K94" s="26"/>
      <c r="L94" s="26"/>
      <c r="M94" s="26"/>
      <c r="N94" s="36"/>
      <c r="O94" s="36"/>
      <c r="P94" s="36"/>
      <c r="Q94" s="36"/>
      <c r="R94" s="36"/>
    </row>
    <row r="95" spans="2:18" s="48" customFormat="1" x14ac:dyDescent="0.2">
      <c r="B95" s="35" t="s">
        <v>14</v>
      </c>
      <c r="C95" s="98">
        <v>27.524805766487798</v>
      </c>
      <c r="D95" s="98">
        <v>16.407859612069089</v>
      </c>
      <c r="E95" s="98">
        <v>32.361521910793847</v>
      </c>
      <c r="F95" s="98">
        <v>7.6738685962922704</v>
      </c>
      <c r="G95" s="98">
        <v>16.031944114357014</v>
      </c>
      <c r="H95" s="47"/>
      <c r="I95" s="26"/>
      <c r="J95" s="26"/>
      <c r="K95" s="26"/>
      <c r="L95" s="26"/>
      <c r="M95" s="26"/>
      <c r="N95" s="36"/>
      <c r="O95" s="36"/>
      <c r="P95" s="36"/>
      <c r="Q95" s="36"/>
      <c r="R95" s="36"/>
    </row>
    <row r="96" spans="2:18" s="48" customFormat="1" x14ac:dyDescent="0.2">
      <c r="B96" s="35" t="s">
        <v>15</v>
      </c>
      <c r="C96" s="98">
        <v>38.214993460919921</v>
      </c>
      <c r="D96" s="98">
        <v>29.294486966110899</v>
      </c>
      <c r="E96" s="98">
        <v>13.61762709065488</v>
      </c>
      <c r="F96" s="98">
        <v>10.705588203351729</v>
      </c>
      <c r="G96" s="98">
        <v>8.1673042789625718</v>
      </c>
      <c r="H96" s="47"/>
      <c r="I96" s="26"/>
      <c r="J96" s="26"/>
      <c r="K96" s="26"/>
      <c r="L96" s="26"/>
      <c r="M96" s="26"/>
      <c r="N96" s="36"/>
      <c r="O96" s="36"/>
      <c r="P96" s="36"/>
      <c r="Q96" s="36"/>
      <c r="R96" s="36"/>
    </row>
    <row r="97" spans="2:18" s="48" customFormat="1" x14ac:dyDescent="0.2">
      <c r="B97" s="35"/>
      <c r="C97" s="98"/>
      <c r="D97" s="98"/>
      <c r="E97" s="98"/>
      <c r="F97" s="98"/>
      <c r="G97" s="98"/>
      <c r="H97" s="47"/>
      <c r="I97" s="26"/>
      <c r="J97" s="26"/>
      <c r="K97" s="26"/>
      <c r="L97" s="26"/>
      <c r="M97" s="26"/>
      <c r="N97" s="36"/>
      <c r="O97" s="36"/>
      <c r="P97" s="36"/>
      <c r="Q97" s="36"/>
      <c r="R97" s="36"/>
    </row>
    <row r="98" spans="2:18" s="48" customFormat="1" x14ac:dyDescent="0.2">
      <c r="B98" s="35" t="s">
        <v>57</v>
      </c>
      <c r="C98" s="98">
        <v>36.313032299013997</v>
      </c>
      <c r="D98" s="98">
        <v>31.202773038168274</v>
      </c>
      <c r="E98" s="98">
        <v>18.521159273897219</v>
      </c>
      <c r="F98" s="98">
        <v>1.142932299694845</v>
      </c>
      <c r="G98" s="98">
        <v>12.820103089225674</v>
      </c>
      <c r="H98" s="47"/>
      <c r="I98" s="26"/>
      <c r="J98" s="26"/>
      <c r="K98" s="26"/>
      <c r="L98" s="26"/>
      <c r="M98" s="26"/>
      <c r="N98" s="36"/>
      <c r="O98" s="36"/>
      <c r="P98" s="36"/>
      <c r="Q98" s="36"/>
      <c r="R98" s="36"/>
    </row>
    <row r="99" spans="2:18" s="48" customFormat="1" x14ac:dyDescent="0.2">
      <c r="B99" s="35" t="s">
        <v>49</v>
      </c>
      <c r="C99" s="98">
        <v>25.663258977646947</v>
      </c>
      <c r="D99" s="98">
        <v>35.769963137692194</v>
      </c>
      <c r="E99" s="98">
        <v>24.439983284572193</v>
      </c>
      <c r="F99" s="98">
        <v>2.5622592352462292</v>
      </c>
      <c r="G99" s="98">
        <v>11.564535364842442</v>
      </c>
      <c r="H99" s="47"/>
      <c r="I99" s="26"/>
      <c r="J99" s="26"/>
      <c r="K99" s="26"/>
      <c r="L99" s="26"/>
      <c r="M99" s="26"/>
      <c r="N99" s="36"/>
      <c r="O99" s="36"/>
      <c r="P99" s="36"/>
      <c r="Q99" s="36"/>
      <c r="R99" s="36"/>
    </row>
    <row r="100" spans="2:18" s="48" customFormat="1" x14ac:dyDescent="0.2">
      <c r="B100" s="35" t="s">
        <v>161</v>
      </c>
      <c r="C100" s="98">
        <v>37.346830580050792</v>
      </c>
      <c r="D100" s="98">
        <v>20.28224406028518</v>
      </c>
      <c r="E100" s="98">
        <v>10.311064741967131</v>
      </c>
      <c r="F100" s="98">
        <v>9.2879218276635704</v>
      </c>
      <c r="G100" s="98">
        <v>22.771938790033332</v>
      </c>
      <c r="H100" s="47"/>
      <c r="I100" s="26"/>
      <c r="J100" s="26"/>
      <c r="K100" s="26"/>
      <c r="L100" s="26"/>
      <c r="M100" s="26"/>
      <c r="N100" s="36"/>
      <c r="O100" s="36"/>
      <c r="P100" s="36"/>
      <c r="Q100" s="36"/>
      <c r="R100" s="36"/>
    </row>
    <row r="101" spans="2:18" s="48" customFormat="1" x14ac:dyDescent="0.2">
      <c r="B101" s="20"/>
      <c r="C101" s="20"/>
      <c r="D101" s="20"/>
      <c r="E101" s="20"/>
      <c r="F101" s="20"/>
      <c r="G101" s="20"/>
      <c r="H101" s="2"/>
      <c r="I101" s="27"/>
      <c r="J101" s="27"/>
      <c r="K101" s="49"/>
      <c r="L101" s="42"/>
      <c r="M101" s="42"/>
      <c r="N101" s="29"/>
    </row>
    <row r="102" spans="2:18" s="48" customFormat="1" x14ac:dyDescent="0.2">
      <c r="B102" s="43" t="s">
        <v>174</v>
      </c>
      <c r="C102" s="20"/>
      <c r="D102" s="20"/>
      <c r="E102" s="20"/>
      <c r="F102" s="20"/>
      <c r="G102" s="20"/>
      <c r="H102" s="2"/>
      <c r="I102" s="27"/>
      <c r="J102" s="27"/>
      <c r="K102" s="49"/>
      <c r="L102" s="42"/>
      <c r="M102" s="42"/>
      <c r="N102" s="29"/>
    </row>
    <row r="103" spans="2:18" s="48" customFormat="1" x14ac:dyDescent="0.2">
      <c r="B103" s="43" t="s">
        <v>175</v>
      </c>
      <c r="C103" s="20"/>
      <c r="D103" s="20"/>
      <c r="E103" s="20"/>
      <c r="F103" s="20"/>
      <c r="G103" s="20"/>
      <c r="H103" s="2"/>
      <c r="I103" s="27"/>
      <c r="J103" s="27"/>
      <c r="K103" s="49"/>
      <c r="L103" s="42"/>
      <c r="M103" s="42"/>
      <c r="N103" s="29"/>
    </row>
    <row r="104" spans="2:18" s="48" customFormat="1" ht="18" customHeight="1" x14ac:dyDescent="0.2">
      <c r="B104" s="185" t="s">
        <v>58</v>
      </c>
      <c r="I104" s="27"/>
      <c r="J104" s="27"/>
      <c r="K104" s="49"/>
      <c r="L104" s="42"/>
      <c r="M104" s="42"/>
      <c r="N104" s="29"/>
    </row>
    <row r="105" spans="2:18" s="48" customFormat="1" ht="15.75" customHeight="1" x14ac:dyDescent="0.2">
      <c r="B105" s="184" t="s">
        <v>181</v>
      </c>
      <c r="I105" s="27"/>
      <c r="J105" s="27"/>
      <c r="K105" s="49"/>
      <c r="L105" s="42"/>
      <c r="M105" s="42"/>
      <c r="N105" s="29"/>
    </row>
    <row r="106" spans="2:18" s="48" customFormat="1" ht="15.75" customHeight="1" x14ac:dyDescent="0.2">
      <c r="B106" s="184" t="s">
        <v>184</v>
      </c>
      <c r="I106" s="27"/>
      <c r="J106" s="27"/>
      <c r="K106" s="49"/>
      <c r="L106" s="42"/>
      <c r="M106" s="42"/>
      <c r="N106" s="29"/>
    </row>
    <row r="107" spans="2:18" s="48" customFormat="1" ht="15.75" customHeight="1" x14ac:dyDescent="0.2">
      <c r="B107" s="184" t="s">
        <v>186</v>
      </c>
      <c r="I107" s="27"/>
      <c r="J107" s="27"/>
      <c r="K107" s="49"/>
      <c r="L107" s="42"/>
      <c r="M107" s="42"/>
      <c r="N107" s="29"/>
    </row>
    <row r="108" spans="2:18" s="48" customFormat="1" ht="15.75" customHeight="1" x14ac:dyDescent="0.2">
      <c r="B108" s="28" t="s">
        <v>55</v>
      </c>
      <c r="I108" s="27"/>
      <c r="J108" s="27"/>
      <c r="K108" s="49"/>
      <c r="L108" s="42"/>
      <c r="M108" s="42"/>
      <c r="N108" s="29"/>
    </row>
    <row r="109" spans="2:18" s="48" customFormat="1" x14ac:dyDescent="0.2">
      <c r="I109" s="27"/>
      <c r="J109" s="27"/>
      <c r="K109" s="49"/>
      <c r="L109" s="42"/>
      <c r="M109" s="42"/>
      <c r="N109" s="29"/>
    </row>
    <row r="110" spans="2:18" s="48" customFormat="1" x14ac:dyDescent="0.2">
      <c r="I110" s="27"/>
      <c r="J110" s="27"/>
      <c r="K110" s="49"/>
      <c r="L110" s="42"/>
      <c r="M110" s="42"/>
      <c r="N110" s="29"/>
    </row>
    <row r="111" spans="2:18" s="48" customFormat="1" x14ac:dyDescent="0.2">
      <c r="B111" s="88" t="s">
        <v>48</v>
      </c>
    </row>
    <row r="112" spans="2:18" s="48" customFormat="1" x14ac:dyDescent="0.2">
      <c r="B112" s="20" t="s">
        <v>171</v>
      </c>
    </row>
    <row r="113" spans="1:13" s="48" customFormat="1" x14ac:dyDescent="0.2"/>
    <row r="114" spans="1:13" s="48" customFormat="1" x14ac:dyDescent="0.2"/>
    <row r="115" spans="1:13" s="48" customFormat="1" x14ac:dyDescent="0.2"/>
    <row r="116" spans="1:13" s="48" customFormat="1" x14ac:dyDescent="0.2">
      <c r="A116" s="20"/>
    </row>
    <row r="117" spans="1:13" x14ac:dyDescent="0.2">
      <c r="C117" s="43"/>
      <c r="D117" s="43"/>
      <c r="E117" s="43"/>
      <c r="F117" s="43"/>
      <c r="G117" s="43"/>
      <c r="H117" s="43"/>
      <c r="J117" s="42"/>
      <c r="K117" s="42"/>
      <c r="L117" s="42"/>
      <c r="M117" s="42"/>
    </row>
    <row r="118" spans="1:13" x14ac:dyDescent="0.2">
      <c r="B118" s="43"/>
      <c r="C118" s="43"/>
      <c r="D118" s="43"/>
      <c r="E118" s="43"/>
      <c r="F118" s="43"/>
      <c r="G118" s="43"/>
      <c r="H118" s="43"/>
      <c r="J118" s="42"/>
      <c r="K118" s="42"/>
      <c r="L118" s="42"/>
      <c r="M118" s="42"/>
    </row>
    <row r="119" spans="1:13" x14ac:dyDescent="0.2">
      <c r="C119" s="43"/>
      <c r="D119" s="43"/>
      <c r="E119" s="43"/>
      <c r="F119" s="43"/>
      <c r="G119" s="43"/>
      <c r="H119" s="43"/>
      <c r="J119" s="42"/>
      <c r="K119" s="42"/>
      <c r="L119" s="42"/>
      <c r="M119" s="42"/>
    </row>
    <row r="120" spans="1:13" x14ac:dyDescent="0.2">
      <c r="C120" s="43"/>
      <c r="D120" s="43"/>
      <c r="E120" s="43"/>
      <c r="F120" s="43"/>
      <c r="G120" s="43"/>
      <c r="H120" s="43"/>
      <c r="J120" s="42"/>
      <c r="K120" s="42"/>
      <c r="L120" s="42"/>
      <c r="M120" s="42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autoPageBreaks="0"/>
  </sheetPr>
  <dimension ref="B1:U62"/>
  <sheetViews>
    <sheetView showGridLines="0" zoomScaleNormal="100" workbookViewId="0"/>
  </sheetViews>
  <sheetFormatPr defaultColWidth="8.85546875" defaultRowHeight="12.75" x14ac:dyDescent="0.2"/>
  <cols>
    <col min="1" max="1" width="8.85546875" style="29"/>
    <col min="2" max="2" width="21.85546875" style="29" customWidth="1"/>
    <col min="3" max="3" width="15.7109375" style="29" bestFit="1" customWidth="1"/>
    <col min="4" max="17" width="13.5703125" style="29" customWidth="1"/>
    <col min="18" max="16384" width="8.85546875" style="29"/>
  </cols>
  <sheetData>
    <row r="1" spans="2:21" ht="12" customHeight="1" x14ac:dyDescent="0.2"/>
    <row r="2" spans="2:21" ht="12" customHeight="1" x14ac:dyDescent="0.2">
      <c r="B2" s="1" t="s">
        <v>165</v>
      </c>
      <c r="C2" s="1"/>
    </row>
    <row r="3" spans="2:21" ht="12" customHeight="1" x14ac:dyDescent="0.2">
      <c r="B3" s="1" t="s">
        <v>47</v>
      </c>
      <c r="C3" s="1"/>
    </row>
    <row r="4" spans="2:21" ht="12" customHeight="1" x14ac:dyDescent="0.2">
      <c r="B4" s="30"/>
      <c r="C4" s="30"/>
    </row>
    <row r="5" spans="2:21" s="50" customFormat="1" x14ac:dyDescent="0.2">
      <c r="B5" s="30" t="s">
        <v>71</v>
      </c>
      <c r="C5" s="30"/>
      <c r="D5" s="51"/>
      <c r="E5" s="51"/>
      <c r="I5" s="51"/>
      <c r="J5" s="51"/>
      <c r="L5" s="51"/>
      <c r="Q5" s="30"/>
    </row>
    <row r="6" spans="2:21" s="50" customFormat="1" x14ac:dyDescent="0.2">
      <c r="B6" s="22" t="s">
        <v>65</v>
      </c>
      <c r="C6" s="22"/>
      <c r="D6" s="51"/>
      <c r="E6" s="51"/>
      <c r="I6" s="51"/>
      <c r="J6" s="51"/>
      <c r="L6" s="51"/>
      <c r="Q6" s="30"/>
    </row>
    <row r="7" spans="2:21" s="50" customFormat="1" x14ac:dyDescent="0.2">
      <c r="B7" s="30"/>
      <c r="C7" s="30"/>
      <c r="D7" s="51"/>
      <c r="E7" s="51"/>
      <c r="I7" s="51"/>
      <c r="J7" s="51"/>
      <c r="L7" s="51"/>
      <c r="Q7" s="30"/>
    </row>
    <row r="8" spans="2:21" s="50" customFormat="1" x14ac:dyDescent="0.2">
      <c r="B8" s="30"/>
      <c r="C8" s="30"/>
      <c r="D8" s="51"/>
      <c r="E8" s="51"/>
      <c r="I8" s="51"/>
      <c r="J8" s="51"/>
      <c r="L8" s="51"/>
      <c r="Q8" s="30"/>
    </row>
    <row r="9" spans="2:21" ht="114" customHeight="1" x14ac:dyDescent="0.2">
      <c r="B9" s="52"/>
      <c r="C9" s="84" t="s">
        <v>66</v>
      </c>
      <c r="D9" s="117" t="s">
        <v>36</v>
      </c>
      <c r="E9" s="53" t="s">
        <v>68</v>
      </c>
      <c r="F9" s="53" t="s">
        <v>40</v>
      </c>
      <c r="G9" s="53" t="s">
        <v>70</v>
      </c>
      <c r="H9" s="104" t="s">
        <v>42</v>
      </c>
      <c r="I9" s="117" t="s">
        <v>35</v>
      </c>
      <c r="J9" s="53" t="s">
        <v>37</v>
      </c>
      <c r="K9" s="117" t="s">
        <v>34</v>
      </c>
      <c r="L9" s="117" t="s">
        <v>38</v>
      </c>
      <c r="M9" s="53" t="s">
        <v>41</v>
      </c>
      <c r="N9" s="102" t="s">
        <v>69</v>
      </c>
      <c r="O9" s="117" t="s">
        <v>39</v>
      </c>
      <c r="P9" s="53" t="s">
        <v>63</v>
      </c>
      <c r="Q9" s="53" t="s">
        <v>97</v>
      </c>
    </row>
    <row r="10" spans="2:21" ht="12.75" customHeight="1" x14ac:dyDescent="0.2">
      <c r="B10" s="110"/>
      <c r="C10" s="118"/>
      <c r="D10" s="186" t="s">
        <v>45</v>
      </c>
      <c r="E10" s="187"/>
      <c r="F10" s="187"/>
      <c r="G10" s="187"/>
      <c r="H10" s="188"/>
      <c r="I10" s="186" t="s">
        <v>44</v>
      </c>
      <c r="J10" s="187"/>
      <c r="K10" s="111" t="s">
        <v>98</v>
      </c>
      <c r="L10" s="186" t="s">
        <v>138</v>
      </c>
      <c r="M10" s="187"/>
      <c r="N10" s="187"/>
      <c r="O10" s="186" t="s">
        <v>46</v>
      </c>
      <c r="P10" s="187"/>
      <c r="Q10" s="187"/>
    </row>
    <row r="11" spans="2:21" x14ac:dyDescent="0.2">
      <c r="B11" s="105" t="s">
        <v>52</v>
      </c>
      <c r="C11" s="119">
        <v>730.55637367102497</v>
      </c>
      <c r="D11" s="106">
        <v>12.601443721417779</v>
      </c>
      <c r="E11" s="107">
        <v>7.7433146343414512</v>
      </c>
      <c r="F11" s="107">
        <v>4.004877594204304</v>
      </c>
      <c r="G11" s="107">
        <v>2.0315753228460989</v>
      </c>
      <c r="H11" s="108">
        <v>0.57824649614036872</v>
      </c>
      <c r="I11" s="107">
        <v>12.629148552256767</v>
      </c>
      <c r="J11" s="107">
        <v>12.443012760348674</v>
      </c>
      <c r="K11" s="106">
        <v>20.910957404544469</v>
      </c>
      <c r="L11" s="106">
        <v>9.2471108029886899</v>
      </c>
      <c r="M11" s="107">
        <v>2.2276999659853018</v>
      </c>
      <c r="N11" s="109">
        <v>2.1732429728651019</v>
      </c>
      <c r="O11" s="106">
        <v>7.4175195742439</v>
      </c>
      <c r="P11" s="107">
        <v>4.2991634937597247</v>
      </c>
      <c r="Q11" s="107">
        <v>1.6926867040573521</v>
      </c>
      <c r="R11" s="181"/>
      <c r="U11" s="182"/>
    </row>
    <row r="12" spans="2:21" ht="12" customHeight="1" x14ac:dyDescent="0.2">
      <c r="B12" s="54" t="s">
        <v>11</v>
      </c>
      <c r="C12" s="120">
        <v>672.12939247492807</v>
      </c>
      <c r="D12" s="124">
        <v>16.464044918435615</v>
      </c>
      <c r="E12" s="55">
        <v>8.1402865930208392</v>
      </c>
      <c r="F12" s="55">
        <v>3.4480205224546623</v>
      </c>
      <c r="G12" s="55">
        <v>1.743359588095061</v>
      </c>
      <c r="H12" s="178">
        <v>1.2460503336612538</v>
      </c>
      <c r="I12" s="124">
        <v>11.875588064012698</v>
      </c>
      <c r="J12" s="55">
        <v>17.799714893875016</v>
      </c>
      <c r="K12" s="124">
        <v>8.845729148152067</v>
      </c>
      <c r="L12" s="124">
        <v>5.0045387940762804</v>
      </c>
      <c r="M12" s="55">
        <v>3.2915492483235358</v>
      </c>
      <c r="N12" s="103">
        <v>3.0091857183556088</v>
      </c>
      <c r="O12" s="124">
        <v>11.117215797793671</v>
      </c>
      <c r="P12" s="55">
        <v>6.4440725366088856</v>
      </c>
      <c r="Q12" s="82">
        <v>1.5706438431347951</v>
      </c>
      <c r="U12" s="182"/>
    </row>
    <row r="13" spans="2:21" x14ac:dyDescent="0.2">
      <c r="B13" s="56" t="s">
        <v>2</v>
      </c>
      <c r="C13" s="121">
        <v>192.55139311946704</v>
      </c>
      <c r="D13" s="125">
        <v>7.2061909978464431</v>
      </c>
      <c r="E13" s="57">
        <v>14.544841005909284</v>
      </c>
      <c r="F13" s="58">
        <v>0.31240025128440568</v>
      </c>
      <c r="G13" s="58">
        <v>0.873187103414929</v>
      </c>
      <c r="H13" s="179">
        <v>0.60302289548728394</v>
      </c>
      <c r="I13" s="125">
        <v>7.1327245796364878</v>
      </c>
      <c r="J13" s="57">
        <v>11.211294634457278</v>
      </c>
      <c r="K13" s="125">
        <v>40.735294804264164</v>
      </c>
      <c r="L13" s="125">
        <v>9.3133979373711675</v>
      </c>
      <c r="M13" s="57">
        <v>0.97546474541148398</v>
      </c>
      <c r="N13" s="83">
        <v>0.3285223594996709</v>
      </c>
      <c r="O13" s="125">
        <v>6.6185479190576961</v>
      </c>
      <c r="P13" s="57" t="s">
        <v>67</v>
      </c>
      <c r="Q13" s="57" t="s">
        <v>67</v>
      </c>
      <c r="U13" s="182"/>
    </row>
    <row r="14" spans="2:21" x14ac:dyDescent="0.2">
      <c r="B14" s="56" t="s">
        <v>23</v>
      </c>
      <c r="C14" s="121">
        <v>583.72528755043083</v>
      </c>
      <c r="D14" s="125">
        <v>11.878474387192231</v>
      </c>
      <c r="E14" s="57">
        <v>10.263353814392634</v>
      </c>
      <c r="F14" s="57">
        <v>2.1716668946822884</v>
      </c>
      <c r="G14" s="57">
        <v>1.0251312219486135</v>
      </c>
      <c r="H14" s="179">
        <v>0.36475804980564236</v>
      </c>
      <c r="I14" s="125">
        <v>9.0968001206731088</v>
      </c>
      <c r="J14" s="57">
        <v>9.9808276078979343</v>
      </c>
      <c r="K14" s="125">
        <v>27.934780248749234</v>
      </c>
      <c r="L14" s="125">
        <v>10.08106614868729</v>
      </c>
      <c r="M14" s="57">
        <v>5.2113480983087719</v>
      </c>
      <c r="N14" s="60">
        <v>1.8454085624828622</v>
      </c>
      <c r="O14" s="125">
        <v>8.0085402432112129</v>
      </c>
      <c r="P14" s="58">
        <v>0.91690652421955576</v>
      </c>
      <c r="Q14" s="58">
        <v>1.2209380777486327</v>
      </c>
      <c r="U14" s="182"/>
    </row>
    <row r="15" spans="2:21" x14ac:dyDescent="0.2">
      <c r="B15" s="56" t="s">
        <v>1</v>
      </c>
      <c r="C15" s="121">
        <v>1172.9937816938275</v>
      </c>
      <c r="D15" s="125">
        <v>17.027791520379946</v>
      </c>
      <c r="E15" s="57">
        <v>9.2823746342884608</v>
      </c>
      <c r="F15" s="57">
        <v>4.2126155236285223</v>
      </c>
      <c r="G15" s="58">
        <v>2.7530263223655815</v>
      </c>
      <c r="H15" s="113" t="s">
        <v>67</v>
      </c>
      <c r="I15" s="125">
        <v>11.555339372331236</v>
      </c>
      <c r="J15" s="57">
        <v>6.559041435074672</v>
      </c>
      <c r="K15" s="125">
        <v>32.061742330882311</v>
      </c>
      <c r="L15" s="125">
        <v>7.7150065196493074</v>
      </c>
      <c r="M15" s="57">
        <v>3.6427791904775004</v>
      </c>
      <c r="N15" s="60">
        <v>1.2483710874353935</v>
      </c>
      <c r="O15" s="125">
        <v>1.4093134951134576</v>
      </c>
      <c r="P15" s="57" t="s">
        <v>67</v>
      </c>
      <c r="Q15" s="57" t="s">
        <v>67</v>
      </c>
      <c r="U15" s="182"/>
    </row>
    <row r="16" spans="2:21" x14ac:dyDescent="0.2">
      <c r="B16" s="56" t="s">
        <v>197</v>
      </c>
      <c r="C16" s="121">
        <v>1193.1761664860721</v>
      </c>
      <c r="D16" s="125" t="s">
        <v>67</v>
      </c>
      <c r="E16" s="57">
        <v>6.1084552397440701</v>
      </c>
      <c r="F16" s="57" t="s">
        <v>67</v>
      </c>
      <c r="G16" s="57">
        <v>2.1533902851861701</v>
      </c>
      <c r="H16" s="113">
        <v>0.56373196641766143</v>
      </c>
      <c r="I16" s="125" t="s">
        <v>67</v>
      </c>
      <c r="J16" s="57" t="s">
        <v>67</v>
      </c>
      <c r="K16" s="125">
        <v>21.278180148142699</v>
      </c>
      <c r="L16" s="125" t="s">
        <v>67</v>
      </c>
      <c r="M16" s="57" t="s">
        <v>67</v>
      </c>
      <c r="N16" s="60">
        <v>2.0456145201167537</v>
      </c>
      <c r="O16" s="125" t="s">
        <v>67</v>
      </c>
      <c r="P16" s="57">
        <v>5.1057942345113965</v>
      </c>
      <c r="Q16" s="57" t="s">
        <v>67</v>
      </c>
      <c r="U16" s="182"/>
    </row>
    <row r="17" spans="2:21" x14ac:dyDescent="0.2">
      <c r="B17" s="56" t="s">
        <v>191</v>
      </c>
      <c r="C17" s="121">
        <v>429.82638313861469</v>
      </c>
      <c r="D17" s="125">
        <v>18.818823511797866</v>
      </c>
      <c r="E17" s="57">
        <v>12.703297315835393</v>
      </c>
      <c r="F17" s="57">
        <v>1.1906416911010311</v>
      </c>
      <c r="G17" s="57" t="s">
        <v>67</v>
      </c>
      <c r="H17" s="113" t="s">
        <v>67</v>
      </c>
      <c r="I17" s="125">
        <v>14.100379001271031</v>
      </c>
      <c r="J17" s="57">
        <v>11.066971774196457</v>
      </c>
      <c r="K17" s="125">
        <v>8.6606102547545678</v>
      </c>
      <c r="L17" s="125">
        <v>19.39351854842231</v>
      </c>
      <c r="M17" s="57">
        <v>3.4964982745494568</v>
      </c>
      <c r="N17" s="83">
        <v>0.70915094712020343</v>
      </c>
      <c r="O17" s="125">
        <v>5.5901314583221513</v>
      </c>
      <c r="P17" s="57">
        <v>2.2630664436748438</v>
      </c>
      <c r="Q17" s="57" t="s">
        <v>67</v>
      </c>
      <c r="U17" s="182"/>
    </row>
    <row r="18" spans="2:21" x14ac:dyDescent="0.2">
      <c r="B18" s="56" t="s">
        <v>18</v>
      </c>
      <c r="C18" s="121">
        <v>885.61861940400001</v>
      </c>
      <c r="D18" s="125">
        <v>11.008190289134708</v>
      </c>
      <c r="E18" s="57">
        <v>4.5956490488411443</v>
      </c>
      <c r="F18" s="57">
        <v>1.6155244352956948</v>
      </c>
      <c r="G18" s="58">
        <v>0.23125997829385175</v>
      </c>
      <c r="H18" s="113" t="s">
        <v>67</v>
      </c>
      <c r="I18" s="125">
        <v>7.7537101270761566</v>
      </c>
      <c r="J18" s="57">
        <v>12.368376194903798</v>
      </c>
      <c r="K18" s="125">
        <v>31.592145057687382</v>
      </c>
      <c r="L18" s="125">
        <v>17.62564814920545</v>
      </c>
      <c r="M18" s="58">
        <v>0.48135843879037865</v>
      </c>
      <c r="N18" s="83">
        <v>1.143015361037957</v>
      </c>
      <c r="O18" s="125">
        <v>5.0531046761546756</v>
      </c>
      <c r="P18" s="57">
        <v>5.3461941524968521</v>
      </c>
      <c r="Q18" s="57" t="s">
        <v>67</v>
      </c>
      <c r="U18" s="182"/>
    </row>
    <row r="19" spans="2:21" x14ac:dyDescent="0.2">
      <c r="B19" s="56" t="s">
        <v>6</v>
      </c>
      <c r="C19" s="121">
        <v>296.22444371411586</v>
      </c>
      <c r="D19" s="125">
        <v>20.391361188964062</v>
      </c>
      <c r="E19" s="57">
        <v>12.149957593204313</v>
      </c>
      <c r="F19" s="57">
        <v>2.4275682228408599</v>
      </c>
      <c r="G19" s="57" t="s">
        <v>67</v>
      </c>
      <c r="H19" s="113" t="s">
        <v>67</v>
      </c>
      <c r="I19" s="125">
        <v>12.790374731470072</v>
      </c>
      <c r="J19" s="57">
        <v>13.987549506000644</v>
      </c>
      <c r="K19" s="125">
        <v>14.248488399122857</v>
      </c>
      <c r="L19" s="125">
        <v>6.7345107838096263</v>
      </c>
      <c r="M19" s="57" t="s">
        <v>67</v>
      </c>
      <c r="N19" s="83">
        <v>1.3447307285093586</v>
      </c>
      <c r="O19" s="125">
        <v>10.264883647162966</v>
      </c>
      <c r="P19" s="58">
        <v>5.0635143887359932</v>
      </c>
      <c r="Q19" s="57" t="s">
        <v>67</v>
      </c>
      <c r="U19" s="182"/>
    </row>
    <row r="20" spans="2:21" x14ac:dyDescent="0.2">
      <c r="B20" s="56" t="s">
        <v>8</v>
      </c>
      <c r="C20" s="121">
        <v>420.34817660617892</v>
      </c>
      <c r="D20" s="125">
        <v>24.050167821172945</v>
      </c>
      <c r="E20" s="57">
        <v>11.96694761296726</v>
      </c>
      <c r="F20" s="57">
        <v>6.6906650337522748</v>
      </c>
      <c r="G20" s="57">
        <v>0.60911960275760435</v>
      </c>
      <c r="H20" s="113">
        <v>1.3607570964841613</v>
      </c>
      <c r="I20" s="125">
        <v>6.6267849581683205</v>
      </c>
      <c r="J20" s="57">
        <v>21.346086089804491</v>
      </c>
      <c r="K20" s="125">
        <v>2.55339344595096</v>
      </c>
      <c r="L20" s="125">
        <v>6.413514896018528</v>
      </c>
      <c r="M20" s="57">
        <v>1.456264196780948</v>
      </c>
      <c r="N20" s="60">
        <v>1.9458107432353</v>
      </c>
      <c r="O20" s="125">
        <v>11.474918756433297</v>
      </c>
      <c r="P20" s="57">
        <v>2.1063651409451492</v>
      </c>
      <c r="Q20" s="57">
        <v>1.3992046055287837</v>
      </c>
      <c r="U20" s="182"/>
    </row>
    <row r="21" spans="2:21" x14ac:dyDescent="0.2">
      <c r="B21" s="56" t="s">
        <v>51</v>
      </c>
      <c r="C21" s="121">
        <v>957.6033858560188</v>
      </c>
      <c r="D21" s="125">
        <v>8.6642161593688058</v>
      </c>
      <c r="E21" s="57">
        <v>5.9450629791904035</v>
      </c>
      <c r="F21" s="57">
        <v>4.6115567219433133</v>
      </c>
      <c r="G21" s="57">
        <v>2.9644880510341372</v>
      </c>
      <c r="H21" s="113" t="s">
        <v>67</v>
      </c>
      <c r="I21" s="125">
        <v>10.984151837138043</v>
      </c>
      <c r="J21" s="57">
        <v>11.210915122656177</v>
      </c>
      <c r="K21" s="125">
        <v>27.398006951016356</v>
      </c>
      <c r="L21" s="125">
        <v>9.3977419231400869</v>
      </c>
      <c r="M21" s="57">
        <v>1.7266550290253524</v>
      </c>
      <c r="N21" s="60" t="s">
        <v>67</v>
      </c>
      <c r="O21" s="125">
        <v>6.8885802112147356</v>
      </c>
      <c r="P21" s="57">
        <v>4.4313926514933346</v>
      </c>
      <c r="Q21" s="57">
        <v>1.8416187048289723</v>
      </c>
      <c r="U21" s="182"/>
    </row>
    <row r="22" spans="2:21" x14ac:dyDescent="0.2">
      <c r="B22" s="56" t="s">
        <v>17</v>
      </c>
      <c r="C22" s="121">
        <v>512.50182488013922</v>
      </c>
      <c r="D22" s="125">
        <v>8.707842824100732</v>
      </c>
      <c r="E22" s="57">
        <v>9.2747378496469768</v>
      </c>
      <c r="F22" s="57">
        <v>0.85436160270221961</v>
      </c>
      <c r="G22" s="57" t="s">
        <v>67</v>
      </c>
      <c r="H22" s="113" t="s">
        <v>67</v>
      </c>
      <c r="I22" s="125">
        <v>6.6410361375460596</v>
      </c>
      <c r="J22" s="57">
        <v>13.683631962477058</v>
      </c>
      <c r="K22" s="125">
        <v>34.748591948714839</v>
      </c>
      <c r="L22" s="125">
        <v>16.236063578993999</v>
      </c>
      <c r="M22" s="57">
        <v>1.199729722604193</v>
      </c>
      <c r="N22" s="60">
        <v>0.43822612964214952</v>
      </c>
      <c r="O22" s="125">
        <v>5.2205421541460133</v>
      </c>
      <c r="P22" s="58">
        <v>1.4409318484190987</v>
      </c>
      <c r="Q22" s="57" t="s">
        <v>67</v>
      </c>
      <c r="U22" s="182"/>
    </row>
    <row r="23" spans="2:21" x14ac:dyDescent="0.2">
      <c r="B23" s="56" t="s">
        <v>25</v>
      </c>
      <c r="C23" s="121">
        <v>432.22972430291577</v>
      </c>
      <c r="D23" s="125">
        <v>10.415401128281166</v>
      </c>
      <c r="E23" s="57">
        <v>6.7829643028906812</v>
      </c>
      <c r="F23" s="57">
        <v>2.2590742883679851</v>
      </c>
      <c r="G23" s="57">
        <v>0.14788480109304347</v>
      </c>
      <c r="H23" s="113">
        <v>0.17972193965534455</v>
      </c>
      <c r="I23" s="125">
        <v>11.791867862471953</v>
      </c>
      <c r="J23" s="57">
        <v>24.771464119260404</v>
      </c>
      <c r="K23" s="125">
        <v>21.225154149758914</v>
      </c>
      <c r="L23" s="125">
        <v>4.6566095358589843</v>
      </c>
      <c r="M23" s="57">
        <v>1.8269238748820402</v>
      </c>
      <c r="N23" s="60">
        <v>2.034233810705016</v>
      </c>
      <c r="O23" s="125">
        <v>12.542731719224564</v>
      </c>
      <c r="P23" s="57">
        <v>0.74969021510990441</v>
      </c>
      <c r="Q23" s="57" t="s">
        <v>67</v>
      </c>
      <c r="U23" s="182"/>
    </row>
    <row r="24" spans="2:21" x14ac:dyDescent="0.2">
      <c r="B24" s="56" t="s">
        <v>60</v>
      </c>
      <c r="C24" s="121">
        <v>593.26858970379578</v>
      </c>
      <c r="D24" s="125">
        <v>14.427755409144341</v>
      </c>
      <c r="E24" s="57">
        <v>15.571180418209554</v>
      </c>
      <c r="F24" s="57">
        <v>0.48655214613904391</v>
      </c>
      <c r="G24" s="58">
        <v>0.26779924819517192</v>
      </c>
      <c r="H24" s="113">
        <v>1.7631127522860568</v>
      </c>
      <c r="I24" s="125">
        <v>14.062717779776035</v>
      </c>
      <c r="J24" s="57">
        <v>17.511901586124473</v>
      </c>
      <c r="K24" s="125">
        <v>3.1779097789819772</v>
      </c>
      <c r="L24" s="125">
        <v>13.025624552104695</v>
      </c>
      <c r="M24" s="57">
        <v>2.1546544034133173</v>
      </c>
      <c r="N24" s="60">
        <v>5.6703449591983226</v>
      </c>
      <c r="O24" s="125">
        <v>8.8663858543710177</v>
      </c>
      <c r="P24" s="57">
        <v>2.0669144618448034</v>
      </c>
      <c r="Q24" s="57">
        <v>0.94714665021120392</v>
      </c>
      <c r="U24" s="182"/>
    </row>
    <row r="25" spans="2:21" x14ac:dyDescent="0.2">
      <c r="B25" s="56" t="s">
        <v>13</v>
      </c>
      <c r="C25" s="121">
        <v>432.55381693933367</v>
      </c>
      <c r="D25" s="125">
        <v>15.856849239340001</v>
      </c>
      <c r="E25" s="57">
        <v>12.948950529025948</v>
      </c>
      <c r="F25" s="58">
        <v>2.5399309296026225</v>
      </c>
      <c r="G25" s="57" t="s">
        <v>67</v>
      </c>
      <c r="H25" s="113" t="s">
        <v>67</v>
      </c>
      <c r="I25" s="125">
        <v>11.156211245486377</v>
      </c>
      <c r="J25" s="57">
        <v>5.615371705596794</v>
      </c>
      <c r="K25" s="125">
        <v>12.259053901558628</v>
      </c>
      <c r="L25" s="125">
        <v>26.658821586514136</v>
      </c>
      <c r="M25" s="58">
        <v>1.8919890138907425</v>
      </c>
      <c r="N25" s="60">
        <v>1.7004205545614524</v>
      </c>
      <c r="O25" s="125">
        <v>6.4068313758610369</v>
      </c>
      <c r="P25" s="57" t="s">
        <v>67</v>
      </c>
      <c r="Q25" s="57" t="s">
        <v>67</v>
      </c>
      <c r="U25" s="182"/>
    </row>
    <row r="26" spans="2:21" x14ac:dyDescent="0.2">
      <c r="B26" s="56" t="s">
        <v>194</v>
      </c>
      <c r="C26" s="121">
        <v>263.47570441339701</v>
      </c>
      <c r="D26" s="125">
        <v>20.046793201616037</v>
      </c>
      <c r="E26" s="57" t="s">
        <v>67</v>
      </c>
      <c r="F26" s="57" t="s">
        <v>67</v>
      </c>
      <c r="G26" s="57" t="s">
        <v>67</v>
      </c>
      <c r="H26" s="113" t="s">
        <v>67</v>
      </c>
      <c r="I26" s="125">
        <v>7.540581773571148</v>
      </c>
      <c r="J26" s="57">
        <v>10.588468213071181</v>
      </c>
      <c r="K26" s="125">
        <v>14.70183107935358</v>
      </c>
      <c r="L26" s="125">
        <v>5.3583882132147496</v>
      </c>
      <c r="M26" s="57" t="s">
        <v>67</v>
      </c>
      <c r="N26" s="83">
        <v>2.04991760147582</v>
      </c>
      <c r="O26" s="125">
        <v>6.8454200255580373</v>
      </c>
      <c r="P26" s="57">
        <v>5.2915516965438991</v>
      </c>
      <c r="Q26" s="57">
        <v>1.9116809325763566</v>
      </c>
      <c r="U26" s="182"/>
    </row>
    <row r="27" spans="2:21" x14ac:dyDescent="0.2">
      <c r="B27" s="56" t="s">
        <v>7</v>
      </c>
      <c r="C27" s="121">
        <v>914.17868324503968</v>
      </c>
      <c r="D27" s="125">
        <v>25.882067078372621</v>
      </c>
      <c r="E27" s="57">
        <v>11.420390193455539</v>
      </c>
      <c r="F27" s="58">
        <v>0.80717657045891666</v>
      </c>
      <c r="G27" s="57">
        <v>1.7449205330088531</v>
      </c>
      <c r="H27" s="179">
        <v>0.41349803162063076</v>
      </c>
      <c r="I27" s="125">
        <v>9.383820181982756</v>
      </c>
      <c r="J27" s="57">
        <v>13.291041448131487</v>
      </c>
      <c r="K27" s="125">
        <v>13.34704407108166</v>
      </c>
      <c r="L27" s="125">
        <v>6.5102501990608506</v>
      </c>
      <c r="M27" s="58">
        <v>0.83559572768105628</v>
      </c>
      <c r="N27" s="83">
        <v>0.44461173735529891</v>
      </c>
      <c r="O27" s="125">
        <v>9.6576962489656992</v>
      </c>
      <c r="P27" s="57">
        <v>4.3911570880465707</v>
      </c>
      <c r="Q27" s="57">
        <v>1.8707308907780507</v>
      </c>
      <c r="U27" s="182"/>
    </row>
    <row r="28" spans="2:21" x14ac:dyDescent="0.2">
      <c r="B28" s="56" t="s">
        <v>9</v>
      </c>
      <c r="C28" s="121">
        <v>348.26358221083478</v>
      </c>
      <c r="D28" s="126">
        <v>17.825893866557905</v>
      </c>
      <c r="E28" s="60">
        <v>12.404764869395198</v>
      </c>
      <c r="F28" s="60" t="s">
        <v>67</v>
      </c>
      <c r="G28" s="60">
        <v>1.2565323442086171</v>
      </c>
      <c r="H28" s="114" t="s">
        <v>67</v>
      </c>
      <c r="I28" s="126">
        <v>11.71434934649373</v>
      </c>
      <c r="J28" s="60">
        <v>15.075096235015012</v>
      </c>
      <c r="K28" s="126">
        <v>22.158884746736685</v>
      </c>
      <c r="L28" s="126">
        <v>5.4222609777181656</v>
      </c>
      <c r="M28" s="83">
        <v>1.0007805001758523</v>
      </c>
      <c r="N28" s="60" t="s">
        <v>67</v>
      </c>
      <c r="O28" s="126">
        <v>10.941353257643106</v>
      </c>
      <c r="P28" s="83">
        <v>1.3537746764177754</v>
      </c>
      <c r="Q28" s="60">
        <v>0.587512281234569</v>
      </c>
      <c r="U28" s="182"/>
    </row>
    <row r="29" spans="2:21" x14ac:dyDescent="0.2">
      <c r="B29" s="56" t="s">
        <v>59</v>
      </c>
      <c r="C29" s="121">
        <v>869.37487797941958</v>
      </c>
      <c r="D29" s="125">
        <v>19.663224584457552</v>
      </c>
      <c r="E29" s="57">
        <v>8.9114785545267772</v>
      </c>
      <c r="F29" s="57">
        <v>2.045504844916282</v>
      </c>
      <c r="G29" s="57">
        <v>0.93681641763075241</v>
      </c>
      <c r="H29" s="179">
        <v>3.1324060032826124</v>
      </c>
      <c r="I29" s="125">
        <v>7.2312515724164985</v>
      </c>
      <c r="J29" s="57">
        <v>18.927655648723722</v>
      </c>
      <c r="K29" s="125">
        <v>9.693075163034532</v>
      </c>
      <c r="L29" s="125">
        <v>8.768707580861042</v>
      </c>
      <c r="M29" s="57">
        <v>0.82832048643069023</v>
      </c>
      <c r="N29" s="83">
        <v>2.3364086304695877</v>
      </c>
      <c r="O29" s="125">
        <v>7.4201803330365284</v>
      </c>
      <c r="P29" s="57">
        <v>3.0116825928492239</v>
      </c>
      <c r="Q29" s="57">
        <v>7.0932875873641814</v>
      </c>
      <c r="U29" s="182"/>
    </row>
    <row r="30" spans="2:21" x14ac:dyDescent="0.2">
      <c r="B30" s="56" t="s">
        <v>196</v>
      </c>
      <c r="C30" s="121">
        <v>1026.0427275114589</v>
      </c>
      <c r="D30" s="125">
        <v>24.413477549127109</v>
      </c>
      <c r="E30" s="57">
        <v>11.572336593682936</v>
      </c>
      <c r="F30" s="57">
        <v>2.0198911812916052</v>
      </c>
      <c r="G30" s="57">
        <v>4.6501486485205303</v>
      </c>
      <c r="H30" s="179">
        <v>0.31506824336281009</v>
      </c>
      <c r="I30" s="125">
        <v>16.250020303177628</v>
      </c>
      <c r="J30" s="57">
        <v>10.045912912791367</v>
      </c>
      <c r="K30" s="125">
        <v>5.4323040224354306</v>
      </c>
      <c r="L30" s="125">
        <v>4.6207724884476908</v>
      </c>
      <c r="M30" s="57">
        <v>3.147399694485435</v>
      </c>
      <c r="N30" s="60">
        <v>2.0210823737591204</v>
      </c>
      <c r="O30" s="125">
        <v>6.263881530178776</v>
      </c>
      <c r="P30" s="57">
        <v>7.2004974885597139</v>
      </c>
      <c r="Q30" s="57">
        <v>2.0472069701798574</v>
      </c>
      <c r="U30" s="182"/>
    </row>
    <row r="31" spans="2:21" x14ac:dyDescent="0.2">
      <c r="B31" s="56" t="s">
        <v>21</v>
      </c>
      <c r="C31" s="121">
        <v>1220.8875144595231</v>
      </c>
      <c r="D31" s="125">
        <v>13.556066849038084</v>
      </c>
      <c r="E31" s="57">
        <v>10.505868776171802</v>
      </c>
      <c r="F31" s="57">
        <v>5.6512826967750067</v>
      </c>
      <c r="G31" s="57">
        <v>0.98592915529375247</v>
      </c>
      <c r="H31" s="113">
        <v>0.47416434724184897</v>
      </c>
      <c r="I31" s="125">
        <v>15.110898986148481</v>
      </c>
      <c r="J31" s="57">
        <v>7.6504502747908418</v>
      </c>
      <c r="K31" s="125">
        <v>18.293440068969304</v>
      </c>
      <c r="L31" s="125">
        <v>10.829477622330998</v>
      </c>
      <c r="M31" s="57">
        <v>2.2562675090289308</v>
      </c>
      <c r="N31" s="60">
        <v>1.7231819784040745</v>
      </c>
      <c r="O31" s="125">
        <v>6.0949818415272023</v>
      </c>
      <c r="P31" s="57">
        <v>4.0657088655697144</v>
      </c>
      <c r="Q31" s="57">
        <v>2.802281028709948</v>
      </c>
      <c r="U31" s="182"/>
    </row>
    <row r="32" spans="2:21" x14ac:dyDescent="0.2">
      <c r="B32" s="56" t="s">
        <v>10</v>
      </c>
      <c r="C32" s="121">
        <v>355.00223279399995</v>
      </c>
      <c r="D32" s="125">
        <v>14.926143681678719</v>
      </c>
      <c r="E32" s="57">
        <v>8.9188830669616959</v>
      </c>
      <c r="F32" s="57">
        <v>1.5486033289796586</v>
      </c>
      <c r="G32" s="57">
        <v>1.0194261609334774</v>
      </c>
      <c r="H32" s="113">
        <v>0.69751066479541612</v>
      </c>
      <c r="I32" s="125">
        <v>6.9621121127826697</v>
      </c>
      <c r="J32" s="57">
        <v>11.558441891212103</v>
      </c>
      <c r="K32" s="125">
        <v>30.705162463091508</v>
      </c>
      <c r="L32" s="125">
        <v>2.8063302440638567</v>
      </c>
      <c r="M32" s="57">
        <v>1.6155609385499432</v>
      </c>
      <c r="N32" s="60">
        <v>0.8427592965974624</v>
      </c>
      <c r="O32" s="125">
        <v>10.143678485226875</v>
      </c>
      <c r="P32" s="57">
        <v>7.5618249298666704</v>
      </c>
      <c r="Q32" s="57">
        <v>0.69356273525996093</v>
      </c>
      <c r="U32" s="182"/>
    </row>
    <row r="33" spans="2:17" x14ac:dyDescent="0.2">
      <c r="B33" s="56" t="s">
        <v>5</v>
      </c>
      <c r="C33" s="121" t="s">
        <v>67</v>
      </c>
      <c r="D33" s="125" t="s">
        <v>67</v>
      </c>
      <c r="E33" s="57" t="s">
        <v>67</v>
      </c>
      <c r="F33" s="57" t="s">
        <v>67</v>
      </c>
      <c r="G33" s="57" t="s">
        <v>67</v>
      </c>
      <c r="H33" s="113" t="s">
        <v>67</v>
      </c>
      <c r="I33" s="125" t="s">
        <v>67</v>
      </c>
      <c r="J33" s="57" t="s">
        <v>67</v>
      </c>
      <c r="K33" s="125" t="s">
        <v>67</v>
      </c>
      <c r="L33" s="125" t="s">
        <v>67</v>
      </c>
      <c r="M33" s="57" t="s">
        <v>67</v>
      </c>
      <c r="N33" s="60" t="s">
        <v>67</v>
      </c>
      <c r="O33" s="125" t="s">
        <v>67</v>
      </c>
      <c r="P33" s="57" t="s">
        <v>67</v>
      </c>
      <c r="Q33" s="57" t="s">
        <v>67</v>
      </c>
    </row>
    <row r="34" spans="2:17" x14ac:dyDescent="0.2">
      <c r="B34" s="56" t="s">
        <v>4</v>
      </c>
      <c r="C34" s="121" t="s">
        <v>67</v>
      </c>
      <c r="D34" s="125" t="s">
        <v>67</v>
      </c>
      <c r="E34" s="57" t="s">
        <v>67</v>
      </c>
      <c r="F34" s="57" t="s">
        <v>67</v>
      </c>
      <c r="G34" s="57" t="s">
        <v>67</v>
      </c>
      <c r="H34" s="113" t="s">
        <v>67</v>
      </c>
      <c r="I34" s="125" t="s">
        <v>67</v>
      </c>
      <c r="J34" s="57" t="s">
        <v>67</v>
      </c>
      <c r="K34" s="125" t="s">
        <v>67</v>
      </c>
      <c r="L34" s="125" t="s">
        <v>67</v>
      </c>
      <c r="M34" s="57" t="s">
        <v>67</v>
      </c>
      <c r="N34" s="60" t="s">
        <v>67</v>
      </c>
      <c r="O34" s="125" t="s">
        <v>67</v>
      </c>
      <c r="P34" s="57" t="s">
        <v>67</v>
      </c>
      <c r="Q34" s="57" t="s">
        <v>67</v>
      </c>
    </row>
    <row r="35" spans="2:17" x14ac:dyDescent="0.2">
      <c r="B35" s="56" t="s">
        <v>19</v>
      </c>
      <c r="C35" s="121">
        <v>766.55858957365194</v>
      </c>
      <c r="D35" s="125">
        <v>9.7386565513435599</v>
      </c>
      <c r="E35" s="57">
        <v>5.3699287553622463</v>
      </c>
      <c r="F35" s="57">
        <v>1.2805097934506315</v>
      </c>
      <c r="G35" s="57">
        <v>1.1746077871069063</v>
      </c>
      <c r="H35" s="113">
        <v>0.22319925202076993</v>
      </c>
      <c r="I35" s="125">
        <v>13.772138759626158</v>
      </c>
      <c r="J35" s="57">
        <v>12.822248960267624</v>
      </c>
      <c r="K35" s="125">
        <v>28.607584701619199</v>
      </c>
      <c r="L35" s="125">
        <v>7.221148733546813</v>
      </c>
      <c r="M35" s="57">
        <v>2.8441780406041803</v>
      </c>
      <c r="N35" s="60">
        <v>1.998289429041995</v>
      </c>
      <c r="O35" s="125">
        <v>8.1823457226450653</v>
      </c>
      <c r="P35" s="57">
        <v>5.5719517531221303</v>
      </c>
      <c r="Q35" s="57">
        <v>1.1932117602427323</v>
      </c>
    </row>
    <row r="36" spans="2:17" x14ac:dyDescent="0.2">
      <c r="B36" s="56" t="s">
        <v>14</v>
      </c>
      <c r="C36" s="121">
        <v>282.42505402180467</v>
      </c>
      <c r="D36" s="125">
        <v>13.013118347618793</v>
      </c>
      <c r="E36" s="57">
        <v>13.043636214561316</v>
      </c>
      <c r="F36" s="57">
        <v>0.4809168260390701</v>
      </c>
      <c r="G36" s="57">
        <v>0.6936638368687742</v>
      </c>
      <c r="H36" s="113">
        <v>0.29347054139983708</v>
      </c>
      <c r="I36" s="125">
        <v>11.19516729401934</v>
      </c>
      <c r="J36" s="57">
        <v>5.2126923180497471</v>
      </c>
      <c r="K36" s="125">
        <v>32.36152191079384</v>
      </c>
      <c r="L36" s="125">
        <v>5.6911560064527507</v>
      </c>
      <c r="M36" s="57">
        <v>0.75189840804725805</v>
      </c>
      <c r="N36" s="60">
        <v>1.2308141817922591</v>
      </c>
      <c r="O36" s="125">
        <v>12.179374651940064</v>
      </c>
      <c r="P36" s="57">
        <v>2.4344249704400611</v>
      </c>
      <c r="Q36" s="57">
        <v>1.4181444919768862</v>
      </c>
    </row>
    <row r="37" spans="2:17" x14ac:dyDescent="0.2">
      <c r="B37" s="59" t="s">
        <v>15</v>
      </c>
      <c r="C37" s="122">
        <v>722.40505783499987</v>
      </c>
      <c r="D37" s="127">
        <v>18.572758585342726</v>
      </c>
      <c r="E37" s="85">
        <v>12.516295147901898</v>
      </c>
      <c r="F37" s="85">
        <v>0.92694428553259933</v>
      </c>
      <c r="G37" s="85">
        <v>5.5038610124295912</v>
      </c>
      <c r="H37" s="115">
        <v>0.69513442971311157</v>
      </c>
      <c r="I37" s="127">
        <v>22.597894495540277</v>
      </c>
      <c r="J37" s="85">
        <v>6.6965924705706295</v>
      </c>
      <c r="K37" s="127">
        <v>13.61762709065488</v>
      </c>
      <c r="L37" s="127">
        <v>8.6772466679375704</v>
      </c>
      <c r="M37" s="85">
        <v>0.64331671983690264</v>
      </c>
      <c r="N37" s="60">
        <v>1.3850248155772593</v>
      </c>
      <c r="O37" s="127">
        <v>3.3608445202145023</v>
      </c>
      <c r="P37" s="85">
        <v>3.1523539727488163</v>
      </c>
      <c r="Q37" s="85">
        <v>1.6541057859992554</v>
      </c>
    </row>
    <row r="38" spans="2:17" x14ac:dyDescent="0.2">
      <c r="B38" s="61" t="s">
        <v>32</v>
      </c>
      <c r="C38" s="123" t="s">
        <v>67</v>
      </c>
      <c r="D38" s="128" t="s">
        <v>67</v>
      </c>
      <c r="E38" s="62" t="s">
        <v>67</v>
      </c>
      <c r="F38" s="62" t="s">
        <v>67</v>
      </c>
      <c r="G38" s="62" t="s">
        <v>67</v>
      </c>
      <c r="H38" s="116" t="s">
        <v>67</v>
      </c>
      <c r="I38" s="128" t="s">
        <v>67</v>
      </c>
      <c r="J38" s="62" t="s">
        <v>67</v>
      </c>
      <c r="K38" s="128" t="s">
        <v>67</v>
      </c>
      <c r="L38" s="128" t="s">
        <v>67</v>
      </c>
      <c r="M38" s="62" t="s">
        <v>67</v>
      </c>
      <c r="N38" s="60" t="s">
        <v>67</v>
      </c>
      <c r="O38" s="128" t="s">
        <v>67</v>
      </c>
      <c r="P38" s="62" t="s">
        <v>67</v>
      </c>
      <c r="Q38" s="62" t="s">
        <v>67</v>
      </c>
    </row>
    <row r="39" spans="2:17" x14ac:dyDescent="0.2">
      <c r="B39" s="54" t="s">
        <v>57</v>
      </c>
      <c r="C39" s="120">
        <v>132.88300442483916</v>
      </c>
      <c r="D39" s="124">
        <v>12.489109902350517</v>
      </c>
      <c r="E39" s="55">
        <v>23.823922396663484</v>
      </c>
      <c r="F39" s="55">
        <v>0</v>
      </c>
      <c r="G39" s="55">
        <v>0</v>
      </c>
      <c r="H39" s="112">
        <v>0</v>
      </c>
      <c r="I39" s="124">
        <v>10.408731199657314</v>
      </c>
      <c r="J39" s="55">
        <v>20.794041838510964</v>
      </c>
      <c r="K39" s="124">
        <v>18.521159273897219</v>
      </c>
      <c r="L39" s="124">
        <v>0.97181692154586474</v>
      </c>
      <c r="M39" s="55">
        <v>0.12469427891603981</v>
      </c>
      <c r="N39" s="103">
        <v>4.6421099232940494E-2</v>
      </c>
      <c r="O39" s="124">
        <v>12.46177320101941</v>
      </c>
      <c r="P39" s="60">
        <v>0.14169806006638896</v>
      </c>
      <c r="Q39" s="55">
        <v>0.21663182813987247</v>
      </c>
    </row>
    <row r="40" spans="2:17" x14ac:dyDescent="0.2">
      <c r="B40" s="176" t="s">
        <v>49</v>
      </c>
      <c r="C40" s="177">
        <v>181.48113390180953</v>
      </c>
      <c r="D40" s="127">
        <v>11.309695853418086</v>
      </c>
      <c r="E40" s="85">
        <v>12.696926067452347</v>
      </c>
      <c r="F40" s="85">
        <v>1.0036160253449635</v>
      </c>
      <c r="G40" s="85">
        <v>0.23385887484095813</v>
      </c>
      <c r="H40" s="115">
        <v>0.41916215659059486</v>
      </c>
      <c r="I40" s="127">
        <v>12.34521708934663</v>
      </c>
      <c r="J40" s="85">
        <v>23.424746048345572</v>
      </c>
      <c r="K40" s="127">
        <v>24.439983284572197</v>
      </c>
      <c r="L40" s="127">
        <v>1.336094553583985</v>
      </c>
      <c r="M40" s="85">
        <v>0.29694974206315089</v>
      </c>
      <c r="N40" s="85">
        <v>0.92921493959909318</v>
      </c>
      <c r="O40" s="127">
        <v>9.3861108530774473</v>
      </c>
      <c r="P40" s="60">
        <v>1.5023217565918634</v>
      </c>
      <c r="Q40" s="85">
        <v>0.6761027551731309</v>
      </c>
    </row>
    <row r="41" spans="2:17" x14ac:dyDescent="0.2">
      <c r="B41" s="61" t="s">
        <v>161</v>
      </c>
      <c r="C41" s="123">
        <v>304.60683570499998</v>
      </c>
      <c r="D41" s="128">
        <v>10.299139330669014</v>
      </c>
      <c r="E41" s="62">
        <v>23.309700201791802</v>
      </c>
      <c r="F41" s="62">
        <v>0.20290364973902486</v>
      </c>
      <c r="G41" s="62">
        <v>0.69029410654341583</v>
      </c>
      <c r="H41" s="116">
        <v>2.8447932913075338</v>
      </c>
      <c r="I41" s="128">
        <v>2.340652302007078</v>
      </c>
      <c r="J41" s="62">
        <v>17.941591758278104</v>
      </c>
      <c r="K41" s="128">
        <v>10.311064741967131</v>
      </c>
      <c r="L41" s="128">
        <v>5.3924757637112926</v>
      </c>
      <c r="M41" s="62">
        <v>0.7150205339151714</v>
      </c>
      <c r="N41" s="62">
        <v>3.1804255300371049</v>
      </c>
      <c r="O41" s="128">
        <v>9.7921429376216693</v>
      </c>
      <c r="P41" s="62">
        <v>12.360448421276837</v>
      </c>
      <c r="Q41" s="62">
        <v>0.61934743113482682</v>
      </c>
    </row>
    <row r="42" spans="2:17" ht="12" customHeight="1" x14ac:dyDescent="0.2">
      <c r="B42" s="63"/>
      <c r="C42" s="63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</row>
    <row r="43" spans="2:17" ht="12" customHeight="1" x14ac:dyDescent="0.2">
      <c r="B43" s="29" t="s">
        <v>174</v>
      </c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</row>
    <row r="44" spans="2:17" ht="12" customHeight="1" x14ac:dyDescent="0.2">
      <c r="B44" s="29" t="s">
        <v>176</v>
      </c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</row>
    <row r="45" spans="2:17" ht="15.75" customHeight="1" x14ac:dyDescent="0.2">
      <c r="B45" s="67" t="s">
        <v>58</v>
      </c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</row>
    <row r="46" spans="2:17" ht="15.75" customHeight="1" x14ac:dyDescent="0.2">
      <c r="B46" s="29" t="s">
        <v>187</v>
      </c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</row>
    <row r="47" spans="2:17" ht="15.75" customHeight="1" x14ac:dyDescent="0.2">
      <c r="B47" s="29" t="s">
        <v>188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</row>
    <row r="48" spans="2:17" ht="15.75" customHeight="1" x14ac:dyDescent="0.2">
      <c r="B48" s="29" t="s">
        <v>189</v>
      </c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</row>
    <row r="49" spans="2:17" ht="15.75" customHeight="1" x14ac:dyDescent="0.2">
      <c r="B49" s="29" t="s">
        <v>190</v>
      </c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</row>
    <row r="50" spans="2:17" ht="15.75" customHeight="1" x14ac:dyDescent="0.2">
      <c r="B50" s="29" t="s">
        <v>192</v>
      </c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</row>
    <row r="51" spans="2:17" ht="15.75" customHeight="1" x14ac:dyDescent="0.2">
      <c r="B51" s="29" t="s">
        <v>193</v>
      </c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</row>
    <row r="52" spans="2:17" ht="15.75" customHeight="1" x14ac:dyDescent="0.2">
      <c r="B52" s="29" t="s">
        <v>195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</row>
    <row r="53" spans="2:17" ht="12" customHeight="1" x14ac:dyDescent="0.2">
      <c r="B53" s="66" t="s">
        <v>55</v>
      </c>
      <c r="C53" s="66"/>
      <c r="D53" s="67"/>
      <c r="E53" s="67"/>
      <c r="F53" s="67"/>
      <c r="G53" s="67"/>
      <c r="H53" s="67"/>
      <c r="I53" s="67"/>
      <c r="J53" s="33"/>
      <c r="K53" s="67"/>
      <c r="L53" s="67"/>
      <c r="M53" s="67"/>
      <c r="N53" s="67"/>
      <c r="O53" s="67"/>
      <c r="P53" s="67"/>
      <c r="Q53" s="67"/>
    </row>
    <row r="54" spans="2:17" ht="12" customHeight="1" x14ac:dyDescent="0.2">
      <c r="B54" s="66"/>
      <c r="C54" s="66"/>
      <c r="D54" s="67"/>
      <c r="E54" s="67"/>
      <c r="F54" s="67"/>
      <c r="G54" s="67"/>
      <c r="H54" s="67"/>
      <c r="I54" s="67"/>
      <c r="J54" s="33"/>
      <c r="K54" s="67"/>
      <c r="L54" s="67"/>
      <c r="M54" s="67"/>
      <c r="N54" s="67"/>
      <c r="O54" s="67"/>
      <c r="P54" s="67"/>
      <c r="Q54" s="67"/>
    </row>
    <row r="55" spans="2:17" ht="12" customHeight="1" x14ac:dyDescent="0.2">
      <c r="B55" s="66"/>
      <c r="C55" s="66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</row>
    <row r="56" spans="2:17" ht="12" customHeight="1" x14ac:dyDescent="0.2">
      <c r="B56" s="88" t="s">
        <v>48</v>
      </c>
      <c r="C56" s="42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</row>
    <row r="57" spans="2:17" ht="12" customHeight="1" x14ac:dyDescent="0.2">
      <c r="B57" s="20" t="s">
        <v>171</v>
      </c>
      <c r="C57" s="20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</row>
    <row r="58" spans="2:17" ht="12" customHeight="1" x14ac:dyDescent="0.2"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</row>
    <row r="59" spans="2:17" ht="12" customHeight="1" x14ac:dyDescent="0.2"/>
    <row r="60" spans="2:17" ht="12" customHeight="1" x14ac:dyDescent="0.2"/>
    <row r="61" spans="2:17" ht="12" customHeight="1" x14ac:dyDescent="0.2"/>
    <row r="62" spans="2:17" ht="12" customHeight="1" x14ac:dyDescent="0.2"/>
  </sheetData>
  <mergeCells count="4">
    <mergeCell ref="I10:J10"/>
    <mergeCell ref="L10:N10"/>
    <mergeCell ref="O10:Q10"/>
    <mergeCell ref="D10:H1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/>
  <dimension ref="B1:N121"/>
  <sheetViews>
    <sheetView showGridLines="0" zoomScaleNormal="100" zoomScalePageLayoutView="115" workbookViewId="0"/>
  </sheetViews>
  <sheetFormatPr defaultColWidth="9.140625" defaultRowHeight="12.75" x14ac:dyDescent="0.2"/>
  <cols>
    <col min="1" max="1" width="9.140625" style="69"/>
    <col min="2" max="2" width="15.7109375" style="69" customWidth="1"/>
    <col min="3" max="4" width="9.28515625" style="69" customWidth="1"/>
    <col min="5" max="8" width="9.5703125" style="69" customWidth="1"/>
    <col min="9" max="9" width="9.140625" style="69"/>
    <col min="10" max="10" width="16.42578125" style="70" customWidth="1"/>
    <col min="11" max="11" width="5.85546875" style="69" bestFit="1" customWidth="1"/>
    <col min="12" max="12" width="9.140625" style="70"/>
    <col min="13" max="16384" width="9.140625" style="69"/>
  </cols>
  <sheetData>
    <row r="1" spans="2:12" x14ac:dyDescent="0.2">
      <c r="I1" s="100"/>
    </row>
    <row r="2" spans="2:12" x14ac:dyDescent="0.2">
      <c r="B2" s="1" t="s">
        <v>165</v>
      </c>
    </row>
    <row r="3" spans="2:12" x14ac:dyDescent="0.2">
      <c r="B3" s="1" t="s">
        <v>47</v>
      </c>
    </row>
    <row r="5" spans="2:12" x14ac:dyDescent="0.2">
      <c r="B5" s="101" t="s">
        <v>152</v>
      </c>
    </row>
    <row r="6" spans="2:12" ht="12" customHeight="1" x14ac:dyDescent="0.2">
      <c r="B6" s="77" t="s">
        <v>153</v>
      </c>
    </row>
    <row r="7" spans="2:12" ht="12" customHeight="1" x14ac:dyDescent="0.2"/>
    <row r="8" spans="2:12" s="75" customFormat="1" x14ac:dyDescent="0.2">
      <c r="J8" s="76"/>
      <c r="L8" s="76"/>
    </row>
    <row r="9" spans="2:12" s="75" customFormat="1" x14ac:dyDescent="0.2">
      <c r="J9" s="76"/>
      <c r="L9" s="76"/>
    </row>
    <row r="10" spans="2:12" s="75" customFormat="1" x14ac:dyDescent="0.2">
      <c r="J10" s="76"/>
      <c r="L10" s="76"/>
    </row>
    <row r="11" spans="2:12" s="75" customFormat="1" x14ac:dyDescent="0.2">
      <c r="J11" s="76"/>
      <c r="L11" s="76"/>
    </row>
    <row r="12" spans="2:12" s="75" customFormat="1" x14ac:dyDescent="0.2">
      <c r="J12" s="76"/>
      <c r="L12" s="76"/>
    </row>
    <row r="13" spans="2:12" s="75" customFormat="1" x14ac:dyDescent="0.2">
      <c r="J13" s="76"/>
      <c r="L13" s="76"/>
    </row>
    <row r="14" spans="2:12" s="75" customFormat="1" x14ac:dyDescent="0.2">
      <c r="J14" s="76"/>
      <c r="L14" s="76"/>
    </row>
    <row r="15" spans="2:12" s="75" customFormat="1" x14ac:dyDescent="0.2">
      <c r="J15" s="76"/>
      <c r="L15" s="76"/>
    </row>
    <row r="16" spans="2:12" s="75" customFormat="1" x14ac:dyDescent="0.2">
      <c r="J16" s="76"/>
      <c r="L16" s="76"/>
    </row>
    <row r="17" spans="10:12" s="75" customFormat="1" x14ac:dyDescent="0.2">
      <c r="J17" s="76"/>
      <c r="L17" s="76"/>
    </row>
    <row r="18" spans="10:12" s="75" customFormat="1" x14ac:dyDescent="0.2">
      <c r="J18" s="76"/>
      <c r="L18" s="76"/>
    </row>
    <row r="19" spans="10:12" s="75" customFormat="1" x14ac:dyDescent="0.2">
      <c r="J19" s="76"/>
      <c r="L19" s="76"/>
    </row>
    <row r="20" spans="10:12" s="75" customFormat="1" x14ac:dyDescent="0.2">
      <c r="J20" s="76"/>
      <c r="L20" s="76"/>
    </row>
    <row r="21" spans="10:12" s="75" customFormat="1" x14ac:dyDescent="0.2">
      <c r="J21" s="76"/>
      <c r="L21" s="76"/>
    </row>
    <row r="22" spans="10:12" s="75" customFormat="1" x14ac:dyDescent="0.2">
      <c r="J22" s="76"/>
      <c r="L22" s="76"/>
    </row>
    <row r="23" spans="10:12" s="75" customFormat="1" x14ac:dyDescent="0.2">
      <c r="J23" s="76"/>
      <c r="L23" s="76"/>
    </row>
    <row r="24" spans="10:12" s="75" customFormat="1" x14ac:dyDescent="0.2">
      <c r="J24" s="76"/>
      <c r="L24" s="76"/>
    </row>
    <row r="25" spans="10:12" s="75" customFormat="1" x14ac:dyDescent="0.2">
      <c r="J25" s="76"/>
      <c r="L25" s="76"/>
    </row>
    <row r="58" spans="2:14" ht="12.75" customHeight="1" x14ac:dyDescent="0.2"/>
    <row r="59" spans="2:14" ht="82.5" customHeight="1" x14ac:dyDescent="0.2">
      <c r="B59" s="8"/>
      <c r="C59" s="71" t="s">
        <v>27</v>
      </c>
      <c r="D59" s="71" t="s">
        <v>28</v>
      </c>
      <c r="E59" s="71" t="s">
        <v>29</v>
      </c>
      <c r="F59" s="71" t="s">
        <v>30</v>
      </c>
      <c r="G59" s="71" t="s">
        <v>31</v>
      </c>
      <c r="H59" s="71" t="s">
        <v>157</v>
      </c>
      <c r="J59" s="80" t="s">
        <v>156</v>
      </c>
    </row>
    <row r="60" spans="2:14" ht="12" customHeight="1" x14ac:dyDescent="0.2">
      <c r="B60" s="8" t="s">
        <v>21</v>
      </c>
      <c r="C60" s="72">
        <v>1221</v>
      </c>
      <c r="D60" s="9">
        <v>698</v>
      </c>
      <c r="E60" s="9">
        <v>918</v>
      </c>
      <c r="F60" s="9">
        <v>1108</v>
      </c>
      <c r="G60" s="9">
        <v>1500</v>
      </c>
      <c r="H60" s="9">
        <v>1837</v>
      </c>
      <c r="I60" s="70"/>
      <c r="J60" s="70">
        <f t="shared" ref="J60:J81" si="0">H60/D60</f>
        <v>2.6318051575931234</v>
      </c>
      <c r="K60" s="70"/>
      <c r="M60" s="70"/>
      <c r="N60" s="70" t="s">
        <v>154</v>
      </c>
    </row>
    <row r="61" spans="2:14" ht="12" customHeight="1" x14ac:dyDescent="0.2">
      <c r="B61" s="8" t="s">
        <v>50</v>
      </c>
      <c r="C61" s="72">
        <v>1193</v>
      </c>
      <c r="D61" s="9">
        <v>575</v>
      </c>
      <c r="E61" s="9">
        <v>792</v>
      </c>
      <c r="F61" s="9">
        <v>1137</v>
      </c>
      <c r="G61" s="9">
        <v>1436</v>
      </c>
      <c r="H61" s="9">
        <v>2052</v>
      </c>
      <c r="I61" s="70"/>
      <c r="J61" s="70">
        <f t="shared" si="0"/>
        <v>3.568695652173913</v>
      </c>
      <c r="K61" s="70"/>
      <c r="M61" s="70"/>
      <c r="N61" s="70" t="s">
        <v>155</v>
      </c>
    </row>
    <row r="62" spans="2:14" ht="12" customHeight="1" x14ac:dyDescent="0.2">
      <c r="B62" s="8" t="s">
        <v>1</v>
      </c>
      <c r="C62" s="72">
        <v>1173</v>
      </c>
      <c r="D62" s="9">
        <v>691</v>
      </c>
      <c r="E62" s="9">
        <v>863</v>
      </c>
      <c r="F62" s="9">
        <v>1061</v>
      </c>
      <c r="G62" s="9">
        <v>1356</v>
      </c>
      <c r="H62" s="9">
        <v>1837</v>
      </c>
      <c r="I62" s="70"/>
      <c r="J62" s="70">
        <f t="shared" si="0"/>
        <v>2.6584659913169322</v>
      </c>
      <c r="K62" s="70"/>
      <c r="M62" s="70"/>
      <c r="N62" s="70"/>
    </row>
    <row r="63" spans="2:14" ht="12" customHeight="1" x14ac:dyDescent="0.2">
      <c r="B63" s="8" t="s">
        <v>73</v>
      </c>
      <c r="C63" s="72">
        <v>1026</v>
      </c>
      <c r="D63" s="9">
        <v>550</v>
      </c>
      <c r="E63" s="9">
        <v>683</v>
      </c>
      <c r="F63" s="9">
        <v>905</v>
      </c>
      <c r="G63" s="9">
        <v>1257</v>
      </c>
      <c r="H63" s="9">
        <v>1725</v>
      </c>
      <c r="I63" s="70"/>
      <c r="J63" s="70">
        <f t="shared" si="0"/>
        <v>3.1363636363636362</v>
      </c>
      <c r="K63" s="70"/>
      <c r="M63" s="70"/>
      <c r="N63" s="70"/>
    </row>
    <row r="64" spans="2:14" ht="12" customHeight="1" x14ac:dyDescent="0.2">
      <c r="B64" s="8" t="s">
        <v>81</v>
      </c>
      <c r="C64" s="72">
        <v>958</v>
      </c>
      <c r="D64" s="9">
        <v>511</v>
      </c>
      <c r="E64" s="9">
        <v>628</v>
      </c>
      <c r="F64" s="9">
        <v>851</v>
      </c>
      <c r="G64" s="9">
        <v>1102</v>
      </c>
      <c r="H64" s="9">
        <v>1654</v>
      </c>
      <c r="I64" s="70"/>
      <c r="J64" s="70">
        <f t="shared" si="0"/>
        <v>3.2367906066536203</v>
      </c>
      <c r="K64" s="70"/>
      <c r="M64" s="70"/>
      <c r="N64" s="70"/>
    </row>
    <row r="65" spans="2:14" ht="12" customHeight="1" x14ac:dyDescent="0.2">
      <c r="B65" s="8" t="s">
        <v>7</v>
      </c>
      <c r="C65" s="72">
        <v>914</v>
      </c>
      <c r="D65" s="9">
        <v>491</v>
      </c>
      <c r="E65" s="9">
        <v>669</v>
      </c>
      <c r="F65" s="9">
        <v>869</v>
      </c>
      <c r="G65" s="9">
        <v>953</v>
      </c>
      <c r="H65" s="9">
        <v>1554</v>
      </c>
      <c r="I65" s="70"/>
      <c r="J65" s="70">
        <f t="shared" si="0"/>
        <v>3.1649694501018328</v>
      </c>
      <c r="K65" s="70"/>
      <c r="M65" s="70"/>
      <c r="N65" s="70"/>
    </row>
    <row r="66" spans="2:14" ht="12" customHeight="1" x14ac:dyDescent="0.2">
      <c r="B66" s="8" t="s">
        <v>18</v>
      </c>
      <c r="C66" s="72">
        <v>886</v>
      </c>
      <c r="D66" s="9">
        <v>389</v>
      </c>
      <c r="E66" s="9">
        <v>504</v>
      </c>
      <c r="F66" s="9">
        <v>834</v>
      </c>
      <c r="G66" s="9">
        <v>1040</v>
      </c>
      <c r="H66" s="9">
        <v>1594</v>
      </c>
      <c r="I66" s="70"/>
      <c r="J66" s="70">
        <f t="shared" si="0"/>
        <v>4.0976863753213371</v>
      </c>
      <c r="K66" s="70"/>
      <c r="M66" s="70"/>
      <c r="N66" s="70"/>
    </row>
    <row r="67" spans="2:14" ht="12" customHeight="1" x14ac:dyDescent="0.2">
      <c r="B67" s="8" t="s">
        <v>82</v>
      </c>
      <c r="C67" s="72">
        <v>869</v>
      </c>
      <c r="D67" s="9">
        <v>361</v>
      </c>
      <c r="E67" s="9">
        <v>527</v>
      </c>
      <c r="F67" s="9">
        <v>805</v>
      </c>
      <c r="G67" s="9">
        <v>1129</v>
      </c>
      <c r="H67" s="9">
        <v>1501</v>
      </c>
      <c r="I67" s="70"/>
      <c r="J67" s="70">
        <f t="shared" si="0"/>
        <v>4.1578947368421053</v>
      </c>
      <c r="K67" s="70"/>
      <c r="M67" s="70"/>
      <c r="N67" s="70"/>
    </row>
    <row r="68" spans="2:14" ht="12" customHeight="1" x14ac:dyDescent="0.2">
      <c r="B68" s="8" t="s">
        <v>19</v>
      </c>
      <c r="C68" s="72">
        <v>767</v>
      </c>
      <c r="D68" s="9">
        <v>370</v>
      </c>
      <c r="E68" s="9">
        <v>552</v>
      </c>
      <c r="F68" s="9">
        <v>730</v>
      </c>
      <c r="G68" s="9">
        <v>905</v>
      </c>
      <c r="H68" s="9">
        <v>1252</v>
      </c>
      <c r="I68" s="70"/>
      <c r="J68" s="70">
        <f t="shared" si="0"/>
        <v>3.3837837837837839</v>
      </c>
      <c r="K68" s="70"/>
      <c r="M68" s="70"/>
      <c r="N68" s="70"/>
    </row>
    <row r="69" spans="2:14" ht="12" customHeight="1" x14ac:dyDescent="0.2">
      <c r="B69" s="8" t="s">
        <v>15</v>
      </c>
      <c r="C69" s="72">
        <v>722</v>
      </c>
      <c r="D69" s="9">
        <v>344</v>
      </c>
      <c r="E69" s="9">
        <v>433</v>
      </c>
      <c r="F69" s="9">
        <v>699</v>
      </c>
      <c r="G69" s="9">
        <v>882</v>
      </c>
      <c r="H69" s="9">
        <v>1223</v>
      </c>
      <c r="I69" s="70"/>
      <c r="J69" s="70">
        <f t="shared" si="0"/>
        <v>3.5552325581395348</v>
      </c>
      <c r="K69" s="70"/>
      <c r="M69" s="70"/>
      <c r="N69" s="70"/>
    </row>
    <row r="70" spans="2:14" ht="12" customHeight="1" x14ac:dyDescent="0.2">
      <c r="B70" s="8" t="s">
        <v>11</v>
      </c>
      <c r="C70" s="72">
        <v>672</v>
      </c>
      <c r="D70" s="9">
        <v>367</v>
      </c>
      <c r="E70" s="9">
        <v>479</v>
      </c>
      <c r="F70" s="9">
        <v>624</v>
      </c>
      <c r="G70" s="9">
        <v>753</v>
      </c>
      <c r="H70" s="9">
        <v>1133</v>
      </c>
      <c r="I70" s="70"/>
      <c r="J70" s="70">
        <f t="shared" si="0"/>
        <v>3.0871934604904632</v>
      </c>
      <c r="K70" s="70"/>
      <c r="M70" s="70"/>
      <c r="N70" s="70"/>
    </row>
    <row r="71" spans="2:14" ht="12" customHeight="1" x14ac:dyDescent="0.2">
      <c r="B71" s="8" t="s">
        <v>83</v>
      </c>
      <c r="C71" s="72">
        <v>593</v>
      </c>
      <c r="D71" s="9">
        <v>133</v>
      </c>
      <c r="E71" s="9">
        <v>296</v>
      </c>
      <c r="F71" s="9">
        <v>513</v>
      </c>
      <c r="G71" s="9">
        <v>761</v>
      </c>
      <c r="H71" s="9">
        <v>1226</v>
      </c>
      <c r="I71" s="70"/>
      <c r="J71" s="70">
        <f t="shared" si="0"/>
        <v>9.2180451127819545</v>
      </c>
      <c r="K71" s="70"/>
      <c r="M71" s="70"/>
      <c r="N71" s="70"/>
    </row>
    <row r="72" spans="2:14" ht="12" customHeight="1" x14ac:dyDescent="0.2">
      <c r="B72" s="8" t="s">
        <v>17</v>
      </c>
      <c r="C72" s="72">
        <v>513</v>
      </c>
      <c r="D72" s="9">
        <v>203</v>
      </c>
      <c r="E72" s="9">
        <v>295</v>
      </c>
      <c r="F72" s="9">
        <v>506</v>
      </c>
      <c r="G72" s="9">
        <v>639</v>
      </c>
      <c r="H72" s="9">
        <v>887</v>
      </c>
      <c r="I72" s="70"/>
      <c r="J72" s="70">
        <f t="shared" si="0"/>
        <v>4.3694581280788176</v>
      </c>
      <c r="K72" s="70"/>
      <c r="M72" s="70"/>
      <c r="N72" s="70"/>
    </row>
    <row r="73" spans="2:14" ht="12" customHeight="1" x14ac:dyDescent="0.2">
      <c r="B73" s="8" t="s">
        <v>13</v>
      </c>
      <c r="C73" s="72">
        <v>433</v>
      </c>
      <c r="D73" s="9">
        <v>161</v>
      </c>
      <c r="E73" s="9">
        <v>217</v>
      </c>
      <c r="F73" s="9">
        <v>334</v>
      </c>
      <c r="G73" s="9">
        <v>520</v>
      </c>
      <c r="H73" s="9">
        <v>894</v>
      </c>
      <c r="I73" s="70"/>
      <c r="J73" s="70">
        <f t="shared" si="0"/>
        <v>5.5527950310559007</v>
      </c>
      <c r="K73" s="70"/>
      <c r="M73" s="70"/>
      <c r="N73" s="70"/>
    </row>
    <row r="74" spans="2:14" ht="12" customHeight="1" x14ac:dyDescent="0.2">
      <c r="B74" s="8" t="s">
        <v>80</v>
      </c>
      <c r="C74" s="72">
        <v>430</v>
      </c>
      <c r="D74" s="9">
        <v>226</v>
      </c>
      <c r="E74" s="9">
        <v>238</v>
      </c>
      <c r="F74" s="9">
        <v>437</v>
      </c>
      <c r="G74" s="9">
        <v>493</v>
      </c>
      <c r="H74" s="9">
        <v>707</v>
      </c>
      <c r="I74" s="70"/>
      <c r="J74" s="70">
        <f t="shared" si="0"/>
        <v>3.1283185840707963</v>
      </c>
      <c r="K74" s="70"/>
      <c r="M74" s="70"/>
      <c r="N74" s="70"/>
    </row>
    <row r="75" spans="2:14" ht="12" customHeight="1" x14ac:dyDescent="0.2">
      <c r="B75" s="8" t="s">
        <v>8</v>
      </c>
      <c r="C75" s="72">
        <v>420</v>
      </c>
      <c r="D75" s="9">
        <v>136</v>
      </c>
      <c r="E75" s="9">
        <v>267</v>
      </c>
      <c r="F75" s="9">
        <v>381</v>
      </c>
      <c r="G75" s="9">
        <v>521</v>
      </c>
      <c r="H75" s="9">
        <v>781</v>
      </c>
      <c r="I75" s="70"/>
      <c r="J75" s="70">
        <f t="shared" si="0"/>
        <v>5.742647058823529</v>
      </c>
      <c r="K75" s="70"/>
      <c r="M75" s="70"/>
      <c r="N75" s="70"/>
    </row>
    <row r="76" spans="2:14" ht="12" customHeight="1" x14ac:dyDescent="0.2">
      <c r="B76" s="8" t="s">
        <v>10</v>
      </c>
      <c r="C76" s="72">
        <v>355</v>
      </c>
      <c r="D76" s="9">
        <v>202</v>
      </c>
      <c r="E76" s="9">
        <v>217</v>
      </c>
      <c r="F76" s="9">
        <v>303</v>
      </c>
      <c r="G76" s="9">
        <v>401</v>
      </c>
      <c r="H76" s="9">
        <v>649</v>
      </c>
      <c r="I76" s="70"/>
      <c r="J76" s="70">
        <f t="shared" si="0"/>
        <v>3.2128712871287131</v>
      </c>
      <c r="K76" s="70"/>
      <c r="M76" s="70"/>
      <c r="N76" s="70"/>
    </row>
    <row r="77" spans="2:14" ht="12" customHeight="1" x14ac:dyDescent="0.2">
      <c r="B77" s="8" t="s">
        <v>9</v>
      </c>
      <c r="C77" s="72">
        <v>348</v>
      </c>
      <c r="D77" s="9">
        <v>140</v>
      </c>
      <c r="E77" s="9">
        <v>201</v>
      </c>
      <c r="F77" s="9">
        <v>292</v>
      </c>
      <c r="G77" s="9">
        <v>416</v>
      </c>
      <c r="H77" s="9">
        <v>679</v>
      </c>
      <c r="I77" s="70"/>
      <c r="J77" s="70">
        <f t="shared" si="0"/>
        <v>4.8499999999999996</v>
      </c>
      <c r="K77" s="70"/>
      <c r="M77" s="70"/>
      <c r="N77" s="70"/>
    </row>
    <row r="78" spans="2:14" ht="12" customHeight="1" x14ac:dyDescent="0.2">
      <c r="B78" s="8" t="s">
        <v>6</v>
      </c>
      <c r="C78" s="72">
        <v>296</v>
      </c>
      <c r="D78" s="9">
        <v>126</v>
      </c>
      <c r="E78" s="9">
        <v>147</v>
      </c>
      <c r="F78" s="9">
        <v>240</v>
      </c>
      <c r="G78" s="9">
        <v>349</v>
      </c>
      <c r="H78" s="9">
        <v>611</v>
      </c>
      <c r="I78" s="70"/>
      <c r="J78" s="70">
        <f t="shared" si="0"/>
        <v>4.8492063492063489</v>
      </c>
      <c r="K78" s="70"/>
      <c r="M78" s="70"/>
      <c r="N78" s="70"/>
    </row>
    <row r="79" spans="2:14" ht="12" customHeight="1" x14ac:dyDescent="0.2">
      <c r="B79" s="8" t="s">
        <v>14</v>
      </c>
      <c r="C79" s="72">
        <v>282</v>
      </c>
      <c r="D79" s="9">
        <v>178</v>
      </c>
      <c r="E79" s="9">
        <v>228</v>
      </c>
      <c r="F79" s="9">
        <v>274</v>
      </c>
      <c r="G79" s="9">
        <v>346</v>
      </c>
      <c r="H79" s="9">
        <v>375</v>
      </c>
      <c r="I79" s="70"/>
      <c r="J79" s="70">
        <f t="shared" si="0"/>
        <v>2.106741573033708</v>
      </c>
      <c r="K79" s="70"/>
      <c r="M79" s="70"/>
      <c r="N79" s="70"/>
    </row>
    <row r="80" spans="2:14" ht="12" customHeight="1" x14ac:dyDescent="0.2">
      <c r="B80" s="8" t="s">
        <v>12</v>
      </c>
      <c r="C80" s="72">
        <v>263</v>
      </c>
      <c r="D80" s="9">
        <v>114</v>
      </c>
      <c r="E80" s="9">
        <v>191</v>
      </c>
      <c r="F80" s="9">
        <v>209</v>
      </c>
      <c r="G80" s="9">
        <v>269</v>
      </c>
      <c r="H80" s="9">
        <v>526</v>
      </c>
      <c r="I80" s="70"/>
      <c r="J80" s="70">
        <f t="shared" si="0"/>
        <v>4.6140350877192979</v>
      </c>
      <c r="K80" s="70"/>
      <c r="M80" s="70"/>
      <c r="N80" s="70"/>
    </row>
    <row r="81" spans="2:14" ht="12" customHeight="1" x14ac:dyDescent="0.2">
      <c r="B81" s="8" t="s">
        <v>2</v>
      </c>
      <c r="C81" s="72">
        <v>193</v>
      </c>
      <c r="D81" s="9">
        <v>89</v>
      </c>
      <c r="E81" s="9">
        <v>116</v>
      </c>
      <c r="F81" s="9">
        <v>146</v>
      </c>
      <c r="G81" s="9">
        <v>216</v>
      </c>
      <c r="H81" s="9">
        <v>392</v>
      </c>
      <c r="I81" s="70"/>
      <c r="J81" s="70">
        <f t="shared" si="0"/>
        <v>4.404494382022472</v>
      </c>
      <c r="K81" s="70"/>
      <c r="M81" s="70"/>
      <c r="N81" s="70"/>
    </row>
    <row r="82" spans="2:14" ht="12" customHeight="1" x14ac:dyDescent="0.2">
      <c r="B82" s="8"/>
      <c r="C82" s="72"/>
      <c r="D82" s="9"/>
      <c r="E82" s="9"/>
      <c r="F82" s="9"/>
      <c r="G82" s="9"/>
      <c r="H82" s="9"/>
      <c r="I82" s="70"/>
      <c r="K82" s="70"/>
      <c r="M82" s="70"/>
      <c r="N82" s="70"/>
    </row>
    <row r="83" spans="2:14" ht="12" customHeight="1" x14ac:dyDescent="0.2">
      <c r="B83" s="8" t="s">
        <v>161</v>
      </c>
      <c r="C83" s="72">
        <v>305</v>
      </c>
      <c r="D83" s="9">
        <v>86</v>
      </c>
      <c r="E83" s="9">
        <v>158</v>
      </c>
      <c r="F83" s="9">
        <v>242</v>
      </c>
      <c r="G83" s="9">
        <v>360</v>
      </c>
      <c r="H83" s="9">
        <v>671</v>
      </c>
      <c r="I83" s="70"/>
      <c r="J83" s="70">
        <f>H83/D83</f>
        <v>7.8023255813953485</v>
      </c>
      <c r="K83" s="70"/>
      <c r="M83" s="70"/>
      <c r="N83" s="70"/>
    </row>
    <row r="84" spans="2:14" ht="12" customHeight="1" x14ac:dyDescent="0.2">
      <c r="B84" s="69" t="s">
        <v>49</v>
      </c>
      <c r="C84" s="72">
        <v>181</v>
      </c>
      <c r="D84" s="9">
        <v>55</v>
      </c>
      <c r="E84" s="9">
        <v>96</v>
      </c>
      <c r="F84" s="9">
        <v>160</v>
      </c>
      <c r="G84" s="9">
        <v>217</v>
      </c>
      <c r="H84" s="9">
        <v>377</v>
      </c>
      <c r="I84" s="70"/>
      <c r="J84" s="70">
        <f>H84/D84</f>
        <v>6.8545454545454545</v>
      </c>
      <c r="K84" s="70"/>
      <c r="M84" s="70"/>
      <c r="N84" s="70"/>
    </row>
    <row r="85" spans="2:14" ht="12" customHeight="1" x14ac:dyDescent="0.2">
      <c r="B85" s="69" t="s">
        <v>172</v>
      </c>
      <c r="C85" s="72">
        <v>133</v>
      </c>
      <c r="D85" s="9">
        <v>30</v>
      </c>
      <c r="E85" s="9">
        <v>66</v>
      </c>
      <c r="F85" s="9">
        <v>129</v>
      </c>
      <c r="G85" s="9">
        <v>192</v>
      </c>
      <c r="H85" s="9">
        <v>244</v>
      </c>
      <c r="I85" s="70"/>
      <c r="J85" s="70">
        <f>H85/D85</f>
        <v>8.1333333333333329</v>
      </c>
      <c r="K85" s="70"/>
      <c r="M85" s="70"/>
      <c r="N85" s="70"/>
    </row>
    <row r="86" spans="2:14" ht="12" customHeight="1" x14ac:dyDescent="0.2">
      <c r="B86" s="8"/>
      <c r="C86" s="72"/>
      <c r="D86" s="9"/>
      <c r="E86" s="9"/>
      <c r="F86" s="9"/>
      <c r="G86" s="9"/>
      <c r="H86" s="9"/>
      <c r="I86" s="70"/>
      <c r="K86" s="70"/>
      <c r="M86" s="70"/>
      <c r="N86" s="70"/>
    </row>
    <row r="87" spans="2:14" ht="12" customHeight="1" x14ac:dyDescent="0.2">
      <c r="C87" s="72"/>
      <c r="D87" s="9"/>
      <c r="E87" s="9"/>
      <c r="F87" s="9"/>
      <c r="G87" s="9"/>
      <c r="H87" s="9"/>
      <c r="I87" s="70"/>
      <c r="K87" s="70"/>
      <c r="M87" s="70"/>
      <c r="N87" s="70"/>
    </row>
    <row r="88" spans="2:14" ht="12" customHeight="1" x14ac:dyDescent="0.2">
      <c r="B88" s="8"/>
      <c r="C88" s="72"/>
      <c r="D88" s="9"/>
      <c r="E88" s="9"/>
      <c r="F88" s="9"/>
      <c r="G88" s="9"/>
      <c r="H88" s="9"/>
      <c r="I88" s="70"/>
      <c r="K88" s="70"/>
    </row>
    <row r="89" spans="2:14" ht="12" customHeight="1" x14ac:dyDescent="0.2">
      <c r="B89" s="8"/>
      <c r="C89" s="72"/>
      <c r="D89" s="9"/>
      <c r="E89" s="9"/>
      <c r="F89" s="9"/>
      <c r="G89" s="9"/>
      <c r="H89" s="9"/>
      <c r="I89" s="70"/>
      <c r="K89" s="70"/>
    </row>
    <row r="90" spans="2:14" ht="12" customHeight="1" x14ac:dyDescent="0.2">
      <c r="B90" s="75" t="s">
        <v>177</v>
      </c>
      <c r="C90" s="72"/>
      <c r="D90" s="9"/>
      <c r="E90" s="9"/>
      <c r="F90" s="9"/>
      <c r="G90" s="9"/>
      <c r="H90" s="9"/>
      <c r="I90" s="70"/>
      <c r="K90" s="70"/>
    </row>
    <row r="91" spans="2:14" s="75" customFormat="1" ht="12" customHeight="1" x14ac:dyDescent="0.2">
      <c r="B91" s="75" t="s">
        <v>178</v>
      </c>
      <c r="C91" s="69"/>
      <c r="D91" s="69"/>
      <c r="E91" s="69"/>
      <c r="F91" s="69"/>
      <c r="G91" s="69"/>
      <c r="H91" s="69"/>
      <c r="I91" s="73"/>
      <c r="J91" s="70"/>
      <c r="K91" s="74"/>
      <c r="L91" s="70"/>
    </row>
    <row r="92" spans="2:14" s="75" customFormat="1" ht="15.75" customHeight="1" x14ac:dyDescent="0.2">
      <c r="B92" s="14" t="s">
        <v>93</v>
      </c>
      <c r="C92" s="69"/>
      <c r="D92" s="69"/>
      <c r="E92" s="69"/>
      <c r="F92" s="69"/>
      <c r="G92" s="69"/>
      <c r="H92" s="69"/>
      <c r="J92" s="76"/>
      <c r="L92" s="76"/>
    </row>
    <row r="93" spans="2:14" s="75" customFormat="1" ht="12" customHeight="1" x14ac:dyDescent="0.2">
      <c r="B93" s="14" t="s">
        <v>84</v>
      </c>
      <c r="C93" s="69"/>
      <c r="D93" s="69"/>
      <c r="E93" s="69"/>
      <c r="F93" s="69"/>
      <c r="G93" s="69"/>
      <c r="H93" s="69"/>
      <c r="J93" s="76"/>
      <c r="L93" s="76"/>
    </row>
    <row r="94" spans="2:14" s="75" customFormat="1" ht="12" customHeight="1" x14ac:dyDescent="0.2">
      <c r="B94" s="14" t="s">
        <v>173</v>
      </c>
      <c r="C94" s="69"/>
      <c r="D94" s="69"/>
      <c r="E94" s="69"/>
      <c r="F94" s="69"/>
      <c r="G94" s="69"/>
      <c r="H94" s="69"/>
      <c r="J94" s="76"/>
      <c r="L94" s="76"/>
    </row>
    <row r="95" spans="2:14" s="75" customFormat="1" ht="12" customHeight="1" x14ac:dyDescent="0.2">
      <c r="B95" s="15" t="s">
        <v>56</v>
      </c>
      <c r="C95" s="69"/>
      <c r="D95" s="69"/>
      <c r="E95" s="69"/>
      <c r="F95" s="69"/>
      <c r="G95" s="69"/>
      <c r="H95" s="69"/>
      <c r="J95" s="76"/>
      <c r="L95" s="76"/>
    </row>
    <row r="96" spans="2:14" s="75" customFormat="1" x14ac:dyDescent="0.2">
      <c r="J96" s="76"/>
      <c r="L96" s="76"/>
    </row>
    <row r="97" spans="2:12" s="75" customFormat="1" x14ac:dyDescent="0.2">
      <c r="J97" s="76"/>
      <c r="L97" s="76"/>
    </row>
    <row r="98" spans="2:12" s="75" customFormat="1" x14ac:dyDescent="0.2">
      <c r="J98" s="76"/>
      <c r="L98" s="76"/>
    </row>
    <row r="99" spans="2:12" s="75" customFormat="1" x14ac:dyDescent="0.2">
      <c r="J99" s="76"/>
      <c r="L99" s="76"/>
    </row>
    <row r="100" spans="2:12" s="75" customFormat="1" x14ac:dyDescent="0.2">
      <c r="B100" s="88" t="s">
        <v>48</v>
      </c>
      <c r="J100" s="76"/>
      <c r="L100" s="76"/>
    </row>
    <row r="101" spans="2:12" s="75" customFormat="1" x14ac:dyDescent="0.2">
      <c r="B101" s="75" t="s">
        <v>76</v>
      </c>
      <c r="J101" s="76"/>
      <c r="L101" s="76"/>
    </row>
    <row r="102" spans="2:12" s="75" customFormat="1" x14ac:dyDescent="0.2">
      <c r="J102" s="76"/>
      <c r="L102" s="76"/>
    </row>
    <row r="103" spans="2:12" s="75" customFormat="1" x14ac:dyDescent="0.2">
      <c r="J103" s="76"/>
      <c r="L103" s="76"/>
    </row>
    <row r="104" spans="2:12" s="75" customFormat="1" x14ac:dyDescent="0.2">
      <c r="J104" s="76"/>
      <c r="L104" s="76"/>
    </row>
    <row r="105" spans="2:12" s="75" customFormat="1" x14ac:dyDescent="0.2">
      <c r="J105" s="76"/>
      <c r="L105" s="76"/>
    </row>
    <row r="106" spans="2:12" s="75" customFormat="1" x14ac:dyDescent="0.2">
      <c r="J106" s="76"/>
      <c r="L106" s="76"/>
    </row>
    <row r="107" spans="2:12" s="75" customFormat="1" x14ac:dyDescent="0.2">
      <c r="J107" s="76"/>
      <c r="L107" s="76"/>
    </row>
    <row r="108" spans="2:12" s="75" customFormat="1" x14ac:dyDescent="0.2">
      <c r="J108" s="76"/>
      <c r="L108" s="76"/>
    </row>
    <row r="109" spans="2:12" s="75" customFormat="1" x14ac:dyDescent="0.2">
      <c r="J109" s="76"/>
      <c r="L109" s="76"/>
    </row>
    <row r="110" spans="2:12" s="75" customFormat="1" x14ac:dyDescent="0.2">
      <c r="J110" s="76"/>
      <c r="L110" s="76"/>
    </row>
    <row r="111" spans="2:12" s="75" customFormat="1" x14ac:dyDescent="0.2">
      <c r="J111" s="76"/>
      <c r="L111" s="76"/>
    </row>
    <row r="112" spans="2:12" s="75" customFormat="1" x14ac:dyDescent="0.2">
      <c r="J112" s="76"/>
      <c r="L112" s="76"/>
    </row>
    <row r="113" spans="10:12" s="75" customFormat="1" x14ac:dyDescent="0.2">
      <c r="J113" s="76"/>
      <c r="L113" s="76"/>
    </row>
    <row r="114" spans="10:12" s="75" customFormat="1" x14ac:dyDescent="0.2">
      <c r="J114" s="76"/>
      <c r="L114" s="76"/>
    </row>
    <row r="115" spans="10:12" s="75" customFormat="1" x14ac:dyDescent="0.2">
      <c r="J115" s="76"/>
      <c r="L115" s="76"/>
    </row>
    <row r="116" spans="10:12" s="75" customFormat="1" x14ac:dyDescent="0.2">
      <c r="J116" s="76"/>
      <c r="L116" s="76"/>
    </row>
    <row r="117" spans="10:12" s="75" customFormat="1" x14ac:dyDescent="0.2">
      <c r="J117" s="76"/>
      <c r="L117" s="76"/>
    </row>
    <row r="118" spans="10:12" s="75" customFormat="1" x14ac:dyDescent="0.2">
      <c r="J118" s="76"/>
      <c r="L118" s="76"/>
    </row>
    <row r="119" spans="10:12" s="75" customFormat="1" x14ac:dyDescent="0.2">
      <c r="J119" s="76"/>
      <c r="L119" s="76"/>
    </row>
    <row r="120" spans="10:12" s="75" customFormat="1" x14ac:dyDescent="0.2">
      <c r="J120" s="76"/>
      <c r="L120" s="76"/>
    </row>
    <row r="121" spans="10:12" s="75" customFormat="1" x14ac:dyDescent="0.2">
      <c r="J121" s="76"/>
      <c r="L121" s="76"/>
    </row>
  </sheetData>
  <sortState xmlns:xlrd2="http://schemas.microsoft.com/office/spreadsheetml/2017/richdata2" ref="B83:J85">
    <sortCondition descending="1" ref="C83:C85"/>
  </sortState>
  <pageMargins left="0.7" right="0.7" top="0.75" bottom="0.75" header="0.3" footer="0.3"/>
  <pageSetup paperSize="9" orientation="landscape" verticalDpi="2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2E675-A111-4905-ACD8-B8EE68908D48}">
  <sheetPr>
    <pageSetUpPr autoPageBreaks="0"/>
  </sheetPr>
  <dimension ref="A1:R28"/>
  <sheetViews>
    <sheetView showGridLines="0" zoomScaleNormal="100" workbookViewId="0"/>
  </sheetViews>
  <sheetFormatPr defaultColWidth="8.85546875" defaultRowHeight="12.75" x14ac:dyDescent="0.2"/>
  <cols>
    <col min="1" max="1" width="8.85546875" style="29"/>
    <col min="2" max="2" width="51.140625" style="29" customWidth="1"/>
    <col min="3" max="3" width="19.140625" style="29" customWidth="1"/>
    <col min="4" max="4" width="34.5703125" style="29" customWidth="1"/>
    <col min="5" max="5" width="13.5703125" style="29" customWidth="1"/>
    <col min="6" max="6" width="22" style="29" customWidth="1"/>
    <col min="7" max="18" width="13.5703125" style="29" customWidth="1"/>
    <col min="19" max="16384" width="8.85546875" style="29"/>
  </cols>
  <sheetData>
    <row r="1" spans="1:18" ht="12" customHeight="1" x14ac:dyDescent="0.2"/>
    <row r="2" spans="1:18" ht="12" customHeight="1" x14ac:dyDescent="0.2">
      <c r="B2" s="1" t="s">
        <v>165</v>
      </c>
      <c r="C2" s="1"/>
      <c r="D2" s="1"/>
    </row>
    <row r="3" spans="1:18" ht="12" customHeight="1" x14ac:dyDescent="0.2">
      <c r="B3" s="1" t="s">
        <v>47</v>
      </c>
      <c r="C3" s="1"/>
      <c r="D3" s="1"/>
    </row>
    <row r="4" spans="1:18" ht="12" customHeight="1" x14ac:dyDescent="0.2">
      <c r="B4" s="30"/>
      <c r="C4" s="30"/>
      <c r="D4" s="30"/>
    </row>
    <row r="5" spans="1:18" s="50" customFormat="1" x14ac:dyDescent="0.2">
      <c r="B5" s="30" t="s">
        <v>135</v>
      </c>
      <c r="C5" s="30"/>
      <c r="D5" s="30"/>
      <c r="E5" s="51"/>
      <c r="F5" s="51"/>
      <c r="J5" s="51"/>
      <c r="K5" s="51"/>
      <c r="M5" s="51"/>
      <c r="R5" s="30"/>
    </row>
    <row r="7" spans="1:18" ht="23.25" customHeight="1" x14ac:dyDescent="0.2">
      <c r="B7" s="142" t="s">
        <v>99</v>
      </c>
      <c r="C7" s="146" t="s">
        <v>116</v>
      </c>
      <c r="D7" s="193" t="s">
        <v>115</v>
      </c>
      <c r="E7" s="193"/>
      <c r="F7" s="142"/>
    </row>
    <row r="8" spans="1:18" ht="24" customHeight="1" x14ac:dyDescent="0.2">
      <c r="B8" s="189" t="s">
        <v>114</v>
      </c>
      <c r="C8" s="153" t="s">
        <v>102</v>
      </c>
      <c r="D8" s="145" t="s">
        <v>70</v>
      </c>
      <c r="E8" s="143"/>
      <c r="F8" s="144"/>
    </row>
    <row r="9" spans="1:18" ht="24" customHeight="1" x14ac:dyDescent="0.2">
      <c r="A9" s="130"/>
      <c r="B9" s="191"/>
      <c r="C9" s="140" t="s">
        <v>119</v>
      </c>
      <c r="D9" s="140" t="s">
        <v>120</v>
      </c>
      <c r="E9" s="133"/>
      <c r="F9" s="133"/>
    </row>
    <row r="10" spans="1:18" ht="24" customHeight="1" x14ac:dyDescent="0.2">
      <c r="A10" s="130"/>
      <c r="B10" s="191"/>
      <c r="C10" s="141" t="s">
        <v>123</v>
      </c>
      <c r="D10" s="141" t="s">
        <v>121</v>
      </c>
      <c r="E10" s="130"/>
      <c r="F10" s="130"/>
    </row>
    <row r="11" spans="1:18" ht="24" customHeight="1" x14ac:dyDescent="0.2">
      <c r="A11" s="130"/>
      <c r="B11" s="191"/>
      <c r="C11" s="138" t="s">
        <v>124</v>
      </c>
      <c r="D11" s="138" t="s">
        <v>122</v>
      </c>
      <c r="E11" s="139"/>
      <c r="F11" s="139"/>
    </row>
    <row r="12" spans="1:18" ht="24" customHeight="1" x14ac:dyDescent="0.2">
      <c r="A12" s="130"/>
      <c r="B12" s="190"/>
      <c r="C12" s="151" t="s">
        <v>103</v>
      </c>
      <c r="D12" s="152" t="s">
        <v>36</v>
      </c>
      <c r="E12" s="132"/>
      <c r="F12" s="132"/>
    </row>
    <row r="13" spans="1:18" ht="24" customHeight="1" x14ac:dyDescent="0.2">
      <c r="B13" s="190"/>
      <c r="C13" s="147" t="s">
        <v>104</v>
      </c>
      <c r="D13" s="136" t="s">
        <v>40</v>
      </c>
      <c r="E13" s="132"/>
      <c r="F13" s="132"/>
    </row>
    <row r="14" spans="1:18" ht="24" customHeight="1" x14ac:dyDescent="0.2">
      <c r="B14" s="190"/>
      <c r="C14" s="148" t="s">
        <v>105</v>
      </c>
      <c r="D14" s="149" t="s">
        <v>42</v>
      </c>
      <c r="E14" s="133"/>
      <c r="F14" s="133"/>
    </row>
    <row r="15" spans="1:18" ht="24" customHeight="1" x14ac:dyDescent="0.2">
      <c r="B15" s="189" t="s">
        <v>44</v>
      </c>
      <c r="C15" s="154" t="s">
        <v>110</v>
      </c>
      <c r="D15" s="135" t="s">
        <v>37</v>
      </c>
      <c r="E15" s="131"/>
      <c r="F15" s="131"/>
    </row>
    <row r="16" spans="1:18" ht="24" customHeight="1" x14ac:dyDescent="0.2">
      <c r="B16" s="190"/>
      <c r="C16" s="148" t="s">
        <v>111</v>
      </c>
      <c r="D16" s="149" t="s">
        <v>35</v>
      </c>
      <c r="E16" s="133"/>
      <c r="F16" s="133"/>
    </row>
    <row r="17" spans="2:6" ht="24" customHeight="1" x14ac:dyDescent="0.2">
      <c r="B17" s="189" t="s">
        <v>43</v>
      </c>
      <c r="C17" s="153" t="s">
        <v>108</v>
      </c>
      <c r="D17" s="158" t="s">
        <v>100</v>
      </c>
      <c r="E17" s="159"/>
      <c r="F17" s="159"/>
    </row>
    <row r="18" spans="2:6" ht="24" customHeight="1" x14ac:dyDescent="0.2">
      <c r="B18" s="190"/>
      <c r="C18" s="157" t="s">
        <v>126</v>
      </c>
      <c r="D18" s="156" t="s">
        <v>125</v>
      </c>
      <c r="E18" s="130"/>
      <c r="F18" s="130"/>
    </row>
    <row r="19" spans="2:6" ht="24" customHeight="1" x14ac:dyDescent="0.2">
      <c r="B19" s="189" t="s">
        <v>138</v>
      </c>
      <c r="C19" s="154" t="s">
        <v>106</v>
      </c>
      <c r="D19" s="135" t="s">
        <v>38</v>
      </c>
      <c r="E19" s="131"/>
      <c r="F19" s="131"/>
    </row>
    <row r="20" spans="2:6" ht="24" customHeight="1" x14ac:dyDescent="0.2">
      <c r="B20" s="190"/>
      <c r="C20" s="147" t="s">
        <v>107</v>
      </c>
      <c r="D20" s="136" t="s">
        <v>41</v>
      </c>
      <c r="E20" s="132"/>
      <c r="F20" s="132"/>
    </row>
    <row r="21" spans="2:6" ht="24" customHeight="1" x14ac:dyDescent="0.2">
      <c r="B21" s="192"/>
      <c r="C21" s="150" t="s">
        <v>109</v>
      </c>
      <c r="D21" s="137" t="s">
        <v>69</v>
      </c>
      <c r="E21" s="129"/>
      <c r="F21" s="134"/>
    </row>
    <row r="22" spans="2:6" ht="24" customHeight="1" x14ac:dyDescent="0.2">
      <c r="B22" s="189" t="s">
        <v>113</v>
      </c>
      <c r="C22" s="151" t="s">
        <v>112</v>
      </c>
      <c r="D22" s="156" t="s">
        <v>101</v>
      </c>
      <c r="E22" s="139"/>
      <c r="F22" s="139"/>
    </row>
    <row r="23" spans="2:6" ht="24" customHeight="1" x14ac:dyDescent="0.2">
      <c r="B23" s="190"/>
      <c r="C23" s="140" t="s">
        <v>127</v>
      </c>
      <c r="D23" s="140" t="s">
        <v>128</v>
      </c>
      <c r="E23" s="133"/>
      <c r="F23" s="133"/>
    </row>
    <row r="24" spans="2:6" ht="24" customHeight="1" x14ac:dyDescent="0.2">
      <c r="B24" s="191"/>
      <c r="C24" s="138" t="s">
        <v>130</v>
      </c>
      <c r="D24" s="138" t="s">
        <v>129</v>
      </c>
      <c r="E24" s="139"/>
      <c r="F24" s="139"/>
    </row>
    <row r="25" spans="2:6" ht="24" customHeight="1" x14ac:dyDescent="0.2">
      <c r="B25" s="191"/>
      <c r="C25" s="140" t="s">
        <v>131</v>
      </c>
      <c r="D25" s="140" t="s">
        <v>133</v>
      </c>
      <c r="E25" s="133"/>
      <c r="F25" s="133"/>
    </row>
    <row r="26" spans="2:6" ht="24" customHeight="1" x14ac:dyDescent="0.2">
      <c r="B26" s="192"/>
      <c r="C26" s="160" t="s">
        <v>132</v>
      </c>
      <c r="D26" s="160" t="s">
        <v>134</v>
      </c>
      <c r="E26" s="129"/>
      <c r="F26" s="129"/>
    </row>
    <row r="28" spans="2:6" ht="15.75" customHeight="1" x14ac:dyDescent="0.2">
      <c r="B28" s="155" t="s">
        <v>136</v>
      </c>
    </row>
  </sheetData>
  <mergeCells count="6">
    <mergeCell ref="B22:B26"/>
    <mergeCell ref="D7:E7"/>
    <mergeCell ref="B17:B18"/>
    <mergeCell ref="B8:B14"/>
    <mergeCell ref="B15:B16"/>
    <mergeCell ref="B19:B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Map 1</vt:lpstr>
      <vt:lpstr>Figure 1</vt:lpstr>
      <vt:lpstr>Figure 2</vt:lpstr>
      <vt:lpstr>Figure 3</vt:lpstr>
      <vt:lpstr>Figure 4</vt:lpstr>
      <vt:lpstr>Table 1</vt:lpstr>
      <vt:lpstr>Figure 5</vt:lpstr>
      <vt:lpstr>Table 2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 sarl</dc:creator>
  <cp:lastModifiedBy>BUDEK Tomasz (ESTAT-EXT)</cp:lastModifiedBy>
  <dcterms:created xsi:type="dcterms:W3CDTF">2019-01-11T07:55:25Z</dcterms:created>
  <dcterms:modified xsi:type="dcterms:W3CDTF">2025-04-30T10:00:57Z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2023-10-04T11:46:11Z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dcb36444-8b44-4ad0-a5fa-cefd3d353093</vt:lpwstr>
  </property>
  <property fmtid="{D5CDD505-2E9C-101B-9397-08002B2CF9AE}" pid="8" name="MSIP_Label_6bd9ddd1-4d20-43f6-abfa-fc3c07406f94_ContentBits">
    <vt:lpwstr>0</vt:lpwstr>
  </property>
</Properties>
</file>