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U:\Environment\10-Project_Teams\Waste\01_Production_system\Publication\SE_2023\WShipR\"/>
    </mc:Choice>
  </mc:AlternateContent>
  <bookViews>
    <workbookView xWindow="17670" yWindow="660" windowWidth="17955" windowHeight="15555" tabRatio="937" activeTab="6"/>
  </bookViews>
  <sheets>
    <sheet name="Table 1" sheetId="7" r:id="rId1"/>
    <sheet name="Table 2" sheetId="8" r:id="rId2"/>
    <sheet name="Table 3" sheetId="39" r:id="rId3"/>
    <sheet name="Figure 1" sheetId="5" r:id="rId4"/>
    <sheet name="Figure 2" sheetId="13" r:id="rId5"/>
    <sheet name="Table 4" sheetId="44" r:id="rId6"/>
    <sheet name="Table 5" sheetId="50" r:id="rId7"/>
    <sheet name="Table 6" sheetId="38" r:id="rId8"/>
  </sheets>
  <definedNames>
    <definedName name="_xlnm._FilterDatabase" localSheetId="0" hidden="1">'Table 1'!#REF!</definedName>
    <definedName name="abf_for_website_SE_data_existing_data0" localSheetId="4">#REF!</definedName>
    <definedName name="abf_for_website_SE_data_existing_data0" localSheetId="2">#REF!</definedName>
    <definedName name="abf_for_website_SE_data_existing_data0" localSheetId="7">#REF!</definedName>
    <definedName name="abf_for_website_SE_data_existing_data0">#REF!</definedName>
    <definedName name="abf_for_website_SE2_data_new_data1_erg" localSheetId="4">#REF!</definedName>
    <definedName name="abf_for_website_SE2_data_new_data1_erg" localSheetId="2">#REF!</definedName>
    <definedName name="abf_for_website_SE2_data_new_data1_erg" localSheetId="7">#REF!</definedName>
    <definedName name="abf_for_website_SE2_data_new_data1_erg">#REF!</definedName>
    <definedName name="_xlnm.Print_Area" localSheetId="3">'Figure 1'!$A$1:$R$61</definedName>
    <definedName name="_xlnm.Print_Area" localSheetId="0">'Table 1'!$A$1:$R$38</definedName>
    <definedName name="_xlnm.Print_Area" localSheetId="1">'Table 2'!$A$1:$Q$37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5" l="1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4" i="5"/>
  <c r="K23" i="5" l="1"/>
  <c r="J16" i="5"/>
  <c r="K11" i="5"/>
  <c r="K9" i="5"/>
  <c r="J15" i="5"/>
  <c r="J4" i="5"/>
  <c r="J17" i="5"/>
  <c r="J21" i="5"/>
  <c r="J18" i="5"/>
  <c r="J12" i="5"/>
  <c r="J13" i="5"/>
  <c r="J6" i="5"/>
  <c r="J10" i="5"/>
  <c r="J19" i="5"/>
  <c r="J20" i="5"/>
  <c r="J14" i="5"/>
  <c r="J8" i="5"/>
  <c r="K7" i="5"/>
  <c r="J22" i="5"/>
  <c r="I5" i="5"/>
  <c r="J23" i="5" l="1"/>
  <c r="I23" i="5"/>
  <c r="J5" i="5"/>
  <c r="J11" i="5"/>
  <c r="J9" i="5"/>
  <c r="J7" i="5"/>
  <c r="I17" i="5"/>
  <c r="I9" i="5"/>
  <c r="K14" i="5"/>
  <c r="K22" i="5"/>
  <c r="I18" i="5"/>
  <c r="I11" i="5"/>
  <c r="I21" i="5"/>
  <c r="K13" i="5"/>
  <c r="K21" i="5"/>
  <c r="K17" i="5"/>
  <c r="K5" i="5"/>
  <c r="I14" i="5"/>
  <c r="K18" i="5"/>
  <c r="K4" i="5"/>
  <c r="I10" i="5"/>
  <c r="K16" i="5"/>
  <c r="I16" i="5"/>
  <c r="K19" i="5"/>
  <c r="K12" i="5"/>
  <c r="I8" i="5"/>
  <c r="I19" i="5"/>
  <c r="I12" i="5"/>
  <c r="K10" i="5"/>
  <c r="I15" i="5"/>
  <c r="I13" i="5"/>
  <c r="K6" i="5"/>
  <c r="I6" i="5"/>
  <c r="I4" i="5"/>
  <c r="I7" i="5"/>
  <c r="K20" i="5"/>
  <c r="K15" i="5"/>
  <c r="K8" i="5"/>
  <c r="I20" i="5"/>
  <c r="I22" i="5"/>
</calcChain>
</file>

<file path=xl/sharedStrings.xml><?xml version="1.0" encoding="utf-8"?>
<sst xmlns="http://schemas.openxmlformats.org/spreadsheetml/2006/main" count="405" uniqueCount="173">
  <si>
    <t>Year</t>
  </si>
  <si>
    <t>Austria</t>
  </si>
  <si>
    <t>Belgium</t>
  </si>
  <si>
    <t>R4</t>
  </si>
  <si>
    <t>R4: Recycling/reclamation of metals and metal compounds</t>
  </si>
  <si>
    <t>France</t>
  </si>
  <si>
    <t>Germany</t>
  </si>
  <si>
    <t>D10</t>
  </si>
  <si>
    <t>D10: Incineration on land</t>
  </si>
  <si>
    <t>R12</t>
  </si>
  <si>
    <t>R3</t>
  </si>
  <si>
    <t>R3: Recycling/reclamation of organic substances which are not used as solvents</t>
  </si>
  <si>
    <t>R5</t>
  </si>
  <si>
    <t>R5: Recycling/reclamation of other inorganic materials</t>
  </si>
  <si>
    <t>Italy</t>
  </si>
  <si>
    <t>Netherlands</t>
  </si>
  <si>
    <t>Norway</t>
  </si>
  <si>
    <t>Sweden</t>
  </si>
  <si>
    <t>United Kingdom</t>
  </si>
  <si>
    <t>R1</t>
  </si>
  <si>
    <t>R1: Use as a fuel (other than in direct incineration) or other means to generate energy</t>
  </si>
  <si>
    <t>Luxembourg</t>
  </si>
  <si>
    <t>Spain</t>
  </si>
  <si>
    <t>Cyprus</t>
  </si>
  <si>
    <t>Czechia</t>
  </si>
  <si>
    <t>Denmark</t>
  </si>
  <si>
    <t>Finland</t>
  </si>
  <si>
    <t>Estonia</t>
  </si>
  <si>
    <t>Portugal</t>
  </si>
  <si>
    <t>Hungary</t>
  </si>
  <si>
    <t>Lithuania</t>
  </si>
  <si>
    <t>Poland</t>
  </si>
  <si>
    <t>Romania</t>
  </si>
  <si>
    <t>Greece</t>
  </si>
  <si>
    <t>Slovenia</t>
  </si>
  <si>
    <t>Ireland</t>
  </si>
  <si>
    <t>Latvia</t>
  </si>
  <si>
    <t>Malta</t>
  </si>
  <si>
    <t>Bulgaria</t>
  </si>
  <si>
    <t>Slovakia</t>
  </si>
  <si>
    <t>Iceland</t>
  </si>
  <si>
    <t>Croatia</t>
  </si>
  <si>
    <t>Liechtenstein</t>
  </si>
  <si>
    <t>160209*</t>
  </si>
  <si>
    <t>200121*</t>
  </si>
  <si>
    <t>160213*</t>
  </si>
  <si>
    <t>160215*</t>
  </si>
  <si>
    <t>200123*</t>
  </si>
  <si>
    <t>160216</t>
  </si>
  <si>
    <t>160214</t>
  </si>
  <si>
    <t>Disposal</t>
  </si>
  <si>
    <t>Recovery</t>
  </si>
  <si>
    <t>Mix or unknown</t>
  </si>
  <si>
    <t>Total</t>
  </si>
  <si>
    <t>2019</t>
  </si>
  <si>
    <t>:</t>
  </si>
  <si>
    <t>Source: Eurostat</t>
  </si>
  <si>
    <t xml:space="preserve"> </t>
  </si>
  <si>
    <t>2020</t>
  </si>
  <si>
    <t>(thousand tonnes)</t>
  </si>
  <si>
    <t>Total recovery</t>
  </si>
  <si>
    <t>of which:</t>
  </si>
  <si>
    <t>Total disposal</t>
  </si>
  <si>
    <t>D9: Physico chemical treatment not specified elsewhere (¹)</t>
  </si>
  <si>
    <t>(¹) D9: Physico/chemical treatment not specified elsewhere which results in final compounds or mixtures which are discarded by means of any of the operations (e.g. evaporation, drying, calcination, neutralization, precipitation, etc.)</t>
  </si>
  <si>
    <r>
      <t>Source:</t>
    </r>
    <r>
      <rPr>
        <sz val="9"/>
        <rFont val="Arial"/>
        <family val="2"/>
      </rPr>
      <t xml:space="preserve"> Eurostat</t>
    </r>
  </si>
  <si>
    <t>160212*</t>
  </si>
  <si>
    <t>LoW code</t>
  </si>
  <si>
    <t>Transformers and capacitors containing PCBs</t>
  </si>
  <si>
    <t>Discarded equipment other than hazardous</t>
  </si>
  <si>
    <t>Non-hazardous components removed from  discarded equipment</t>
  </si>
  <si>
    <t>Discarded equipment containing chlorofluorocarbons, HCFC, HFC</t>
  </si>
  <si>
    <t>Other discarded WEEE</t>
  </si>
  <si>
    <t>Discarded equipment containing free asbestos</t>
  </si>
  <si>
    <t>Discarded equipment containing hazardous components ( 2 ) other than those
mentioned in 16 02 09 to 16 02 12</t>
  </si>
  <si>
    <t>Hazardous components removed from discarded equipment</t>
  </si>
  <si>
    <t>Fluorescent tubes and other mercury-containing waste</t>
  </si>
  <si>
    <t>Discarded equipment containing chlorofluorocarbons</t>
  </si>
  <si>
    <t>WEEE classified as hazardous waste</t>
  </si>
  <si>
    <t>Tonnes</t>
  </si>
  <si>
    <t>Total hazardous WEEE</t>
  </si>
  <si>
    <t>WEEE classified as non-hazardous waste</t>
  </si>
  <si>
    <t>Total non-hazardous WEEE</t>
  </si>
  <si>
    <t xml:space="preserve">Total notified WEEE </t>
  </si>
  <si>
    <t>(kilogrammes per capita)</t>
  </si>
  <si>
    <t>(:) not available.</t>
  </si>
  <si>
    <t>Figure 2: Main treatments of hazardous waste exported by EU Member States, 2001, 2010 and 2020</t>
  </si>
  <si>
    <t>(tonnes)</t>
  </si>
  <si>
    <t>20 01 23*</t>
  </si>
  <si>
    <t>20 01 35*</t>
  </si>
  <si>
    <t>Discarded electrical and electronic equipment other than fluorescent tubes and other mercury-containing waste and equipment containing chlorofluorocarbons</t>
  </si>
  <si>
    <t>16 02 13*</t>
  </si>
  <si>
    <t>Discarded equipment containing hazardous components other than PCBs, chlorofluorocarbons, HCFC, HFC and free asbestos (¹)</t>
  </si>
  <si>
    <t>16 02 15*</t>
  </si>
  <si>
    <t>20 01 21*</t>
  </si>
  <si>
    <t>16 02 09*</t>
  </si>
  <si>
    <t>16 02 11*</t>
  </si>
  <si>
    <t>16 02 10*</t>
  </si>
  <si>
    <t>Discarded equipment containing or contaminated by PCBs other than transformers and capacitors</t>
  </si>
  <si>
    <t>20 01 36</t>
  </si>
  <si>
    <t>16 02 16</t>
  </si>
  <si>
    <t>16 02 14</t>
  </si>
  <si>
    <t>(¹) Hazardous components from electrical and electronic equipment may include lead batteries, Ni-Cd batteries, mercury-containing batteries and other batteries and accumulators marked as hazardous; mercury switches, glass from cathode ray tubes and other activated glass, etc.</t>
  </si>
  <si>
    <r>
      <t>Source:</t>
    </r>
    <r>
      <rPr>
        <sz val="9"/>
        <color theme="1"/>
        <rFont val="Arial"/>
        <family val="2"/>
      </rPr>
      <t xml:space="preserve"> Eurostat</t>
    </r>
  </si>
  <si>
    <t>Table 6: Waste of electrical and electronic equipment (WEEE) exported, by European List of Waste (LoW) codes, EU, 2020</t>
  </si>
  <si>
    <t>OECD
(non-EFTA)
countries</t>
  </si>
  <si>
    <t>Non-OECD countries</t>
  </si>
  <si>
    <t xml:space="preserve">Note: Break in series 2010 for 'exports to non-OECD countries'; data before 2010 reflected coding issues, not actual exports to non-OECD countries. </t>
  </si>
  <si>
    <t>Waste category</t>
  </si>
  <si>
    <t>Recovery / Disposal code</t>
  </si>
  <si>
    <t>The treatment code ‘Mix’ means that, for the stated quantity, more than one treatment code has been allocated to the waste type in the reporting.</t>
  </si>
  <si>
    <r>
      <t>:  (</t>
    </r>
    <r>
      <rPr>
        <vertAlign val="superscript"/>
        <sz val="9"/>
        <color theme="1"/>
        <rFont val="Arial"/>
        <family val="2"/>
      </rPr>
      <t>b</t>
    </r>
    <r>
      <rPr>
        <sz val="9"/>
        <color theme="1"/>
        <rFont val="Arial"/>
        <family val="2"/>
      </rPr>
      <t>)</t>
    </r>
  </si>
  <si>
    <t xml:space="preserve">Note: The Recovery and Disposal codes refer to the operations included in Annex IA of the Waste Shipments Regulation (WshipR) and Annexes I and II of the Waste Framework Directive. </t>
  </si>
  <si>
    <t>Main exporting
Member State</t>
  </si>
  <si>
    <t>Main 
destination
country</t>
  </si>
  <si>
    <t>Recovery / Disposal 
code</t>
  </si>
  <si>
    <t>Main 
exporting
Member State</t>
  </si>
  <si>
    <t>Table 5: Top 10 non-hazardous wastes exported, by European List of Waste (LoW) code, main treatments, exporting EU Member States and destination countries, 2020</t>
  </si>
  <si>
    <t>Soil and stones other than those containing hazardous substances (mentioned in 17 05 03*)</t>
  </si>
  <si>
    <t>Wood other than that containing dangerous substances (mentioned in 19 12 06*)</t>
  </si>
  <si>
    <t>Other wastes (including mixtures of materials) from mechanical treatment of wastes other than those containing hazardous substances (mentioned in 19 12 11*)</t>
  </si>
  <si>
    <t>Bottom ash and slag other than those containing hazardous substances (mentioned in 19 01 11*)</t>
  </si>
  <si>
    <t>Dredging spoil other than those containing hazardous substances  (mentioned in 17 05 05*)</t>
  </si>
  <si>
    <t>Mixtures of concrete, bricks, tiles and ceramics other than those containing hazardous substances (mentioned in 
17 01 06*)</t>
  </si>
  <si>
    <t>Other wastes (including mixtures of materials) from mechanical treatment of waste containing dangerous substances</t>
  </si>
  <si>
    <t>Combustible waste (refuse derived fuel)</t>
  </si>
  <si>
    <t>Lead batteries</t>
  </si>
  <si>
    <t>Fibre rejects, fibre-, filler- and coating sludges from mechanical separation</t>
  </si>
  <si>
    <t>Sludges from physico/chemical treatment containing dangerous substances</t>
  </si>
  <si>
    <t>Salt slags from secondary production</t>
  </si>
  <si>
    <t>Sludges from treatment of urban waste water</t>
  </si>
  <si>
    <t>Premixed wastes composed of at least one hazardous waste</t>
  </si>
  <si>
    <t>Fly ash containing dangerous substances</t>
  </si>
  <si>
    <t>Mixed municipal waste</t>
  </si>
  <si>
    <t>Solid wastes from gas treatment containing dangerous substances</t>
  </si>
  <si>
    <t>Wood containing dangerous substances</t>
  </si>
  <si>
    <t>Soil and stones containing dangerous substances</t>
  </si>
  <si>
    <t>Bituminous mixtures containing coal tar</t>
  </si>
  <si>
    <t>EU</t>
  </si>
  <si>
    <t>Total
quantity exported</t>
  </si>
  <si>
    <t>Quantity 
exported</t>
  </si>
  <si>
    <t>% of total</t>
  </si>
  <si>
    <t>(%)</t>
  </si>
  <si>
    <t>Table 1: Exports of hazardous waste, 2001-2020</t>
  </si>
  <si>
    <t>Table 2: Exports of hazardous waste, 2001-2020</t>
  </si>
  <si>
    <t>Other EU
Member
States</t>
  </si>
  <si>
    <t>EFTA 
countries</t>
  </si>
  <si>
    <t>Figure 1: Treatment of hazardous waste exported by EU Member States, 2001-2020</t>
  </si>
  <si>
    <t>Table 3: Destinations of hazardous waste exported by EU Member States, 2001-2020</t>
  </si>
  <si>
    <t>Table 4: Top 10 hazardous wastes exported, by European List of Waste (LoW) code, main treatments, exporting EU Member States and destination countries, 2020</t>
  </si>
  <si>
    <t>17 03 01*</t>
  </si>
  <si>
    <t>17 05 03*</t>
  </si>
  <si>
    <t>10 02 07*</t>
  </si>
  <si>
    <t>16 06 01*</t>
  </si>
  <si>
    <t>19 12 11*</t>
  </si>
  <si>
    <t>19 02 04*</t>
  </si>
  <si>
    <t>19 01 13*</t>
  </si>
  <si>
    <t>19 12 06*</t>
  </si>
  <si>
    <t>10 03 08*</t>
  </si>
  <si>
    <t>19 02 05*</t>
  </si>
  <si>
    <t>17 05 04</t>
  </si>
  <si>
    <t>19 12 07</t>
  </si>
  <si>
    <t>19 12 12</t>
  </si>
  <si>
    <t>19 12 10</t>
  </si>
  <si>
    <t>20 03 01</t>
  </si>
  <si>
    <t>19 01 12</t>
  </si>
  <si>
    <t>17 05 06</t>
  </si>
  <si>
    <t>17 01 07</t>
  </si>
  <si>
    <t>19 08 05</t>
  </si>
  <si>
    <t>03 03 10</t>
  </si>
  <si>
    <t xml:space="preserve">Export of hazardous waste </t>
  </si>
  <si>
    <t>D1: Deposit into or onto land, (e.g., landfill, etc.)</t>
  </si>
  <si>
    <t>Quantity imported from EU Member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</si>
</sst>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€_-;\-* #,##0.00\ _€_-;_-* &quot;-&quot;??\ _€_-;_-@_-"/>
    <numFmt numFmtId="165" formatCode="0.0"/>
    <numFmt numFmtId="166" formatCode="#\ ##0"/>
    <numFmt numFmtId="167" formatCode="[&lt;0.05]0.##;[&lt;0.5]0.#;#\ ##0"/>
    <numFmt numFmtId="168" formatCode="###\ ###\ ###"/>
    <numFmt numFmtId="169" formatCode="#,##0.0_i"/>
    <numFmt numFmtId="170" formatCode="_-* #,##0.00\ _k_r_._-;\-* #,##0.00\ _k_r_._-;_-* &quot;-&quot;??\ _k_r_._-;_-@_-"/>
    <numFmt numFmtId="171" formatCode="#,##0_i"/>
    <numFmt numFmtId="172" formatCode="#,##0.0"/>
  </numFmts>
  <fonts count="2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b/>
      <sz val="9"/>
      <color rgb="FF0070C0"/>
      <name val="Arial"/>
      <family val="2"/>
    </font>
    <font>
      <sz val="9"/>
      <color theme="0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b/>
      <sz val="12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rgb="FF0070C0"/>
      <name val="Arial"/>
      <family val="2"/>
    </font>
    <font>
      <vertAlign val="superscript"/>
      <sz val="9"/>
      <color theme="1"/>
      <name val="Arial"/>
      <family val="2"/>
    </font>
    <font>
      <sz val="10"/>
      <color indexed="8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2F2F2"/>
        <bgColor indexed="64"/>
      </patternFill>
    </fill>
    <fill>
      <patternFill patternType="solid">
        <fgColor rgb="FFA6E6E6"/>
        <bgColor indexed="64"/>
      </patternFill>
    </fill>
    <fill>
      <patternFill patternType="solid">
        <fgColor rgb="FFE8F8F8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/>
      <top style="thin">
        <color theme="1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hair">
        <color theme="0" tint="-0.249977111117893"/>
      </right>
      <top/>
      <bottom/>
      <diagonal/>
    </border>
    <border>
      <left style="hair">
        <color rgb="FFA6A6A6"/>
      </left>
      <right/>
      <top style="thin">
        <color indexed="64"/>
      </top>
      <bottom/>
      <diagonal/>
    </border>
    <border>
      <left style="hair">
        <color rgb="FFA6A6A6"/>
      </left>
      <right style="hair">
        <color rgb="FFA6A6A6"/>
      </right>
      <top style="thin">
        <color indexed="64"/>
      </top>
      <bottom/>
      <diagonal/>
    </border>
    <border>
      <left style="hair">
        <color rgb="FFA6A6A6"/>
      </left>
      <right style="hair">
        <color rgb="FFA6A6A6"/>
      </right>
      <top style="thin">
        <color theme="1"/>
      </top>
      <bottom style="hair">
        <color rgb="FFC0C0C0"/>
      </bottom>
      <diagonal/>
    </border>
    <border>
      <left style="hair">
        <color rgb="FFA6A6A6"/>
      </left>
      <right/>
      <top style="thin">
        <color theme="1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theme="1"/>
      </bottom>
      <diagonal/>
    </border>
    <border>
      <left style="hair">
        <color rgb="FFA6A6A6"/>
      </left>
      <right/>
      <top style="hair">
        <color rgb="FFC0C0C0"/>
      </top>
      <bottom style="thin">
        <color theme="1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thin">
        <color indexed="64"/>
      </top>
      <bottom style="thin">
        <color indexed="64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</borders>
  <cellStyleXfs count="14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3" fillId="0" borderId="0"/>
    <xf numFmtId="169" fontId="7" fillId="0" borderId="0" applyFill="0" applyBorder="0" applyProtection="0">
      <alignment horizontal="right"/>
    </xf>
    <xf numFmtId="170" fontId="2" fillId="0" borderId="0" applyFont="0" applyFill="0" applyBorder="0" applyAlignment="0" applyProtection="0"/>
    <xf numFmtId="0" fontId="3" fillId="0" borderId="0"/>
    <xf numFmtId="170" fontId="2" fillId="0" borderId="0" applyFont="0" applyFill="0" applyBorder="0" applyAlignment="0" applyProtection="0"/>
    <xf numFmtId="0" fontId="22" fillId="0" borderId="0"/>
  </cellStyleXfs>
  <cellXfs count="201">
    <xf numFmtId="0" fontId="0" fillId="0" borderId="0" xfId="0"/>
    <xf numFmtId="0" fontId="6" fillId="3" borderId="0" xfId="3" applyFont="1" applyFill="1" applyAlignment="1">
      <alignment horizontal="left"/>
    </xf>
    <xf numFmtId="0" fontId="6" fillId="4" borderId="0" xfId="3" applyFont="1" applyFill="1" applyAlignment="1">
      <alignment horizontal="left"/>
    </xf>
    <xf numFmtId="0" fontId="5" fillId="3" borderId="0" xfId="3" applyFont="1" applyFill="1"/>
    <xf numFmtId="0" fontId="5" fillId="0" borderId="0" xfId="3" applyFont="1"/>
    <xf numFmtId="165" fontId="5" fillId="3" borderId="0" xfId="3" applyNumberFormat="1" applyFont="1" applyFill="1"/>
    <xf numFmtId="0" fontId="7" fillId="0" borderId="0" xfId="0" applyFont="1"/>
    <xf numFmtId="0" fontId="8" fillId="0" borderId="0" xfId="3" applyFont="1"/>
    <xf numFmtId="0" fontId="5" fillId="4" borderId="0" xfId="3" applyFont="1" applyFill="1"/>
    <xf numFmtId="0" fontId="5" fillId="0" borderId="0" xfId="3" applyFont="1" applyAlignment="1">
      <alignment horizontal="right"/>
    </xf>
    <xf numFmtId="0" fontId="5" fillId="4" borderId="0" xfId="3" applyFont="1" applyFill="1" applyAlignment="1">
      <alignment horizontal="right"/>
    </xf>
    <xf numFmtId="0" fontId="10" fillId="0" borderId="0" xfId="3" applyFont="1"/>
    <xf numFmtId="0" fontId="5" fillId="4" borderId="0" xfId="3" applyFont="1" applyFill="1" applyAlignment="1">
      <alignment horizontal="left"/>
    </xf>
    <xf numFmtId="0" fontId="13" fillId="0" borderId="0" xfId="0" applyFont="1"/>
    <xf numFmtId="0" fontId="5" fillId="0" borderId="0" xfId="3" applyFont="1" applyAlignment="1">
      <alignment horizontal="left"/>
    </xf>
    <xf numFmtId="0" fontId="5" fillId="4" borderId="2" xfId="3" applyFont="1" applyFill="1" applyBorder="1"/>
    <xf numFmtId="0" fontId="5" fillId="0" borderId="0" xfId="7" applyFont="1"/>
    <xf numFmtId="3" fontId="7" fillId="0" borderId="0" xfId="0" applyNumberFormat="1" applyFont="1"/>
    <xf numFmtId="9" fontId="5" fillId="3" borderId="0" xfId="1" applyFont="1" applyFill="1"/>
    <xf numFmtId="3" fontId="5" fillId="0" borderId="0" xfId="3" applyNumberFormat="1" applyFont="1"/>
    <xf numFmtId="0" fontId="11" fillId="2" borderId="4" xfId="8" applyFont="1" applyFill="1" applyBorder="1" applyAlignment="1">
      <alignment horizontal="center"/>
    </xf>
    <xf numFmtId="0" fontId="11" fillId="0" borderId="3" xfId="8" applyFont="1" applyBorder="1" applyAlignment="1">
      <alignment horizontal="right"/>
    </xf>
    <xf numFmtId="0" fontId="11" fillId="0" borderId="3" xfId="8" applyFont="1" applyBorder="1"/>
    <xf numFmtId="4" fontId="11" fillId="0" borderId="3" xfId="8" applyNumberFormat="1" applyFont="1" applyBorder="1" applyAlignment="1">
      <alignment horizontal="right"/>
    </xf>
    <xf numFmtId="0" fontId="5" fillId="3" borderId="0" xfId="3" applyFont="1" applyFill="1" applyAlignment="1">
      <alignment vertical="center"/>
    </xf>
    <xf numFmtId="0" fontId="5" fillId="0" borderId="0" xfId="3" applyFont="1" applyAlignment="1">
      <alignment vertical="center"/>
    </xf>
    <xf numFmtId="0" fontId="9" fillId="3" borderId="0" xfId="3" applyFont="1" applyFill="1" applyAlignment="1">
      <alignment wrapText="1"/>
    </xf>
    <xf numFmtId="3" fontId="5" fillId="0" borderId="0" xfId="3" applyNumberFormat="1" applyFont="1" applyAlignment="1">
      <alignment vertical="center"/>
    </xf>
    <xf numFmtId="9" fontId="5" fillId="0" borderId="0" xfId="1" applyFont="1" applyAlignment="1">
      <alignment vertical="center"/>
    </xf>
    <xf numFmtId="0" fontId="5" fillId="0" borderId="0" xfId="3" applyFont="1" applyAlignment="1">
      <alignment horizontal="left" vertical="center"/>
    </xf>
    <xf numFmtId="0" fontId="14" fillId="4" borderId="0" xfId="3" applyFont="1" applyFill="1" applyAlignment="1">
      <alignment horizontal="left"/>
    </xf>
    <xf numFmtId="0" fontId="12" fillId="0" borderId="11" xfId="0" applyFont="1" applyBorder="1" applyAlignment="1">
      <alignment vertical="center"/>
    </xf>
    <xf numFmtId="167" fontId="12" fillId="0" borderId="11" xfId="0" applyNumberFormat="1" applyFont="1" applyBorder="1" applyAlignment="1">
      <alignment horizontal="right" vertical="center"/>
    </xf>
    <xf numFmtId="167" fontId="15" fillId="0" borderId="11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167" fontId="7" fillId="0" borderId="8" xfId="0" applyNumberFormat="1" applyFont="1" applyBorder="1" applyAlignment="1">
      <alignment vertical="center"/>
    </xf>
    <xf numFmtId="3" fontId="5" fillId="0" borderId="8" xfId="6" applyNumberFormat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167" fontId="7" fillId="0" borderId="14" xfId="0" applyNumberFormat="1" applyFont="1" applyBorder="1" applyAlignment="1">
      <alignment vertical="center"/>
    </xf>
    <xf numFmtId="167" fontId="16" fillId="0" borderId="14" xfId="0" applyNumberFormat="1" applyFont="1" applyBorder="1" applyAlignment="1">
      <alignment vertical="center"/>
    </xf>
    <xf numFmtId="0" fontId="12" fillId="0" borderId="1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7" fillId="0" borderId="0" xfId="3" applyFont="1"/>
    <xf numFmtId="1" fontId="6" fillId="3" borderId="11" xfId="3" applyNumberFormat="1" applyFont="1" applyFill="1" applyBorder="1" applyAlignment="1">
      <alignment horizontal="center"/>
    </xf>
    <xf numFmtId="3" fontId="5" fillId="3" borderId="11" xfId="0" applyNumberFormat="1" applyFont="1" applyFill="1" applyBorder="1" applyAlignment="1">
      <alignment horizontal="right" indent="3"/>
    </xf>
    <xf numFmtId="3" fontId="7" fillId="3" borderId="16" xfId="0" applyNumberFormat="1" applyFont="1" applyFill="1" applyBorder="1" applyAlignment="1">
      <alignment horizontal="right" indent="3"/>
    </xf>
    <xf numFmtId="1" fontId="6" fillId="3" borderId="8" xfId="3" applyNumberFormat="1" applyFont="1" applyFill="1" applyBorder="1" applyAlignment="1">
      <alignment horizontal="center"/>
    </xf>
    <xf numFmtId="3" fontId="5" fillId="3" borderId="8" xfId="0" applyNumberFormat="1" applyFont="1" applyFill="1" applyBorder="1" applyAlignment="1">
      <alignment horizontal="right" indent="3"/>
    </xf>
    <xf numFmtId="3" fontId="7" fillId="3" borderId="17" xfId="0" applyNumberFormat="1" applyFont="1" applyFill="1" applyBorder="1" applyAlignment="1">
      <alignment horizontal="right" indent="3"/>
    </xf>
    <xf numFmtId="1" fontId="6" fillId="3" borderId="13" xfId="3" applyNumberFormat="1" applyFont="1" applyFill="1" applyBorder="1" applyAlignment="1">
      <alignment horizontal="center"/>
    </xf>
    <xf numFmtId="3" fontId="17" fillId="3" borderId="13" xfId="0" applyNumberFormat="1" applyFont="1" applyFill="1" applyBorder="1" applyAlignment="1">
      <alignment horizontal="right" indent="3"/>
    </xf>
    <xf numFmtId="3" fontId="16" fillId="3" borderId="18" xfId="0" applyNumberFormat="1" applyFont="1" applyFill="1" applyBorder="1" applyAlignment="1">
      <alignment horizontal="right" indent="3"/>
    </xf>
    <xf numFmtId="1" fontId="6" fillId="3" borderId="19" xfId="3" applyNumberFormat="1" applyFont="1" applyFill="1" applyBorder="1" applyAlignment="1">
      <alignment horizontal="center"/>
    </xf>
    <xf numFmtId="3" fontId="5" fillId="4" borderId="7" xfId="3" applyNumberFormat="1" applyFont="1" applyFill="1" applyBorder="1" applyAlignment="1">
      <alignment horizontal="left"/>
    </xf>
    <xf numFmtId="166" fontId="5" fillId="0" borderId="7" xfId="4" applyNumberFormat="1" applyFont="1" applyBorder="1" applyAlignment="1">
      <alignment horizontal="right" indent="1"/>
    </xf>
    <xf numFmtId="3" fontId="5" fillId="4" borderId="8" xfId="3" applyNumberFormat="1" applyFont="1" applyFill="1" applyBorder="1" applyAlignment="1">
      <alignment horizontal="left"/>
    </xf>
    <xf numFmtId="3" fontId="5" fillId="4" borderId="9" xfId="3" applyNumberFormat="1" applyFont="1" applyFill="1" applyBorder="1" applyAlignment="1">
      <alignment horizontal="left"/>
    </xf>
    <xf numFmtId="166" fontId="5" fillId="0" borderId="9" xfId="4" applyNumberFormat="1" applyFont="1" applyBorder="1" applyAlignment="1">
      <alignment horizontal="right" indent="1"/>
    </xf>
    <xf numFmtId="166" fontId="5" fillId="0" borderId="10" xfId="4" applyNumberFormat="1" applyFont="1" applyBorder="1" applyAlignment="1">
      <alignment horizontal="right" indent="1"/>
    </xf>
    <xf numFmtId="3" fontId="6" fillId="7" borderId="5" xfId="3" applyNumberFormat="1" applyFont="1" applyFill="1" applyBorder="1" applyAlignment="1">
      <alignment horizontal="right"/>
    </xf>
    <xf numFmtId="0" fontId="6" fillId="7" borderId="5" xfId="3" applyFont="1" applyFill="1" applyBorder="1" applyAlignment="1">
      <alignment horizontal="center" vertical="center"/>
    </xf>
    <xf numFmtId="49" fontId="6" fillId="7" borderId="5" xfId="3" applyNumberFormat="1" applyFont="1" applyFill="1" applyBorder="1" applyAlignment="1">
      <alignment horizontal="center" vertical="center"/>
    </xf>
    <xf numFmtId="3" fontId="6" fillId="8" borderId="6" xfId="3" applyNumberFormat="1" applyFont="1" applyFill="1" applyBorder="1" applyAlignment="1">
      <alignment horizontal="left"/>
    </xf>
    <xf numFmtId="166" fontId="5" fillId="8" borderId="6" xfId="3" applyNumberFormat="1" applyFont="1" applyFill="1" applyBorder="1" applyAlignment="1">
      <alignment horizontal="right" indent="1"/>
    </xf>
    <xf numFmtId="0" fontId="12" fillId="7" borderId="5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vertical="center"/>
    </xf>
    <xf numFmtId="167" fontId="12" fillId="8" borderId="5" xfId="0" applyNumberFormat="1" applyFont="1" applyFill="1" applyBorder="1" applyAlignment="1">
      <alignment horizontal="right" vertical="center"/>
    </xf>
    <xf numFmtId="0" fontId="12" fillId="8" borderId="0" xfId="0" applyFont="1" applyFill="1" applyAlignment="1">
      <alignment horizontal="left" vertical="center"/>
    </xf>
    <xf numFmtId="167" fontId="12" fillId="8" borderId="0" xfId="0" applyNumberFormat="1" applyFont="1" applyFill="1" applyAlignment="1">
      <alignment horizontal="right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169" fontId="12" fillId="0" borderId="19" xfId="9" applyFont="1" applyFill="1" applyBorder="1" applyAlignment="1">
      <alignment horizontal="center" vertical="center"/>
    </xf>
    <xf numFmtId="169" fontId="12" fillId="0" borderId="12" xfId="9" applyFont="1" applyFill="1" applyBorder="1" applyAlignment="1">
      <alignment horizontal="left" vertical="center" wrapText="1"/>
    </xf>
    <xf numFmtId="168" fontId="12" fillId="0" borderId="12" xfId="9" applyNumberFormat="1" applyFont="1" applyFill="1" applyBorder="1" applyAlignment="1">
      <alignment horizontal="right" vertical="center" indent="1"/>
    </xf>
    <xf numFmtId="169" fontId="12" fillId="0" borderId="5" xfId="9" applyFont="1" applyFill="1" applyBorder="1" applyAlignment="1">
      <alignment horizontal="right" vertical="center"/>
    </xf>
    <xf numFmtId="169" fontId="12" fillId="0" borderId="5" xfId="9" applyFont="1" applyFill="1" applyBorder="1" applyAlignment="1">
      <alignment horizontal="left" vertical="center" wrapText="1"/>
    </xf>
    <xf numFmtId="168" fontId="12" fillId="0" borderId="5" xfId="9" applyNumberFormat="1" applyFont="1" applyFill="1" applyBorder="1" applyAlignment="1">
      <alignment horizontal="right" vertical="center" indent="1"/>
    </xf>
    <xf numFmtId="3" fontId="6" fillId="7" borderId="5" xfId="3" applyNumberFormat="1" applyFont="1" applyFill="1" applyBorder="1" applyAlignment="1">
      <alignment horizontal="center" vertical="center"/>
    </xf>
    <xf numFmtId="3" fontId="6" fillId="7" borderId="12" xfId="3" applyNumberFormat="1" applyFont="1" applyFill="1" applyBorder="1" applyAlignment="1">
      <alignment horizontal="left" vertical="center"/>
    </xf>
    <xf numFmtId="3" fontId="6" fillId="7" borderId="12" xfId="3" applyNumberFormat="1" applyFont="1" applyFill="1" applyBorder="1" applyAlignment="1">
      <alignment horizontal="center" vertical="center"/>
    </xf>
    <xf numFmtId="3" fontId="6" fillId="8" borderId="12" xfId="3" applyNumberFormat="1" applyFont="1" applyFill="1" applyBorder="1" applyAlignment="1">
      <alignment horizontal="center" vertical="center"/>
    </xf>
    <xf numFmtId="3" fontId="6" fillId="8" borderId="12" xfId="3" applyNumberFormat="1" applyFont="1" applyFill="1" applyBorder="1" applyAlignment="1">
      <alignment horizontal="left" vertical="center"/>
    </xf>
    <xf numFmtId="168" fontId="6" fillId="8" borderId="12" xfId="3" applyNumberFormat="1" applyFont="1" applyFill="1" applyBorder="1" applyAlignment="1">
      <alignment horizontal="right" vertical="center" indent="1"/>
    </xf>
    <xf numFmtId="3" fontId="6" fillId="7" borderId="19" xfId="3" applyNumberFormat="1" applyFont="1" applyFill="1" applyBorder="1" applyAlignment="1">
      <alignment horizontal="center" vertical="center"/>
    </xf>
    <xf numFmtId="3" fontId="6" fillId="7" borderId="19" xfId="3" applyNumberFormat="1" applyFont="1" applyFill="1" applyBorder="1" applyAlignment="1">
      <alignment horizontal="left" vertical="center" wrapText="1"/>
    </xf>
    <xf numFmtId="168" fontId="6" fillId="7" borderId="19" xfId="3" applyNumberFormat="1" applyFont="1" applyFill="1" applyBorder="1" applyAlignment="1">
      <alignment horizontal="right" vertical="center" indent="1"/>
    </xf>
    <xf numFmtId="49" fontId="12" fillId="3" borderId="8" xfId="9" applyNumberFormat="1" applyFont="1" applyFill="1" applyBorder="1" applyAlignment="1">
      <alignment horizontal="center"/>
    </xf>
    <xf numFmtId="49" fontId="12" fillId="3" borderId="9" xfId="9" applyNumberFormat="1" applyFont="1" applyFill="1" applyBorder="1" applyAlignment="1">
      <alignment horizontal="center"/>
    </xf>
    <xf numFmtId="0" fontId="11" fillId="4" borderId="0" xfId="3" quotePrefix="1" applyFont="1" applyFill="1"/>
    <xf numFmtId="0" fontId="6" fillId="7" borderId="15" xfId="3" applyFont="1" applyFill="1" applyBorder="1" applyAlignment="1">
      <alignment horizontal="center" vertical="center"/>
    </xf>
    <xf numFmtId="49" fontId="12" fillId="3" borderId="13" xfId="9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169" fontId="12" fillId="3" borderId="21" xfId="9" applyFont="1" applyFill="1" applyBorder="1" applyAlignment="1">
      <alignment vertical="center" wrapText="1"/>
    </xf>
    <xf numFmtId="169" fontId="12" fillId="9" borderId="8" xfId="9" applyFont="1" applyFill="1" applyBorder="1" applyAlignment="1">
      <alignment vertical="center" wrapText="1"/>
    </xf>
    <xf numFmtId="169" fontId="12" fillId="3" borderId="8" xfId="9" applyFont="1" applyFill="1" applyBorder="1" applyAlignment="1">
      <alignment vertical="center" wrapText="1"/>
    </xf>
    <xf numFmtId="169" fontId="12" fillId="9" borderId="23" xfId="9" applyFont="1" applyFill="1" applyBorder="1" applyAlignment="1">
      <alignment vertical="center" wrapText="1"/>
    </xf>
    <xf numFmtId="172" fontId="5" fillId="4" borderId="7" xfId="3" applyNumberFormat="1" applyFont="1" applyFill="1" applyBorder="1" applyAlignment="1">
      <alignment horizontal="left"/>
    </xf>
    <xf numFmtId="172" fontId="5" fillId="4" borderId="8" xfId="3" applyNumberFormat="1" applyFont="1" applyFill="1" applyBorder="1" applyAlignment="1">
      <alignment horizontal="left"/>
    </xf>
    <xf numFmtId="172" fontId="5" fillId="4" borderId="9" xfId="3" applyNumberFormat="1" applyFont="1" applyFill="1" applyBorder="1" applyAlignment="1">
      <alignment horizontal="left"/>
    </xf>
    <xf numFmtId="49" fontId="12" fillId="0" borderId="9" xfId="0" applyNumberFormat="1" applyFont="1" applyBorder="1" applyAlignment="1">
      <alignment horizontal="center" vertical="center"/>
    </xf>
    <xf numFmtId="0" fontId="20" fillId="0" borderId="0" xfId="0" applyFont="1"/>
    <xf numFmtId="168" fontId="20" fillId="0" borderId="0" xfId="9" applyNumberFormat="1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2" fillId="7" borderId="10" xfId="0" applyFont="1" applyFill="1" applyBorder="1" applyAlignment="1">
      <alignment horizontal="center" vertical="center" wrapText="1"/>
    </xf>
    <xf numFmtId="0" fontId="12" fillId="7" borderId="27" xfId="0" applyFont="1" applyFill="1" applyBorder="1" applyAlignment="1">
      <alignment horizontal="center" vertical="center" wrapText="1"/>
    </xf>
    <xf numFmtId="0" fontId="12" fillId="7" borderId="26" xfId="0" applyFont="1" applyFill="1" applyBorder="1" applyAlignment="1">
      <alignment horizontal="center" vertical="center" wrapText="1"/>
    </xf>
    <xf numFmtId="0" fontId="12" fillId="7" borderId="33" xfId="0" applyFont="1" applyFill="1" applyBorder="1" applyAlignment="1">
      <alignment horizontal="center" vertical="center" wrapText="1"/>
    </xf>
    <xf numFmtId="0" fontId="7" fillId="3" borderId="0" xfId="0" applyFont="1" applyFill="1"/>
    <xf numFmtId="0" fontId="7" fillId="3" borderId="25" xfId="0" applyFont="1" applyFill="1" applyBorder="1"/>
    <xf numFmtId="0" fontId="7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left"/>
    </xf>
    <xf numFmtId="9" fontId="7" fillId="3" borderId="0" xfId="1" applyFont="1" applyFill="1"/>
    <xf numFmtId="1" fontId="5" fillId="3" borderId="0" xfId="3" applyNumberFormat="1" applyFont="1" applyFill="1"/>
    <xf numFmtId="0" fontId="17" fillId="4" borderId="0" xfId="3" applyFont="1" applyFill="1" applyAlignment="1">
      <alignment horizontal="left"/>
    </xf>
    <xf numFmtId="171" fontId="7" fillId="3" borderId="8" xfId="9" applyNumberFormat="1" applyFill="1" applyBorder="1" applyAlignment="1">
      <alignment horizontal="right" indent="3"/>
    </xf>
    <xf numFmtId="171" fontId="7" fillId="3" borderId="8" xfId="9" applyNumberFormat="1" applyFill="1" applyBorder="1" applyAlignment="1">
      <alignment horizontal="right" indent="2"/>
    </xf>
    <xf numFmtId="171" fontId="7" fillId="3" borderId="17" xfId="9" applyNumberFormat="1" applyFill="1" applyBorder="1" applyAlignment="1">
      <alignment horizontal="right" indent="2"/>
    </xf>
    <xf numFmtId="171" fontId="7" fillId="3" borderId="13" xfId="9" applyNumberFormat="1" applyFill="1" applyBorder="1" applyAlignment="1">
      <alignment horizontal="right" indent="2"/>
    </xf>
    <xf numFmtId="171" fontId="7" fillId="3" borderId="13" xfId="9" applyNumberFormat="1" applyFill="1" applyBorder="1" applyAlignment="1">
      <alignment horizontal="right" indent="3"/>
    </xf>
    <xf numFmtId="171" fontId="7" fillId="3" borderId="18" xfId="9" applyNumberFormat="1" applyFill="1" applyBorder="1" applyAlignment="1">
      <alignment horizontal="right" indent="2"/>
    </xf>
    <xf numFmtId="171" fontId="7" fillId="3" borderId="9" xfId="9" applyNumberFormat="1" applyFill="1" applyBorder="1" applyAlignment="1">
      <alignment horizontal="right" indent="2"/>
    </xf>
    <xf numFmtId="171" fontId="7" fillId="3" borderId="9" xfId="9" applyNumberFormat="1" applyFill="1" applyBorder="1" applyAlignment="1">
      <alignment horizontal="right" indent="3"/>
    </xf>
    <xf numFmtId="171" fontId="7" fillId="3" borderId="20" xfId="9" applyNumberFormat="1" applyFill="1" applyBorder="1" applyAlignment="1">
      <alignment horizontal="right" indent="2"/>
    </xf>
    <xf numFmtId="169" fontId="7" fillId="3" borderId="21" xfId="9" applyFill="1" applyBorder="1" applyAlignment="1">
      <alignment horizontal="center" vertical="center"/>
    </xf>
    <xf numFmtId="168" fontId="7" fillId="3" borderId="28" xfId="9" applyNumberFormat="1" applyFill="1" applyBorder="1" applyAlignment="1">
      <alignment horizontal="center" vertical="center"/>
    </xf>
    <xf numFmtId="168" fontId="7" fillId="3" borderId="21" xfId="9" applyNumberFormat="1" applyFill="1" applyBorder="1" applyAlignment="1">
      <alignment horizontal="center" vertical="center"/>
    </xf>
    <xf numFmtId="3" fontId="7" fillId="3" borderId="29" xfId="9" applyNumberFormat="1" applyFill="1" applyBorder="1" applyAlignment="1">
      <alignment horizontal="center" vertical="center"/>
    </xf>
    <xf numFmtId="3" fontId="7" fillId="3" borderId="32" xfId="9" applyNumberFormat="1" applyFill="1" applyBorder="1" applyAlignment="1">
      <alignment horizontal="center" vertical="center"/>
    </xf>
    <xf numFmtId="168" fontId="7" fillId="3" borderId="7" xfId="9" applyNumberFormat="1" applyFill="1" applyBorder="1" applyAlignment="1">
      <alignment horizontal="center" vertical="center"/>
    </xf>
    <xf numFmtId="169" fontId="7" fillId="9" borderId="8" xfId="9" applyFill="1" applyBorder="1" applyAlignment="1">
      <alignment horizontal="center" vertical="center"/>
    </xf>
    <xf numFmtId="168" fontId="7" fillId="9" borderId="22" xfId="9" applyNumberFormat="1" applyFill="1" applyBorder="1" applyAlignment="1">
      <alignment horizontal="center" vertical="center"/>
    </xf>
    <xf numFmtId="168" fontId="7" fillId="9" borderId="8" xfId="9" applyNumberFormat="1" applyFill="1" applyBorder="1" applyAlignment="1">
      <alignment horizontal="center" vertical="center"/>
    </xf>
    <xf numFmtId="3" fontId="7" fillId="9" borderId="17" xfId="9" applyNumberFormat="1" applyFill="1" applyBorder="1" applyAlignment="1">
      <alignment horizontal="center" vertical="center"/>
    </xf>
    <xf numFmtId="169" fontId="7" fillId="3" borderId="8" xfId="9" applyFill="1" applyBorder="1" applyAlignment="1">
      <alignment horizontal="center" vertical="center"/>
    </xf>
    <xf numFmtId="168" fontId="7" fillId="3" borderId="22" xfId="9" applyNumberFormat="1" applyFill="1" applyBorder="1" applyAlignment="1">
      <alignment horizontal="center" vertical="center"/>
    </xf>
    <xf numFmtId="168" fontId="7" fillId="3" borderId="8" xfId="9" applyNumberFormat="1" applyFill="1" applyBorder="1" applyAlignment="1">
      <alignment horizontal="center" vertical="center"/>
    </xf>
    <xf numFmtId="3" fontId="7" fillId="3" borderId="17" xfId="9" applyNumberFormat="1" applyFill="1" applyBorder="1" applyAlignment="1">
      <alignment horizontal="center" vertical="center"/>
    </xf>
    <xf numFmtId="169" fontId="7" fillId="0" borderId="8" xfId="9" applyFill="1" applyBorder="1" applyAlignment="1">
      <alignment horizontal="center" vertical="center"/>
    </xf>
    <xf numFmtId="169" fontId="7" fillId="9" borderId="23" xfId="9" applyFill="1" applyBorder="1" applyAlignment="1">
      <alignment horizontal="center" vertical="center"/>
    </xf>
    <xf numFmtId="168" fontId="7" fillId="9" borderId="30" xfId="9" applyNumberFormat="1" applyFill="1" applyBorder="1" applyAlignment="1">
      <alignment horizontal="center" vertical="center"/>
    </xf>
    <xf numFmtId="168" fontId="7" fillId="9" borderId="23" xfId="9" applyNumberFormat="1" applyFill="1" applyBorder="1" applyAlignment="1">
      <alignment horizontal="center" vertical="center"/>
    </xf>
    <xf numFmtId="3" fontId="7" fillId="9" borderId="31" xfId="9" applyNumberFormat="1" applyFill="1" applyBorder="1" applyAlignment="1">
      <alignment horizontal="center" vertical="center"/>
    </xf>
    <xf numFmtId="0" fontId="11" fillId="3" borderId="0" xfId="11" applyFont="1" applyFill="1"/>
    <xf numFmtId="0" fontId="9" fillId="3" borderId="0" xfId="0" applyFont="1" applyFill="1"/>
    <xf numFmtId="0" fontId="20" fillId="3" borderId="0" xfId="0" applyFont="1" applyFill="1"/>
    <xf numFmtId="169" fontId="7" fillId="0" borderId="7" xfId="9" applyBorder="1" applyAlignment="1">
      <alignment horizontal="left" vertical="center" wrapText="1"/>
    </xf>
    <xf numFmtId="168" fontId="7" fillId="0" borderId="7" xfId="9" applyNumberFormat="1" applyBorder="1" applyAlignment="1">
      <alignment horizontal="right" vertical="center" indent="1"/>
    </xf>
    <xf numFmtId="169" fontId="7" fillId="0" borderId="8" xfId="9" applyBorder="1" applyAlignment="1">
      <alignment horizontal="left" vertical="center" wrapText="1"/>
    </xf>
    <xf numFmtId="169" fontId="7" fillId="0" borderId="13" xfId="9" applyBorder="1" applyAlignment="1">
      <alignment horizontal="left" vertical="center" wrapText="1"/>
    </xf>
    <xf numFmtId="168" fontId="7" fillId="0" borderId="13" xfId="9" applyNumberFormat="1" applyBorder="1" applyAlignment="1">
      <alignment horizontal="right" vertical="center" indent="1"/>
    </xf>
    <xf numFmtId="0" fontId="4" fillId="4" borderId="0" xfId="3" applyFill="1" applyAlignment="1">
      <alignment horizontal="left"/>
    </xf>
    <xf numFmtId="0" fontId="6" fillId="5" borderId="12" xfId="3" applyFont="1" applyFill="1" applyBorder="1" applyAlignment="1">
      <alignment horizontal="center" vertical="center"/>
    </xf>
    <xf numFmtId="0" fontId="6" fillId="5" borderId="12" xfId="3" applyFont="1" applyFill="1" applyBorder="1" applyAlignment="1">
      <alignment horizontal="center" vertical="center" wrapText="1"/>
    </xf>
    <xf numFmtId="0" fontId="6" fillId="5" borderId="34" xfId="3" applyFont="1" applyFill="1" applyBorder="1" applyAlignment="1">
      <alignment horizontal="center" vertical="center"/>
    </xf>
    <xf numFmtId="49" fontId="12" fillId="3" borderId="7" xfId="9" applyNumberFormat="1" applyFont="1" applyFill="1" applyBorder="1" applyAlignment="1">
      <alignment horizontal="center"/>
    </xf>
    <xf numFmtId="171" fontId="7" fillId="3" borderId="7" xfId="9" applyNumberFormat="1" applyFill="1" applyBorder="1" applyAlignment="1">
      <alignment horizontal="right" indent="2"/>
    </xf>
    <xf numFmtId="171" fontId="7" fillId="3" borderId="7" xfId="9" applyNumberFormat="1" applyFill="1" applyBorder="1" applyAlignment="1">
      <alignment horizontal="right" indent="3"/>
    </xf>
    <xf numFmtId="171" fontId="7" fillId="3" borderId="32" xfId="9" applyNumberFormat="1" applyFill="1" applyBorder="1" applyAlignment="1">
      <alignment horizontal="right" indent="2"/>
    </xf>
    <xf numFmtId="171" fontId="7" fillId="0" borderId="8" xfId="9" applyNumberFormat="1" applyFill="1" applyBorder="1" applyAlignment="1">
      <alignment horizontal="right" indent="1"/>
    </xf>
    <xf numFmtId="3" fontId="5" fillId="0" borderId="10" xfId="3" applyNumberFormat="1" applyFont="1" applyBorder="1" applyAlignment="1">
      <alignment horizontal="left"/>
    </xf>
    <xf numFmtId="172" fontId="5" fillId="0" borderId="10" xfId="3" applyNumberFormat="1" applyFont="1" applyBorder="1" applyAlignment="1">
      <alignment horizontal="left"/>
    </xf>
    <xf numFmtId="0" fontId="14" fillId="3" borderId="0" xfId="3" applyFont="1" applyFill="1" applyAlignment="1">
      <alignment horizontal="left"/>
    </xf>
    <xf numFmtId="0" fontId="4" fillId="0" borderId="0" xfId="3" applyAlignment="1">
      <alignment horizontal="left"/>
    </xf>
    <xf numFmtId="169" fontId="7" fillId="3" borderId="11" xfId="9" applyFill="1" applyBorder="1" applyAlignment="1">
      <alignment horizontal="right" indent="3"/>
    </xf>
    <xf numFmtId="169" fontId="7" fillId="3" borderId="8" xfId="9" applyFill="1" applyBorder="1" applyAlignment="1">
      <alignment horizontal="right" indent="3"/>
    </xf>
    <xf numFmtId="169" fontId="7" fillId="6" borderId="12" xfId="9" applyFill="1" applyBorder="1" applyAlignment="1">
      <alignment horizontal="right" indent="1"/>
    </xf>
    <xf numFmtId="169" fontId="7" fillId="0" borderId="7" xfId="9" applyBorder="1" applyAlignment="1">
      <alignment horizontal="right" indent="1"/>
    </xf>
    <xf numFmtId="169" fontId="7" fillId="0" borderId="9" xfId="9" applyBorder="1" applyAlignment="1">
      <alignment horizontal="right" indent="1"/>
    </xf>
    <xf numFmtId="169" fontId="7" fillId="0" borderId="10" xfId="9" applyBorder="1" applyAlignment="1">
      <alignment horizontal="right" indent="1"/>
    </xf>
    <xf numFmtId="49" fontId="7" fillId="3" borderId="21" xfId="9" applyNumberFormat="1" applyFill="1" applyBorder="1" applyAlignment="1">
      <alignment horizontal="center" vertical="center"/>
    </xf>
    <xf numFmtId="49" fontId="7" fillId="9" borderId="8" xfId="9" applyNumberFormat="1" applyFill="1" applyBorder="1" applyAlignment="1">
      <alignment horizontal="center" vertical="center"/>
    </xf>
    <xf numFmtId="49" fontId="7" fillId="3" borderId="8" xfId="9" applyNumberFormat="1" applyFill="1" applyBorder="1" applyAlignment="1">
      <alignment horizontal="center" vertical="center"/>
    </xf>
    <xf numFmtId="49" fontId="7" fillId="0" borderId="8" xfId="9" applyNumberFormat="1" applyFill="1" applyBorder="1" applyAlignment="1">
      <alignment horizontal="center" vertical="center"/>
    </xf>
    <xf numFmtId="49" fontId="7" fillId="9" borderId="23" xfId="9" applyNumberFormat="1" applyFill="1" applyBorder="1" applyAlignment="1">
      <alignment horizontal="center" vertical="center"/>
    </xf>
    <xf numFmtId="3" fontId="17" fillId="3" borderId="8" xfId="0" applyNumberFormat="1" applyFont="1" applyFill="1" applyBorder="1" applyAlignment="1">
      <alignment horizontal="right" indent="3"/>
    </xf>
    <xf numFmtId="3" fontId="16" fillId="3" borderId="17" xfId="0" applyNumberFormat="1" applyFont="1" applyFill="1" applyBorder="1" applyAlignment="1">
      <alignment horizontal="right" indent="3"/>
    </xf>
    <xf numFmtId="1" fontId="6" fillId="3" borderId="14" xfId="3" applyNumberFormat="1" applyFont="1" applyFill="1" applyBorder="1" applyAlignment="1">
      <alignment horizontal="center"/>
    </xf>
    <xf numFmtId="3" fontId="17" fillId="3" borderId="14" xfId="0" applyNumberFormat="1" applyFont="1" applyFill="1" applyBorder="1" applyAlignment="1">
      <alignment horizontal="right" indent="3"/>
    </xf>
    <xf numFmtId="3" fontId="16" fillId="3" borderId="35" xfId="0" applyNumberFormat="1" applyFont="1" applyFill="1" applyBorder="1" applyAlignment="1">
      <alignment horizontal="right" indent="3"/>
    </xf>
    <xf numFmtId="169" fontId="16" fillId="3" borderId="8" xfId="9" applyFont="1" applyFill="1" applyBorder="1" applyAlignment="1">
      <alignment horizontal="right" indent="3"/>
    </xf>
    <xf numFmtId="169" fontId="16" fillId="3" borderId="19" xfId="9" applyFont="1" applyFill="1" applyBorder="1" applyAlignment="1">
      <alignment horizontal="right" indent="3"/>
    </xf>
    <xf numFmtId="0" fontId="12" fillId="7" borderId="5" xfId="0" applyFont="1" applyFill="1" applyBorder="1" applyAlignment="1">
      <alignment horizontal="left" vertical="center"/>
    </xf>
    <xf numFmtId="0" fontId="14" fillId="4" borderId="0" xfId="3" applyFont="1" applyFill="1" applyAlignment="1">
      <alignment horizontal="left"/>
    </xf>
    <xf numFmtId="0" fontId="4" fillId="4" borderId="19" xfId="3" applyFill="1" applyBorder="1" applyAlignment="1">
      <alignment horizontal="left"/>
    </xf>
    <xf numFmtId="0" fontId="11" fillId="4" borderId="1" xfId="3" quotePrefix="1" applyFont="1" applyFill="1" applyBorder="1" applyAlignment="1">
      <alignment horizontal="left"/>
    </xf>
    <xf numFmtId="0" fontId="17" fillId="4" borderId="0" xfId="3" applyFont="1" applyFill="1" applyAlignment="1">
      <alignment horizontal="left"/>
    </xf>
    <xf numFmtId="0" fontId="18" fillId="0" borderId="0" xfId="0" applyFont="1" applyAlignment="1">
      <alignment horizontal="left"/>
    </xf>
    <xf numFmtId="0" fontId="14" fillId="4" borderId="0" xfId="3" applyFont="1" applyFill="1" applyAlignment="1">
      <alignment horizontal="left" wrapText="1"/>
    </xf>
    <xf numFmtId="0" fontId="4" fillId="4" borderId="0" xfId="3" applyFill="1" applyAlignment="1">
      <alignment horizontal="left"/>
    </xf>
    <xf numFmtId="169" fontId="7" fillId="4" borderId="0" xfId="9" quotePrefix="1" applyFill="1" applyBorder="1" applyAlignment="1">
      <alignment horizontal="left"/>
    </xf>
    <xf numFmtId="0" fontId="5" fillId="4" borderId="0" xfId="3" applyFont="1" applyFill="1" applyAlignment="1">
      <alignment horizontal="left" wrapText="1"/>
    </xf>
    <xf numFmtId="0" fontId="18" fillId="3" borderId="0" xfId="0" applyFont="1" applyFill="1" applyAlignment="1">
      <alignment horizontal="left" vertical="top" wrapText="1"/>
    </xf>
    <xf numFmtId="0" fontId="19" fillId="3" borderId="0" xfId="0" applyFont="1" applyFill="1" applyAlignment="1">
      <alignment horizontal="left"/>
    </xf>
    <xf numFmtId="0" fontId="7" fillId="3" borderId="24" xfId="0" applyFont="1" applyFill="1" applyBorder="1" applyAlignment="1">
      <alignment horizontal="left" wrapText="1"/>
    </xf>
    <xf numFmtId="0" fontId="7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left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16" fillId="0" borderId="0" xfId="0" applyFont="1" applyAlignment="1">
      <alignment horizontal="left"/>
    </xf>
  </cellXfs>
  <cellStyles count="14">
    <cellStyle name="Comma 4" xfId="12"/>
    <cellStyle name="Komma 2" xfId="2"/>
    <cellStyle name="Komma 3" xfId="10"/>
    <cellStyle name="Normal" xfId="0" builtinId="0"/>
    <cellStyle name="Normal 2" xfId="3"/>
    <cellStyle name="Normal 3" xfId="7"/>
    <cellStyle name="Normal 4" xfId="11"/>
    <cellStyle name="Normal 5 2" xfId="6"/>
    <cellStyle name="Normal 6" xfId="4"/>
    <cellStyle name="Normal_Figure 13b" xfId="8"/>
    <cellStyle name="NumberCellStyle" xfId="9"/>
    <cellStyle name="Percent" xfId="1" builtinId="5"/>
    <cellStyle name="Standard 4" xfId="5"/>
    <cellStyle name="Standard_Daten_SE_LoW" xfId="13"/>
  </cellStyles>
  <dxfs count="0"/>
  <tableStyles count="0" defaultTableStyle="TableStyleMedium2" defaultPivotStyle="PivotStyleLight16"/>
  <colors>
    <mruColors>
      <color rgb="FFFF7C80"/>
      <color rgb="FFD2F2F2"/>
      <color rgb="FFA6E6E6"/>
      <color rgb="FF286EB4"/>
      <color rgb="FF32AFAF"/>
      <color rgb="FFC84B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Treatment of hazardous waste exported by EU Member States, 2001-2020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17105901311505E-3"/>
          <c:y val="7.78670199908245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825197838660505E-2"/>
          <c:y val="0.1175705997658133"/>
          <c:w val="0.9264931105450539"/>
          <c:h val="0.698627683235056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1'!$I$3</c:f>
              <c:strCache>
                <c:ptCount val="1"/>
                <c:pt idx="0">
                  <c:v>Recovery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1'!$H$4:$H$23</c:f>
              <c:numCache>
                <c:formatCode>0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'Figure 1'!$I$4:$I$23</c:f>
              <c:numCache>
                <c:formatCode>#,##0.0_i</c:formatCode>
                <c:ptCount val="20"/>
                <c:pt idx="0">
                  <c:v>81.543010434182932</c:v>
                </c:pt>
                <c:pt idx="1">
                  <c:v>75.219692426489729</c:v>
                </c:pt>
                <c:pt idx="2">
                  <c:v>79.156426849911213</c:v>
                </c:pt>
                <c:pt idx="3">
                  <c:v>74.220719634816817</c:v>
                </c:pt>
                <c:pt idx="4">
                  <c:v>79.087135995872089</c:v>
                </c:pt>
                <c:pt idx="5">
                  <c:v>78.000548680348601</c:v>
                </c:pt>
                <c:pt idx="6">
                  <c:v>77.609479127798991</c:v>
                </c:pt>
                <c:pt idx="7">
                  <c:v>72.30129338334487</c:v>
                </c:pt>
                <c:pt idx="8">
                  <c:v>71.800316761264085</c:v>
                </c:pt>
                <c:pt idx="9">
                  <c:v>71.751867434599859</c:v>
                </c:pt>
                <c:pt idx="10">
                  <c:v>68.21051470748688</c:v>
                </c:pt>
                <c:pt idx="11">
                  <c:v>71.617223214014885</c:v>
                </c:pt>
                <c:pt idx="12">
                  <c:v>76.90167450819331</c:v>
                </c:pt>
                <c:pt idx="13">
                  <c:v>77.678988064306836</c:v>
                </c:pt>
                <c:pt idx="14">
                  <c:v>74.644088744735598</c:v>
                </c:pt>
                <c:pt idx="15">
                  <c:v>71.265038551047198</c:v>
                </c:pt>
                <c:pt idx="16">
                  <c:v>75.111498726136816</c:v>
                </c:pt>
                <c:pt idx="17">
                  <c:v>77.276605191524496</c:v>
                </c:pt>
                <c:pt idx="18">
                  <c:v>78.515416424174205</c:v>
                </c:pt>
                <c:pt idx="19">
                  <c:v>79.497050184783717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D-4C9A-85D8-B3EF29C8B7ED}"/>
            </c:ext>
          </c:extLst>
        </c:ser>
        <c:ser>
          <c:idx val="1"/>
          <c:order val="1"/>
          <c:tx>
            <c:strRef>
              <c:f>'Figure 1'!$J$3</c:f>
              <c:strCache>
                <c:ptCount val="1"/>
                <c:pt idx="0">
                  <c:v>Disposal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1'!$H$4:$H$23</c:f>
              <c:numCache>
                <c:formatCode>0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'Figure 1'!$J$4:$J$23</c:f>
              <c:numCache>
                <c:formatCode>#,##0.0_i</c:formatCode>
                <c:ptCount val="20"/>
                <c:pt idx="0">
                  <c:v>15.97571281515339</c:v>
                </c:pt>
                <c:pt idx="1">
                  <c:v>24.032940633206675</c:v>
                </c:pt>
                <c:pt idx="2">
                  <c:v>20.354410728143041</c:v>
                </c:pt>
                <c:pt idx="3">
                  <c:v>23.186137659126079</c:v>
                </c:pt>
                <c:pt idx="4">
                  <c:v>20.867700042899013</c:v>
                </c:pt>
                <c:pt idx="5">
                  <c:v>21.408160073589077</c:v>
                </c:pt>
                <c:pt idx="6">
                  <c:v>22.187304064499532</c:v>
                </c:pt>
                <c:pt idx="7">
                  <c:v>27.576852648881061</c:v>
                </c:pt>
                <c:pt idx="8">
                  <c:v>28.039567758423207</c:v>
                </c:pt>
                <c:pt idx="9">
                  <c:v>28.057712958292687</c:v>
                </c:pt>
                <c:pt idx="10">
                  <c:v>31.779193216948865</c:v>
                </c:pt>
                <c:pt idx="11">
                  <c:v>28.144927010228511</c:v>
                </c:pt>
                <c:pt idx="12">
                  <c:v>22.985527594712568</c:v>
                </c:pt>
                <c:pt idx="13">
                  <c:v>22.289110693090247</c:v>
                </c:pt>
                <c:pt idx="14">
                  <c:v>25.244631828671942</c:v>
                </c:pt>
                <c:pt idx="15">
                  <c:v>27.573234677202212</c:v>
                </c:pt>
                <c:pt idx="16">
                  <c:v>23.974185269931898</c:v>
                </c:pt>
                <c:pt idx="17">
                  <c:v>22.391237504173681</c:v>
                </c:pt>
                <c:pt idx="18">
                  <c:v>21.224668418865559</c:v>
                </c:pt>
                <c:pt idx="19">
                  <c:v>19.733216136018143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D-4C9A-85D8-B3EF29C8B7ED}"/>
            </c:ext>
          </c:extLst>
        </c:ser>
        <c:ser>
          <c:idx val="2"/>
          <c:order val="2"/>
          <c:tx>
            <c:strRef>
              <c:f>'Figure 1'!$K$3</c:f>
              <c:strCache>
                <c:ptCount val="1"/>
                <c:pt idx="0">
                  <c:v>Mix or unknown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1'!$H$4:$H$23</c:f>
              <c:numCache>
                <c:formatCode>0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'Figure 1'!$K$4:$K$23</c:f>
              <c:numCache>
                <c:formatCode>#,##0.0_i</c:formatCode>
                <c:ptCount val="20"/>
                <c:pt idx="0">
                  <c:v>2.4812767506636875</c:v>
                </c:pt>
                <c:pt idx="1">
                  <c:v>0.74736694030360296</c:v>
                </c:pt>
                <c:pt idx="2">
                  <c:v>0.48916242194574494</c:v>
                </c:pt>
                <c:pt idx="3">
                  <c:v>2.5931427060570948</c:v>
                </c:pt>
                <c:pt idx="4">
                  <c:v>4.5163961228891734E-2</c:v>
                </c:pt>
                <c:pt idx="5">
                  <c:v>0.59129124606232231</c:v>
                </c:pt>
                <c:pt idx="6">
                  <c:v>0.20321680770147715</c:v>
                </c:pt>
                <c:pt idx="7">
                  <c:v>0.12185396777406865</c:v>
                </c:pt>
                <c:pt idx="8">
                  <c:v>0.16011548031270778</c:v>
                </c:pt>
                <c:pt idx="9">
                  <c:v>0.19041960710746103</c:v>
                </c:pt>
                <c:pt idx="10">
                  <c:v>1.0292075564259734E-2</c:v>
                </c:pt>
                <c:pt idx="11">
                  <c:v>0.23784977575660204</c:v>
                </c:pt>
                <c:pt idx="12">
                  <c:v>0.11279789709411876</c:v>
                </c:pt>
                <c:pt idx="13">
                  <c:v>3.1901242602918913E-2</c:v>
                </c:pt>
                <c:pt idx="14">
                  <c:v>0.11127942659246662</c:v>
                </c:pt>
                <c:pt idx="15">
                  <c:v>1.1617267717505895</c:v>
                </c:pt>
                <c:pt idx="16">
                  <c:v>0.91431600393129575</c:v>
                </c:pt>
                <c:pt idx="17">
                  <c:v>0.33215730430182877</c:v>
                </c:pt>
                <c:pt idx="18">
                  <c:v>0.25991515696023049</c:v>
                </c:pt>
                <c:pt idx="19">
                  <c:v>0.76973367919814728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D-4C9A-85D8-B3EF29C8B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94281648"/>
        <c:axId val="594281976"/>
      </c:barChart>
      <c:catAx>
        <c:axId val="59428164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4281976"/>
        <c:crosses val="autoZero"/>
        <c:auto val="1"/>
        <c:lblAlgn val="ctr"/>
        <c:lblOffset val="100"/>
        <c:tickMarkSkip val="1"/>
        <c:noMultiLvlLbl val="0"/>
      </c:catAx>
      <c:valAx>
        <c:axId val="594281976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_i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428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477401261285404"/>
          <c:y val="0.88098179275937882"/>
          <c:w val="0.37045186981935896"/>
          <c:h val="3.752393299573586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Main treatments of hazardous waste exported by EU Member States, 2001, 2010 and 2020</a:t>
            </a:r>
          </a:p>
          <a:p>
            <a:pPr algn="l">
              <a:defRPr sz="1800" b="1"/>
            </a:pPr>
            <a:r>
              <a:rPr lang="en-US" sz="1600" b="0"/>
              <a:t>(thousand tonnes)</a:t>
            </a:r>
          </a:p>
        </c:rich>
      </c:tx>
      <c:layout>
        <c:manualLayout>
          <c:xMode val="edge"/>
          <c:yMode val="edge"/>
          <c:x val="5.3452815106186441E-3"/>
          <c:y val="1.4379676962961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3259432723903674"/>
          <c:y val="0.1240207672235103"/>
          <c:w val="0.54406757098163638"/>
          <c:h val="0.656732281295021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2'!$C$5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2'!$B$6:$B$17</c:f>
              <c:strCache>
                <c:ptCount val="12"/>
                <c:pt idx="0">
                  <c:v>Total recovery</c:v>
                </c:pt>
                <c:pt idx="1">
                  <c:v>of which:</c:v>
                </c:pt>
                <c:pt idx="2">
                  <c:v>R3: Recycling/reclamation of organic substances which are not used as solvents</c:v>
                </c:pt>
                <c:pt idx="3">
                  <c:v>R1: Use as a fuel (other than in direct incineration) or other means to generate energy</c:v>
                </c:pt>
                <c:pt idx="4">
                  <c:v>R4: Recycling/reclamation of metals and metal compounds</c:v>
                </c:pt>
                <c:pt idx="5">
                  <c:v>R5: Recycling/reclamation of other inorganic materials</c:v>
                </c:pt>
                <c:pt idx="7">
                  <c:v>Total disposal</c:v>
                </c:pt>
                <c:pt idx="8">
                  <c:v>of which:</c:v>
                </c:pt>
                <c:pt idx="9">
                  <c:v>D9: Physico chemical treatment not specified elsewhere (¹)</c:v>
                </c:pt>
                <c:pt idx="10">
                  <c:v>D1: Deposit into or onto land, (e.g., landfill, etc.)</c:v>
                </c:pt>
                <c:pt idx="11">
                  <c:v>D10: Incineration on land</c:v>
                </c:pt>
              </c:strCache>
            </c:strRef>
          </c:cat>
          <c:val>
            <c:numRef>
              <c:f>'Figure 2'!$C$6:$C$17</c:f>
              <c:numCache>
                <c:formatCode>[&lt;0.05]0.##;[&lt;0.5]0.#;#\ ##0</c:formatCode>
                <c:ptCount val="12"/>
                <c:pt idx="0">
                  <c:v>3220.8690000000001</c:v>
                </c:pt>
                <c:pt idx="2">
                  <c:v>713.83500000000004</c:v>
                </c:pt>
                <c:pt idx="3">
                  <c:v>551.98599999999999</c:v>
                </c:pt>
                <c:pt idx="4">
                  <c:v>828.41499999999996</c:v>
                </c:pt>
                <c:pt idx="5">
                  <c:v>401.03300000000002</c:v>
                </c:pt>
                <c:pt idx="7">
                  <c:v>631.02499999999998</c:v>
                </c:pt>
                <c:pt idx="9">
                  <c:v>98.4</c:v>
                </c:pt>
                <c:pt idx="10">
                  <c:v>121.958</c:v>
                </c:pt>
                <c:pt idx="11">
                  <c:v>308.31400000000002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8-43E0-9052-6B3188A3FD7B}"/>
            </c:ext>
          </c:extLst>
        </c:ser>
        <c:ser>
          <c:idx val="1"/>
          <c:order val="1"/>
          <c:tx>
            <c:strRef>
              <c:f>'Figure 2'!$E$5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2'!$B$6:$B$17</c:f>
              <c:strCache>
                <c:ptCount val="12"/>
                <c:pt idx="0">
                  <c:v>Total recovery</c:v>
                </c:pt>
                <c:pt idx="1">
                  <c:v>of which:</c:v>
                </c:pt>
                <c:pt idx="2">
                  <c:v>R3: Recycling/reclamation of organic substances which are not used as solvents</c:v>
                </c:pt>
                <c:pt idx="3">
                  <c:v>R1: Use as a fuel (other than in direct incineration) or other means to generate energy</c:v>
                </c:pt>
                <c:pt idx="4">
                  <c:v>R4: Recycling/reclamation of metals and metal compounds</c:v>
                </c:pt>
                <c:pt idx="5">
                  <c:v>R5: Recycling/reclamation of other inorganic materials</c:v>
                </c:pt>
                <c:pt idx="7">
                  <c:v>Total disposal</c:v>
                </c:pt>
                <c:pt idx="8">
                  <c:v>of which:</c:v>
                </c:pt>
                <c:pt idx="9">
                  <c:v>D9: Physico chemical treatment not specified elsewhere (¹)</c:v>
                </c:pt>
                <c:pt idx="10">
                  <c:v>D1: Deposit into or onto land, (e.g., landfill, etc.)</c:v>
                </c:pt>
                <c:pt idx="11">
                  <c:v>D10: Incineration on land</c:v>
                </c:pt>
              </c:strCache>
            </c:strRef>
          </c:cat>
          <c:val>
            <c:numRef>
              <c:f>'Figure 2'!$E$6:$E$17</c:f>
              <c:numCache>
                <c:formatCode>[&lt;0.05]0.##;[&lt;0.5]0.#;#\ ##0</c:formatCode>
                <c:ptCount val="12"/>
                <c:pt idx="0">
                  <c:v>4341.2192539999996</c:v>
                </c:pt>
                <c:pt idx="2">
                  <c:v>388.40427200000005</c:v>
                </c:pt>
                <c:pt idx="3">
                  <c:v>725.27560800000003</c:v>
                </c:pt>
                <c:pt idx="4">
                  <c:v>1289.508202</c:v>
                </c:pt>
                <c:pt idx="5">
                  <c:v>635.60972300000003</c:v>
                </c:pt>
                <c:pt idx="7">
                  <c:v>1697.5820709999998</c:v>
                </c:pt>
                <c:pt idx="9">
                  <c:v>136.38316399999999</c:v>
                </c:pt>
                <c:pt idx="10">
                  <c:v>468.65509200000002</c:v>
                </c:pt>
                <c:pt idx="11">
                  <c:v>622.38220399999989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98-43E0-9052-6B3188A3FD7B}"/>
            </c:ext>
          </c:extLst>
        </c:ser>
        <c:ser>
          <c:idx val="2"/>
          <c:order val="2"/>
          <c:tx>
            <c:strRef>
              <c:f>'Figure 2'!$O$5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2'!$B$6:$B$17</c:f>
              <c:strCache>
                <c:ptCount val="12"/>
                <c:pt idx="0">
                  <c:v>Total recovery</c:v>
                </c:pt>
                <c:pt idx="1">
                  <c:v>of which:</c:v>
                </c:pt>
                <c:pt idx="2">
                  <c:v>R3: Recycling/reclamation of organic substances which are not used as solvents</c:v>
                </c:pt>
                <c:pt idx="3">
                  <c:v>R1: Use as a fuel (other than in direct incineration) or other means to generate energy</c:v>
                </c:pt>
                <c:pt idx="4">
                  <c:v>R4: Recycling/reclamation of metals and metal compounds</c:v>
                </c:pt>
                <c:pt idx="5">
                  <c:v>R5: Recycling/reclamation of other inorganic materials</c:v>
                </c:pt>
                <c:pt idx="7">
                  <c:v>Total disposal</c:v>
                </c:pt>
                <c:pt idx="8">
                  <c:v>of which:</c:v>
                </c:pt>
                <c:pt idx="9">
                  <c:v>D9: Physico chemical treatment not specified elsewhere (¹)</c:v>
                </c:pt>
                <c:pt idx="10">
                  <c:v>D1: Deposit into or onto land, (e.g., landfill, etc.)</c:v>
                </c:pt>
                <c:pt idx="11">
                  <c:v>D10: Incineration on land</c:v>
                </c:pt>
              </c:strCache>
            </c:strRef>
          </c:cat>
          <c:val>
            <c:numRef>
              <c:f>'Figure 2'!$O$6:$O$17</c:f>
              <c:numCache>
                <c:formatCode>[&lt;0.05]0.##;[&lt;0.5]0.#;#\ ##0</c:formatCode>
                <c:ptCount val="12"/>
                <c:pt idx="0">
                  <c:v>6509.3793098419992</c:v>
                </c:pt>
                <c:pt idx="2">
                  <c:v>904.24311219999993</c:v>
                </c:pt>
                <c:pt idx="3">
                  <c:v>1086.373501</c:v>
                </c:pt>
                <c:pt idx="4">
                  <c:v>1427.015362122999</c:v>
                </c:pt>
                <c:pt idx="5">
                  <c:v>1521.8734809999996</c:v>
                </c:pt>
                <c:pt idx="7">
                  <c:v>1615.7956620259997</c:v>
                </c:pt>
                <c:pt idx="9">
                  <c:v>214.45305138999998</c:v>
                </c:pt>
                <c:pt idx="10">
                  <c:v>420.66818799999999</c:v>
                </c:pt>
                <c:pt idx="11">
                  <c:v>723.83869795599981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98-43E0-9052-6B3188A3F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055456"/>
        <c:axId val="985064080"/>
      </c:barChart>
      <c:catAx>
        <c:axId val="9850554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5064080"/>
        <c:crosses val="autoZero"/>
        <c:auto val="1"/>
        <c:lblAlgn val="ctr"/>
        <c:lblOffset val="100"/>
        <c:tickMarkSkip val="1"/>
        <c:noMultiLvlLbl val="0"/>
      </c:catAx>
      <c:valAx>
        <c:axId val="98506408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##\ ###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5055456"/>
        <c:crosses val="max"/>
        <c:crossBetween val="between"/>
        <c:minorUnit val="1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674539342152277"/>
          <c:y val="0.83777268848873243"/>
          <c:w val="0.1461055149530141"/>
          <c:h val="3.39805589405234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679171</xdr:colOff>
      <xdr:row>29</xdr:row>
      <xdr:rowOff>16565</xdr:rowOff>
    </xdr:from>
    <xdr:to>
      <xdr:col>10</xdr:col>
      <xdr:colOff>383896</xdr:colOff>
      <xdr:row>73</xdr:row>
      <xdr:rowOff>5530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F6F569DF-D411-47DD-8883-88791FCF9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0.96043</cdr:y>
    </cdr:from>
    <cdr:ext cx="7997083" cy="263769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A32C2715-1204-C6A7-DCFC-55B5430F6C69}"/>
            </a:ext>
          </a:extLst>
        </cdr:cNvPr>
        <cdr:cNvSpPr txBox="1"/>
      </cdr:nvSpPr>
      <cdr:spPr>
        <a:xfrm xmlns:a="http://schemas.openxmlformats.org/drawingml/2006/main">
          <a:off x="50800" y="6402220"/>
          <a:ext cx="7997083" cy="2637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</a:t>
          </a:r>
        </a:p>
      </cdr:txBody>
    </cdr:sp>
  </cdr:absSizeAnchor>
  <cdr:absSizeAnchor xmlns:cdr="http://schemas.openxmlformats.org/drawingml/2006/chartDrawing">
    <cdr:from>
      <cdr:x>0.83933</cdr:x>
      <cdr:y>0.93731</cdr:y>
    </cdr:from>
    <cdr:ext cx="1530358" cy="417914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586236E5-C535-BF92-97AD-3899DF15D4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248075"/>
          <a:ext cx="1530358" cy="417914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351518</xdr:colOff>
      <xdr:row>22</xdr:row>
      <xdr:rowOff>57175</xdr:rowOff>
    </xdr:from>
    <xdr:to>
      <xdr:col>22</xdr:col>
      <xdr:colOff>470647</xdr:colOff>
      <xdr:row>67</xdr:row>
      <xdr:rowOff>33618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ADDA5F18-7447-4C98-B0D0-4F5863644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0.00164</cdr:x>
      <cdr:y>0.89915</cdr:y>
    </cdr:from>
    <cdr:ext cx="8614797" cy="679417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DD9D1156-D3CD-9EFB-69F2-7498C448E165}"/>
            </a:ext>
          </a:extLst>
        </cdr:cNvPr>
        <cdr:cNvSpPr txBox="1"/>
      </cdr:nvSpPr>
      <cdr:spPr>
        <a:xfrm xmlns:a="http://schemas.openxmlformats.org/drawingml/2006/main">
          <a:off x="20802" y="6185492"/>
          <a:ext cx="8614797" cy="679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D9: Physico/chemical treatment not specified elsewhere which results in final compounds or mixtures which are discarded by means of any of the operations (e.g. evaporation, drying, calcination, neutralization, precipitation, etc.)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</a:t>
          </a:r>
        </a:p>
      </cdr:txBody>
    </cdr:sp>
  </cdr:absSizeAnchor>
  <cdr:absSizeAnchor xmlns:cdr="http://schemas.openxmlformats.org/drawingml/2006/chartDrawing">
    <cdr:from>
      <cdr:x>0.87948</cdr:x>
      <cdr:y>0.93793</cdr:y>
    </cdr:from>
    <cdr:ext cx="1530358" cy="41791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77EEDE5E-D733-FE38-CDCD-686FFDFDFDE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11168121" y="6314928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showGridLines="0" zoomScaleNormal="100" workbookViewId="0">
      <selection activeCell="B34" sqref="B34:R34"/>
    </sheetView>
  </sheetViews>
  <sheetFormatPr defaultColWidth="25.7109375" defaultRowHeight="12" x14ac:dyDescent="0.2"/>
  <cols>
    <col min="1" max="1" width="10.42578125" style="4" customWidth="1"/>
    <col min="2" max="2" width="14.140625" style="4" customWidth="1"/>
    <col min="3" max="18" width="8.140625" style="4" customWidth="1"/>
    <col min="19" max="207" width="11.42578125" style="4" customWidth="1"/>
    <col min="208" max="225" width="0" style="4" hidden="1" customWidth="1"/>
    <col min="226" max="226" width="10.28515625" style="4" bestFit="1" customWidth="1"/>
    <col min="227" max="16384" width="25.7109375" style="4"/>
  </cols>
  <sheetData>
    <row r="1" spans="1:22" s="2" customFormat="1" x14ac:dyDescent="0.2">
      <c r="A1" s="3"/>
    </row>
    <row r="2" spans="1:22" s="2" customFormat="1" ht="15.75" x14ac:dyDescent="0.25">
      <c r="A2" s="3"/>
      <c r="B2" s="183" t="s">
        <v>143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</row>
    <row r="3" spans="1:22" ht="12.75" x14ac:dyDescent="0.2">
      <c r="B3" s="184" t="s">
        <v>59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8"/>
      <c r="T3" s="8"/>
      <c r="U3" s="8"/>
      <c r="V3" s="8"/>
    </row>
    <row r="4" spans="1:22" s="9" customFormat="1" x14ac:dyDescent="0.2">
      <c r="B4" s="59"/>
      <c r="C4" s="60">
        <v>2001</v>
      </c>
      <c r="D4" s="60">
        <v>2003</v>
      </c>
      <c r="E4" s="60">
        <v>2005</v>
      </c>
      <c r="F4" s="60">
        <v>2007</v>
      </c>
      <c r="G4" s="60">
        <v>2009</v>
      </c>
      <c r="H4" s="61">
        <v>2010</v>
      </c>
      <c r="I4" s="61">
        <v>2011</v>
      </c>
      <c r="J4" s="61">
        <v>2012</v>
      </c>
      <c r="K4" s="61">
        <v>2013</v>
      </c>
      <c r="L4" s="61">
        <v>2014</v>
      </c>
      <c r="M4" s="61">
        <v>2015</v>
      </c>
      <c r="N4" s="61">
        <v>2016</v>
      </c>
      <c r="O4" s="60">
        <v>2017</v>
      </c>
      <c r="P4" s="60">
        <v>2018</v>
      </c>
      <c r="Q4" s="60">
        <v>2019</v>
      </c>
      <c r="R4" s="60">
        <v>2020</v>
      </c>
      <c r="S4" s="10"/>
      <c r="T4" s="10"/>
      <c r="U4" s="10"/>
      <c r="V4" s="10"/>
    </row>
    <row r="5" spans="1:22" x14ac:dyDescent="0.2">
      <c r="B5" s="62" t="s">
        <v>138</v>
      </c>
      <c r="C5" s="63">
        <v>3949.902</v>
      </c>
      <c r="D5" s="63">
        <v>4385.2510000000002</v>
      </c>
      <c r="E5" s="63">
        <v>6666.82</v>
      </c>
      <c r="F5" s="63">
        <v>7957.0190000000002</v>
      </c>
      <c r="G5" s="63">
        <v>7262.8829999999998</v>
      </c>
      <c r="H5" s="63">
        <v>6050.3223249999992</v>
      </c>
      <c r="I5" s="63">
        <v>5962.6651219999994</v>
      </c>
      <c r="J5" s="63">
        <v>5177.4066049999992</v>
      </c>
      <c r="K5" s="63">
        <v>5911.4630429999988</v>
      </c>
      <c r="L5" s="63">
        <v>5749.9547049999992</v>
      </c>
      <c r="M5" s="63">
        <v>5867.1258470000002</v>
      </c>
      <c r="N5" s="63">
        <v>6096.2617649999993</v>
      </c>
      <c r="O5" s="63">
        <v>7424.2400557500005</v>
      </c>
      <c r="P5" s="63">
        <v>7637.0825935379953</v>
      </c>
      <c r="Q5" s="63">
        <v>7945.8982852470017</v>
      </c>
      <c r="R5" s="63">
        <v>8188.2023228680009</v>
      </c>
      <c r="S5" s="8"/>
    </row>
    <row r="6" spans="1:22" x14ac:dyDescent="0.2">
      <c r="A6" s="11"/>
      <c r="B6" s="53" t="s">
        <v>2</v>
      </c>
      <c r="C6" s="54">
        <v>721.23099999999999</v>
      </c>
      <c r="D6" s="54">
        <v>792.476</v>
      </c>
      <c r="E6" s="54">
        <v>828.98099999999999</v>
      </c>
      <c r="F6" s="54">
        <v>1006.898</v>
      </c>
      <c r="G6" s="54">
        <v>672.596</v>
      </c>
      <c r="H6" s="54">
        <v>688.80851999999993</v>
      </c>
      <c r="I6" s="54">
        <v>836.22340200000008</v>
      </c>
      <c r="J6" s="54">
        <v>631.07477800000038</v>
      </c>
      <c r="K6" s="54">
        <v>679.49354599999992</v>
      </c>
      <c r="L6" s="54">
        <v>636.62011699999971</v>
      </c>
      <c r="M6" s="54">
        <v>686.25840699999958</v>
      </c>
      <c r="N6" s="54">
        <v>707.18236999999999</v>
      </c>
      <c r="O6" s="54">
        <v>711.69756399999994</v>
      </c>
      <c r="P6" s="54">
        <v>666.28293991800024</v>
      </c>
      <c r="Q6" s="54">
        <v>608.64171725700032</v>
      </c>
      <c r="R6" s="54">
        <v>720.61068499999988</v>
      </c>
      <c r="S6" s="8"/>
      <c r="T6" s="8"/>
      <c r="U6" s="8"/>
      <c r="V6" s="8"/>
    </row>
    <row r="7" spans="1:22" x14ac:dyDescent="0.2">
      <c r="A7" s="11"/>
      <c r="B7" s="55" t="s">
        <v>38</v>
      </c>
      <c r="C7" s="54" t="s">
        <v>55</v>
      </c>
      <c r="D7" s="54" t="s">
        <v>55</v>
      </c>
      <c r="E7" s="54" t="s">
        <v>55</v>
      </c>
      <c r="F7" s="54">
        <v>0.29299999999999998</v>
      </c>
      <c r="G7" s="54">
        <v>0.39500000000000002</v>
      </c>
      <c r="H7" s="54">
        <v>9.3659999999999997</v>
      </c>
      <c r="I7" s="54">
        <v>4.95784</v>
      </c>
      <c r="J7" s="54">
        <v>5.9800099999999983</v>
      </c>
      <c r="K7" s="54">
        <v>3.0359559999999988</v>
      </c>
      <c r="L7" s="54">
        <v>4.9430999999999994</v>
      </c>
      <c r="M7" s="54">
        <v>11.165700000000003</v>
      </c>
      <c r="N7" s="54">
        <v>12.159560000000001</v>
      </c>
      <c r="O7" s="54">
        <v>7.2023900000000003</v>
      </c>
      <c r="P7" s="54">
        <v>8.8293730000000021</v>
      </c>
      <c r="Q7" s="54">
        <v>9.4714830000000028</v>
      </c>
      <c r="R7" s="54">
        <v>5.3417129999999995</v>
      </c>
      <c r="S7" s="8"/>
      <c r="T7" s="8"/>
    </row>
    <row r="8" spans="1:22" x14ac:dyDescent="0.2">
      <c r="A8" s="11"/>
      <c r="B8" s="55" t="s">
        <v>24</v>
      </c>
      <c r="C8" s="54">
        <v>4.29</v>
      </c>
      <c r="D8" s="54">
        <v>2.052</v>
      </c>
      <c r="E8" s="54">
        <v>1.5249999999999999</v>
      </c>
      <c r="F8" s="54">
        <v>3.548</v>
      </c>
      <c r="G8" s="54">
        <v>7.2859999999999996</v>
      </c>
      <c r="H8" s="54">
        <v>15.186</v>
      </c>
      <c r="I8" s="54">
        <v>11.421784000000001</v>
      </c>
      <c r="J8" s="54">
        <v>18.050427000000003</v>
      </c>
      <c r="K8" s="54">
        <v>31.205767000000005</v>
      </c>
      <c r="L8" s="54">
        <v>33.727998999999997</v>
      </c>
      <c r="M8" s="54">
        <v>36.776262000000003</v>
      </c>
      <c r="N8" s="54">
        <v>31.671317000000005</v>
      </c>
      <c r="O8" s="54">
        <v>29.281223999999998</v>
      </c>
      <c r="P8" s="54">
        <v>24.719159999999999</v>
      </c>
      <c r="Q8" s="54">
        <v>19.576907599999995</v>
      </c>
      <c r="R8" s="54">
        <v>32.559556999999998</v>
      </c>
      <c r="S8" s="8"/>
      <c r="T8" s="8"/>
      <c r="U8" s="8"/>
      <c r="V8" s="8"/>
    </row>
    <row r="9" spans="1:22" x14ac:dyDescent="0.2">
      <c r="A9" s="11"/>
      <c r="B9" s="55" t="s">
        <v>25</v>
      </c>
      <c r="C9" s="54">
        <v>177.22200000000001</v>
      </c>
      <c r="D9" s="54">
        <v>136.149</v>
      </c>
      <c r="E9" s="54">
        <v>85.646000000000001</v>
      </c>
      <c r="F9" s="54">
        <v>116.962</v>
      </c>
      <c r="G9" s="54">
        <v>176.113</v>
      </c>
      <c r="H9" s="54">
        <v>101.956</v>
      </c>
      <c r="I9" s="54">
        <v>64.286000000000001</v>
      </c>
      <c r="J9" s="54">
        <v>273.73514999999998</v>
      </c>
      <c r="K9" s="54">
        <v>221.78564000000003</v>
      </c>
      <c r="L9" s="54">
        <v>149.63377600000001</v>
      </c>
      <c r="M9" s="54">
        <v>300.30645600000014</v>
      </c>
      <c r="N9" s="54">
        <v>272.36737699999981</v>
      </c>
      <c r="O9" s="54">
        <v>258.67871799999995</v>
      </c>
      <c r="P9" s="54">
        <v>290.51325899999983</v>
      </c>
      <c r="Q9" s="54">
        <v>308.60924000000017</v>
      </c>
      <c r="R9" s="54">
        <v>364.7044360000001</v>
      </c>
      <c r="S9" s="8"/>
      <c r="T9" s="8"/>
      <c r="U9" s="8"/>
      <c r="V9" s="8"/>
    </row>
    <row r="10" spans="1:22" x14ac:dyDescent="0.2">
      <c r="A10" s="11"/>
      <c r="B10" s="55" t="s">
        <v>6</v>
      </c>
      <c r="C10" s="54">
        <v>270.00599999999997</v>
      </c>
      <c r="D10" s="54">
        <v>186.28800000000001</v>
      </c>
      <c r="E10" s="54">
        <v>229.452</v>
      </c>
      <c r="F10" s="54">
        <v>249.31</v>
      </c>
      <c r="G10" s="54">
        <v>163.749</v>
      </c>
      <c r="H10" s="54">
        <v>308.93599999999998</v>
      </c>
      <c r="I10" s="54">
        <v>316.98760199999992</v>
      </c>
      <c r="J10" s="54">
        <v>334.32674300000008</v>
      </c>
      <c r="K10" s="54">
        <v>495.62669399999999</v>
      </c>
      <c r="L10" s="54">
        <v>619.9230620000003</v>
      </c>
      <c r="M10" s="54">
        <v>546.01614700000005</v>
      </c>
      <c r="N10" s="54">
        <v>783.18163000000061</v>
      </c>
      <c r="O10" s="54">
        <v>980.23153999999988</v>
      </c>
      <c r="P10" s="54">
        <v>951.28752999999995</v>
      </c>
      <c r="Q10" s="54">
        <v>874.16201999999998</v>
      </c>
      <c r="R10" s="54">
        <v>924.70584999999994</v>
      </c>
      <c r="S10" s="8"/>
      <c r="T10" s="8"/>
      <c r="U10" s="8"/>
      <c r="V10" s="8"/>
    </row>
    <row r="11" spans="1:22" x14ac:dyDescent="0.2">
      <c r="A11" s="11"/>
      <c r="B11" s="55" t="s">
        <v>27</v>
      </c>
      <c r="C11" s="54">
        <v>3.2240000000000002</v>
      </c>
      <c r="D11" s="54">
        <v>1.3169999999999999</v>
      </c>
      <c r="E11" s="54">
        <v>0.30099999999999999</v>
      </c>
      <c r="F11" s="54">
        <v>2.6629999999999998</v>
      </c>
      <c r="G11" s="54">
        <v>4.6639999999999997</v>
      </c>
      <c r="H11" s="54">
        <v>0.94199999999999995</v>
      </c>
      <c r="I11" s="54">
        <v>1.5962980000000002</v>
      </c>
      <c r="J11" s="54">
        <v>3.4179219999999999</v>
      </c>
      <c r="K11" s="54">
        <v>9.5304219999999997</v>
      </c>
      <c r="L11" s="54">
        <v>13.2021</v>
      </c>
      <c r="M11" s="54">
        <v>13.426959999999999</v>
      </c>
      <c r="N11" s="54">
        <v>11.956394</v>
      </c>
      <c r="O11" s="54">
        <v>1.2669999999999999</v>
      </c>
      <c r="P11" s="54">
        <v>12.787000000000001</v>
      </c>
      <c r="Q11" s="54">
        <v>9.1399989999999995</v>
      </c>
      <c r="R11" s="54">
        <v>9.3941239999999997</v>
      </c>
      <c r="S11" s="8"/>
      <c r="T11" s="8"/>
    </row>
    <row r="12" spans="1:22" x14ac:dyDescent="0.2">
      <c r="A12" s="11"/>
      <c r="B12" s="55" t="s">
        <v>35</v>
      </c>
      <c r="C12" s="54">
        <v>282.02999999999997</v>
      </c>
      <c r="D12" s="54">
        <v>388.63799999999998</v>
      </c>
      <c r="E12" s="54">
        <v>257.17099999999999</v>
      </c>
      <c r="F12" s="54">
        <v>322.524</v>
      </c>
      <c r="G12" s="54">
        <v>190.852</v>
      </c>
      <c r="H12" s="54">
        <v>199.46799999999999</v>
      </c>
      <c r="I12" s="54">
        <v>211.06299700000002</v>
      </c>
      <c r="J12" s="54">
        <v>193.35939900000011</v>
      </c>
      <c r="K12" s="54">
        <v>245.92594999999997</v>
      </c>
      <c r="L12" s="54">
        <v>232.04088600000011</v>
      </c>
      <c r="M12" s="54">
        <v>256.476271</v>
      </c>
      <c r="N12" s="54">
        <v>275.47569599999991</v>
      </c>
      <c r="O12" s="54">
        <v>272.00291299999998</v>
      </c>
      <c r="P12" s="54">
        <v>282.71847539999982</v>
      </c>
      <c r="Q12" s="54">
        <v>286.27012660000003</v>
      </c>
      <c r="R12" s="54">
        <v>272.9914973999999</v>
      </c>
      <c r="S12" s="8"/>
      <c r="T12" s="8"/>
      <c r="U12" s="8"/>
      <c r="V12" s="8"/>
    </row>
    <row r="13" spans="1:22" x14ac:dyDescent="0.2">
      <c r="A13" s="11"/>
      <c r="B13" s="55" t="s">
        <v>33</v>
      </c>
      <c r="C13" s="54">
        <v>0.79900000000000004</v>
      </c>
      <c r="D13" s="54">
        <v>3.2429999999999999</v>
      </c>
      <c r="E13" s="54">
        <v>3.161</v>
      </c>
      <c r="F13" s="54">
        <v>8.5169999999999995</v>
      </c>
      <c r="G13" s="54">
        <v>23.096</v>
      </c>
      <c r="H13" s="54">
        <v>38.99</v>
      </c>
      <c r="I13" s="54">
        <v>44.135161999999994</v>
      </c>
      <c r="J13" s="54">
        <v>21.900419000000003</v>
      </c>
      <c r="K13" s="54">
        <v>48.969224000000004</v>
      </c>
      <c r="L13" s="54">
        <v>180.38964399999995</v>
      </c>
      <c r="M13" s="54">
        <v>43.620733999999985</v>
      </c>
      <c r="N13" s="54">
        <v>81.56555699999997</v>
      </c>
      <c r="O13" s="54">
        <v>139.89799199999999</v>
      </c>
      <c r="P13" s="54">
        <v>192.94686600000003</v>
      </c>
      <c r="Q13" s="54">
        <v>194.23047400000004</v>
      </c>
      <c r="R13" s="54">
        <v>118.40768499999999</v>
      </c>
      <c r="S13" s="8"/>
      <c r="T13" s="8"/>
      <c r="U13" s="8"/>
      <c r="V13" s="8"/>
    </row>
    <row r="14" spans="1:22" x14ac:dyDescent="0.2">
      <c r="A14" s="11"/>
      <c r="B14" s="55" t="s">
        <v>22</v>
      </c>
      <c r="C14" s="54">
        <v>61.228000000000002</v>
      </c>
      <c r="D14" s="54">
        <v>48.859000000000002</v>
      </c>
      <c r="E14" s="54">
        <v>44.1</v>
      </c>
      <c r="F14" s="54">
        <v>60.179000000000002</v>
      </c>
      <c r="G14" s="54">
        <v>53.892000000000003</v>
      </c>
      <c r="H14" s="54">
        <v>51.723999999999997</v>
      </c>
      <c r="I14" s="54">
        <v>104.407819</v>
      </c>
      <c r="J14" s="54">
        <v>58.976136999999994</v>
      </c>
      <c r="K14" s="54">
        <v>74.239239999999967</v>
      </c>
      <c r="L14" s="54">
        <v>43.104644999999998</v>
      </c>
      <c r="M14" s="54">
        <v>77.835817999999989</v>
      </c>
      <c r="N14" s="54">
        <v>54.852824999999996</v>
      </c>
      <c r="O14" s="54">
        <v>58.440562</v>
      </c>
      <c r="P14" s="54">
        <v>67.769709670000026</v>
      </c>
      <c r="Q14" s="54">
        <v>80.113699600000004</v>
      </c>
      <c r="R14" s="54">
        <v>52.675337140000003</v>
      </c>
      <c r="S14" s="8"/>
      <c r="T14" s="8"/>
      <c r="U14" s="8"/>
      <c r="V14" s="8"/>
    </row>
    <row r="15" spans="1:22" x14ac:dyDescent="0.2">
      <c r="A15" s="11"/>
      <c r="B15" s="55" t="s">
        <v>5</v>
      </c>
      <c r="C15" s="54">
        <v>149.20599999999999</v>
      </c>
      <c r="D15" s="54">
        <v>709.55700000000002</v>
      </c>
      <c r="E15" s="54">
        <v>551.52</v>
      </c>
      <c r="F15" s="54">
        <v>942.06799999999998</v>
      </c>
      <c r="G15" s="54">
        <v>971.01900000000001</v>
      </c>
      <c r="H15" s="54">
        <v>1400.3610000000001</v>
      </c>
      <c r="I15" s="54">
        <v>1223.2717629999997</v>
      </c>
      <c r="J15" s="54">
        <v>985.29280199999982</v>
      </c>
      <c r="K15" s="54">
        <v>1525.8949969999983</v>
      </c>
      <c r="L15" s="54">
        <v>1142.7268449999997</v>
      </c>
      <c r="M15" s="54">
        <v>925.87597600000026</v>
      </c>
      <c r="N15" s="54">
        <v>722.35967999999968</v>
      </c>
      <c r="O15" s="54">
        <v>1644.0520670000003</v>
      </c>
      <c r="P15" s="54">
        <v>1920.2837469999988</v>
      </c>
      <c r="Q15" s="54">
        <v>2089.9900870000006</v>
      </c>
      <c r="R15" s="54">
        <v>2054.8143420000001</v>
      </c>
      <c r="S15" s="8"/>
      <c r="T15" s="8"/>
      <c r="U15" s="8"/>
      <c r="V15" s="8"/>
    </row>
    <row r="16" spans="1:22" x14ac:dyDescent="0.2">
      <c r="A16" s="11"/>
      <c r="B16" s="55" t="s">
        <v>41</v>
      </c>
      <c r="C16" s="54" t="s">
        <v>55</v>
      </c>
      <c r="D16" s="54" t="s">
        <v>55</v>
      </c>
      <c r="E16" s="54" t="s">
        <v>55</v>
      </c>
      <c r="F16" s="54" t="s">
        <v>55</v>
      </c>
      <c r="G16" s="54" t="s">
        <v>55</v>
      </c>
      <c r="H16" s="54" t="s">
        <v>55</v>
      </c>
      <c r="I16" s="54" t="s">
        <v>55</v>
      </c>
      <c r="J16" s="54">
        <v>20.986930000000008</v>
      </c>
      <c r="K16" s="54">
        <v>19.300528999999994</v>
      </c>
      <c r="L16" s="54">
        <v>21.687705999999999</v>
      </c>
      <c r="M16" s="54">
        <v>19.683378000000001</v>
      </c>
      <c r="N16" s="54">
        <v>18.797650999999998</v>
      </c>
      <c r="O16" s="54">
        <v>21.418108999999998</v>
      </c>
      <c r="P16" s="54">
        <v>23.006530480000002</v>
      </c>
      <c r="Q16" s="54">
        <v>21.999311000000002</v>
      </c>
      <c r="R16" s="54">
        <v>18.79083</v>
      </c>
      <c r="S16" s="8"/>
      <c r="T16" s="8"/>
      <c r="U16" s="8"/>
      <c r="V16" s="8"/>
    </row>
    <row r="17" spans="1:22" x14ac:dyDescent="0.2">
      <c r="A17" s="11"/>
      <c r="B17" s="55" t="s">
        <v>14</v>
      </c>
      <c r="C17" s="54">
        <v>182.602</v>
      </c>
      <c r="D17" s="54">
        <v>243.48599999999999</v>
      </c>
      <c r="E17" s="54">
        <v>818.34500000000003</v>
      </c>
      <c r="F17" s="54">
        <v>1243.4000000000001</v>
      </c>
      <c r="G17" s="54">
        <v>1404.9480000000001</v>
      </c>
      <c r="H17" s="54">
        <v>1458.6690000000001</v>
      </c>
      <c r="I17" s="54">
        <v>1353.7618729999997</v>
      </c>
      <c r="J17" s="54">
        <v>976.84180499999957</v>
      </c>
      <c r="K17" s="54">
        <v>851.66772200000059</v>
      </c>
      <c r="L17" s="54">
        <v>825.21206700000027</v>
      </c>
      <c r="M17" s="54">
        <v>823.79070199999967</v>
      </c>
      <c r="N17" s="54">
        <v>842.1497840000003</v>
      </c>
      <c r="O17" s="54">
        <v>936.80116199999986</v>
      </c>
      <c r="P17" s="54">
        <v>1032.4901690000002</v>
      </c>
      <c r="Q17" s="54">
        <v>1105.1635500000004</v>
      </c>
      <c r="R17" s="54">
        <v>1082.5289599999999</v>
      </c>
      <c r="S17" s="8"/>
      <c r="T17" s="8"/>
      <c r="U17" s="8"/>
      <c r="V17" s="8"/>
    </row>
    <row r="18" spans="1:22" x14ac:dyDescent="0.2">
      <c r="A18" s="11"/>
      <c r="B18" s="55" t="s">
        <v>23</v>
      </c>
      <c r="C18" s="54">
        <v>2.4790000000000001</v>
      </c>
      <c r="D18" s="54">
        <v>2.3730000000000002</v>
      </c>
      <c r="E18" s="54">
        <v>2.8180000000000001</v>
      </c>
      <c r="F18" s="54">
        <v>4.0750000000000002</v>
      </c>
      <c r="G18" s="54">
        <v>2.2669999999999999</v>
      </c>
      <c r="H18" s="54">
        <v>4.6903369999999995</v>
      </c>
      <c r="I18" s="54">
        <v>7.909872</v>
      </c>
      <c r="J18" s="54">
        <v>5.4000489999999992</v>
      </c>
      <c r="K18" s="54">
        <v>3.7522700000000002</v>
      </c>
      <c r="L18" s="54">
        <v>4.0737230000000002</v>
      </c>
      <c r="M18" s="54">
        <v>5.1811429999999996</v>
      </c>
      <c r="N18" s="54">
        <v>5.6125100000000003</v>
      </c>
      <c r="O18" s="54">
        <v>5.3630199999999997</v>
      </c>
      <c r="P18" s="54">
        <v>5.0501849999999999</v>
      </c>
      <c r="Q18" s="54">
        <v>6.161537</v>
      </c>
      <c r="R18" s="54">
        <v>4.8071129999999993</v>
      </c>
      <c r="S18" s="8"/>
      <c r="T18" s="8"/>
    </row>
    <row r="19" spans="1:22" x14ac:dyDescent="0.2">
      <c r="A19" s="11"/>
      <c r="B19" s="55" t="s">
        <v>36</v>
      </c>
      <c r="C19" s="54">
        <v>16.605</v>
      </c>
      <c r="D19" s="54">
        <v>16.2</v>
      </c>
      <c r="E19" s="54">
        <v>0.76700000000000002</v>
      </c>
      <c r="F19" s="54">
        <v>7.1779999999999999</v>
      </c>
      <c r="G19" s="54">
        <v>10.895</v>
      </c>
      <c r="H19" s="54">
        <v>17.414000000000001</v>
      </c>
      <c r="I19" s="54">
        <v>14.428977000000001</v>
      </c>
      <c r="J19" s="54">
        <v>11.870996000000002</v>
      </c>
      <c r="K19" s="54">
        <v>13.935709999999997</v>
      </c>
      <c r="L19" s="54">
        <v>18.200019999999999</v>
      </c>
      <c r="M19" s="54">
        <v>21.361143999999999</v>
      </c>
      <c r="N19" s="54">
        <v>8.2515200000000011</v>
      </c>
      <c r="O19" s="54">
        <v>7.8389200000000008</v>
      </c>
      <c r="P19" s="54">
        <v>8.0067479999999982</v>
      </c>
      <c r="Q19" s="54">
        <v>8.7499139999999969</v>
      </c>
      <c r="R19" s="54">
        <v>7.9836900000000002</v>
      </c>
      <c r="S19" s="8"/>
      <c r="T19" s="8"/>
      <c r="U19" s="8"/>
      <c r="V19" s="8"/>
    </row>
    <row r="20" spans="1:22" x14ac:dyDescent="0.2">
      <c r="A20" s="11"/>
      <c r="B20" s="55" t="s">
        <v>30</v>
      </c>
      <c r="C20" s="54" t="s">
        <v>55</v>
      </c>
      <c r="D20" s="54">
        <v>84.373000000000005</v>
      </c>
      <c r="E20" s="54">
        <v>2.2509999999999999</v>
      </c>
      <c r="F20" s="54">
        <v>4.0640000000000001</v>
      </c>
      <c r="G20" s="54">
        <v>17.257999999999999</v>
      </c>
      <c r="H20" s="54">
        <v>17.763999999999999</v>
      </c>
      <c r="I20" s="54">
        <v>23.883734000000004</v>
      </c>
      <c r="J20" s="54">
        <v>21.441949999999999</v>
      </c>
      <c r="K20" s="54">
        <v>23.509834999999999</v>
      </c>
      <c r="L20" s="54">
        <v>21.232087</v>
      </c>
      <c r="M20" s="54">
        <v>28.951211999999998</v>
      </c>
      <c r="N20" s="54">
        <v>27.433051000000006</v>
      </c>
      <c r="O20" s="54">
        <v>28.299113000000006</v>
      </c>
      <c r="P20" s="54">
        <v>27.132006120000007</v>
      </c>
      <c r="Q20" s="54">
        <v>30.453303179999999</v>
      </c>
      <c r="R20" s="54">
        <v>37.914860342999994</v>
      </c>
      <c r="S20" s="8"/>
      <c r="T20" s="8"/>
      <c r="U20" s="8"/>
      <c r="V20" s="8"/>
    </row>
    <row r="21" spans="1:22" x14ac:dyDescent="0.2">
      <c r="A21" s="11"/>
      <c r="B21" s="55" t="s">
        <v>21</v>
      </c>
      <c r="C21" s="54">
        <v>89.128</v>
      </c>
      <c r="D21" s="54">
        <v>85.831000000000003</v>
      </c>
      <c r="E21" s="54">
        <v>45.756</v>
      </c>
      <c r="F21" s="54">
        <v>72.686000000000007</v>
      </c>
      <c r="G21" s="54">
        <v>114.06699999999999</v>
      </c>
      <c r="H21" s="54">
        <v>88.731999999999999</v>
      </c>
      <c r="I21" s="54">
        <v>80.721999999999994</v>
      </c>
      <c r="J21" s="54">
        <v>88.65</v>
      </c>
      <c r="K21" s="54">
        <v>92.370999999999995</v>
      </c>
      <c r="L21" s="54">
        <v>84.757999999999996</v>
      </c>
      <c r="M21" s="54">
        <v>267.52999999999997</v>
      </c>
      <c r="N21" s="54">
        <v>373.733</v>
      </c>
      <c r="O21" s="54">
        <v>423.12400000000002</v>
      </c>
      <c r="P21" s="54">
        <v>443.95299999999997</v>
      </c>
      <c r="Q21" s="54">
        <v>444.51499999999999</v>
      </c>
      <c r="R21" s="54">
        <v>465.86</v>
      </c>
      <c r="S21" s="8"/>
      <c r="T21" s="8"/>
      <c r="U21" s="8"/>
      <c r="V21" s="8"/>
    </row>
    <row r="22" spans="1:22" x14ac:dyDescent="0.2">
      <c r="A22" s="11"/>
      <c r="B22" s="55" t="s">
        <v>29</v>
      </c>
      <c r="C22" s="54">
        <v>18.298999999999999</v>
      </c>
      <c r="D22" s="54">
        <v>31.457000000000001</v>
      </c>
      <c r="E22" s="54">
        <v>76.045000000000002</v>
      </c>
      <c r="F22" s="54">
        <v>72.17</v>
      </c>
      <c r="G22" s="54">
        <v>69.257000000000005</v>
      </c>
      <c r="H22" s="54">
        <v>48.889000000000003</v>
      </c>
      <c r="I22" s="54">
        <v>29.416268000000006</v>
      </c>
      <c r="J22" s="54">
        <v>19.128393000000003</v>
      </c>
      <c r="K22" s="54">
        <v>25.745230000000003</v>
      </c>
      <c r="L22" s="54">
        <v>28.877913000000003</v>
      </c>
      <c r="M22" s="54">
        <v>30.257943000000001</v>
      </c>
      <c r="N22" s="54">
        <v>31.341952999999997</v>
      </c>
      <c r="O22" s="54">
        <v>26.649935000000003</v>
      </c>
      <c r="P22" s="54">
        <v>34.714859300000001</v>
      </c>
      <c r="Q22" s="54">
        <v>33.545586</v>
      </c>
      <c r="R22" s="54">
        <v>25.981825000000008</v>
      </c>
      <c r="S22" s="8"/>
      <c r="T22" s="8"/>
      <c r="U22" s="8"/>
      <c r="V22" s="8"/>
    </row>
    <row r="23" spans="1:22" x14ac:dyDescent="0.2">
      <c r="A23" s="11"/>
      <c r="B23" s="55" t="s">
        <v>37</v>
      </c>
      <c r="C23" s="54">
        <v>4.5</v>
      </c>
      <c r="D23" s="54" t="s">
        <v>55</v>
      </c>
      <c r="E23" s="54">
        <v>1.2629999999999999</v>
      </c>
      <c r="F23" s="54">
        <v>1.782</v>
      </c>
      <c r="G23" s="54">
        <v>1.853</v>
      </c>
      <c r="H23" s="54">
        <v>17.830328000000002</v>
      </c>
      <c r="I23" s="54">
        <v>16.828128999999997</v>
      </c>
      <c r="J23" s="54">
        <v>14.307652000000001</v>
      </c>
      <c r="K23" s="54">
        <v>10.654146000000001</v>
      </c>
      <c r="L23" s="54">
        <v>19.422000000000001</v>
      </c>
      <c r="M23" s="54">
        <v>17.147622999999996</v>
      </c>
      <c r="N23" s="54">
        <v>110.00660999999999</v>
      </c>
      <c r="O23" s="54">
        <v>15.861653000000004</v>
      </c>
      <c r="P23" s="54">
        <v>19.537401999999993</v>
      </c>
      <c r="Q23" s="54">
        <v>9.8208029999999997</v>
      </c>
      <c r="R23" s="54">
        <v>20.742690185000001</v>
      </c>
      <c r="S23" s="8"/>
      <c r="T23" s="8"/>
      <c r="U23" s="8"/>
      <c r="V23" s="8"/>
    </row>
    <row r="24" spans="1:22" x14ac:dyDescent="0.2">
      <c r="A24" s="11"/>
      <c r="B24" s="55" t="s">
        <v>15</v>
      </c>
      <c r="C24" s="54">
        <v>1627.269</v>
      </c>
      <c r="D24" s="54">
        <v>1177.2719999999999</v>
      </c>
      <c r="E24" s="54">
        <v>3221.1149999999998</v>
      </c>
      <c r="F24" s="54">
        <v>3120.5610000000001</v>
      </c>
      <c r="G24" s="54">
        <v>2743.433</v>
      </c>
      <c r="H24" s="54">
        <v>738.08413999999993</v>
      </c>
      <c r="I24" s="54">
        <v>813.02560500000038</v>
      </c>
      <c r="J24" s="54">
        <v>788.4760389999999</v>
      </c>
      <c r="K24" s="54">
        <v>777.4354189999998</v>
      </c>
      <c r="L24" s="54">
        <v>777.77099100000044</v>
      </c>
      <c r="M24" s="54">
        <v>875.33542799999987</v>
      </c>
      <c r="N24" s="54">
        <v>812.32322099999999</v>
      </c>
      <c r="O24" s="54">
        <v>880.31184374999998</v>
      </c>
      <c r="P24" s="54">
        <v>744.11994924999965</v>
      </c>
      <c r="Q24" s="54">
        <v>855.8632750000005</v>
      </c>
      <c r="R24" s="54">
        <v>1074.6010699999999</v>
      </c>
      <c r="S24" s="8"/>
      <c r="T24" s="8"/>
      <c r="U24" s="8"/>
      <c r="V24" s="8"/>
    </row>
    <row r="25" spans="1:22" x14ac:dyDescent="0.2">
      <c r="A25" s="11"/>
      <c r="B25" s="53" t="s">
        <v>1</v>
      </c>
      <c r="C25" s="54">
        <v>106.18300000000001</v>
      </c>
      <c r="D25" s="54">
        <v>150.28800000000001</v>
      </c>
      <c r="E25" s="54">
        <v>191.089</v>
      </c>
      <c r="F25" s="54">
        <v>284.94099999999997</v>
      </c>
      <c r="G25" s="54">
        <v>172.94399999999999</v>
      </c>
      <c r="H25" s="54">
        <v>295.11900000000003</v>
      </c>
      <c r="I25" s="54">
        <v>300.01835000000005</v>
      </c>
      <c r="J25" s="54">
        <v>270.00279300000005</v>
      </c>
      <c r="K25" s="54">
        <v>319.63811900000019</v>
      </c>
      <c r="L25" s="54">
        <v>278.22933199999989</v>
      </c>
      <c r="M25" s="54">
        <v>262.21861899999999</v>
      </c>
      <c r="N25" s="54">
        <v>272.80823399999991</v>
      </c>
      <c r="O25" s="54">
        <v>280.92874000000006</v>
      </c>
      <c r="P25" s="54">
        <v>227.92276999999996</v>
      </c>
      <c r="Q25" s="54">
        <v>248.68067999999997</v>
      </c>
      <c r="R25" s="54">
        <v>215.66798399999999</v>
      </c>
      <c r="S25" s="8"/>
      <c r="T25" s="8"/>
      <c r="U25" s="8"/>
      <c r="V25" s="8"/>
    </row>
    <row r="26" spans="1:22" x14ac:dyDescent="0.2">
      <c r="A26" s="11"/>
      <c r="B26" s="55" t="s">
        <v>31</v>
      </c>
      <c r="C26" s="54">
        <v>17.876999999999999</v>
      </c>
      <c r="D26" s="54">
        <v>37.030999999999999</v>
      </c>
      <c r="E26" s="54">
        <v>9.9789999999999992</v>
      </c>
      <c r="F26" s="54">
        <v>66.423000000000002</v>
      </c>
      <c r="G26" s="54">
        <v>25.588999999999999</v>
      </c>
      <c r="H26" s="54">
        <v>20.277000000000001</v>
      </c>
      <c r="I26" s="54">
        <v>13.719149000000002</v>
      </c>
      <c r="J26" s="54">
        <v>13.687051000000002</v>
      </c>
      <c r="K26" s="54">
        <v>13.481615999999999</v>
      </c>
      <c r="L26" s="54">
        <v>23.654418999999997</v>
      </c>
      <c r="M26" s="54">
        <v>35.521697000000003</v>
      </c>
      <c r="N26" s="54">
        <v>45.634282000000006</v>
      </c>
      <c r="O26" s="54">
        <v>42.714209000000011</v>
      </c>
      <c r="P26" s="54">
        <v>58.081606399999998</v>
      </c>
      <c r="Q26" s="54">
        <v>54.259729499999999</v>
      </c>
      <c r="R26" s="54">
        <v>53.855720400000003</v>
      </c>
      <c r="S26" s="8"/>
      <c r="T26" s="8"/>
      <c r="U26" s="8"/>
      <c r="V26" s="8"/>
    </row>
    <row r="27" spans="1:22" x14ac:dyDescent="0.2">
      <c r="A27" s="11"/>
      <c r="B27" s="55" t="s">
        <v>28</v>
      </c>
      <c r="C27" s="54">
        <v>63.26</v>
      </c>
      <c r="D27" s="54">
        <v>92.341999999999999</v>
      </c>
      <c r="E27" s="54">
        <v>107.682</v>
      </c>
      <c r="F27" s="54">
        <v>7.52</v>
      </c>
      <c r="G27" s="54">
        <v>61.365000000000002</v>
      </c>
      <c r="H27" s="54">
        <v>54.277000000000001</v>
      </c>
      <c r="I27" s="54">
        <v>62.527999999999999</v>
      </c>
      <c r="J27" s="54">
        <v>17.371438000000001</v>
      </c>
      <c r="K27" s="54">
        <v>69.92093100000001</v>
      </c>
      <c r="L27" s="54">
        <v>54.950648999999984</v>
      </c>
      <c r="M27" s="54">
        <v>52.857860000000009</v>
      </c>
      <c r="N27" s="54">
        <v>48.804269999999981</v>
      </c>
      <c r="O27" s="54">
        <v>48.512690000000006</v>
      </c>
      <c r="P27" s="54">
        <v>46.844644999999993</v>
      </c>
      <c r="Q27" s="54">
        <v>56.683969999999995</v>
      </c>
      <c r="R27" s="54">
        <v>53.266865000000003</v>
      </c>
      <c r="S27" s="8"/>
      <c r="T27" s="8"/>
      <c r="U27" s="8"/>
      <c r="V27" s="8"/>
    </row>
    <row r="28" spans="1:22" x14ac:dyDescent="0.2">
      <c r="A28" s="11"/>
      <c r="B28" s="55" t="s">
        <v>32</v>
      </c>
      <c r="C28" s="54" t="s">
        <v>55</v>
      </c>
      <c r="D28" s="54" t="s">
        <v>55</v>
      </c>
      <c r="E28" s="54" t="s">
        <v>55</v>
      </c>
      <c r="F28" s="54">
        <v>37.22</v>
      </c>
      <c r="G28" s="54">
        <v>23.431000000000001</v>
      </c>
      <c r="H28" s="54">
        <v>3.871</v>
      </c>
      <c r="I28" s="54">
        <v>2.1144390000000004</v>
      </c>
      <c r="J28" s="54">
        <v>6.9693930000000002</v>
      </c>
      <c r="K28" s="54">
        <v>14.432168000000001</v>
      </c>
      <c r="L28" s="54">
        <v>25.233209000000002</v>
      </c>
      <c r="M28" s="54">
        <v>27.124669999999998</v>
      </c>
      <c r="N28" s="54">
        <v>23.520224000000002</v>
      </c>
      <c r="O28" s="54">
        <v>31.180347999999999</v>
      </c>
      <c r="P28" s="54">
        <v>21.300416000000002</v>
      </c>
      <c r="Q28" s="54">
        <v>20.534903509999999</v>
      </c>
      <c r="R28" s="54">
        <v>20.7643539</v>
      </c>
      <c r="S28" s="8"/>
      <c r="T28" s="8"/>
    </row>
    <row r="29" spans="1:22" x14ac:dyDescent="0.2">
      <c r="A29" s="11"/>
      <c r="B29" s="55" t="s">
        <v>34</v>
      </c>
      <c r="C29" s="54">
        <v>7.8869999999999996</v>
      </c>
      <c r="D29" s="54">
        <v>14.68</v>
      </c>
      <c r="E29" s="54">
        <v>21.992999999999999</v>
      </c>
      <c r="F29" s="54">
        <v>69.691000000000003</v>
      </c>
      <c r="G29" s="54">
        <v>57.616999999999997</v>
      </c>
      <c r="H29" s="54">
        <v>35.090000000000003</v>
      </c>
      <c r="I29" s="54">
        <v>45.418130000000005</v>
      </c>
      <c r="J29" s="54">
        <v>46.649880000000003</v>
      </c>
      <c r="K29" s="54">
        <v>46.598720000000007</v>
      </c>
      <c r="L29" s="54">
        <v>57.188235999999989</v>
      </c>
      <c r="M29" s="54">
        <v>61.153905000000009</v>
      </c>
      <c r="N29" s="54">
        <v>59.366219999999998</v>
      </c>
      <c r="O29" s="54">
        <v>66.513458</v>
      </c>
      <c r="P29" s="54">
        <v>65.908307000000008</v>
      </c>
      <c r="Q29" s="54">
        <v>73.82929</v>
      </c>
      <c r="R29" s="54">
        <v>72.649338999999998</v>
      </c>
      <c r="S29" s="8"/>
      <c r="T29" s="8"/>
      <c r="U29" s="8"/>
      <c r="V29" s="8"/>
    </row>
    <row r="30" spans="1:22" x14ac:dyDescent="0.2">
      <c r="A30" s="11"/>
      <c r="B30" s="55" t="s">
        <v>39</v>
      </c>
      <c r="C30" s="54">
        <v>0.33200000000000002</v>
      </c>
      <c r="D30" s="54">
        <v>2.2320000000000002</v>
      </c>
      <c r="E30" s="54">
        <v>2.5870000000000002</v>
      </c>
      <c r="F30" s="54">
        <v>2.1920000000000002</v>
      </c>
      <c r="G30" s="54">
        <v>2.9790000000000001</v>
      </c>
      <c r="H30" s="54">
        <v>4.2759999999999998</v>
      </c>
      <c r="I30" s="54">
        <v>4.382344999999999</v>
      </c>
      <c r="J30" s="54">
        <v>4.987374</v>
      </c>
      <c r="K30" s="54">
        <v>7.0716610000000006</v>
      </c>
      <c r="L30" s="54">
        <v>11.946633</v>
      </c>
      <c r="M30" s="54">
        <v>11.325619999999999</v>
      </c>
      <c r="N30" s="54">
        <v>13.326671999999999</v>
      </c>
      <c r="O30" s="54">
        <v>12.947916999999997</v>
      </c>
      <c r="P30" s="54">
        <v>14.334357999999998</v>
      </c>
      <c r="Q30" s="54">
        <v>16.854375999999995</v>
      </c>
      <c r="R30" s="54">
        <v>18.400078500000003</v>
      </c>
      <c r="S30" s="8"/>
      <c r="T30" s="8"/>
    </row>
    <row r="31" spans="1:22" x14ac:dyDescent="0.2">
      <c r="A31" s="11"/>
      <c r="B31" s="55" t="s">
        <v>26</v>
      </c>
      <c r="C31" s="54">
        <v>38.957000000000001</v>
      </c>
      <c r="D31" s="54">
        <v>59.908999999999999</v>
      </c>
      <c r="E31" s="54">
        <v>68.483000000000004</v>
      </c>
      <c r="F31" s="54">
        <v>74.200999999999993</v>
      </c>
      <c r="G31" s="54">
        <v>106.971</v>
      </c>
      <c r="H31" s="54">
        <v>119.592</v>
      </c>
      <c r="I31" s="54">
        <v>92.10325499999999</v>
      </c>
      <c r="J31" s="54">
        <v>94.796680999999992</v>
      </c>
      <c r="K31" s="54">
        <v>106.48688199999999</v>
      </c>
      <c r="L31" s="54">
        <v>117.36618700000002</v>
      </c>
      <c r="M31" s="54">
        <v>123.41891100000004</v>
      </c>
      <c r="N31" s="54">
        <v>105.001012</v>
      </c>
      <c r="O31" s="54">
        <v>123.885656</v>
      </c>
      <c r="P31" s="54">
        <v>120.77128199999999</v>
      </c>
      <c r="Q31" s="54">
        <v>109.15903100000004</v>
      </c>
      <c r="R31" s="54">
        <v>139.77241599999999</v>
      </c>
      <c r="S31" s="8"/>
      <c r="T31" s="8"/>
      <c r="U31" s="8"/>
      <c r="V31" s="8"/>
    </row>
    <row r="32" spans="1:22" x14ac:dyDescent="0.2">
      <c r="A32" s="11"/>
      <c r="B32" s="56" t="s">
        <v>17</v>
      </c>
      <c r="C32" s="57">
        <v>105.288</v>
      </c>
      <c r="D32" s="57">
        <v>119.19799999999999</v>
      </c>
      <c r="E32" s="57">
        <v>94.79</v>
      </c>
      <c r="F32" s="57">
        <v>175.953</v>
      </c>
      <c r="G32" s="57">
        <v>184.34700000000001</v>
      </c>
      <c r="H32" s="57">
        <v>310.01</v>
      </c>
      <c r="I32" s="57">
        <v>284.05432900000022</v>
      </c>
      <c r="J32" s="57">
        <v>249.72439399999996</v>
      </c>
      <c r="K32" s="57">
        <v>179.75364900000005</v>
      </c>
      <c r="L32" s="57">
        <v>323.83935900000012</v>
      </c>
      <c r="M32" s="57">
        <v>306.5072610000002</v>
      </c>
      <c r="N32" s="57">
        <v>345.37914499999982</v>
      </c>
      <c r="O32" s="57">
        <v>369.13731199999978</v>
      </c>
      <c r="P32" s="57">
        <v>325.77029999999979</v>
      </c>
      <c r="Q32" s="57">
        <v>369.41827200000006</v>
      </c>
      <c r="R32" s="57">
        <v>318.40930099999997</v>
      </c>
      <c r="S32" s="8"/>
      <c r="T32" s="8"/>
      <c r="U32" s="8"/>
      <c r="V32" s="8"/>
    </row>
    <row r="33" spans="1:22" x14ac:dyDescent="0.2">
      <c r="A33" s="11"/>
      <c r="B33" s="53" t="s">
        <v>40</v>
      </c>
      <c r="C33" s="54" t="s">
        <v>55</v>
      </c>
      <c r="D33" s="54" t="s">
        <v>55</v>
      </c>
      <c r="E33" s="54" t="s">
        <v>55</v>
      </c>
      <c r="F33" s="54" t="s">
        <v>55</v>
      </c>
      <c r="G33" s="54" t="s">
        <v>55</v>
      </c>
      <c r="H33" s="54" t="s">
        <v>55</v>
      </c>
      <c r="I33" s="54" t="s">
        <v>55</v>
      </c>
      <c r="J33" s="54" t="s">
        <v>55</v>
      </c>
      <c r="K33" s="54" t="s">
        <v>55</v>
      </c>
      <c r="L33" s="54" t="s">
        <v>55</v>
      </c>
      <c r="M33" s="54" t="s">
        <v>55</v>
      </c>
      <c r="N33" s="54" t="s">
        <v>55</v>
      </c>
      <c r="O33" s="54" t="s">
        <v>55</v>
      </c>
      <c r="P33" s="54" t="s">
        <v>55</v>
      </c>
      <c r="Q33" s="54" t="s">
        <v>55</v>
      </c>
      <c r="R33" s="54" t="s">
        <v>55</v>
      </c>
      <c r="S33" s="8"/>
      <c r="T33" s="8"/>
    </row>
    <row r="34" spans="1:22" x14ac:dyDescent="0.2">
      <c r="A34" s="11"/>
      <c r="B34" s="53" t="s">
        <v>42</v>
      </c>
      <c r="C34" s="54" t="s">
        <v>55</v>
      </c>
      <c r="D34" s="54" t="s">
        <v>55</v>
      </c>
      <c r="E34" s="54" t="s">
        <v>55</v>
      </c>
      <c r="F34" s="54" t="s">
        <v>55</v>
      </c>
      <c r="G34" s="54" t="s">
        <v>55</v>
      </c>
      <c r="H34" s="54" t="s">
        <v>55</v>
      </c>
      <c r="I34" s="54" t="s">
        <v>55</v>
      </c>
      <c r="J34" s="54">
        <v>0.557589</v>
      </c>
      <c r="K34" s="54">
        <v>3.9308169999999993</v>
      </c>
      <c r="L34" s="54">
        <v>3.8354189999999999</v>
      </c>
      <c r="M34" s="54">
        <v>4.0784979999999997</v>
      </c>
      <c r="N34" s="54">
        <v>0.94499999999999995</v>
      </c>
      <c r="O34" s="54">
        <v>2.0104190000000002</v>
      </c>
      <c r="P34" s="54">
        <v>0.43564600000000003</v>
      </c>
      <c r="Q34" s="54">
        <v>0</v>
      </c>
      <c r="R34" s="54">
        <v>0</v>
      </c>
      <c r="S34" s="8"/>
      <c r="T34" s="8"/>
    </row>
    <row r="35" spans="1:22" x14ac:dyDescent="0.2">
      <c r="A35" s="11"/>
      <c r="B35" s="56" t="s">
        <v>16</v>
      </c>
      <c r="C35" s="57" t="s">
        <v>55</v>
      </c>
      <c r="D35" s="57" t="s">
        <v>55</v>
      </c>
      <c r="E35" s="57" t="s">
        <v>55</v>
      </c>
      <c r="F35" s="57" t="s">
        <v>55</v>
      </c>
      <c r="G35" s="57" t="s">
        <v>55</v>
      </c>
      <c r="H35" s="57" t="s">
        <v>55</v>
      </c>
      <c r="I35" s="57" t="s">
        <v>55</v>
      </c>
      <c r="J35" s="57">
        <v>506.63292999999993</v>
      </c>
      <c r="K35" s="57">
        <v>1039.1560030000001</v>
      </c>
      <c r="L35" s="57">
        <v>1042.4169189999998</v>
      </c>
      <c r="M35" s="57" t="s">
        <v>55</v>
      </c>
      <c r="N35" s="57" t="s">
        <v>55</v>
      </c>
      <c r="O35" s="57">
        <v>456.28405800000002</v>
      </c>
      <c r="P35" s="57">
        <v>447.42719499999998</v>
      </c>
      <c r="Q35" s="57">
        <v>489.73899999999998</v>
      </c>
      <c r="R35" s="57">
        <v>445.25336499999997</v>
      </c>
      <c r="S35" s="8"/>
      <c r="T35" s="8"/>
      <c r="U35" s="8"/>
      <c r="V35" s="8"/>
    </row>
    <row r="36" spans="1:22" x14ac:dyDescent="0.2">
      <c r="A36" s="11"/>
      <c r="B36" s="160" t="s">
        <v>18</v>
      </c>
      <c r="C36" s="58">
        <v>35.906999999999996</v>
      </c>
      <c r="D36" s="58">
        <v>60.289000000000001</v>
      </c>
      <c r="E36" s="58">
        <v>119.548</v>
      </c>
      <c r="F36" s="58">
        <v>149.297</v>
      </c>
      <c r="G36" s="58">
        <v>164.364</v>
      </c>
      <c r="H36" s="58">
        <v>221.68100000000001</v>
      </c>
      <c r="I36" s="58">
        <v>192.07421999999994</v>
      </c>
      <c r="J36" s="58">
        <v>173.91214000000005</v>
      </c>
      <c r="K36" s="58">
        <v>707.46099300000014</v>
      </c>
      <c r="L36" s="58">
        <v>276.20749999999987</v>
      </c>
      <c r="M36" s="58">
        <v>231.34240800000001</v>
      </c>
      <c r="N36" s="58">
        <v>382.84399200000007</v>
      </c>
      <c r="O36" s="58">
        <v>352.14106499999968</v>
      </c>
      <c r="P36" s="58">
        <v>327.58423279999994</v>
      </c>
      <c r="Q36" s="58">
        <v>295.42082099999982</v>
      </c>
      <c r="R36" s="58">
        <v>328.35603755999989</v>
      </c>
      <c r="S36" s="8"/>
      <c r="T36" s="8"/>
      <c r="U36" s="8"/>
      <c r="V36" s="8"/>
    </row>
    <row r="37" spans="1:22" x14ac:dyDescent="0.2">
      <c r="B37" s="185" t="s">
        <v>85</v>
      </c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</row>
    <row r="38" spans="1:22" x14ac:dyDescent="0.2">
      <c r="B38" s="114" t="s">
        <v>65</v>
      </c>
      <c r="C38" s="8"/>
      <c r="D38" s="8"/>
      <c r="E38" s="8" t="s">
        <v>57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22" x14ac:dyDescent="0.2">
      <c r="B39" s="1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</sheetData>
  <mergeCells count="3">
    <mergeCell ref="B2:R2"/>
    <mergeCell ref="B3:R3"/>
    <mergeCell ref="B37:Q37"/>
  </mergeCells>
  <pageMargins left="0.25" right="0.25" top="0.75" bottom="0.75" header="0.3" footer="0.3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39"/>
  <sheetViews>
    <sheetView showGridLines="0" zoomScaleNormal="100" workbookViewId="0">
      <selection activeCell="B2" sqref="B2:R40"/>
    </sheetView>
  </sheetViews>
  <sheetFormatPr defaultColWidth="9.140625" defaultRowHeight="12" x14ac:dyDescent="0.2"/>
  <cols>
    <col min="1" max="1" width="12.7109375" style="6" customWidth="1"/>
    <col min="2" max="2" width="17.28515625" style="6" customWidth="1"/>
    <col min="3" max="18" width="8.5703125" style="6" customWidth="1"/>
    <col min="19" max="26" width="9.140625" style="6"/>
    <col min="27" max="27" width="9.140625" style="6" customWidth="1"/>
    <col min="28" max="16384" width="9.140625" style="6"/>
  </cols>
  <sheetData>
    <row r="2" spans="2:18" ht="15.75" x14ac:dyDescent="0.25">
      <c r="B2" s="187" t="s">
        <v>144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</row>
    <row r="3" spans="2:18" ht="12.75" x14ac:dyDescent="0.2">
      <c r="B3" s="184" t="s">
        <v>84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</row>
    <row r="4" spans="2:18" x14ac:dyDescent="0.2">
      <c r="B4" s="59"/>
      <c r="C4" s="60">
        <v>2001</v>
      </c>
      <c r="D4" s="60">
        <v>2003</v>
      </c>
      <c r="E4" s="60">
        <v>2005</v>
      </c>
      <c r="F4" s="60">
        <v>2007</v>
      </c>
      <c r="G4" s="60">
        <v>2009</v>
      </c>
      <c r="H4" s="61">
        <v>2010</v>
      </c>
      <c r="I4" s="61">
        <v>2011</v>
      </c>
      <c r="J4" s="61">
        <v>2012</v>
      </c>
      <c r="K4" s="61">
        <v>2013</v>
      </c>
      <c r="L4" s="61">
        <v>2014</v>
      </c>
      <c r="M4" s="61">
        <v>2015</v>
      </c>
      <c r="N4" s="61">
        <v>2016</v>
      </c>
      <c r="O4" s="60">
        <v>2017</v>
      </c>
      <c r="P4" s="60">
        <v>2018</v>
      </c>
      <c r="Q4" s="60">
        <v>2019</v>
      </c>
      <c r="R4" s="60">
        <v>2020</v>
      </c>
    </row>
    <row r="5" spans="2:18" x14ac:dyDescent="0.2">
      <c r="B5" s="62" t="s">
        <v>138</v>
      </c>
      <c r="C5" s="166">
        <v>9.2020667581264526</v>
      </c>
      <c r="D5" s="166">
        <v>10.170108603399934</v>
      </c>
      <c r="E5" s="166">
        <v>15.346616666329663</v>
      </c>
      <c r="F5" s="166">
        <v>18.198807423584356</v>
      </c>
      <c r="G5" s="166">
        <v>16.504755805079505</v>
      </c>
      <c r="H5" s="166">
        <v>13.730124233235822</v>
      </c>
      <c r="I5" s="166">
        <v>13.553288815905077</v>
      </c>
      <c r="J5" s="166">
        <v>11.752072029818018</v>
      </c>
      <c r="K5" s="166">
        <v>13.396849268884502</v>
      </c>
      <c r="L5" s="166">
        <v>12.98298461695224</v>
      </c>
      <c r="M5" s="166">
        <v>13.224171130925159</v>
      </c>
      <c r="N5" s="166">
        <v>13.705537271424284</v>
      </c>
      <c r="O5" s="166">
        <v>16.663673008952415</v>
      </c>
      <c r="P5" s="166">
        <v>17.115500081138055</v>
      </c>
      <c r="Q5" s="166">
        <v>17.798099619866168</v>
      </c>
      <c r="R5" s="166">
        <v>18.30502517323195</v>
      </c>
    </row>
    <row r="6" spans="2:18" x14ac:dyDescent="0.2">
      <c r="B6" s="97" t="s">
        <v>2</v>
      </c>
      <c r="C6" s="167">
        <v>70.272036186009842</v>
      </c>
      <c r="D6" s="167">
        <v>76.524520840599763</v>
      </c>
      <c r="E6" s="167">
        <v>79.35982627362516</v>
      </c>
      <c r="F6" s="167">
        <v>95.129176211253139</v>
      </c>
      <c r="G6" s="167">
        <v>62.549148709021047</v>
      </c>
      <c r="H6" s="167">
        <v>63.543778289569879</v>
      </c>
      <c r="I6" s="167">
        <v>76.015900350506953</v>
      </c>
      <c r="J6" s="167">
        <v>56.977347642252496</v>
      </c>
      <c r="K6" s="167">
        <v>61.006925137372377</v>
      </c>
      <c r="L6" s="167">
        <v>56.938487358731521</v>
      </c>
      <c r="M6" s="167">
        <v>61.069829479996621</v>
      </c>
      <c r="N6" s="167">
        <v>62.521002125607922</v>
      </c>
      <c r="O6" s="167">
        <v>62.695091592671311</v>
      </c>
      <c r="P6" s="167">
        <v>58.453106776461567</v>
      </c>
      <c r="Q6" s="167">
        <v>53.130872312027094</v>
      </c>
      <c r="R6" s="167">
        <v>62.539764581113019</v>
      </c>
    </row>
    <row r="7" spans="2:18" x14ac:dyDescent="0.2">
      <c r="B7" s="98" t="s">
        <v>38</v>
      </c>
      <c r="C7" s="167" t="s">
        <v>55</v>
      </c>
      <c r="D7" s="167" t="s">
        <v>55</v>
      </c>
      <c r="E7" s="167" t="s">
        <v>55</v>
      </c>
      <c r="F7" s="167">
        <v>3.8691753889280568E-2</v>
      </c>
      <c r="G7" s="167">
        <v>5.2898581099350368E-2</v>
      </c>
      <c r="H7" s="167">
        <v>1.2619637967567288</v>
      </c>
      <c r="I7" s="167">
        <v>0.67275750325907113</v>
      </c>
      <c r="J7" s="167">
        <v>0.8161358244268222</v>
      </c>
      <c r="K7" s="167">
        <v>0.41676632962466315</v>
      </c>
      <c r="L7" s="167">
        <v>0.68221368410432859</v>
      </c>
      <c r="M7" s="167">
        <v>1.5503183889140513</v>
      </c>
      <c r="N7" s="167">
        <v>1.6997382084781987</v>
      </c>
      <c r="O7" s="167">
        <v>1.0141555894027183</v>
      </c>
      <c r="P7" s="167">
        <v>1.2523872934513511</v>
      </c>
      <c r="Q7" s="167">
        <v>1.353061461514715</v>
      </c>
      <c r="R7" s="167">
        <v>0.76842794097719003</v>
      </c>
    </row>
    <row r="8" spans="2:18" x14ac:dyDescent="0.2">
      <c r="B8" s="98" t="s">
        <v>24</v>
      </c>
      <c r="C8" s="167">
        <v>0.4192717630631741</v>
      </c>
      <c r="D8" s="167">
        <v>0.2013215602734873</v>
      </c>
      <c r="E8" s="167">
        <v>0.14952658901415894</v>
      </c>
      <c r="F8" s="167">
        <v>0.34600345047747599</v>
      </c>
      <c r="G8" s="167">
        <v>0.69884439374961094</v>
      </c>
      <c r="H8" s="167">
        <v>1.451526693333109</v>
      </c>
      <c r="I8" s="167">
        <v>1.0891653461884359</v>
      </c>
      <c r="J8" s="167">
        <v>1.7181972776974228</v>
      </c>
      <c r="K8" s="167">
        <v>2.967420699164379</v>
      </c>
      <c r="L8" s="167">
        <v>3.2083956128461009</v>
      </c>
      <c r="M8" s="167">
        <v>3.4897800636252141</v>
      </c>
      <c r="N8" s="167">
        <v>3.0009274346794821</v>
      </c>
      <c r="O8" s="167">
        <v>2.7679102206106161</v>
      </c>
      <c r="P8" s="167">
        <v>2.3297862263673466</v>
      </c>
      <c r="Q8" s="167">
        <v>1.8382418073578841</v>
      </c>
      <c r="R8" s="167">
        <v>3.0446739036009083</v>
      </c>
    </row>
    <row r="9" spans="2:18" x14ac:dyDescent="0.2">
      <c r="B9" s="98" t="s">
        <v>25</v>
      </c>
      <c r="C9" s="167">
        <v>33.130487256814654</v>
      </c>
      <c r="D9" s="167">
        <v>25.290020055699749</v>
      </c>
      <c r="E9" s="167">
        <v>15.82694327997997</v>
      </c>
      <c r="F9" s="167">
        <v>21.47240615345752</v>
      </c>
      <c r="G9" s="167">
        <v>31.954017190754303</v>
      </c>
      <c r="H9" s="167">
        <v>18.421106834686665</v>
      </c>
      <c r="I9" s="167">
        <v>11.560924413573431</v>
      </c>
      <c r="J9" s="167">
        <v>49.051942508542218</v>
      </c>
      <c r="K9" s="167">
        <v>39.586001426473437</v>
      </c>
      <c r="L9" s="167">
        <v>26.590994689221262</v>
      </c>
      <c r="M9" s="167">
        <v>53.060349505231294</v>
      </c>
      <c r="N9" s="167">
        <v>47.723041618460407</v>
      </c>
      <c r="O9" s="167">
        <v>44.997236451838631</v>
      </c>
      <c r="P9" s="167">
        <v>50.251463626000849</v>
      </c>
      <c r="Q9" s="167">
        <v>53.15276173377535</v>
      </c>
      <c r="R9" s="167">
        <v>62.634257310489893</v>
      </c>
    </row>
    <row r="10" spans="2:18" x14ac:dyDescent="0.2">
      <c r="B10" s="98" t="s">
        <v>6</v>
      </c>
      <c r="C10" s="167">
        <v>3.2823670056992778</v>
      </c>
      <c r="D10" s="167">
        <v>2.257032873141978</v>
      </c>
      <c r="E10" s="167">
        <v>2.7812077424803228</v>
      </c>
      <c r="F10" s="167">
        <v>3.0287345526459082</v>
      </c>
      <c r="G10" s="167">
        <v>1.9968816505711129</v>
      </c>
      <c r="H10" s="167">
        <v>3.7766195130777378</v>
      </c>
      <c r="I10" s="167">
        <v>3.9513767440416783</v>
      </c>
      <c r="J10" s="167">
        <v>4.162025186765745</v>
      </c>
      <c r="K10" s="167">
        <v>6.1550377201775985</v>
      </c>
      <c r="L10" s="167">
        <v>7.6754058995266483</v>
      </c>
      <c r="M10" s="167">
        <v>6.724540757929641</v>
      </c>
      <c r="N10" s="167">
        <v>9.5305763442139479</v>
      </c>
      <c r="O10" s="167">
        <v>11.878476792024511</v>
      </c>
      <c r="P10" s="167">
        <v>11.490041272049394</v>
      </c>
      <c r="Q10" s="167">
        <v>10.529635109887154</v>
      </c>
      <c r="R10" s="167">
        <v>11.118701688227155</v>
      </c>
    </row>
    <row r="11" spans="2:18" x14ac:dyDescent="0.2">
      <c r="B11" s="98" t="s">
        <v>27</v>
      </c>
      <c r="C11" s="167">
        <v>2.314894594749842</v>
      </c>
      <c r="D11" s="167">
        <v>0.95768584704658999</v>
      </c>
      <c r="E11" s="167">
        <v>0.2215108363689885</v>
      </c>
      <c r="F11" s="167">
        <v>1.9829922854674888</v>
      </c>
      <c r="G11" s="167">
        <v>3.4916974860377015</v>
      </c>
      <c r="H11" s="167">
        <v>0.70652296199626474</v>
      </c>
      <c r="I11" s="167">
        <v>1.2005309628025211</v>
      </c>
      <c r="J11" s="167">
        <v>2.579141378355394</v>
      </c>
      <c r="K11" s="167">
        <v>7.219065062635682</v>
      </c>
      <c r="L11" s="167">
        <v>10.0333708511581</v>
      </c>
      <c r="M11" s="167">
        <v>10.211625483888142</v>
      </c>
      <c r="N11" s="167">
        <v>9.08579240454001</v>
      </c>
      <c r="O11" s="167">
        <v>0.96303306008125356</v>
      </c>
      <c r="P11" s="167">
        <v>9.6934880713317018</v>
      </c>
      <c r="Q11" s="167">
        <v>6.8990496822209808</v>
      </c>
      <c r="R11" s="167">
        <v>7.0686934903263863</v>
      </c>
    </row>
    <row r="12" spans="2:18" x14ac:dyDescent="0.2">
      <c r="B12" s="98" t="s">
        <v>35</v>
      </c>
      <c r="C12" s="167">
        <v>73.58360752487161</v>
      </c>
      <c r="D12" s="167">
        <v>98.037153103874147</v>
      </c>
      <c r="E12" s="167">
        <v>62.546574726777813</v>
      </c>
      <c r="F12" s="167">
        <v>74.312265242557928</v>
      </c>
      <c r="G12" s="167">
        <v>42.21154786144406</v>
      </c>
      <c r="H12" s="167">
        <v>43.844632775812691</v>
      </c>
      <c r="I12" s="167">
        <v>46.175561560233142</v>
      </c>
      <c r="J12" s="167">
        <v>42.13277552700454</v>
      </c>
      <c r="K12" s="167">
        <v>53.348750558323935</v>
      </c>
      <c r="L12" s="167">
        <v>50.031972990944972</v>
      </c>
      <c r="M12" s="167">
        <v>54.830423845253165</v>
      </c>
      <c r="N12" s="167">
        <v>58.285870977761377</v>
      </c>
      <c r="O12" s="167">
        <v>56.852244688604564</v>
      </c>
      <c r="P12" s="167">
        <v>58.529095651036151</v>
      </c>
      <c r="Q12" s="167">
        <v>58.371965197461797</v>
      </c>
      <c r="R12" s="167">
        <v>54.989383978857617</v>
      </c>
    </row>
    <row r="13" spans="2:18" x14ac:dyDescent="0.2">
      <c r="B13" s="98" t="s">
        <v>33</v>
      </c>
      <c r="C13" s="167">
        <v>7.3735770680461193E-2</v>
      </c>
      <c r="D13" s="167">
        <v>0.29709310474661887</v>
      </c>
      <c r="E13" s="167">
        <v>0.2881518101512574</v>
      </c>
      <c r="F13" s="167">
        <v>0.7717464503469007</v>
      </c>
      <c r="G13" s="167">
        <v>2.081706249219788</v>
      </c>
      <c r="H13" s="167">
        <v>3.5065191668280233</v>
      </c>
      <c r="I13" s="167">
        <v>3.967779073146033</v>
      </c>
      <c r="J13" s="167">
        <v>1.9754299995868818</v>
      </c>
      <c r="K13" s="167">
        <v>4.4502851108476635</v>
      </c>
      <c r="L13" s="167">
        <v>16.508907313911553</v>
      </c>
      <c r="M13" s="167">
        <v>4.0173753626122171</v>
      </c>
      <c r="N13" s="167">
        <v>7.5637484295812518</v>
      </c>
      <c r="O13" s="167">
        <v>12.991779772149329</v>
      </c>
      <c r="P13" s="167">
        <v>17.963309007914877</v>
      </c>
      <c r="Q13" s="167">
        <v>18.110744653483085</v>
      </c>
      <c r="R13" s="167">
        <v>11.046971772807272</v>
      </c>
    </row>
    <row r="14" spans="2:18" x14ac:dyDescent="0.2">
      <c r="B14" s="98" t="s">
        <v>22</v>
      </c>
      <c r="C14" s="167">
        <v>1.5056480861131949</v>
      </c>
      <c r="D14" s="167">
        <v>1.1680976673955752</v>
      </c>
      <c r="E14" s="167">
        <v>1.0185618931559524</v>
      </c>
      <c r="F14" s="167">
        <v>1.3437411814124058</v>
      </c>
      <c r="G14" s="167">
        <v>1.1655027534710591</v>
      </c>
      <c r="H14" s="167">
        <v>1.1126642701203975</v>
      </c>
      <c r="I14" s="167">
        <v>2.2372860846469944</v>
      </c>
      <c r="J14" s="167">
        <v>1.2596834792028291</v>
      </c>
      <c r="K14" s="167">
        <v>1.5887565220685111</v>
      </c>
      <c r="L14" s="167">
        <v>0.92673848854146834</v>
      </c>
      <c r="M14" s="167">
        <v>1.6757060695832133</v>
      </c>
      <c r="N14" s="167">
        <v>1.1811521978021622</v>
      </c>
      <c r="O14" s="167">
        <v>1.2560293125708497</v>
      </c>
      <c r="P14" s="167">
        <v>1.4524638951227851</v>
      </c>
      <c r="Q14" s="167">
        <v>1.7068325029305202</v>
      </c>
      <c r="R14" s="167">
        <v>1.1128761479346989</v>
      </c>
    </row>
    <row r="15" spans="2:18" x14ac:dyDescent="0.2">
      <c r="B15" s="98" t="s">
        <v>5</v>
      </c>
      <c r="C15" s="167">
        <v>2.4468297159454808</v>
      </c>
      <c r="D15" s="167">
        <v>11.469610608338719</v>
      </c>
      <c r="E15" s="167">
        <v>8.7859611962938775</v>
      </c>
      <c r="F15" s="167">
        <v>14.801901765674998</v>
      </c>
      <c r="G15" s="167">
        <v>15.089597354327863</v>
      </c>
      <c r="H15" s="167">
        <v>21.657682901163611</v>
      </c>
      <c r="I15" s="167">
        <v>18.825728548889099</v>
      </c>
      <c r="J15" s="167">
        <v>15.094030954218576</v>
      </c>
      <c r="K15" s="167">
        <v>23.260470363344073</v>
      </c>
      <c r="L15" s="167">
        <v>17.270610138321832</v>
      </c>
      <c r="M15" s="167">
        <v>13.931713931321569</v>
      </c>
      <c r="N15" s="167">
        <v>10.839992820354857</v>
      </c>
      <c r="O15" s="167">
        <v>24.607941847946421</v>
      </c>
      <c r="P15" s="167">
        <v>28.649737854843188</v>
      </c>
      <c r="Q15" s="167">
        <v>31.111396760076531</v>
      </c>
      <c r="R15" s="167">
        <v>30.522990924449797</v>
      </c>
    </row>
    <row r="16" spans="2:18" x14ac:dyDescent="0.2">
      <c r="B16" s="98" t="s">
        <v>41</v>
      </c>
      <c r="C16" s="167" t="s">
        <v>55</v>
      </c>
      <c r="D16" s="167" t="s">
        <v>55</v>
      </c>
      <c r="E16" s="167" t="s">
        <v>55</v>
      </c>
      <c r="F16" s="167" t="s">
        <v>55</v>
      </c>
      <c r="G16" s="167" t="s">
        <v>55</v>
      </c>
      <c r="H16" s="167" t="s">
        <v>55</v>
      </c>
      <c r="I16" s="167" t="s">
        <v>55</v>
      </c>
      <c r="J16" s="167">
        <v>4.9080936691998858</v>
      </c>
      <c r="K16" s="167">
        <v>4.5283657974632447</v>
      </c>
      <c r="L16" s="167">
        <v>5.1068239706565564</v>
      </c>
      <c r="M16" s="167">
        <v>4.6584392741276632</v>
      </c>
      <c r="N16" s="167">
        <v>4.4855966911249725</v>
      </c>
      <c r="O16" s="167">
        <v>5.1557560962810518</v>
      </c>
      <c r="P16" s="167">
        <v>5.6038411172543716</v>
      </c>
      <c r="Q16" s="167">
        <v>5.3969537167285795</v>
      </c>
      <c r="R16" s="167">
        <v>4.6303760443451658</v>
      </c>
    </row>
    <row r="17" spans="2:18" x14ac:dyDescent="0.2">
      <c r="B17" s="98" t="s">
        <v>14</v>
      </c>
      <c r="C17" s="167">
        <v>3.2057545930095088</v>
      </c>
      <c r="D17" s="167">
        <v>4.2619261940372102</v>
      </c>
      <c r="E17" s="167">
        <v>14.139930757026297</v>
      </c>
      <c r="F17" s="167">
        <v>21.355548691612825</v>
      </c>
      <c r="G17" s="167">
        <v>23.812441456089946</v>
      </c>
      <c r="H17" s="167">
        <v>24.643782327067534</v>
      </c>
      <c r="I17" s="167">
        <v>22.804159728619823</v>
      </c>
      <c r="J17" s="167">
        <v>16.44675220598533</v>
      </c>
      <c r="K17" s="167">
        <v>14.269321988169713</v>
      </c>
      <c r="L17" s="167">
        <v>13.576437069198745</v>
      </c>
      <c r="M17" s="167">
        <v>13.550167107455053</v>
      </c>
      <c r="N17" s="167">
        <v>13.881845134811359</v>
      </c>
      <c r="O17" s="167">
        <v>15.461458047684705</v>
      </c>
      <c r="P17" s="167">
        <v>17.070475330712817</v>
      </c>
      <c r="Q17" s="167">
        <v>18.475844519136</v>
      </c>
      <c r="R17" s="167">
        <v>18.15060281527516</v>
      </c>
    </row>
    <row r="18" spans="2:18" x14ac:dyDescent="0.2">
      <c r="B18" s="98" t="s">
        <v>23</v>
      </c>
      <c r="C18" s="167">
        <v>3.5538722010926831</v>
      </c>
      <c r="D18" s="167">
        <v>3.3248332679482155</v>
      </c>
      <c r="E18" s="167">
        <v>3.8441233884488044</v>
      </c>
      <c r="F18" s="167">
        <v>5.3765852680244253</v>
      </c>
      <c r="G18" s="167">
        <v>2.8446664073381598</v>
      </c>
      <c r="H18" s="167">
        <v>5.7259284127255414</v>
      </c>
      <c r="I18" s="167">
        <v>9.4193064372653321</v>
      </c>
      <c r="J18" s="167">
        <v>6.2644780635049893</v>
      </c>
      <c r="K18" s="167">
        <v>4.3334857797518813</v>
      </c>
      <c r="L18" s="167">
        <v>4.747928904428905</v>
      </c>
      <c r="M18" s="167">
        <v>6.1169941724281225</v>
      </c>
      <c r="N18" s="167">
        <v>6.6160371275428238</v>
      </c>
      <c r="O18" s="167">
        <v>6.2739909359126438</v>
      </c>
      <c r="P18" s="167">
        <v>5.8435253796416715</v>
      </c>
      <c r="Q18" s="167">
        <v>7.0345290952495665</v>
      </c>
      <c r="R18" s="167">
        <v>5.4133850597688067</v>
      </c>
    </row>
    <row r="19" spans="2:18" x14ac:dyDescent="0.2">
      <c r="B19" s="98" t="s">
        <v>36</v>
      </c>
      <c r="C19" s="167">
        <v>7.0557970989859706</v>
      </c>
      <c r="D19" s="167">
        <v>7.0453468093711811</v>
      </c>
      <c r="E19" s="167">
        <v>0.34093070972261486</v>
      </c>
      <c r="F19" s="167">
        <v>3.2496695097879429</v>
      </c>
      <c r="G19" s="167">
        <v>5.0373722625037338</v>
      </c>
      <c r="H19" s="167">
        <v>8.2121986093872046</v>
      </c>
      <c r="I19" s="167">
        <v>6.9550478283817894</v>
      </c>
      <c r="J19" s="167">
        <v>5.8054188818244024</v>
      </c>
      <c r="K19" s="167">
        <v>6.8858275789655714</v>
      </c>
      <c r="L19" s="167">
        <v>9.0933354917490554</v>
      </c>
      <c r="M19" s="167">
        <v>10.755343145547847</v>
      </c>
      <c r="N19" s="167">
        <v>4.1908076204813014</v>
      </c>
      <c r="O19" s="167">
        <v>4.0197198525626172</v>
      </c>
      <c r="P19" s="167">
        <v>4.1391826524171309</v>
      </c>
      <c r="Q19" s="167">
        <v>4.5573228303805049</v>
      </c>
      <c r="R19" s="167">
        <v>4.185036759406084</v>
      </c>
    </row>
    <row r="20" spans="2:18" x14ac:dyDescent="0.2">
      <c r="B20" s="98" t="s">
        <v>30</v>
      </c>
      <c r="C20" s="167" t="s">
        <v>55</v>
      </c>
      <c r="D20" s="167">
        <v>24.587811092359981</v>
      </c>
      <c r="E20" s="167">
        <v>0.67089490405994234</v>
      </c>
      <c r="F20" s="167">
        <v>1.2504680793714922</v>
      </c>
      <c r="G20" s="167">
        <v>5.4204712775954684</v>
      </c>
      <c r="H20" s="167">
        <v>5.6537669288371397</v>
      </c>
      <c r="I20" s="167">
        <v>7.8240935232661606</v>
      </c>
      <c r="J20" s="167">
        <v>7.1386527218132922</v>
      </c>
      <c r="K20" s="167">
        <v>7.9106953284172938</v>
      </c>
      <c r="L20" s="167">
        <v>7.2132797594133731</v>
      </c>
      <c r="M20" s="167">
        <v>9.910515386843084</v>
      </c>
      <c r="N20" s="167">
        <v>9.4971439036363492</v>
      </c>
      <c r="O20" s="167">
        <v>9.9368212552108517</v>
      </c>
      <c r="P20" s="167">
        <v>9.6592959737634061</v>
      </c>
      <c r="Q20" s="167">
        <v>10.89881810932995</v>
      </c>
      <c r="R20" s="167">
        <v>13.569663233109884</v>
      </c>
    </row>
    <row r="21" spans="2:18" x14ac:dyDescent="0.2">
      <c r="B21" s="98" t="s">
        <v>21</v>
      </c>
      <c r="C21" s="167">
        <v>203.02505694760822</v>
      </c>
      <c r="D21" s="167">
        <v>191.45884452375643</v>
      </c>
      <c r="E21" s="167">
        <v>99.204301541530242</v>
      </c>
      <c r="F21" s="167">
        <v>152.64171428451428</v>
      </c>
      <c r="G21" s="167">
        <v>231.13880445795337</v>
      </c>
      <c r="H21" s="167">
        <v>176.73373620201326</v>
      </c>
      <c r="I21" s="167">
        <v>157.70944045014065</v>
      </c>
      <c r="J21" s="167">
        <v>168.90443609925066</v>
      </c>
      <c r="K21" s="167">
        <v>172.00054372215055</v>
      </c>
      <c r="L21" s="167">
        <v>154.19516809780234</v>
      </c>
      <c r="M21" s="167">
        <v>475.22195261458222</v>
      </c>
      <c r="N21" s="167">
        <v>648.56164609396285</v>
      </c>
      <c r="O21" s="167">
        <v>716.34948287275233</v>
      </c>
      <c r="P21" s="167">
        <v>737.45733008862044</v>
      </c>
      <c r="Q21" s="167">
        <v>724.09080394986756</v>
      </c>
      <c r="R21" s="167">
        <v>744.05693586410018</v>
      </c>
    </row>
    <row r="22" spans="2:18" x14ac:dyDescent="0.2">
      <c r="B22" s="98" t="s">
        <v>29</v>
      </c>
      <c r="C22" s="167">
        <v>1.7939671958603562</v>
      </c>
      <c r="D22" s="167">
        <v>3.1015457740514489</v>
      </c>
      <c r="E22" s="167">
        <v>7.5310355017836503</v>
      </c>
      <c r="F22" s="167">
        <v>7.1695675748383847</v>
      </c>
      <c r="G22" s="167">
        <v>6.9043138877327479</v>
      </c>
      <c r="H22" s="167">
        <v>4.8819071561894738</v>
      </c>
      <c r="I22" s="167">
        <v>2.9458328601577333</v>
      </c>
      <c r="J22" s="167">
        <v>1.9259502060275329</v>
      </c>
      <c r="K22" s="167">
        <v>2.5982192794726466</v>
      </c>
      <c r="L22" s="167">
        <v>2.9236454256778002</v>
      </c>
      <c r="M22" s="167">
        <v>3.0701359667542345</v>
      </c>
      <c r="N22" s="167">
        <v>3.1882407632990635</v>
      </c>
      <c r="O22" s="167">
        <v>2.72005808384352</v>
      </c>
      <c r="P22" s="167">
        <v>3.5501679471969307</v>
      </c>
      <c r="Q22" s="167">
        <v>3.4325615005634029</v>
      </c>
      <c r="R22" s="167">
        <v>2.659476519126927</v>
      </c>
    </row>
    <row r="23" spans="2:18" x14ac:dyDescent="0.2">
      <c r="B23" s="98" t="s">
        <v>37</v>
      </c>
      <c r="C23" s="167">
        <v>11.496748974873217</v>
      </c>
      <c r="D23" s="167" t="s">
        <v>55</v>
      </c>
      <c r="E23" s="167">
        <v>3.1365790179502713</v>
      </c>
      <c r="F23" s="167">
        <v>4.3933178178375618</v>
      </c>
      <c r="G23" s="167">
        <v>4.5093277135055949</v>
      </c>
      <c r="H23" s="167">
        <v>43.065616493610321</v>
      </c>
      <c r="I23" s="167">
        <v>40.550783273773519</v>
      </c>
      <c r="J23" s="167">
        <v>34.266049728652654</v>
      </c>
      <c r="K23" s="167">
        <v>25.216376455886149</v>
      </c>
      <c r="L23" s="167">
        <v>45.228026379522341</v>
      </c>
      <c r="M23" s="167">
        <v>38.999258570223169</v>
      </c>
      <c r="N23" s="167">
        <v>244.23389540756858</v>
      </c>
      <c r="O23" s="167">
        <v>34.459605428668887</v>
      </c>
      <c r="P23" s="167">
        <v>41.070760835062345</v>
      </c>
      <c r="Q23" s="167">
        <v>19.897931149062217</v>
      </c>
      <c r="R23" s="167">
        <v>40.31119585707512</v>
      </c>
    </row>
    <row r="24" spans="2:18" x14ac:dyDescent="0.2">
      <c r="B24" s="98" t="s">
        <v>15</v>
      </c>
      <c r="C24" s="167">
        <v>101.78653693686931</v>
      </c>
      <c r="D24" s="167">
        <v>72.704447446644053</v>
      </c>
      <c r="E24" s="167">
        <v>197.5474449582307</v>
      </c>
      <c r="F24" s="167">
        <v>190.76675181159155</v>
      </c>
      <c r="G24" s="167">
        <v>166.41201296607798</v>
      </c>
      <c r="H24" s="167">
        <v>44.529992749919771</v>
      </c>
      <c r="I24" s="167">
        <v>48.813365543136079</v>
      </c>
      <c r="J24" s="167">
        <v>47.128490034995082</v>
      </c>
      <c r="K24" s="167">
        <v>46.332247330459786</v>
      </c>
      <c r="L24" s="167">
        <v>46.215320861148705</v>
      </c>
      <c r="M24" s="167">
        <v>51.792770795763445</v>
      </c>
      <c r="N24" s="167">
        <v>47.842480705713839</v>
      </c>
      <c r="O24" s="167">
        <v>51.535958961349259</v>
      </c>
      <c r="P24" s="167">
        <v>43.310419135952053</v>
      </c>
      <c r="Q24" s="167">
        <v>49.522925747199608</v>
      </c>
      <c r="R24" s="167">
        <v>61.731772098197425</v>
      </c>
    </row>
    <row r="25" spans="2:18" x14ac:dyDescent="0.2">
      <c r="B25" s="97" t="s">
        <v>1</v>
      </c>
      <c r="C25" s="167">
        <v>13.238214046073868</v>
      </c>
      <c r="D25" s="167">
        <v>18.553448754134585</v>
      </c>
      <c r="E25" s="167">
        <v>23.299675090433183</v>
      </c>
      <c r="F25" s="167">
        <v>34.400766680220556</v>
      </c>
      <c r="G25" s="167">
        <v>20.749122705774671</v>
      </c>
      <c r="H25" s="167">
        <v>35.336639748609947</v>
      </c>
      <c r="I25" s="167">
        <v>35.82238509001138</v>
      </c>
      <c r="J25" s="167">
        <v>32.112144080704837</v>
      </c>
      <c r="K25" s="167">
        <v>37.818671747993953</v>
      </c>
      <c r="L25" s="167">
        <v>32.702906725674566</v>
      </c>
      <c r="M25" s="167">
        <v>30.544074462610393</v>
      </c>
      <c r="N25" s="167">
        <v>31.355570750135247</v>
      </c>
      <c r="O25" s="167">
        <v>32.02246244527872</v>
      </c>
      <c r="P25" s="167">
        <v>25.834943558158006</v>
      </c>
      <c r="Q25" s="167">
        <v>28.07167808190184</v>
      </c>
      <c r="R25" s="167">
        <v>24.229461107121576</v>
      </c>
    </row>
    <row r="26" spans="2:18" x14ac:dyDescent="0.2">
      <c r="B26" s="98" t="s">
        <v>31</v>
      </c>
      <c r="C26" s="167">
        <v>0.46732422830528236</v>
      </c>
      <c r="D26" s="167">
        <v>0.96892787428171934</v>
      </c>
      <c r="E26" s="167">
        <v>0.26140941825729586</v>
      </c>
      <c r="F26" s="167">
        <v>1.7422207338037641</v>
      </c>
      <c r="G26" s="167">
        <v>0.67099546893848716</v>
      </c>
      <c r="H26" s="167">
        <v>0.53328432423129357</v>
      </c>
      <c r="I26" s="167">
        <v>0.36043534778572567</v>
      </c>
      <c r="J26" s="167">
        <v>0.35958190923279532</v>
      </c>
      <c r="K26" s="167">
        <v>0.35419648218385869</v>
      </c>
      <c r="L26" s="167">
        <v>0.62219234561780645</v>
      </c>
      <c r="M26" s="167">
        <v>0.93464341873282208</v>
      </c>
      <c r="N26" s="167">
        <v>1.2019393366523203</v>
      </c>
      <c r="O26" s="167">
        <v>1.1248584387565852</v>
      </c>
      <c r="P26" s="167">
        <v>1.5294016142061047</v>
      </c>
      <c r="Q26" s="167">
        <v>1.4289099658987594</v>
      </c>
      <c r="R26" s="167">
        <v>1.4188188156120829</v>
      </c>
    </row>
    <row r="27" spans="2:18" x14ac:dyDescent="0.2">
      <c r="B27" s="98" t="s">
        <v>28</v>
      </c>
      <c r="C27" s="167">
        <v>6.1234521246907541</v>
      </c>
      <c r="D27" s="167">
        <v>8.8411304146681839</v>
      </c>
      <c r="E27" s="167">
        <v>10.260635110844817</v>
      </c>
      <c r="F27" s="167">
        <v>0.71397457111205709</v>
      </c>
      <c r="G27" s="167">
        <v>5.8094214397519499</v>
      </c>
      <c r="H27" s="167">
        <v>5.1333151557779608</v>
      </c>
      <c r="I27" s="167">
        <v>5.9140877736204338</v>
      </c>
      <c r="J27" s="167">
        <v>1.6477691318426795</v>
      </c>
      <c r="K27" s="167">
        <v>6.6672074165210864</v>
      </c>
      <c r="L27" s="167">
        <v>5.2698823022371739</v>
      </c>
      <c r="M27" s="167">
        <v>5.0948209039152683</v>
      </c>
      <c r="N27" s="167">
        <v>4.7193417094319576</v>
      </c>
      <c r="O27" s="167">
        <v>4.7055964393481675</v>
      </c>
      <c r="P27" s="167">
        <v>4.5519893204050472</v>
      </c>
      <c r="Q27" s="167">
        <v>5.5158200407780109</v>
      </c>
      <c r="R27" s="167">
        <v>5.1735951628943102</v>
      </c>
    </row>
    <row r="28" spans="2:18" x14ac:dyDescent="0.2">
      <c r="B28" s="98" t="s">
        <v>32</v>
      </c>
      <c r="C28" s="167" t="s">
        <v>55</v>
      </c>
      <c r="D28" s="167" t="s">
        <v>55</v>
      </c>
      <c r="E28" s="167" t="s">
        <v>55</v>
      </c>
      <c r="F28" s="167">
        <v>1.7614346426112051</v>
      </c>
      <c r="G28" s="167">
        <v>1.1463144603134301</v>
      </c>
      <c r="H28" s="167">
        <v>0.19073961391759606</v>
      </c>
      <c r="I28" s="167">
        <v>0.1046800744529733</v>
      </c>
      <c r="J28" s="167">
        <v>0.34680505509654758</v>
      </c>
      <c r="K28" s="167">
        <v>0.72088484787818474</v>
      </c>
      <c r="L28" s="167">
        <v>1.2649930108374008</v>
      </c>
      <c r="M28" s="167">
        <v>1.3650622448277601</v>
      </c>
      <c r="N28" s="167">
        <v>1.1902594988964144</v>
      </c>
      <c r="O28" s="167">
        <v>1.5872749415099785</v>
      </c>
      <c r="P28" s="167">
        <v>1.0904567393799398</v>
      </c>
      <c r="Q28" s="167">
        <v>1.0577119129465267</v>
      </c>
      <c r="R28" s="167">
        <v>1.0742680910254407</v>
      </c>
    </row>
    <row r="29" spans="2:18" x14ac:dyDescent="0.2">
      <c r="B29" s="98" t="s">
        <v>34</v>
      </c>
      <c r="C29" s="167">
        <v>3.9631293798182403</v>
      </c>
      <c r="D29" s="167">
        <v>7.3582742741598759</v>
      </c>
      <c r="E29" s="167">
        <v>11.009766768956592</v>
      </c>
      <c r="F29" s="167">
        <v>34.665637340658002</v>
      </c>
      <c r="G29" s="167">
        <v>28.349772333865719</v>
      </c>
      <c r="H29" s="167">
        <v>17.142360242621315</v>
      </c>
      <c r="I29" s="167">
        <v>22.153142954137401</v>
      </c>
      <c r="J29" s="167">
        <v>22.695193763451744</v>
      </c>
      <c r="K29" s="167">
        <v>22.633691807107084</v>
      </c>
      <c r="L29" s="167">
        <v>27.746665469886</v>
      </c>
      <c r="M29" s="167">
        <v>29.645002554688272</v>
      </c>
      <c r="N29" s="167">
        <v>28.760083868329819</v>
      </c>
      <c r="O29" s="167">
        <v>32.195952843682761</v>
      </c>
      <c r="P29" s="167">
        <v>31.887824643907727</v>
      </c>
      <c r="Q29" s="167">
        <v>35.479362855061346</v>
      </c>
      <c r="R29" s="167">
        <v>34.663242934526671</v>
      </c>
    </row>
    <row r="30" spans="2:18" x14ac:dyDescent="0.2">
      <c r="B30" s="98" t="s">
        <v>39</v>
      </c>
      <c r="C30" s="167">
        <v>6.1723999648247582E-2</v>
      </c>
      <c r="D30" s="167">
        <v>0.41526562581106569</v>
      </c>
      <c r="E30" s="167">
        <v>0.48150971069400123</v>
      </c>
      <c r="F30" s="167">
        <v>0.40795208796280791</v>
      </c>
      <c r="G30" s="167">
        <v>0.55347046791942844</v>
      </c>
      <c r="H30" s="167">
        <v>0.79326062395995856</v>
      </c>
      <c r="I30" s="167">
        <v>0.81268222250162525</v>
      </c>
      <c r="J30" s="167">
        <v>0.92284915665646861</v>
      </c>
      <c r="K30" s="167">
        <v>1.3069442503894038</v>
      </c>
      <c r="L30" s="167">
        <v>2.2058245009323389</v>
      </c>
      <c r="M30" s="167">
        <v>2.0890778291528549</v>
      </c>
      <c r="N30" s="167">
        <v>2.4559626054963903</v>
      </c>
      <c r="O30" s="167">
        <v>2.3821710975737864</v>
      </c>
      <c r="P30" s="167">
        <v>2.6334819000867147</v>
      </c>
      <c r="Q30" s="167">
        <v>3.0923071814085548</v>
      </c>
      <c r="R30" s="167">
        <v>3.3712910688834281</v>
      </c>
    </row>
    <row r="31" spans="2:18" x14ac:dyDescent="0.2">
      <c r="B31" s="98" t="s">
        <v>26</v>
      </c>
      <c r="C31" s="167">
        <v>7.519037890492684</v>
      </c>
      <c r="D31" s="167">
        <v>11.507031391805496</v>
      </c>
      <c r="E31" s="167">
        <v>13.077732907790937</v>
      </c>
      <c r="F31" s="167">
        <v>14.061328929278343</v>
      </c>
      <c r="G31" s="167">
        <v>20.083494889711726</v>
      </c>
      <c r="H31" s="167">
        <v>22.347684085011341</v>
      </c>
      <c r="I31" s="167">
        <v>17.13460946005377</v>
      </c>
      <c r="J31" s="167">
        <v>17.550822982829768</v>
      </c>
      <c r="K31" s="167">
        <v>19.62286328605698</v>
      </c>
      <c r="L31" s="167">
        <v>21.530063086216611</v>
      </c>
      <c r="M31" s="167">
        <v>22.555643684939735</v>
      </c>
      <c r="N31" s="167">
        <v>19.135250290306285</v>
      </c>
      <c r="O31" s="167">
        <v>22.511170303910546</v>
      </c>
      <c r="P31" s="167">
        <v>21.906119028573599</v>
      </c>
      <c r="Q31" s="167">
        <v>19.782644689057602</v>
      </c>
      <c r="R31" s="167">
        <v>25.296837886576853</v>
      </c>
    </row>
    <row r="32" spans="2:18" x14ac:dyDescent="0.2">
      <c r="B32" s="99" t="s">
        <v>17</v>
      </c>
      <c r="C32" s="168">
        <v>11.853029993272386</v>
      </c>
      <c r="D32" s="168">
        <v>13.331934500627909</v>
      </c>
      <c r="E32" s="168">
        <v>10.518907622706903</v>
      </c>
      <c r="F32" s="168">
        <v>19.307367278240918</v>
      </c>
      <c r="G32" s="168">
        <v>19.915739978200904</v>
      </c>
      <c r="H32" s="168">
        <v>33.189225369196812</v>
      </c>
      <c r="I32" s="168">
        <v>30.168574924300941</v>
      </c>
      <c r="J32" s="168">
        <v>26.334304805883875</v>
      </c>
      <c r="K32" s="168">
        <v>18.81076410127238</v>
      </c>
      <c r="L32" s="168">
        <v>33.576353072474646</v>
      </c>
      <c r="M32" s="168">
        <v>31.445172664789599</v>
      </c>
      <c r="N32" s="168">
        <v>35.060252662237801</v>
      </c>
      <c r="O32" s="168">
        <v>36.93163196201197</v>
      </c>
      <c r="P32" s="168">
        <v>32.189971346534975</v>
      </c>
      <c r="Q32" s="168">
        <v>36.110615008428496</v>
      </c>
      <c r="R32" s="168">
        <v>30.830942342883706</v>
      </c>
    </row>
    <row r="33" spans="2:19" x14ac:dyDescent="0.2">
      <c r="B33" s="97" t="s">
        <v>40</v>
      </c>
      <c r="C33" s="167" t="s">
        <v>55</v>
      </c>
      <c r="D33" s="167" t="s">
        <v>55</v>
      </c>
      <c r="E33" s="167" t="s">
        <v>55</v>
      </c>
      <c r="F33" s="167" t="s">
        <v>55</v>
      </c>
      <c r="G33" s="167" t="s">
        <v>55</v>
      </c>
      <c r="H33" s="167" t="s">
        <v>55</v>
      </c>
      <c r="I33" s="167" t="s">
        <v>55</v>
      </c>
      <c r="J33" s="167" t="s">
        <v>55</v>
      </c>
      <c r="K33" s="167" t="s">
        <v>55</v>
      </c>
      <c r="L33" s="167" t="s">
        <v>55</v>
      </c>
      <c r="M33" s="167" t="s">
        <v>55</v>
      </c>
      <c r="N33" s="167" t="s">
        <v>55</v>
      </c>
      <c r="O33" s="167" t="s">
        <v>55</v>
      </c>
      <c r="P33" s="167" t="s">
        <v>55</v>
      </c>
      <c r="Q33" s="167" t="s">
        <v>55</v>
      </c>
      <c r="R33" s="167" t="s">
        <v>55</v>
      </c>
    </row>
    <row r="34" spans="2:19" x14ac:dyDescent="0.2">
      <c r="B34" s="97" t="s">
        <v>42</v>
      </c>
      <c r="C34" s="167" t="s">
        <v>55</v>
      </c>
      <c r="D34" s="167" t="s">
        <v>55</v>
      </c>
      <c r="E34" s="167" t="s">
        <v>55</v>
      </c>
      <c r="F34" s="167" t="s">
        <v>55</v>
      </c>
      <c r="G34" s="167" t="s">
        <v>55</v>
      </c>
      <c r="H34" s="167" t="s">
        <v>55</v>
      </c>
      <c r="I34" s="167" t="s">
        <v>55</v>
      </c>
      <c r="J34" s="167">
        <v>15.286881425633997</v>
      </c>
      <c r="K34" s="167">
        <v>106.70549432651065</v>
      </c>
      <c r="L34" s="167">
        <v>103.29981954806216</v>
      </c>
      <c r="M34" s="167">
        <v>109.14997591393245</v>
      </c>
      <c r="N34" s="167">
        <v>25.118281856360639</v>
      </c>
      <c r="O34" s="167">
        <v>53.171621264215823</v>
      </c>
      <c r="P34" s="167">
        <v>11.430078186493152</v>
      </c>
      <c r="Q34" s="167" t="s">
        <v>55</v>
      </c>
      <c r="R34" s="167" t="s">
        <v>55</v>
      </c>
    </row>
    <row r="35" spans="2:19" x14ac:dyDescent="0.2">
      <c r="B35" s="99" t="s">
        <v>16</v>
      </c>
      <c r="C35" s="168" t="s">
        <v>55</v>
      </c>
      <c r="D35" s="168" t="s">
        <v>55</v>
      </c>
      <c r="E35" s="168" t="s">
        <v>55</v>
      </c>
      <c r="F35" s="168" t="s">
        <v>55</v>
      </c>
      <c r="G35" s="168" t="s">
        <v>55</v>
      </c>
      <c r="H35" s="168" t="s">
        <v>55</v>
      </c>
      <c r="I35" s="168" t="s">
        <v>55</v>
      </c>
      <c r="J35" s="168">
        <v>101.61374644746051</v>
      </c>
      <c r="K35" s="168">
        <v>205.72152634730836</v>
      </c>
      <c r="L35" s="168">
        <v>204.07655467827723</v>
      </c>
      <c r="M35" s="168" t="s">
        <v>55</v>
      </c>
      <c r="N35" s="168" t="s">
        <v>55</v>
      </c>
      <c r="O35" s="168">
        <v>86.773782942336879</v>
      </c>
      <c r="P35" s="168">
        <v>84.490065278487748</v>
      </c>
      <c r="Q35" s="168">
        <v>91.914323228880519</v>
      </c>
      <c r="R35" s="168">
        <v>82.952348171801816</v>
      </c>
    </row>
    <row r="36" spans="2:19" x14ac:dyDescent="0.2">
      <c r="B36" s="161" t="s">
        <v>18</v>
      </c>
      <c r="C36" s="169">
        <v>0.60859547936288094</v>
      </c>
      <c r="D36" s="169">
        <v>1.0132367655117458</v>
      </c>
      <c r="E36" s="169">
        <v>1.9864394782165116</v>
      </c>
      <c r="F36" s="169">
        <v>2.4445551711739597</v>
      </c>
      <c r="G36" s="169">
        <v>2.6492229669662861</v>
      </c>
      <c r="H36" s="169">
        <v>3.5463174112217244</v>
      </c>
      <c r="I36" s="169">
        <v>3.0477071279840033</v>
      </c>
      <c r="J36" s="169">
        <v>2.7389857306757341</v>
      </c>
      <c r="K36" s="169">
        <v>11.070451559433014</v>
      </c>
      <c r="L36" s="169">
        <v>4.2921886013537289</v>
      </c>
      <c r="M36" s="169">
        <v>3.5671596704277291</v>
      </c>
      <c r="N36" s="169">
        <v>5.8557600199843867</v>
      </c>
      <c r="O36" s="169">
        <v>5.3481001392652319</v>
      </c>
      <c r="P36" s="169">
        <v>4.9429086609118533</v>
      </c>
      <c r="Q36" s="169">
        <v>4.4326124888952405</v>
      </c>
      <c r="R36" s="169">
        <v>4.8989687776042139</v>
      </c>
    </row>
    <row r="37" spans="2:19" x14ac:dyDescent="0.2">
      <c r="B37" s="185" t="s">
        <v>85</v>
      </c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3"/>
      <c r="S37" s="13"/>
    </row>
    <row r="38" spans="2:19" x14ac:dyDescent="0.2">
      <c r="B38" s="186" t="s">
        <v>65</v>
      </c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3"/>
      <c r="S38" s="13"/>
    </row>
    <row r="39" spans="2:19" x14ac:dyDescent="0.2">
      <c r="M39" s="13"/>
      <c r="N39" s="13"/>
      <c r="O39" s="13"/>
      <c r="P39" s="13"/>
      <c r="Q39" s="13"/>
      <c r="R39" s="13"/>
      <c r="S39" s="13"/>
    </row>
  </sheetData>
  <mergeCells count="4">
    <mergeCell ref="B3:Q3"/>
    <mergeCell ref="B37:Q37"/>
    <mergeCell ref="B38:Q38"/>
    <mergeCell ref="B2:R2"/>
  </mergeCells>
  <phoneticPr fontId="1" type="noConversion"/>
  <pageMargins left="0.25" right="0.25" top="0.75" bottom="0.75" header="0.3" footer="0.3"/>
  <pageSetup paperSize="9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184"/>
  <sheetViews>
    <sheetView showGridLines="0" zoomScaleNormal="100" workbookViewId="0"/>
  </sheetViews>
  <sheetFormatPr defaultColWidth="0" defaultRowHeight="12" x14ac:dyDescent="0.2"/>
  <cols>
    <col min="1" max="1" width="10.7109375" style="4" customWidth="1"/>
    <col min="2" max="7" width="13.5703125" style="4" customWidth="1"/>
    <col min="8" max="8" width="7.7109375" style="4" customWidth="1"/>
    <col min="9" max="9" width="9.5703125" style="4" customWidth="1"/>
    <col min="10" max="10" width="16.42578125" style="3" customWidth="1"/>
    <col min="11" max="11" width="9.140625" style="3" customWidth="1"/>
    <col min="12" max="30" width="11.42578125" style="3" customWidth="1"/>
    <col min="31" max="227" width="11.42578125" style="4" customWidth="1"/>
    <col min="228" max="231" width="30.7109375" style="4" hidden="1" customWidth="1"/>
    <col min="232" max="16384" width="0" style="4" hidden="1"/>
  </cols>
  <sheetData>
    <row r="1" spans="1:30" s="2" customFormat="1" x14ac:dyDescent="0.2">
      <c r="A1" s="1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2" customFormat="1" ht="36" customHeight="1" x14ac:dyDescent="0.25">
      <c r="A2" s="15"/>
      <c r="B2" s="188" t="s">
        <v>148</v>
      </c>
      <c r="C2" s="188"/>
      <c r="D2" s="188"/>
      <c r="E2" s="188"/>
      <c r="F2" s="188"/>
      <c r="G2" s="18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2.75" x14ac:dyDescent="0.2">
      <c r="A3" s="3"/>
      <c r="B3" s="189" t="s">
        <v>59</v>
      </c>
      <c r="C3" s="189"/>
      <c r="D3" s="189"/>
      <c r="E3" s="189"/>
      <c r="F3" s="189"/>
      <c r="G3" s="189"/>
      <c r="H3" s="3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s="3" customFormat="1" ht="37.5" customHeight="1" x14ac:dyDescent="0.2">
      <c r="B4" s="152" t="s">
        <v>0</v>
      </c>
      <c r="C4" s="153" t="s">
        <v>145</v>
      </c>
      <c r="D4" s="153" t="s">
        <v>146</v>
      </c>
      <c r="E4" s="153" t="s">
        <v>105</v>
      </c>
      <c r="F4" s="153" t="s">
        <v>106</v>
      </c>
      <c r="G4" s="154" t="s">
        <v>53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s="3" customFormat="1" ht="13.5" customHeight="1" x14ac:dyDescent="0.2">
      <c r="B5" s="155">
        <v>2001</v>
      </c>
      <c r="C5" s="156">
        <v>3585.6570000000002</v>
      </c>
      <c r="D5" s="157">
        <v>151.054</v>
      </c>
      <c r="E5" s="157">
        <v>195.87200000000001</v>
      </c>
      <c r="F5" s="157">
        <v>1.026</v>
      </c>
      <c r="G5" s="158">
        <v>3933.6089999999999</v>
      </c>
      <c r="H5" s="113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s="3" customFormat="1" ht="13.5" customHeight="1" x14ac:dyDescent="0.2">
      <c r="B6" s="86">
        <v>2003</v>
      </c>
      <c r="C6" s="116">
        <v>4027.3020000000001</v>
      </c>
      <c r="D6" s="115">
        <v>90.057000000000002</v>
      </c>
      <c r="E6" s="115">
        <v>183.44499999999999</v>
      </c>
      <c r="F6" s="115">
        <v>60.512</v>
      </c>
      <c r="G6" s="117">
        <v>4361.3159999999998</v>
      </c>
      <c r="H6" s="113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s="3" customFormat="1" ht="13.5" customHeight="1" x14ac:dyDescent="0.2">
      <c r="B7" s="86">
        <v>2005</v>
      </c>
      <c r="C7" s="116">
        <v>6419.3119999999999</v>
      </c>
      <c r="D7" s="115">
        <v>58.564999999999998</v>
      </c>
      <c r="E7" s="115">
        <v>96.296999999999997</v>
      </c>
      <c r="F7" s="115">
        <v>91.212999999999994</v>
      </c>
      <c r="G7" s="117">
        <v>6665.3869999999988</v>
      </c>
      <c r="H7" s="113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0" s="3" customFormat="1" ht="13.5" customHeight="1" x14ac:dyDescent="0.2">
      <c r="B8" s="86">
        <v>2007</v>
      </c>
      <c r="C8" s="116">
        <v>7632.4880000000003</v>
      </c>
      <c r="D8" s="115">
        <v>127.27500000000001</v>
      </c>
      <c r="E8" s="115">
        <v>100.31399999999999</v>
      </c>
      <c r="F8" s="115">
        <v>96.715999999999994</v>
      </c>
      <c r="G8" s="117">
        <v>7956.7930000000006</v>
      </c>
      <c r="H8" s="113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s="3" customFormat="1" ht="13.5" customHeight="1" x14ac:dyDescent="0.2">
      <c r="B9" s="86">
        <v>2009</v>
      </c>
      <c r="C9" s="116">
        <v>6848.3180000000002</v>
      </c>
      <c r="D9" s="115">
        <v>184.47900000000001</v>
      </c>
      <c r="E9" s="115">
        <v>176.667</v>
      </c>
      <c r="F9" s="115">
        <v>53.24</v>
      </c>
      <c r="G9" s="117">
        <v>7262.7040000000006</v>
      </c>
      <c r="H9" s="113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s="3" customFormat="1" ht="13.5" customHeight="1" x14ac:dyDescent="0.2">
      <c r="B10" s="86">
        <v>2010</v>
      </c>
      <c r="C10" s="116">
        <v>5570.8195190000033</v>
      </c>
      <c r="D10" s="115">
        <v>340.40100000000001</v>
      </c>
      <c r="E10" s="115">
        <v>139.10180600000001</v>
      </c>
      <c r="F10" s="159" t="s">
        <v>111</v>
      </c>
      <c r="G10" s="117">
        <v>6050.3223250000028</v>
      </c>
      <c r="H10" s="113"/>
      <c r="I10" s="13"/>
      <c r="J10" s="13"/>
      <c r="K10" s="13"/>
      <c r="L10" s="13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s="3" customFormat="1" ht="13.5" customHeight="1" x14ac:dyDescent="0.2">
      <c r="B11" s="86">
        <v>2011</v>
      </c>
      <c r="C11" s="116">
        <v>5537.3029239999996</v>
      </c>
      <c r="D11" s="115">
        <v>257.77140100000003</v>
      </c>
      <c r="E11" s="115">
        <v>167.44119699999996</v>
      </c>
      <c r="F11" s="115" t="s">
        <v>55</v>
      </c>
      <c r="G11" s="117">
        <v>5962.5155219999997</v>
      </c>
      <c r="H11" s="113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 s="3" customFormat="1" ht="13.5" customHeight="1" x14ac:dyDescent="0.2">
      <c r="B12" s="86">
        <v>2012</v>
      </c>
      <c r="C12" s="116">
        <v>4797.4933640000045</v>
      </c>
      <c r="D12" s="115">
        <v>252.29239600000002</v>
      </c>
      <c r="E12" s="115">
        <v>126.99796100000007</v>
      </c>
      <c r="F12" s="115">
        <v>0.43470000000000003</v>
      </c>
      <c r="G12" s="117">
        <v>5177.2184210000041</v>
      </c>
      <c r="H12" s="113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s="3" customFormat="1" ht="13.5" customHeight="1" x14ac:dyDescent="0.2">
      <c r="B13" s="86">
        <v>2013</v>
      </c>
      <c r="C13" s="116">
        <v>5589.1807530000024</v>
      </c>
      <c r="D13" s="115">
        <v>142.84462099999996</v>
      </c>
      <c r="E13" s="115">
        <v>179.32462900000002</v>
      </c>
      <c r="F13" s="115">
        <v>0.11304</v>
      </c>
      <c r="G13" s="117">
        <v>5911.4630430000025</v>
      </c>
      <c r="H13" s="113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s="3" customFormat="1" ht="13.5" customHeight="1" x14ac:dyDescent="0.2">
      <c r="B14" s="86">
        <v>2014</v>
      </c>
      <c r="C14" s="116">
        <v>5199.8318589999981</v>
      </c>
      <c r="D14" s="115">
        <v>244.33721099999991</v>
      </c>
      <c r="E14" s="115">
        <v>305.4683050000001</v>
      </c>
      <c r="F14" s="115" t="s">
        <v>55</v>
      </c>
      <c r="G14" s="117">
        <v>5749.6373749999984</v>
      </c>
      <c r="H14" s="113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s="3" customFormat="1" ht="13.5" customHeight="1" x14ac:dyDescent="0.2">
      <c r="B15" s="86">
        <v>2015</v>
      </c>
      <c r="C15" s="116">
        <v>5241.120268000006</v>
      </c>
      <c r="D15" s="115">
        <v>376.65064599999994</v>
      </c>
      <c r="E15" s="115">
        <v>249.3549329999999</v>
      </c>
      <c r="F15" s="115" t="s">
        <v>55</v>
      </c>
      <c r="G15" s="117">
        <v>5867.1258470000057</v>
      </c>
      <c r="H15" s="113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s="3" customFormat="1" ht="13.5" customHeight="1" x14ac:dyDescent="0.2">
      <c r="B16" s="86">
        <v>2016</v>
      </c>
      <c r="C16" s="116">
        <v>5500.5690820000009</v>
      </c>
      <c r="D16" s="115">
        <v>330.69341700000012</v>
      </c>
      <c r="E16" s="115">
        <v>264.98073600000009</v>
      </c>
      <c r="F16" s="115">
        <v>0</v>
      </c>
      <c r="G16" s="117">
        <v>6096.2432350000017</v>
      </c>
      <c r="H16" s="113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2:30" s="3" customFormat="1" ht="13.5" customHeight="1" x14ac:dyDescent="0.2">
      <c r="B17" s="86">
        <v>2017</v>
      </c>
      <c r="C17" s="116">
        <v>6676.4647037500108</v>
      </c>
      <c r="D17" s="115">
        <v>549.34059399999978</v>
      </c>
      <c r="E17" s="115">
        <v>198.37801900000002</v>
      </c>
      <c r="F17" s="115">
        <v>5.6738999999999998E-2</v>
      </c>
      <c r="G17" s="117">
        <v>7424.2400557500096</v>
      </c>
      <c r="H17" s="113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2:30" s="3" customFormat="1" ht="13.5" customHeight="1" x14ac:dyDescent="0.2">
      <c r="B18" s="86">
        <v>2018</v>
      </c>
      <c r="C18" s="116">
        <v>6921.9589762929927</v>
      </c>
      <c r="D18" s="115">
        <v>460.73996699999981</v>
      </c>
      <c r="E18" s="115">
        <v>254.38365024500007</v>
      </c>
      <c r="F18" s="115" t="s">
        <v>55</v>
      </c>
      <c r="G18" s="117">
        <v>7637.0825935379926</v>
      </c>
      <c r="H18" s="113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2:30" s="3" customFormat="1" ht="13.5" customHeight="1" x14ac:dyDescent="0.2">
      <c r="B19" s="90" t="s">
        <v>54</v>
      </c>
      <c r="C19" s="118">
        <v>7063.7504310370086</v>
      </c>
      <c r="D19" s="119">
        <v>568.3270490000001</v>
      </c>
      <c r="E19" s="119">
        <v>313.82080520999983</v>
      </c>
      <c r="F19" s="115" t="s">
        <v>55</v>
      </c>
      <c r="G19" s="120">
        <v>7945.898285247009</v>
      </c>
      <c r="H19" s="113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2:30" s="3" customFormat="1" ht="12.75" customHeight="1" x14ac:dyDescent="0.2">
      <c r="B20" s="87" t="s">
        <v>58</v>
      </c>
      <c r="C20" s="121">
        <v>7312.3659171680029</v>
      </c>
      <c r="D20" s="122">
        <v>525.7188450000001</v>
      </c>
      <c r="E20" s="122">
        <v>350.11756069999996</v>
      </c>
      <c r="F20" s="122" t="s">
        <v>55</v>
      </c>
      <c r="G20" s="123">
        <v>8188.2023228680027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2:30" s="3" customFormat="1" x14ac:dyDescent="0.2">
      <c r="B21" s="190" t="s">
        <v>85</v>
      </c>
      <c r="C21" s="190"/>
      <c r="D21" s="190"/>
      <c r="E21" s="190"/>
      <c r="F21" s="190"/>
      <c r="G21" s="190"/>
      <c r="H21" s="88"/>
      <c r="I21" s="88"/>
      <c r="J21" s="88"/>
      <c r="K21" s="88"/>
      <c r="L21" s="88"/>
      <c r="M21" s="88"/>
      <c r="N21" s="88"/>
      <c r="O21" s="88"/>
      <c r="V21" s="6"/>
      <c r="W21" s="6"/>
    </row>
    <row r="22" spans="2:30" s="3" customFormat="1" ht="23.1" customHeight="1" x14ac:dyDescent="0.2">
      <c r="B22" s="191" t="s">
        <v>107</v>
      </c>
      <c r="C22" s="191"/>
      <c r="D22" s="191"/>
      <c r="E22" s="191"/>
      <c r="F22" s="191"/>
      <c r="G22" s="191"/>
      <c r="H22" s="8"/>
      <c r="I22" s="8"/>
      <c r="J22" s="8"/>
      <c r="K22" s="8"/>
      <c r="L22" s="8"/>
      <c r="M22" s="8"/>
      <c r="N22" s="8"/>
      <c r="O22" s="8"/>
      <c r="U22" s="17"/>
    </row>
    <row r="23" spans="2:30" s="3" customFormat="1" x14ac:dyDescent="0.2">
      <c r="B23" s="186" t="s">
        <v>65</v>
      </c>
      <c r="C23" s="186"/>
      <c r="D23" s="186"/>
      <c r="E23" s="186"/>
      <c r="F23" s="186"/>
      <c r="G23" s="186"/>
      <c r="H23" s="8"/>
      <c r="I23" s="8"/>
      <c r="J23" s="8"/>
      <c r="K23" s="8"/>
      <c r="L23" s="8"/>
      <c r="M23" s="8"/>
      <c r="N23" s="8"/>
      <c r="O23" s="8"/>
    </row>
    <row r="24" spans="2:30" s="3" customFormat="1" x14ac:dyDescent="0.2">
      <c r="B24" s="16"/>
      <c r="C24" s="16"/>
      <c r="D24" s="16"/>
      <c r="E24" s="16"/>
      <c r="F24" s="16"/>
      <c r="G24" s="16"/>
      <c r="H24" s="16"/>
    </row>
    <row r="25" spans="2:30" s="3" customFormat="1" x14ac:dyDescent="0.2">
      <c r="B25" s="16"/>
      <c r="C25" s="16"/>
      <c r="D25" s="16"/>
      <c r="E25" s="16"/>
      <c r="F25" s="16"/>
      <c r="G25" s="16"/>
      <c r="H25" s="16"/>
    </row>
    <row r="26" spans="2:30" s="3" customFormat="1" x14ac:dyDescent="0.2">
      <c r="B26" s="16"/>
      <c r="C26" s="16"/>
      <c r="D26" s="16"/>
      <c r="E26" s="16"/>
      <c r="F26" s="16"/>
      <c r="G26" s="16"/>
      <c r="H26" s="16"/>
    </row>
    <row r="27" spans="2:30" s="3" customFormat="1" x14ac:dyDescent="0.2">
      <c r="B27" s="16"/>
      <c r="C27" s="16"/>
      <c r="D27" s="16"/>
      <c r="E27" s="16"/>
      <c r="F27" s="16"/>
      <c r="G27" s="16"/>
      <c r="H27" s="16"/>
    </row>
    <row r="28" spans="2:30" s="3" customFormat="1" x14ac:dyDescent="0.2">
      <c r="B28" s="16"/>
      <c r="C28" s="16"/>
      <c r="D28" s="16"/>
      <c r="E28" s="16"/>
      <c r="F28" s="16"/>
      <c r="G28" s="16"/>
      <c r="H28" s="16"/>
    </row>
    <row r="29" spans="2:30" s="3" customFormat="1" x14ac:dyDescent="0.2">
      <c r="B29" s="16"/>
      <c r="C29" s="16"/>
      <c r="D29" s="16"/>
      <c r="E29" s="16"/>
      <c r="F29" s="16"/>
      <c r="G29" s="16"/>
      <c r="H29" s="16"/>
    </row>
    <row r="30" spans="2:30" s="3" customFormat="1" x14ac:dyDescent="0.2">
      <c r="B30" s="16"/>
      <c r="C30" s="16"/>
      <c r="D30" s="16"/>
      <c r="E30" s="16"/>
      <c r="F30" s="16"/>
      <c r="G30" s="16"/>
      <c r="H30" s="16"/>
    </row>
    <row r="31" spans="2:30" s="3" customFormat="1" x14ac:dyDescent="0.2"/>
    <row r="32" spans="2:30" s="3" customFormat="1" x14ac:dyDescent="0.2"/>
    <row r="33" spans="2:4" s="3" customFormat="1" x14ac:dyDescent="0.2"/>
    <row r="34" spans="2:4" s="3" customFormat="1" x14ac:dyDescent="0.2"/>
    <row r="35" spans="2:4" s="3" customFormat="1" x14ac:dyDescent="0.2">
      <c r="B35" s="18"/>
      <c r="C35" s="18"/>
      <c r="D35" s="18"/>
    </row>
    <row r="36" spans="2:4" s="3" customFormat="1" x14ac:dyDescent="0.2">
      <c r="B36" s="18"/>
      <c r="C36" s="18"/>
      <c r="D36" s="18"/>
    </row>
    <row r="37" spans="2:4" s="3" customFormat="1" x14ac:dyDescent="0.2"/>
    <row r="38" spans="2:4" s="3" customFormat="1" x14ac:dyDescent="0.2"/>
    <row r="39" spans="2:4" s="3" customFormat="1" x14ac:dyDescent="0.2"/>
    <row r="40" spans="2:4" s="3" customFormat="1" x14ac:dyDescent="0.2"/>
    <row r="41" spans="2:4" s="3" customFormat="1" x14ac:dyDescent="0.2"/>
    <row r="42" spans="2:4" s="3" customFormat="1" x14ac:dyDescent="0.2"/>
    <row r="43" spans="2:4" s="3" customFormat="1" x14ac:dyDescent="0.2"/>
    <row r="44" spans="2:4" s="3" customFormat="1" x14ac:dyDescent="0.2"/>
    <row r="45" spans="2:4" s="3" customFormat="1" x14ac:dyDescent="0.2"/>
    <row r="56" spans="1:231" s="3" customFormat="1" x14ac:dyDescent="0.2">
      <c r="A56" s="4"/>
      <c r="B56" s="4"/>
      <c r="C56" s="4"/>
      <c r="D56" s="4"/>
      <c r="E56" s="4"/>
      <c r="F56" s="4"/>
      <c r="G56" s="4"/>
      <c r="H56" s="19"/>
      <c r="I56" s="19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</row>
    <row r="57" spans="1:231" s="3" customFormat="1" x14ac:dyDescent="0.2">
      <c r="A57" s="4"/>
      <c r="B57" s="4"/>
      <c r="C57" s="4"/>
      <c r="D57" s="4"/>
      <c r="E57" s="4"/>
      <c r="F57" s="4"/>
      <c r="G57" s="4"/>
      <c r="H57" s="19"/>
      <c r="I57" s="19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</row>
    <row r="58" spans="1:231" s="3" customFormat="1" x14ac:dyDescent="0.2">
      <c r="A58" s="4"/>
      <c r="B58" s="4"/>
      <c r="C58" s="4"/>
      <c r="D58" s="4"/>
      <c r="E58" s="4"/>
      <c r="F58" s="4"/>
      <c r="G58" s="4"/>
      <c r="H58" s="19"/>
      <c r="I58" s="19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</row>
    <row r="59" spans="1:231" s="3" customFormat="1" x14ac:dyDescent="0.2">
      <c r="A59" s="4"/>
      <c r="B59" s="4"/>
      <c r="C59" s="4"/>
      <c r="D59" s="4"/>
      <c r="E59" s="4"/>
      <c r="F59" s="4"/>
      <c r="G59" s="4"/>
      <c r="H59" s="19"/>
      <c r="I59" s="19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</row>
    <row r="60" spans="1:231" s="3" customFormat="1" x14ac:dyDescent="0.2">
      <c r="A60" s="4"/>
      <c r="B60" s="4"/>
      <c r="C60" s="4"/>
      <c r="D60" s="4"/>
      <c r="E60" s="4"/>
      <c r="F60" s="4"/>
      <c r="G60" s="4"/>
      <c r="H60" s="19"/>
      <c r="I60" s="19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</row>
    <row r="61" spans="1:231" s="3" customFormat="1" x14ac:dyDescent="0.2">
      <c r="A61" s="4"/>
      <c r="B61" s="4"/>
      <c r="C61" s="4"/>
      <c r="D61" s="4"/>
      <c r="E61" s="4"/>
      <c r="F61" s="4"/>
      <c r="G61" s="4"/>
      <c r="H61" s="19"/>
      <c r="I61" s="19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</row>
    <row r="62" spans="1:231" s="3" customFormat="1" x14ac:dyDescent="0.2">
      <c r="A62" s="4"/>
      <c r="B62" s="4"/>
      <c r="C62" s="4"/>
      <c r="D62" s="4"/>
      <c r="E62" s="4"/>
      <c r="F62" s="4"/>
      <c r="G62" s="4"/>
      <c r="H62" s="19"/>
      <c r="I62" s="19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</row>
    <row r="63" spans="1:231" s="3" customFormat="1" x14ac:dyDescent="0.2">
      <c r="A63" s="4"/>
      <c r="B63" s="4"/>
      <c r="C63" s="4"/>
      <c r="D63" s="4"/>
      <c r="E63" s="4"/>
      <c r="F63" s="4"/>
      <c r="G63" s="4"/>
      <c r="H63" s="19"/>
      <c r="I63" s="19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</row>
    <row r="64" spans="1:231" s="3" customFormat="1" x14ac:dyDescent="0.2">
      <c r="A64" s="4"/>
      <c r="B64" s="4"/>
      <c r="C64" s="4"/>
      <c r="D64" s="4"/>
      <c r="E64" s="4"/>
      <c r="F64" s="4"/>
      <c r="G64" s="4"/>
      <c r="H64" s="19"/>
      <c r="I64" s="19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</row>
    <row r="65" spans="1:231" s="3" customFormat="1" x14ac:dyDescent="0.2">
      <c r="A65" s="4"/>
      <c r="B65" s="4"/>
      <c r="C65" s="4"/>
      <c r="D65" s="4"/>
      <c r="E65" s="4"/>
      <c r="F65" s="4"/>
      <c r="G65" s="19"/>
      <c r="H65" s="19"/>
      <c r="I65" s="19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</row>
    <row r="66" spans="1:231" s="3" customFormat="1" x14ac:dyDescent="0.2">
      <c r="A66" s="4"/>
      <c r="B66" s="4"/>
      <c r="C66" s="4"/>
      <c r="D66" s="19"/>
      <c r="E66" s="19"/>
      <c r="F66" s="19"/>
      <c r="G66" s="19"/>
      <c r="H66" s="19"/>
      <c r="I66" s="19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</row>
    <row r="67" spans="1:231" s="3" customFormat="1" x14ac:dyDescent="0.2">
      <c r="A67" s="4"/>
      <c r="B67" s="4"/>
      <c r="C67" s="4"/>
      <c r="D67" s="19"/>
      <c r="E67" s="19"/>
      <c r="F67" s="19"/>
      <c r="G67" s="19"/>
      <c r="H67" s="19"/>
      <c r="I67" s="19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</row>
    <row r="68" spans="1:231" s="3" customFormat="1" x14ac:dyDescent="0.2">
      <c r="A68" s="4"/>
      <c r="B68" s="4"/>
      <c r="C68" s="4"/>
      <c r="D68" s="19"/>
      <c r="E68" s="19"/>
      <c r="F68" s="19"/>
      <c r="G68" s="19"/>
      <c r="H68" s="19"/>
      <c r="I68" s="19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</row>
    <row r="69" spans="1:231" s="3" customFormat="1" x14ac:dyDescent="0.2">
      <c r="A69" s="20"/>
      <c r="B69" s="20"/>
      <c r="C69" s="20"/>
      <c r="D69" s="20"/>
      <c r="E69" s="20"/>
      <c r="F69" s="20"/>
      <c r="G69" s="19"/>
      <c r="H69" s="19"/>
      <c r="I69" s="19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</row>
    <row r="70" spans="1:231" s="3" customFormat="1" x14ac:dyDescent="0.2">
      <c r="A70" s="21"/>
      <c r="B70" s="23"/>
      <c r="C70" s="22"/>
      <c r="D70" s="21"/>
      <c r="E70" s="22"/>
      <c r="F70" s="22"/>
      <c r="G70" s="19"/>
      <c r="H70" s="19"/>
      <c r="I70" s="19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</row>
    <row r="71" spans="1:231" s="3" customFormat="1" x14ac:dyDescent="0.2">
      <c r="A71" s="21"/>
      <c r="B71" s="23"/>
      <c r="C71" s="22"/>
      <c r="D71" s="21"/>
      <c r="E71" s="22"/>
      <c r="F71" s="22"/>
      <c r="G71" s="19"/>
      <c r="H71" s="19"/>
      <c r="I71" s="19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</row>
    <row r="72" spans="1:231" s="3" customFormat="1" x14ac:dyDescent="0.2">
      <c r="A72" s="21"/>
      <c r="B72" s="23"/>
      <c r="C72" s="22"/>
      <c r="D72" s="21"/>
      <c r="E72" s="22"/>
      <c r="F72" s="22"/>
      <c r="G72" s="19"/>
      <c r="H72" s="19"/>
      <c r="I72" s="19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</row>
    <row r="73" spans="1:231" s="3" customFormat="1" x14ac:dyDescent="0.2">
      <c r="A73" s="21"/>
      <c r="B73" s="23"/>
      <c r="C73" s="22"/>
      <c r="D73" s="21"/>
      <c r="E73" s="22"/>
      <c r="F73" s="22"/>
      <c r="G73" s="19"/>
      <c r="H73" s="19"/>
      <c r="I73" s="19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</row>
    <row r="74" spans="1:231" s="3" customFormat="1" x14ac:dyDescent="0.2">
      <c r="A74" s="21"/>
      <c r="B74" s="23"/>
      <c r="C74" s="22"/>
      <c r="D74" s="21"/>
      <c r="E74" s="22"/>
      <c r="F74" s="22"/>
      <c r="G74" s="19"/>
      <c r="H74" s="19"/>
      <c r="I74" s="19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</row>
    <row r="75" spans="1:231" s="3" customFormat="1" x14ac:dyDescent="0.2">
      <c r="A75" s="21"/>
      <c r="B75" s="23"/>
      <c r="C75" s="22"/>
      <c r="D75" s="21"/>
      <c r="E75" s="22"/>
      <c r="F75" s="22"/>
      <c r="G75" s="4"/>
      <c r="H75" s="4"/>
      <c r="I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</row>
    <row r="76" spans="1:231" s="3" customFormat="1" x14ac:dyDescent="0.2">
      <c r="A76" s="21"/>
      <c r="B76" s="23"/>
      <c r="C76" s="22"/>
      <c r="D76" s="21"/>
      <c r="E76" s="22"/>
      <c r="F76" s="22"/>
      <c r="G76" s="4"/>
      <c r="H76" s="4"/>
      <c r="I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</row>
    <row r="77" spans="1:231" s="3" customFormat="1" x14ac:dyDescent="0.2">
      <c r="A77" s="21"/>
      <c r="B77" s="23"/>
      <c r="C77" s="22"/>
      <c r="D77" s="21"/>
      <c r="E77" s="22"/>
      <c r="F77" s="22"/>
      <c r="G77" s="4"/>
      <c r="H77" s="4"/>
      <c r="I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</row>
    <row r="78" spans="1:231" s="3" customFormat="1" x14ac:dyDescent="0.2">
      <c r="A78" s="21"/>
      <c r="B78" s="23"/>
      <c r="C78" s="22"/>
      <c r="D78" s="21"/>
      <c r="E78" s="22"/>
      <c r="F78" s="22"/>
      <c r="G78" s="4"/>
      <c r="H78" s="4"/>
      <c r="I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</row>
    <row r="79" spans="1:231" s="3" customFormat="1" x14ac:dyDescent="0.2">
      <c r="A79" s="21"/>
      <c r="B79" s="23"/>
      <c r="C79" s="22"/>
      <c r="D79" s="21"/>
      <c r="E79" s="22"/>
      <c r="F79" s="22"/>
      <c r="G79" s="4"/>
      <c r="H79" s="4"/>
      <c r="I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</row>
    <row r="80" spans="1:231" s="3" customFormat="1" x14ac:dyDescent="0.2">
      <c r="A80" s="21"/>
      <c r="B80" s="23"/>
      <c r="C80" s="22"/>
      <c r="D80" s="21"/>
      <c r="E80" s="22"/>
      <c r="F80" s="22"/>
      <c r="G80" s="4"/>
      <c r="H80" s="4"/>
      <c r="I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</row>
    <row r="81" spans="1:231" s="3" customFormat="1" x14ac:dyDescent="0.2">
      <c r="A81" s="21"/>
      <c r="B81" s="23"/>
      <c r="C81" s="22"/>
      <c r="D81" s="21"/>
      <c r="E81" s="22"/>
      <c r="F81" s="22"/>
      <c r="G81" s="4"/>
      <c r="H81" s="4"/>
      <c r="I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</row>
    <row r="82" spans="1:231" x14ac:dyDescent="0.2">
      <c r="A82" s="21"/>
      <c r="B82" s="23"/>
      <c r="C82" s="22"/>
      <c r="D82" s="21"/>
      <c r="E82" s="22"/>
      <c r="F82" s="22"/>
    </row>
    <row r="83" spans="1:231" x14ac:dyDescent="0.2">
      <c r="A83" s="21"/>
      <c r="B83" s="23"/>
      <c r="C83" s="22"/>
      <c r="D83" s="21"/>
      <c r="E83" s="22"/>
      <c r="F83" s="22"/>
    </row>
    <row r="84" spans="1:231" x14ac:dyDescent="0.2">
      <c r="A84" s="21"/>
      <c r="B84" s="23"/>
      <c r="C84" s="22"/>
      <c r="D84" s="21"/>
      <c r="E84" s="22"/>
      <c r="F84" s="22"/>
    </row>
    <row r="85" spans="1:231" x14ac:dyDescent="0.2">
      <c r="A85" s="21"/>
      <c r="B85" s="23"/>
      <c r="C85" s="22"/>
      <c r="D85" s="21"/>
      <c r="E85" s="22"/>
      <c r="F85" s="22"/>
    </row>
    <row r="86" spans="1:231" x14ac:dyDescent="0.2">
      <c r="A86" s="21"/>
      <c r="B86" s="23"/>
      <c r="C86" s="22"/>
      <c r="D86" s="21"/>
      <c r="E86" s="22"/>
      <c r="F86" s="22"/>
    </row>
    <row r="87" spans="1:231" x14ac:dyDescent="0.2">
      <c r="A87" s="21"/>
      <c r="B87" s="23"/>
      <c r="C87" s="22"/>
      <c r="D87" s="21"/>
      <c r="E87" s="22"/>
      <c r="F87" s="22"/>
    </row>
    <row r="88" spans="1:231" x14ac:dyDescent="0.2">
      <c r="A88" s="21"/>
      <c r="B88" s="23"/>
      <c r="C88" s="22"/>
      <c r="D88" s="21"/>
      <c r="E88" s="22"/>
      <c r="F88" s="22"/>
    </row>
    <row r="89" spans="1:231" x14ac:dyDescent="0.2">
      <c r="A89" s="21"/>
      <c r="B89" s="23"/>
      <c r="C89" s="22"/>
      <c r="D89" s="21"/>
      <c r="E89" s="22"/>
      <c r="F89" s="22"/>
    </row>
    <row r="90" spans="1:231" x14ac:dyDescent="0.2">
      <c r="A90" s="21"/>
      <c r="B90" s="23"/>
      <c r="C90" s="22"/>
      <c r="D90" s="21"/>
      <c r="E90" s="22"/>
      <c r="F90" s="22"/>
    </row>
    <row r="91" spans="1:231" x14ac:dyDescent="0.2">
      <c r="A91" s="21"/>
      <c r="B91" s="23"/>
      <c r="C91" s="22"/>
      <c r="D91" s="21"/>
      <c r="E91" s="22"/>
      <c r="F91" s="22"/>
    </row>
    <row r="92" spans="1:231" x14ac:dyDescent="0.2">
      <c r="A92" s="21"/>
      <c r="B92" s="23"/>
      <c r="C92" s="22"/>
      <c r="D92" s="21"/>
      <c r="E92" s="22"/>
      <c r="F92" s="22"/>
    </row>
    <row r="93" spans="1:231" x14ac:dyDescent="0.2">
      <c r="A93" s="21"/>
      <c r="B93" s="23"/>
      <c r="C93" s="22"/>
      <c r="D93" s="21"/>
      <c r="E93" s="22"/>
      <c r="F93" s="22"/>
    </row>
    <row r="94" spans="1:231" x14ac:dyDescent="0.2">
      <c r="A94" s="21"/>
      <c r="B94" s="23"/>
      <c r="C94" s="22"/>
      <c r="D94" s="21"/>
      <c r="E94" s="22"/>
      <c r="F94" s="22"/>
    </row>
    <row r="95" spans="1:231" x14ac:dyDescent="0.2">
      <c r="A95" s="21"/>
      <c r="B95" s="23"/>
      <c r="C95" s="22"/>
      <c r="D95" s="21"/>
      <c r="E95" s="22"/>
      <c r="F95" s="22"/>
    </row>
    <row r="96" spans="1:231" x14ac:dyDescent="0.2">
      <c r="A96" s="21"/>
      <c r="B96" s="23"/>
      <c r="C96" s="22"/>
      <c r="D96" s="21"/>
      <c r="E96" s="22"/>
      <c r="F96" s="22"/>
    </row>
    <row r="97" spans="1:6" x14ac:dyDescent="0.2">
      <c r="A97" s="21"/>
      <c r="B97" s="23"/>
      <c r="C97" s="22"/>
      <c r="D97" s="21"/>
      <c r="E97" s="22"/>
      <c r="F97" s="22"/>
    </row>
    <row r="98" spans="1:6" x14ac:dyDescent="0.2">
      <c r="A98" s="21"/>
      <c r="B98" s="23"/>
      <c r="C98" s="22"/>
      <c r="D98" s="21"/>
      <c r="E98" s="22"/>
      <c r="F98" s="22"/>
    </row>
    <row r="99" spans="1:6" x14ac:dyDescent="0.2">
      <c r="A99" s="21"/>
      <c r="B99" s="23"/>
      <c r="C99" s="22"/>
      <c r="D99" s="21"/>
      <c r="E99" s="22"/>
      <c r="F99" s="22"/>
    </row>
    <row r="100" spans="1:6" x14ac:dyDescent="0.2">
      <c r="A100" s="21"/>
      <c r="B100" s="23"/>
      <c r="C100" s="22"/>
      <c r="D100" s="21"/>
      <c r="E100" s="22"/>
      <c r="F100" s="22"/>
    </row>
    <row r="101" spans="1:6" x14ac:dyDescent="0.2">
      <c r="A101" s="21"/>
      <c r="B101" s="23"/>
      <c r="C101" s="22"/>
      <c r="D101" s="21"/>
      <c r="E101" s="22"/>
      <c r="F101" s="22"/>
    </row>
    <row r="102" spans="1:6" x14ac:dyDescent="0.2">
      <c r="A102" s="21"/>
      <c r="B102" s="23"/>
      <c r="C102" s="22"/>
      <c r="D102" s="21"/>
      <c r="E102" s="22"/>
      <c r="F102" s="22"/>
    </row>
    <row r="103" spans="1:6" x14ac:dyDescent="0.2">
      <c r="A103" s="21"/>
      <c r="B103" s="23"/>
      <c r="C103" s="22"/>
      <c r="D103" s="21"/>
      <c r="E103" s="22"/>
      <c r="F103" s="22"/>
    </row>
    <row r="104" spans="1:6" x14ac:dyDescent="0.2">
      <c r="A104" s="21"/>
      <c r="B104" s="23"/>
      <c r="C104" s="22"/>
      <c r="D104" s="21"/>
      <c r="E104" s="22"/>
      <c r="F104" s="22"/>
    </row>
    <row r="105" spans="1:6" x14ac:dyDescent="0.2">
      <c r="A105" s="21"/>
      <c r="B105" s="23"/>
      <c r="C105" s="22"/>
      <c r="D105" s="21"/>
      <c r="E105" s="22"/>
      <c r="F105" s="22"/>
    </row>
    <row r="106" spans="1:6" x14ac:dyDescent="0.2">
      <c r="A106" s="21"/>
      <c r="B106" s="23"/>
      <c r="C106" s="22"/>
      <c r="D106" s="21"/>
      <c r="E106" s="22"/>
      <c r="F106" s="22"/>
    </row>
    <row r="107" spans="1:6" x14ac:dyDescent="0.2">
      <c r="A107" s="21"/>
      <c r="B107" s="23"/>
      <c r="C107" s="22"/>
      <c r="D107" s="21"/>
      <c r="E107" s="22"/>
      <c r="F107" s="22"/>
    </row>
    <row r="108" spans="1:6" x14ac:dyDescent="0.2">
      <c r="A108" s="21"/>
      <c r="B108" s="23"/>
      <c r="C108" s="22"/>
      <c r="D108" s="21"/>
      <c r="E108" s="22"/>
      <c r="F108" s="22"/>
    </row>
    <row r="109" spans="1:6" x14ac:dyDescent="0.2">
      <c r="A109" s="21"/>
      <c r="B109" s="23"/>
      <c r="C109" s="22"/>
      <c r="D109" s="21"/>
      <c r="E109" s="22"/>
      <c r="F109" s="22"/>
    </row>
    <row r="110" spans="1:6" x14ac:dyDescent="0.2">
      <c r="A110" s="21"/>
      <c r="B110" s="23"/>
      <c r="C110" s="22"/>
      <c r="D110" s="21"/>
      <c r="E110" s="22"/>
      <c r="F110" s="22"/>
    </row>
    <row r="111" spans="1:6" x14ac:dyDescent="0.2">
      <c r="A111" s="21"/>
      <c r="B111" s="23"/>
      <c r="C111" s="22"/>
      <c r="D111" s="21"/>
      <c r="E111" s="22"/>
      <c r="F111" s="22"/>
    </row>
    <row r="112" spans="1:6" x14ac:dyDescent="0.2">
      <c r="A112" s="21"/>
      <c r="B112" s="23"/>
      <c r="C112" s="22"/>
      <c r="D112" s="21"/>
      <c r="E112" s="22"/>
      <c r="F112" s="22"/>
    </row>
    <row r="113" spans="1:6" x14ac:dyDescent="0.2">
      <c r="A113" s="21"/>
      <c r="B113" s="23"/>
      <c r="C113" s="22"/>
      <c r="D113" s="21"/>
      <c r="E113" s="22"/>
      <c r="F113" s="22"/>
    </row>
    <row r="114" spans="1:6" x14ac:dyDescent="0.2">
      <c r="A114" s="21"/>
      <c r="B114" s="23"/>
      <c r="C114" s="22"/>
      <c r="D114" s="21"/>
      <c r="E114" s="22"/>
      <c r="F114" s="22"/>
    </row>
    <row r="115" spans="1:6" x14ac:dyDescent="0.2">
      <c r="A115" s="21"/>
      <c r="B115" s="23"/>
      <c r="C115" s="22"/>
      <c r="D115" s="21"/>
      <c r="E115" s="22"/>
      <c r="F115" s="22"/>
    </row>
    <row r="116" spans="1:6" x14ac:dyDescent="0.2">
      <c r="A116" s="21"/>
      <c r="B116" s="23"/>
      <c r="C116" s="22"/>
      <c r="D116" s="21"/>
      <c r="E116" s="22"/>
      <c r="F116" s="22"/>
    </row>
    <row r="117" spans="1:6" x14ac:dyDescent="0.2">
      <c r="A117" s="21"/>
      <c r="B117" s="23"/>
      <c r="C117" s="22"/>
      <c r="D117" s="21"/>
      <c r="E117" s="22"/>
      <c r="F117" s="22"/>
    </row>
    <row r="118" spans="1:6" x14ac:dyDescent="0.2">
      <c r="A118" s="21"/>
      <c r="B118" s="23"/>
      <c r="C118" s="22"/>
      <c r="D118" s="21"/>
      <c r="E118" s="22"/>
      <c r="F118" s="22"/>
    </row>
    <row r="119" spans="1:6" x14ac:dyDescent="0.2">
      <c r="A119" s="21"/>
      <c r="B119" s="23"/>
      <c r="C119" s="22"/>
      <c r="D119" s="21"/>
      <c r="E119" s="22"/>
      <c r="F119" s="22"/>
    </row>
    <row r="120" spans="1:6" x14ac:dyDescent="0.2">
      <c r="A120" s="21"/>
      <c r="B120" s="23"/>
      <c r="C120" s="22"/>
      <c r="D120" s="21"/>
      <c r="E120" s="22"/>
      <c r="F120" s="22"/>
    </row>
    <row r="121" spans="1:6" x14ac:dyDescent="0.2">
      <c r="A121" s="21"/>
      <c r="B121" s="23"/>
      <c r="C121" s="22"/>
      <c r="D121" s="21"/>
      <c r="E121" s="22"/>
      <c r="F121" s="22"/>
    </row>
    <row r="122" spans="1:6" x14ac:dyDescent="0.2">
      <c r="A122" s="21"/>
      <c r="B122" s="23"/>
      <c r="C122" s="22"/>
      <c r="D122" s="21"/>
      <c r="E122" s="22"/>
      <c r="F122" s="22"/>
    </row>
    <row r="123" spans="1:6" x14ac:dyDescent="0.2">
      <c r="A123" s="21"/>
      <c r="B123" s="23"/>
      <c r="C123" s="22"/>
      <c r="D123" s="21"/>
      <c r="E123" s="22"/>
      <c r="F123" s="22"/>
    </row>
    <row r="124" spans="1:6" x14ac:dyDescent="0.2">
      <c r="A124" s="21"/>
      <c r="B124" s="23"/>
      <c r="C124" s="22"/>
      <c r="D124" s="21"/>
      <c r="E124" s="22"/>
      <c r="F124" s="22"/>
    </row>
    <row r="125" spans="1:6" x14ac:dyDescent="0.2">
      <c r="A125" s="21"/>
      <c r="B125" s="23"/>
      <c r="C125" s="22"/>
      <c r="D125" s="21"/>
      <c r="E125" s="22"/>
      <c r="F125" s="22"/>
    </row>
    <row r="126" spans="1:6" x14ac:dyDescent="0.2">
      <c r="A126" s="21"/>
      <c r="B126" s="23"/>
      <c r="C126" s="22"/>
      <c r="D126" s="21"/>
      <c r="E126" s="22"/>
      <c r="F126" s="22"/>
    </row>
    <row r="127" spans="1:6" x14ac:dyDescent="0.2">
      <c r="A127" s="21"/>
      <c r="B127" s="23"/>
      <c r="C127" s="22"/>
      <c r="D127" s="21"/>
      <c r="E127" s="22"/>
      <c r="F127" s="22"/>
    </row>
    <row r="128" spans="1:6" x14ac:dyDescent="0.2">
      <c r="A128" s="21"/>
      <c r="B128" s="23"/>
      <c r="C128" s="22"/>
      <c r="D128" s="21"/>
      <c r="E128" s="22"/>
      <c r="F128" s="22"/>
    </row>
    <row r="129" spans="1:6" x14ac:dyDescent="0.2">
      <c r="A129" s="21"/>
      <c r="B129" s="23"/>
      <c r="C129" s="22"/>
      <c r="D129" s="21"/>
      <c r="E129" s="22"/>
      <c r="F129" s="22"/>
    </row>
    <row r="130" spans="1:6" x14ac:dyDescent="0.2">
      <c r="A130" s="21"/>
      <c r="B130" s="23"/>
      <c r="C130" s="22"/>
      <c r="D130" s="21"/>
      <c r="E130" s="22"/>
      <c r="F130" s="22"/>
    </row>
    <row r="131" spans="1:6" x14ac:dyDescent="0.2">
      <c r="A131" s="21"/>
      <c r="B131" s="23"/>
      <c r="C131" s="22"/>
      <c r="D131" s="21"/>
      <c r="E131" s="22"/>
      <c r="F131" s="22"/>
    </row>
    <row r="132" spans="1:6" x14ac:dyDescent="0.2">
      <c r="A132" s="21"/>
      <c r="B132" s="23"/>
      <c r="C132" s="22"/>
      <c r="D132" s="21"/>
      <c r="E132" s="22"/>
      <c r="F132" s="22"/>
    </row>
    <row r="133" spans="1:6" x14ac:dyDescent="0.2">
      <c r="A133" s="21"/>
      <c r="B133" s="23"/>
      <c r="C133" s="22"/>
      <c r="D133" s="21"/>
      <c r="E133" s="22"/>
      <c r="F133" s="22"/>
    </row>
    <row r="134" spans="1:6" x14ac:dyDescent="0.2">
      <c r="A134" s="21"/>
      <c r="B134" s="23"/>
      <c r="C134" s="22"/>
      <c r="D134" s="21"/>
      <c r="E134" s="22"/>
      <c r="F134" s="22"/>
    </row>
    <row r="135" spans="1:6" x14ac:dyDescent="0.2">
      <c r="A135" s="21"/>
      <c r="B135" s="23"/>
      <c r="C135" s="22"/>
      <c r="D135" s="21"/>
      <c r="E135" s="22"/>
      <c r="F135" s="22"/>
    </row>
    <row r="136" spans="1:6" x14ac:dyDescent="0.2">
      <c r="A136" s="21"/>
      <c r="B136" s="23"/>
      <c r="C136" s="22"/>
      <c r="D136" s="21"/>
      <c r="E136" s="22"/>
      <c r="F136" s="22"/>
    </row>
    <row r="137" spans="1:6" x14ac:dyDescent="0.2">
      <c r="A137" s="21"/>
      <c r="B137" s="23"/>
      <c r="C137" s="22"/>
      <c r="D137" s="21"/>
      <c r="E137" s="22"/>
      <c r="F137" s="22"/>
    </row>
    <row r="138" spans="1:6" x14ac:dyDescent="0.2">
      <c r="A138" s="21"/>
      <c r="B138" s="23"/>
      <c r="C138" s="22"/>
      <c r="D138" s="21"/>
      <c r="E138" s="22"/>
      <c r="F138" s="22"/>
    </row>
    <row r="139" spans="1:6" x14ac:dyDescent="0.2">
      <c r="A139" s="21"/>
      <c r="B139" s="23"/>
      <c r="C139" s="22"/>
      <c r="D139" s="21"/>
      <c r="E139" s="22"/>
      <c r="F139" s="22"/>
    </row>
    <row r="140" spans="1:6" x14ac:dyDescent="0.2">
      <c r="A140" s="21"/>
      <c r="B140" s="23"/>
      <c r="C140" s="22"/>
      <c r="D140" s="21"/>
      <c r="E140" s="22"/>
      <c r="F140" s="22"/>
    </row>
    <row r="141" spans="1:6" x14ac:dyDescent="0.2">
      <c r="A141" s="21"/>
      <c r="B141" s="23"/>
      <c r="C141" s="22"/>
      <c r="D141" s="21"/>
      <c r="E141" s="22"/>
      <c r="F141" s="22"/>
    </row>
    <row r="142" spans="1:6" x14ac:dyDescent="0.2">
      <c r="A142" s="21"/>
      <c r="B142" s="23"/>
      <c r="C142" s="22"/>
      <c r="D142" s="21"/>
      <c r="E142" s="22"/>
      <c r="F142" s="22"/>
    </row>
    <row r="143" spans="1:6" x14ac:dyDescent="0.2">
      <c r="A143" s="21"/>
      <c r="B143" s="23"/>
      <c r="C143" s="22"/>
      <c r="D143" s="21"/>
      <c r="E143" s="22"/>
      <c r="F143" s="22"/>
    </row>
    <row r="144" spans="1:6" x14ac:dyDescent="0.2">
      <c r="A144" s="21"/>
      <c r="B144" s="23"/>
      <c r="C144" s="22"/>
      <c r="D144" s="21"/>
      <c r="E144" s="22"/>
      <c r="F144" s="22"/>
    </row>
    <row r="145" spans="1:6" x14ac:dyDescent="0.2">
      <c r="A145" s="21"/>
      <c r="B145" s="23"/>
      <c r="C145" s="22"/>
      <c r="D145" s="21"/>
      <c r="E145" s="22"/>
      <c r="F145" s="22"/>
    </row>
    <row r="146" spans="1:6" x14ac:dyDescent="0.2">
      <c r="A146" s="21"/>
      <c r="B146" s="23"/>
      <c r="C146" s="22"/>
      <c r="D146" s="21"/>
      <c r="E146" s="22"/>
      <c r="F146" s="22"/>
    </row>
    <row r="147" spans="1:6" x14ac:dyDescent="0.2">
      <c r="A147" s="21"/>
      <c r="B147" s="23"/>
      <c r="C147" s="22"/>
      <c r="D147" s="21"/>
      <c r="E147" s="22"/>
      <c r="F147" s="22"/>
    </row>
    <row r="148" spans="1:6" x14ac:dyDescent="0.2">
      <c r="A148" s="21"/>
      <c r="B148" s="23"/>
      <c r="C148" s="22"/>
      <c r="D148" s="21"/>
      <c r="E148" s="22"/>
      <c r="F148" s="22"/>
    </row>
    <row r="149" spans="1:6" x14ac:dyDescent="0.2">
      <c r="A149" s="21"/>
      <c r="B149" s="23"/>
      <c r="C149" s="22"/>
      <c r="D149" s="21"/>
      <c r="E149" s="22"/>
      <c r="F149" s="22"/>
    </row>
    <row r="150" spans="1:6" x14ac:dyDescent="0.2">
      <c r="A150" s="21"/>
      <c r="B150" s="23"/>
      <c r="C150" s="22"/>
      <c r="D150" s="21"/>
      <c r="E150" s="22"/>
      <c r="F150" s="22"/>
    </row>
    <row r="151" spans="1:6" x14ac:dyDescent="0.2">
      <c r="A151" s="21"/>
      <c r="B151" s="23"/>
      <c r="C151" s="22"/>
      <c r="D151" s="21"/>
      <c r="E151" s="22"/>
      <c r="F151" s="22"/>
    </row>
    <row r="152" spans="1:6" x14ac:dyDescent="0.2">
      <c r="A152" s="21"/>
      <c r="B152" s="23"/>
      <c r="C152" s="22"/>
      <c r="D152" s="21"/>
      <c r="E152" s="22"/>
      <c r="F152" s="22"/>
    </row>
    <row r="153" spans="1:6" x14ac:dyDescent="0.2">
      <c r="A153" s="21"/>
      <c r="B153" s="23"/>
      <c r="C153" s="22"/>
      <c r="D153" s="21"/>
      <c r="E153" s="22"/>
      <c r="F153" s="22"/>
    </row>
    <row r="154" spans="1:6" x14ac:dyDescent="0.2">
      <c r="A154" s="21"/>
      <c r="B154" s="23"/>
      <c r="C154" s="22"/>
      <c r="D154" s="21"/>
      <c r="E154" s="22"/>
      <c r="F154" s="22"/>
    </row>
    <row r="155" spans="1:6" x14ac:dyDescent="0.2">
      <c r="A155" s="21"/>
      <c r="B155" s="23"/>
      <c r="C155" s="22"/>
      <c r="D155" s="21"/>
      <c r="E155" s="22"/>
      <c r="F155" s="22"/>
    </row>
    <row r="156" spans="1:6" x14ac:dyDescent="0.2">
      <c r="A156" s="21"/>
      <c r="B156" s="23"/>
      <c r="C156" s="22"/>
      <c r="D156" s="21"/>
      <c r="E156" s="22"/>
      <c r="F156" s="22"/>
    </row>
    <row r="157" spans="1:6" x14ac:dyDescent="0.2">
      <c r="A157" s="21"/>
      <c r="B157" s="23"/>
      <c r="C157" s="22"/>
      <c r="D157" s="21"/>
      <c r="E157" s="22"/>
      <c r="F157" s="22"/>
    </row>
    <row r="158" spans="1:6" x14ac:dyDescent="0.2">
      <c r="A158" s="21"/>
      <c r="B158" s="23"/>
      <c r="C158" s="22"/>
      <c r="D158" s="21"/>
      <c r="E158" s="22"/>
      <c r="F158" s="22"/>
    </row>
    <row r="159" spans="1:6" x14ac:dyDescent="0.2">
      <c r="A159" s="21"/>
      <c r="B159" s="23"/>
      <c r="C159" s="22"/>
      <c r="D159" s="21"/>
      <c r="E159" s="22"/>
      <c r="F159" s="22"/>
    </row>
    <row r="160" spans="1:6" x14ac:dyDescent="0.2">
      <c r="A160" s="21"/>
      <c r="B160" s="23"/>
      <c r="C160" s="22"/>
      <c r="D160" s="21"/>
      <c r="E160" s="22"/>
      <c r="F160" s="22"/>
    </row>
    <row r="161" spans="1:6" x14ac:dyDescent="0.2">
      <c r="A161" s="21"/>
      <c r="B161" s="23"/>
      <c r="C161" s="22"/>
      <c r="D161" s="21"/>
      <c r="E161" s="22"/>
      <c r="F161" s="22"/>
    </row>
    <row r="162" spans="1:6" x14ac:dyDescent="0.2">
      <c r="A162" s="21"/>
      <c r="B162" s="23"/>
      <c r="C162" s="22"/>
      <c r="D162" s="21"/>
      <c r="E162" s="22"/>
      <c r="F162" s="22"/>
    </row>
    <row r="163" spans="1:6" x14ac:dyDescent="0.2">
      <c r="A163" s="21"/>
      <c r="B163" s="23"/>
      <c r="C163" s="22"/>
      <c r="D163" s="21"/>
      <c r="E163" s="22"/>
      <c r="F163" s="22"/>
    </row>
    <row r="164" spans="1:6" x14ac:dyDescent="0.2">
      <c r="A164" s="21"/>
      <c r="B164" s="23"/>
      <c r="C164" s="22"/>
      <c r="D164" s="21"/>
      <c r="E164" s="22"/>
      <c r="F164" s="22"/>
    </row>
    <row r="165" spans="1:6" x14ac:dyDescent="0.2">
      <c r="A165" s="21"/>
      <c r="B165" s="23"/>
      <c r="C165" s="22"/>
      <c r="D165" s="21"/>
      <c r="E165" s="22"/>
      <c r="F165" s="22"/>
    </row>
    <row r="166" spans="1:6" x14ac:dyDescent="0.2">
      <c r="A166" s="21"/>
      <c r="B166" s="23"/>
      <c r="C166" s="22"/>
      <c r="D166" s="21"/>
      <c r="E166" s="22"/>
      <c r="F166" s="22"/>
    </row>
    <row r="167" spans="1:6" x14ac:dyDescent="0.2">
      <c r="A167" s="21"/>
      <c r="B167" s="23"/>
      <c r="C167" s="22"/>
      <c r="D167" s="21"/>
      <c r="E167" s="22"/>
      <c r="F167" s="22"/>
    </row>
    <row r="168" spans="1:6" x14ac:dyDescent="0.2">
      <c r="A168" s="21"/>
      <c r="B168" s="23"/>
      <c r="C168" s="22"/>
      <c r="D168" s="21"/>
      <c r="E168" s="22"/>
      <c r="F168" s="22"/>
    </row>
    <row r="169" spans="1:6" x14ac:dyDescent="0.2">
      <c r="A169" s="21"/>
      <c r="B169" s="23"/>
      <c r="C169" s="22"/>
      <c r="D169" s="21"/>
      <c r="E169" s="22"/>
      <c r="F169" s="22"/>
    </row>
    <row r="170" spans="1:6" x14ac:dyDescent="0.2">
      <c r="A170" s="21"/>
      <c r="B170" s="23"/>
      <c r="C170" s="22"/>
      <c r="D170" s="21"/>
      <c r="E170" s="22"/>
      <c r="F170" s="22"/>
    </row>
    <row r="171" spans="1:6" x14ac:dyDescent="0.2">
      <c r="A171" s="21"/>
      <c r="B171" s="23"/>
      <c r="C171" s="22"/>
      <c r="D171" s="21"/>
      <c r="E171" s="22"/>
      <c r="F171" s="22"/>
    </row>
    <row r="172" spans="1:6" x14ac:dyDescent="0.2">
      <c r="A172" s="21"/>
      <c r="B172" s="23"/>
      <c r="C172" s="22"/>
      <c r="D172" s="21"/>
      <c r="E172" s="22"/>
      <c r="F172" s="22"/>
    </row>
    <row r="173" spans="1:6" x14ac:dyDescent="0.2">
      <c r="A173" s="21"/>
      <c r="B173" s="23"/>
      <c r="C173" s="22"/>
      <c r="D173" s="21"/>
      <c r="E173" s="22"/>
      <c r="F173" s="22"/>
    </row>
    <row r="174" spans="1:6" x14ac:dyDescent="0.2">
      <c r="A174" s="21"/>
      <c r="B174" s="23"/>
      <c r="C174" s="22"/>
      <c r="D174" s="21"/>
      <c r="E174" s="22"/>
      <c r="F174" s="22"/>
    </row>
    <row r="175" spans="1:6" x14ac:dyDescent="0.2">
      <c r="A175" s="21"/>
      <c r="B175" s="23"/>
      <c r="C175" s="22"/>
      <c r="D175" s="21"/>
      <c r="E175" s="22"/>
      <c r="F175" s="22"/>
    </row>
    <row r="176" spans="1:6" x14ac:dyDescent="0.2">
      <c r="A176" s="21"/>
      <c r="B176" s="23"/>
      <c r="C176" s="22"/>
      <c r="D176" s="21"/>
      <c r="E176" s="22"/>
      <c r="F176" s="22"/>
    </row>
    <row r="177" spans="1:6" x14ac:dyDescent="0.2">
      <c r="A177" s="21"/>
      <c r="B177" s="23"/>
      <c r="C177" s="22"/>
      <c r="D177" s="21"/>
      <c r="E177" s="22"/>
      <c r="F177" s="22"/>
    </row>
    <row r="178" spans="1:6" x14ac:dyDescent="0.2">
      <c r="A178" s="21"/>
      <c r="B178" s="23"/>
      <c r="C178" s="22"/>
      <c r="D178" s="21"/>
      <c r="E178" s="22"/>
      <c r="F178" s="22"/>
    </row>
    <row r="179" spans="1:6" x14ac:dyDescent="0.2">
      <c r="A179" s="21"/>
      <c r="B179" s="23"/>
      <c r="C179" s="22"/>
      <c r="D179" s="21"/>
      <c r="E179" s="22"/>
      <c r="F179" s="22"/>
    </row>
    <row r="180" spans="1:6" x14ac:dyDescent="0.2">
      <c r="A180" s="21"/>
      <c r="B180" s="23"/>
      <c r="C180" s="22"/>
      <c r="D180" s="21"/>
      <c r="E180" s="22"/>
      <c r="F180" s="22"/>
    </row>
    <row r="181" spans="1:6" x14ac:dyDescent="0.2">
      <c r="A181" s="21"/>
      <c r="B181" s="23"/>
      <c r="C181" s="22"/>
      <c r="D181" s="21"/>
      <c r="E181" s="22"/>
      <c r="F181" s="22"/>
    </row>
    <row r="182" spans="1:6" x14ac:dyDescent="0.2">
      <c r="A182" s="21"/>
      <c r="B182" s="23"/>
      <c r="C182" s="22"/>
      <c r="D182" s="21"/>
      <c r="E182" s="22"/>
      <c r="F182" s="22"/>
    </row>
    <row r="183" spans="1:6" x14ac:dyDescent="0.2">
      <c r="A183" s="21"/>
      <c r="B183" s="23"/>
      <c r="C183" s="22"/>
      <c r="D183" s="21"/>
      <c r="E183" s="22"/>
      <c r="F183" s="22"/>
    </row>
    <row r="184" spans="1:6" x14ac:dyDescent="0.2">
      <c r="A184" s="21"/>
      <c r="B184" s="23"/>
      <c r="C184" s="22"/>
      <c r="D184" s="21"/>
      <c r="E184" s="22"/>
      <c r="F184" s="22"/>
    </row>
  </sheetData>
  <mergeCells count="5">
    <mergeCell ref="B2:G2"/>
    <mergeCell ref="B3:G3"/>
    <mergeCell ref="B21:G21"/>
    <mergeCell ref="B22:G22"/>
    <mergeCell ref="B23:G23"/>
  </mergeCells>
  <pageMargins left="0.75" right="0.75" top="1" bottom="0.34" header="0" footer="0"/>
  <pageSetup paperSize="9" orientation="landscape" r:id="rId1"/>
  <headerFooter alignWithMargins="0"/>
  <ignoredErrors>
    <ignoredError sqref="B19:B2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Z78"/>
  <sheetViews>
    <sheetView topLeftCell="A28" zoomScaleNormal="100" workbookViewId="0">
      <selection activeCell="Q26" sqref="Q26"/>
    </sheetView>
  </sheetViews>
  <sheetFormatPr defaultColWidth="0" defaultRowHeight="12" x14ac:dyDescent="0.2"/>
  <cols>
    <col min="1" max="1" width="10.28515625" style="3" customWidth="1"/>
    <col min="2" max="2" width="12" style="3" customWidth="1"/>
    <col min="3" max="7" width="18.140625" style="3" customWidth="1"/>
    <col min="8" max="8" width="11.42578125" style="3" customWidth="1"/>
    <col min="9" max="10" width="12.140625" style="3" customWidth="1"/>
    <col min="11" max="11" width="12.28515625" style="3" customWidth="1"/>
    <col min="12" max="12" width="11.42578125" style="3" customWidth="1"/>
    <col min="13" max="13" width="14.85546875" style="3" bestFit="1" customWidth="1"/>
    <col min="14" max="17" width="11.42578125" style="3" customWidth="1"/>
    <col min="18" max="18" width="4.5703125" style="3" customWidth="1"/>
    <col min="19" max="52" width="11.42578125" style="3" customWidth="1"/>
    <col min="53" max="235" width="11.42578125" style="4" customWidth="1"/>
    <col min="236" max="16384" width="0" style="4" hidden="1"/>
  </cols>
  <sheetData>
    <row r="2" spans="2:52" x14ac:dyDescent="0.2">
      <c r="B2" s="3" t="s">
        <v>87</v>
      </c>
      <c r="H2" s="18" t="s">
        <v>141</v>
      </c>
      <c r="J2" s="4"/>
    </row>
    <row r="3" spans="2:52" x14ac:dyDescent="0.2">
      <c r="B3" s="60" t="s">
        <v>0</v>
      </c>
      <c r="C3" s="60" t="s">
        <v>50</v>
      </c>
      <c r="D3" s="60" t="s">
        <v>51</v>
      </c>
      <c r="E3" s="60" t="s">
        <v>52</v>
      </c>
      <c r="F3" s="89" t="s">
        <v>53</v>
      </c>
      <c r="H3" s="60" t="s">
        <v>0</v>
      </c>
      <c r="I3" s="60" t="s">
        <v>51</v>
      </c>
      <c r="J3" s="60" t="s">
        <v>50</v>
      </c>
      <c r="K3" s="60" t="s">
        <v>52</v>
      </c>
      <c r="AY3" s="4"/>
      <c r="AZ3" s="4"/>
    </row>
    <row r="4" spans="2:52" x14ac:dyDescent="0.2">
      <c r="B4" s="43">
        <v>2001</v>
      </c>
      <c r="C4" s="44">
        <v>631025</v>
      </c>
      <c r="D4" s="44">
        <v>3220869</v>
      </c>
      <c r="E4" s="44">
        <v>98008</v>
      </c>
      <c r="F4" s="45">
        <v>3949902</v>
      </c>
      <c r="G4" s="5"/>
      <c r="H4" s="43">
        <f>B4</f>
        <v>2001</v>
      </c>
      <c r="I4" s="164">
        <f>D4/F4*100</f>
        <v>81.543010434182932</v>
      </c>
      <c r="J4" s="164">
        <f>C4/F4*100</f>
        <v>15.97571281515339</v>
      </c>
      <c r="K4" s="164">
        <f>100*E4/F4</f>
        <v>2.4812767506636875</v>
      </c>
      <c r="AY4" s="4"/>
      <c r="AZ4" s="4"/>
    </row>
    <row r="5" spans="2:52" x14ac:dyDescent="0.2">
      <c r="B5" s="46">
        <v>2002</v>
      </c>
      <c r="C5" s="47">
        <v>876434</v>
      </c>
      <c r="D5" s="47">
        <v>2743114</v>
      </c>
      <c r="E5" s="47">
        <v>27255</v>
      </c>
      <c r="F5" s="48">
        <v>3646803</v>
      </c>
      <c r="G5" s="5"/>
      <c r="H5" s="46">
        <f t="shared" ref="H5:H23" si="0">B5</f>
        <v>2002</v>
      </c>
      <c r="I5" s="165">
        <f t="shared" ref="I5:I23" si="1">D5/F5*100</f>
        <v>75.219692426489729</v>
      </c>
      <c r="J5" s="165">
        <f t="shared" ref="J5:J23" si="2">C5/F5*100</f>
        <v>24.032940633206675</v>
      </c>
      <c r="K5" s="165">
        <f t="shared" ref="K5:K23" si="3">100*E5/F5</f>
        <v>0.74736694030360296</v>
      </c>
      <c r="AY5" s="4"/>
      <c r="AZ5" s="4"/>
    </row>
    <row r="6" spans="2:52" x14ac:dyDescent="0.2">
      <c r="B6" s="46">
        <v>2003</v>
      </c>
      <c r="C6" s="47">
        <v>892592</v>
      </c>
      <c r="D6" s="47">
        <v>3471208</v>
      </c>
      <c r="E6" s="47">
        <v>21451</v>
      </c>
      <c r="F6" s="48">
        <v>4385251</v>
      </c>
      <c r="G6" s="5"/>
      <c r="H6" s="46">
        <f t="shared" si="0"/>
        <v>2003</v>
      </c>
      <c r="I6" s="165">
        <f t="shared" si="1"/>
        <v>79.156426849911213</v>
      </c>
      <c r="J6" s="165">
        <f t="shared" si="2"/>
        <v>20.354410728143041</v>
      </c>
      <c r="K6" s="165">
        <f t="shared" si="3"/>
        <v>0.48916242194574494</v>
      </c>
      <c r="AY6" s="4"/>
      <c r="AZ6" s="4"/>
    </row>
    <row r="7" spans="2:52" x14ac:dyDescent="0.2">
      <c r="B7" s="46">
        <v>2004</v>
      </c>
      <c r="C7" s="47">
        <v>1192630</v>
      </c>
      <c r="D7" s="47">
        <v>3817706</v>
      </c>
      <c r="E7" s="47">
        <v>133384</v>
      </c>
      <c r="F7" s="48">
        <v>5143720</v>
      </c>
      <c r="G7" s="5"/>
      <c r="H7" s="46">
        <f t="shared" si="0"/>
        <v>2004</v>
      </c>
      <c r="I7" s="165">
        <f t="shared" si="1"/>
        <v>74.220719634816817</v>
      </c>
      <c r="J7" s="165">
        <f t="shared" si="2"/>
        <v>23.186137659126079</v>
      </c>
      <c r="K7" s="165">
        <f t="shared" si="3"/>
        <v>2.5931427060570948</v>
      </c>
      <c r="AY7" s="4"/>
      <c r="AZ7" s="4"/>
    </row>
    <row r="8" spans="2:52" x14ac:dyDescent="0.2">
      <c r="B8" s="46">
        <v>2005</v>
      </c>
      <c r="C8" s="47">
        <v>1391212</v>
      </c>
      <c r="D8" s="47">
        <v>5272597</v>
      </c>
      <c r="E8" s="47">
        <v>3011</v>
      </c>
      <c r="F8" s="48">
        <v>6666820</v>
      </c>
      <c r="G8" s="5"/>
      <c r="H8" s="46">
        <f t="shared" si="0"/>
        <v>2005</v>
      </c>
      <c r="I8" s="165">
        <f t="shared" si="1"/>
        <v>79.087135995872089</v>
      </c>
      <c r="J8" s="165">
        <f t="shared" si="2"/>
        <v>20.867700042899013</v>
      </c>
      <c r="K8" s="165">
        <f t="shared" si="3"/>
        <v>4.5163961228891734E-2</v>
      </c>
      <c r="AY8" s="4"/>
      <c r="AZ8" s="4"/>
    </row>
    <row r="9" spans="2:52" x14ac:dyDescent="0.2">
      <c r="B9" s="46">
        <v>2006</v>
      </c>
      <c r="C9" s="47">
        <v>1481106</v>
      </c>
      <c r="D9" s="47">
        <v>5396404</v>
      </c>
      <c r="E9" s="47">
        <v>40908</v>
      </c>
      <c r="F9" s="48">
        <v>6918418</v>
      </c>
      <c r="G9" s="5"/>
      <c r="H9" s="46">
        <f t="shared" si="0"/>
        <v>2006</v>
      </c>
      <c r="I9" s="165">
        <f t="shared" si="1"/>
        <v>78.000548680348601</v>
      </c>
      <c r="J9" s="165">
        <f t="shared" si="2"/>
        <v>21.408160073589077</v>
      </c>
      <c r="K9" s="165">
        <f t="shared" si="3"/>
        <v>0.59129124606232231</v>
      </c>
      <c r="AY9" s="4"/>
      <c r="AZ9" s="4"/>
    </row>
    <row r="10" spans="2:52" x14ac:dyDescent="0.2">
      <c r="B10" s="46">
        <v>2007</v>
      </c>
      <c r="C10" s="47">
        <v>1765448</v>
      </c>
      <c r="D10" s="47">
        <v>6175401</v>
      </c>
      <c r="E10" s="47">
        <v>16170</v>
      </c>
      <c r="F10" s="48">
        <v>7957019</v>
      </c>
      <c r="G10" s="5"/>
      <c r="H10" s="46">
        <f t="shared" si="0"/>
        <v>2007</v>
      </c>
      <c r="I10" s="165">
        <f t="shared" si="1"/>
        <v>77.609479127798991</v>
      </c>
      <c r="J10" s="165">
        <f t="shared" si="2"/>
        <v>22.187304064499532</v>
      </c>
      <c r="K10" s="165">
        <f t="shared" si="3"/>
        <v>0.20321680770147715</v>
      </c>
      <c r="AY10" s="4"/>
      <c r="AZ10" s="4"/>
    </row>
    <row r="11" spans="2:52" x14ac:dyDescent="0.2">
      <c r="B11" s="46">
        <v>2008</v>
      </c>
      <c r="C11" s="47">
        <v>2159909</v>
      </c>
      <c r="D11" s="47">
        <v>5662873</v>
      </c>
      <c r="E11" s="47">
        <v>9544</v>
      </c>
      <c r="F11" s="48">
        <v>7832326</v>
      </c>
      <c r="G11" s="5"/>
      <c r="H11" s="46">
        <f t="shared" si="0"/>
        <v>2008</v>
      </c>
      <c r="I11" s="165">
        <f t="shared" si="1"/>
        <v>72.30129338334487</v>
      </c>
      <c r="J11" s="165">
        <f t="shared" si="2"/>
        <v>27.576852648881061</v>
      </c>
      <c r="K11" s="165">
        <f t="shared" si="3"/>
        <v>0.12185396777406865</v>
      </c>
      <c r="AY11" s="4"/>
      <c r="AZ11" s="4"/>
    </row>
    <row r="12" spans="2:52" x14ac:dyDescent="0.2">
      <c r="B12" s="46">
        <v>2009</v>
      </c>
      <c r="C12" s="47">
        <v>2036481</v>
      </c>
      <c r="D12" s="47">
        <v>5214773</v>
      </c>
      <c r="E12" s="47">
        <v>11629</v>
      </c>
      <c r="F12" s="48">
        <v>7262883</v>
      </c>
      <c r="G12" s="5"/>
      <c r="H12" s="46">
        <f t="shared" si="0"/>
        <v>2009</v>
      </c>
      <c r="I12" s="165">
        <f t="shared" si="1"/>
        <v>71.800316761264085</v>
      </c>
      <c r="J12" s="165">
        <f t="shared" si="2"/>
        <v>28.039567758423207</v>
      </c>
      <c r="K12" s="165">
        <f t="shared" si="3"/>
        <v>0.16011548031270778</v>
      </c>
      <c r="AY12" s="4"/>
      <c r="AZ12" s="4"/>
    </row>
    <row r="13" spans="2:52" x14ac:dyDescent="0.2">
      <c r="B13" s="46">
        <v>2010</v>
      </c>
      <c r="C13" s="47">
        <v>1697582.071</v>
      </c>
      <c r="D13" s="47">
        <v>4341219.2539999997</v>
      </c>
      <c r="E13" s="47">
        <v>11521</v>
      </c>
      <c r="F13" s="48">
        <v>6050322.3249999993</v>
      </c>
      <c r="G13" s="5"/>
      <c r="H13" s="46">
        <f t="shared" si="0"/>
        <v>2010</v>
      </c>
      <c r="I13" s="165">
        <f t="shared" si="1"/>
        <v>71.751867434599859</v>
      </c>
      <c r="J13" s="165">
        <f t="shared" si="2"/>
        <v>28.057712958292687</v>
      </c>
      <c r="K13" s="165">
        <f t="shared" si="3"/>
        <v>0.19041960710746103</v>
      </c>
      <c r="AY13" s="4"/>
      <c r="AZ13" s="4"/>
    </row>
    <row r="14" spans="2:52" x14ac:dyDescent="0.2">
      <c r="B14" s="46">
        <v>2011</v>
      </c>
      <c r="C14" s="47">
        <v>1894886.87</v>
      </c>
      <c r="D14" s="47">
        <v>4067164.5700000012</v>
      </c>
      <c r="E14" s="47">
        <v>613.68200000000002</v>
      </c>
      <c r="F14" s="48">
        <v>5962665.1220000014</v>
      </c>
      <c r="G14" s="5"/>
      <c r="H14" s="46">
        <f t="shared" si="0"/>
        <v>2011</v>
      </c>
      <c r="I14" s="165">
        <f t="shared" si="1"/>
        <v>68.21051470748688</v>
      </c>
      <c r="J14" s="165">
        <f t="shared" si="2"/>
        <v>31.779193216948865</v>
      </c>
      <c r="K14" s="165">
        <f t="shared" si="3"/>
        <v>1.0292075564259734E-2</v>
      </c>
      <c r="AY14" s="4"/>
      <c r="AZ14" s="4"/>
    </row>
    <row r="15" spans="2:52" x14ac:dyDescent="0.2">
      <c r="B15" s="46">
        <v>2012</v>
      </c>
      <c r="C15" s="47">
        <v>1457177.3099999994</v>
      </c>
      <c r="D15" s="47">
        <v>3707914.8449999988</v>
      </c>
      <c r="E15" s="47">
        <v>12314.449999999999</v>
      </c>
      <c r="F15" s="48">
        <v>5177406.6049999986</v>
      </c>
      <c r="G15" s="5"/>
      <c r="H15" s="46">
        <f t="shared" si="0"/>
        <v>2012</v>
      </c>
      <c r="I15" s="165">
        <f t="shared" si="1"/>
        <v>71.617223214014885</v>
      </c>
      <c r="J15" s="165">
        <f t="shared" si="2"/>
        <v>28.144927010228511</v>
      </c>
      <c r="K15" s="165">
        <f t="shared" si="3"/>
        <v>0.23784977575660204</v>
      </c>
      <c r="AY15" s="4"/>
      <c r="AZ15" s="4"/>
    </row>
    <row r="16" spans="2:52" x14ac:dyDescent="0.2">
      <c r="B16" s="46">
        <v>2013</v>
      </c>
      <c r="C16" s="47">
        <v>1358780.9690000003</v>
      </c>
      <c r="D16" s="47">
        <v>4546014.067999999</v>
      </c>
      <c r="E16" s="47">
        <v>6668.0060000000012</v>
      </c>
      <c r="F16" s="48">
        <v>5911463.0429999996</v>
      </c>
      <c r="G16" s="5"/>
      <c r="H16" s="46">
        <f t="shared" si="0"/>
        <v>2013</v>
      </c>
      <c r="I16" s="165">
        <f t="shared" si="1"/>
        <v>76.90167450819331</v>
      </c>
      <c r="J16" s="165">
        <f t="shared" si="2"/>
        <v>22.985527594712568</v>
      </c>
      <c r="K16" s="165">
        <f t="shared" si="3"/>
        <v>0.11279789709411876</v>
      </c>
      <c r="AY16" s="4"/>
      <c r="AZ16" s="4"/>
    </row>
    <row r="17" spans="2:52" x14ac:dyDescent="0.2">
      <c r="B17" s="46">
        <v>2014</v>
      </c>
      <c r="C17" s="47">
        <v>1281613.7690000006</v>
      </c>
      <c r="D17" s="47">
        <v>4466506.6289999988</v>
      </c>
      <c r="E17" s="47">
        <v>1834.307</v>
      </c>
      <c r="F17" s="48">
        <v>5749954.7049999991</v>
      </c>
      <c r="G17" s="5"/>
      <c r="H17" s="46">
        <f t="shared" si="0"/>
        <v>2014</v>
      </c>
      <c r="I17" s="165">
        <f t="shared" si="1"/>
        <v>77.678988064306836</v>
      </c>
      <c r="J17" s="165">
        <f t="shared" si="2"/>
        <v>22.289110693090247</v>
      </c>
      <c r="K17" s="165">
        <f t="shared" si="3"/>
        <v>3.1901242602918913E-2</v>
      </c>
      <c r="AY17" s="4"/>
      <c r="AZ17" s="4"/>
    </row>
    <row r="18" spans="2:52" x14ac:dyDescent="0.2">
      <c r="B18" s="46">
        <v>2015</v>
      </c>
      <c r="C18" s="47">
        <v>1481134.3190000004</v>
      </c>
      <c r="D18" s="47">
        <v>4379462.6239999998</v>
      </c>
      <c r="E18" s="47">
        <v>6528.9040000000005</v>
      </c>
      <c r="F18" s="48">
        <v>5867125.8470000001</v>
      </c>
      <c r="G18" s="5"/>
      <c r="H18" s="46">
        <f t="shared" si="0"/>
        <v>2015</v>
      </c>
      <c r="I18" s="165">
        <f t="shared" si="1"/>
        <v>74.644088744735598</v>
      </c>
      <c r="J18" s="165">
        <f t="shared" si="2"/>
        <v>25.244631828671942</v>
      </c>
      <c r="K18" s="165">
        <f t="shared" si="3"/>
        <v>0.11127942659246662</v>
      </c>
      <c r="AY18" s="4"/>
      <c r="AZ18" s="4"/>
    </row>
    <row r="19" spans="2:52" x14ac:dyDescent="0.2">
      <c r="B19" s="46">
        <v>2016</v>
      </c>
      <c r="C19" s="47">
        <v>1680936.5629999996</v>
      </c>
      <c r="D19" s="47">
        <v>4344503.2970000003</v>
      </c>
      <c r="E19" s="47">
        <v>70821.904999999999</v>
      </c>
      <c r="F19" s="48">
        <v>6096261.7649999997</v>
      </c>
      <c r="G19" s="5"/>
      <c r="H19" s="46">
        <f t="shared" si="0"/>
        <v>2016</v>
      </c>
      <c r="I19" s="165">
        <f t="shared" si="1"/>
        <v>71.265038551047198</v>
      </c>
      <c r="J19" s="165">
        <f t="shared" si="2"/>
        <v>27.573234677202212</v>
      </c>
      <c r="K19" s="165">
        <f t="shared" si="3"/>
        <v>1.1617267717505895</v>
      </c>
      <c r="AY19" s="4"/>
      <c r="AZ19" s="4"/>
    </row>
    <row r="20" spans="2:52" x14ac:dyDescent="0.2">
      <c r="B20" s="46">
        <v>2017</v>
      </c>
      <c r="C20" s="47">
        <v>1779901.0658499999</v>
      </c>
      <c r="D20" s="47">
        <v>5576457.9748999998</v>
      </c>
      <c r="E20" s="47">
        <v>67881.014999999999</v>
      </c>
      <c r="F20" s="48">
        <v>7424240.0557499994</v>
      </c>
      <c r="G20" s="5"/>
      <c r="H20" s="46">
        <f t="shared" si="0"/>
        <v>2017</v>
      </c>
      <c r="I20" s="165">
        <f t="shared" si="1"/>
        <v>75.111498726136816</v>
      </c>
      <c r="J20" s="165">
        <f t="shared" si="2"/>
        <v>23.974185269931898</v>
      </c>
      <c r="K20" s="165">
        <f t="shared" si="3"/>
        <v>0.91431600393129575</v>
      </c>
      <c r="AY20" s="4"/>
      <c r="AZ20" s="4"/>
    </row>
    <row r="21" spans="2:52" x14ac:dyDescent="0.2">
      <c r="B21" s="46">
        <v>2018</v>
      </c>
      <c r="C21" s="175">
        <v>1710037.3019089999</v>
      </c>
      <c r="D21" s="175">
        <v>5901678.1639589965</v>
      </c>
      <c r="E21" s="175">
        <v>25367.127669999998</v>
      </c>
      <c r="F21" s="176">
        <v>7637082.5935379965</v>
      </c>
      <c r="G21" s="5"/>
      <c r="H21" s="46">
        <f t="shared" si="0"/>
        <v>2018</v>
      </c>
      <c r="I21" s="180">
        <f t="shared" si="1"/>
        <v>77.276605191524496</v>
      </c>
      <c r="J21" s="180">
        <f t="shared" si="2"/>
        <v>22.391237504173681</v>
      </c>
      <c r="K21" s="180">
        <f t="shared" si="3"/>
        <v>0.33215730430182877</v>
      </c>
      <c r="AY21" s="4"/>
      <c r="AZ21" s="4"/>
    </row>
    <row r="22" spans="2:52" x14ac:dyDescent="0.2">
      <c r="B22" s="49">
        <v>2019</v>
      </c>
      <c r="C22" s="50">
        <v>1686490.5639439998</v>
      </c>
      <c r="D22" s="50">
        <v>6238755.1273029996</v>
      </c>
      <c r="E22" s="50">
        <v>20652.594000000001</v>
      </c>
      <c r="F22" s="51">
        <v>7945898.285246999</v>
      </c>
      <c r="H22" s="46">
        <f t="shared" si="0"/>
        <v>2019</v>
      </c>
      <c r="I22" s="180">
        <f t="shared" si="1"/>
        <v>78.515416424174205</v>
      </c>
      <c r="J22" s="180">
        <f t="shared" si="2"/>
        <v>21.224668418865559</v>
      </c>
      <c r="K22" s="180">
        <f t="shared" si="3"/>
        <v>0.25991515696023049</v>
      </c>
      <c r="AY22" s="4"/>
      <c r="AZ22" s="4"/>
    </row>
    <row r="23" spans="2:52" x14ac:dyDescent="0.2">
      <c r="B23" s="177">
        <v>2020</v>
      </c>
      <c r="C23" s="178">
        <v>1615795.6620260002</v>
      </c>
      <c r="D23" s="178">
        <v>6509379.3098419979</v>
      </c>
      <c r="E23" s="178">
        <v>63027.350999999995</v>
      </c>
      <c r="F23" s="179">
        <v>8188202.3228679979</v>
      </c>
      <c r="H23" s="52">
        <f t="shared" si="0"/>
        <v>2020</v>
      </c>
      <c r="I23" s="181">
        <f t="shared" si="1"/>
        <v>79.497050184783717</v>
      </c>
      <c r="J23" s="181">
        <f t="shared" si="2"/>
        <v>19.733216136018143</v>
      </c>
      <c r="K23" s="181">
        <f t="shared" si="3"/>
        <v>0.76973367919814728</v>
      </c>
      <c r="AY23" s="4"/>
      <c r="AZ23" s="4"/>
    </row>
    <row r="25" spans="2:52" ht="15" customHeight="1" x14ac:dyDescent="0.2">
      <c r="B25" s="4"/>
    </row>
    <row r="26" spans="2:52" ht="15.75" x14ac:dyDescent="0.25">
      <c r="B26" s="162" t="s">
        <v>147</v>
      </c>
    </row>
    <row r="27" spans="2:52" ht="12.75" x14ac:dyDescent="0.2">
      <c r="B27" s="163" t="s">
        <v>142</v>
      </c>
    </row>
    <row r="28" spans="2:52" x14ac:dyDescent="0.2">
      <c r="B28" s="114" t="s">
        <v>65</v>
      </c>
    </row>
    <row r="31" spans="2:52" x14ac:dyDescent="0.2">
      <c r="I31" s="6"/>
    </row>
    <row r="60" ht="9.9499999999999993" customHeight="1" x14ac:dyDescent="0.2"/>
    <row r="78" spans="9:9" x14ac:dyDescent="0.2">
      <c r="I78" s="7"/>
    </row>
  </sheetData>
  <pageMargins left="0.25" right="0.25" top="0.75" bottom="0.75" header="0.3" footer="0.3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showGridLines="0" topLeftCell="A10" zoomScaleNormal="100" workbookViewId="0">
      <selection activeCell="B15" sqref="B15"/>
    </sheetView>
  </sheetViews>
  <sheetFormatPr defaultColWidth="9.140625" defaultRowHeight="12" x14ac:dyDescent="0.2"/>
  <cols>
    <col min="1" max="1" width="6.42578125" style="4" customWidth="1"/>
    <col min="2" max="2" width="29.140625" style="4" customWidth="1"/>
    <col min="3" max="15" width="6.5703125" style="4" customWidth="1"/>
    <col min="16" max="16" width="6.7109375" style="4" bestFit="1" customWidth="1"/>
    <col min="17" max="18" width="9.140625" style="4" customWidth="1"/>
    <col min="19" max="20" width="8.7109375" style="4" bestFit="1" customWidth="1"/>
    <col min="21" max="22" width="9" style="4" bestFit="1" customWidth="1"/>
    <col min="23" max="23" width="23.28515625" style="4" customWidth="1"/>
    <col min="24" max="24" width="7.42578125" style="4" customWidth="1"/>
    <col min="25" max="25" width="9.140625" style="4"/>
    <col min="26" max="26" width="11.42578125" style="4" bestFit="1" customWidth="1"/>
    <col min="27" max="51" width="9.140625" style="4"/>
    <col min="52" max="52" width="0" style="4" hidden="1" customWidth="1"/>
    <col min="53" max="16384" width="9.140625" style="4"/>
  </cols>
  <sheetData>
    <row r="1" spans="1:16" s="2" customFormat="1" x14ac:dyDescent="0.2"/>
    <row r="2" spans="1:16" s="2" customFormat="1" ht="15.75" x14ac:dyDescent="0.25">
      <c r="B2" s="30" t="s">
        <v>86</v>
      </c>
    </row>
    <row r="3" spans="1:16" s="2" customFormat="1" ht="12.75" x14ac:dyDescent="0.2">
      <c r="B3" s="151" t="s">
        <v>59</v>
      </c>
    </row>
    <row r="4" spans="1:16" s="3" customFormat="1" x14ac:dyDescent="0.2"/>
    <row r="5" spans="1:16" s="25" customFormat="1" ht="26.1" customHeight="1" x14ac:dyDescent="0.25">
      <c r="B5" s="182" t="s">
        <v>170</v>
      </c>
      <c r="C5" s="64">
        <v>2001</v>
      </c>
      <c r="D5" s="64">
        <v>2009</v>
      </c>
      <c r="E5" s="64">
        <v>2010</v>
      </c>
      <c r="F5" s="64">
        <v>2011</v>
      </c>
      <c r="G5" s="64">
        <v>2012</v>
      </c>
      <c r="H5" s="64">
        <v>2013</v>
      </c>
      <c r="I5" s="64">
        <v>2014</v>
      </c>
      <c r="J5" s="64">
        <v>2015</v>
      </c>
      <c r="K5" s="64">
        <v>2016</v>
      </c>
      <c r="L5" s="64">
        <v>2017</v>
      </c>
      <c r="M5" s="64">
        <v>2018</v>
      </c>
      <c r="N5" s="64">
        <v>2019</v>
      </c>
      <c r="O5" s="64">
        <v>2020</v>
      </c>
    </row>
    <row r="6" spans="1:16" s="25" customFormat="1" x14ac:dyDescent="0.25">
      <c r="A6" s="24"/>
      <c r="B6" s="65" t="s">
        <v>60</v>
      </c>
      <c r="C6" s="66">
        <v>3220.8690000000001</v>
      </c>
      <c r="D6" s="66">
        <v>5214.7730000000001</v>
      </c>
      <c r="E6" s="66">
        <v>4341.2192539999996</v>
      </c>
      <c r="F6" s="66">
        <v>4067.1645700000004</v>
      </c>
      <c r="G6" s="66">
        <v>3707.9148450000007</v>
      </c>
      <c r="H6" s="66">
        <v>4546.0140679999977</v>
      </c>
      <c r="I6" s="66">
        <v>4466.5066290000004</v>
      </c>
      <c r="J6" s="66">
        <v>4379.4626239999998</v>
      </c>
      <c r="K6" s="66">
        <v>4344.5032969999993</v>
      </c>
      <c r="L6" s="66">
        <v>5576.4579748999995</v>
      </c>
      <c r="M6" s="66">
        <v>5901.6781639589999</v>
      </c>
      <c r="N6" s="66">
        <v>6238.7551273029985</v>
      </c>
      <c r="O6" s="66">
        <v>6509.3793098419992</v>
      </c>
    </row>
    <row r="7" spans="1:16" s="25" customFormat="1" x14ac:dyDescent="0.25">
      <c r="A7" s="24"/>
      <c r="B7" s="31" t="s">
        <v>61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3"/>
      <c r="N7" s="33"/>
      <c r="O7" s="33"/>
    </row>
    <row r="8" spans="1:16" s="25" customFormat="1" x14ac:dyDescent="0.25">
      <c r="A8" s="24"/>
      <c r="B8" s="34" t="s">
        <v>11</v>
      </c>
      <c r="C8" s="35">
        <v>713.83500000000004</v>
      </c>
      <c r="D8" s="35">
        <v>596.66999999999996</v>
      </c>
      <c r="E8" s="35">
        <v>388.40427200000005</v>
      </c>
      <c r="F8" s="35">
        <v>279.70354300000002</v>
      </c>
      <c r="G8" s="35">
        <v>263.62234699999993</v>
      </c>
      <c r="H8" s="35">
        <v>305.78370699999994</v>
      </c>
      <c r="I8" s="35">
        <v>58.349088000000016</v>
      </c>
      <c r="J8" s="35">
        <v>96.206012999999999</v>
      </c>
      <c r="K8" s="35">
        <v>72.075204999999997</v>
      </c>
      <c r="L8" s="35">
        <v>452.60498399999994</v>
      </c>
      <c r="M8" s="35">
        <v>620.32239547500023</v>
      </c>
      <c r="N8" s="35">
        <v>773.02508048699997</v>
      </c>
      <c r="O8" s="35">
        <v>904.24311219999993</v>
      </c>
    </row>
    <row r="9" spans="1:16" s="25" customFormat="1" x14ac:dyDescent="0.25">
      <c r="A9" s="24"/>
      <c r="B9" s="34" t="s">
        <v>20</v>
      </c>
      <c r="C9" s="35">
        <v>551.98599999999999</v>
      </c>
      <c r="D9" s="35">
        <v>1495.7380000000001</v>
      </c>
      <c r="E9" s="35">
        <v>725.27560800000003</v>
      </c>
      <c r="F9" s="35">
        <v>686.83828799999981</v>
      </c>
      <c r="G9" s="35">
        <v>525.60480400000017</v>
      </c>
      <c r="H9" s="35">
        <v>617.85587000000032</v>
      </c>
      <c r="I9" s="35">
        <v>615.38432399999999</v>
      </c>
      <c r="J9" s="35">
        <v>621.46954099999971</v>
      </c>
      <c r="K9" s="35">
        <v>687.72746599999994</v>
      </c>
      <c r="L9" s="35">
        <v>804.30342700000028</v>
      </c>
      <c r="M9" s="35">
        <v>812.95248892399957</v>
      </c>
      <c r="N9" s="35">
        <v>903.4171392679998</v>
      </c>
      <c r="O9" s="35">
        <v>1086.373501</v>
      </c>
      <c r="P9" s="28"/>
    </row>
    <row r="10" spans="1:16" s="25" customFormat="1" x14ac:dyDescent="0.25">
      <c r="A10" s="24"/>
      <c r="B10" s="36" t="s">
        <v>4</v>
      </c>
      <c r="C10" s="35">
        <v>828.41499999999996</v>
      </c>
      <c r="D10" s="35">
        <v>1155.6420000000001</v>
      </c>
      <c r="E10" s="35">
        <v>1289.508202</v>
      </c>
      <c r="F10" s="35">
        <v>1289.8797790000003</v>
      </c>
      <c r="G10" s="35">
        <v>1214.0843130000005</v>
      </c>
      <c r="H10" s="35">
        <v>1284.3769649999988</v>
      </c>
      <c r="I10" s="35">
        <v>1523.3980530000003</v>
      </c>
      <c r="J10" s="35">
        <v>1202.5833060000002</v>
      </c>
      <c r="K10" s="35">
        <v>1142.7618129999996</v>
      </c>
      <c r="L10" s="35">
        <v>1392.8239538999994</v>
      </c>
      <c r="M10" s="35">
        <v>1268.2141541889998</v>
      </c>
      <c r="N10" s="35">
        <v>1372.9876433890001</v>
      </c>
      <c r="O10" s="35">
        <v>1427.015362122999</v>
      </c>
      <c r="P10" s="28"/>
    </row>
    <row r="11" spans="1:16" s="25" customFormat="1" x14ac:dyDescent="0.25">
      <c r="A11" s="24"/>
      <c r="B11" s="34" t="s">
        <v>13</v>
      </c>
      <c r="C11" s="35">
        <v>401.03300000000002</v>
      </c>
      <c r="D11" s="35">
        <v>679.53300000000002</v>
      </c>
      <c r="E11" s="35">
        <v>635.60972300000003</v>
      </c>
      <c r="F11" s="35">
        <v>546.98503300000004</v>
      </c>
      <c r="G11" s="35">
        <v>566.86079400000028</v>
      </c>
      <c r="H11" s="35">
        <v>875.72040999999967</v>
      </c>
      <c r="I11" s="35">
        <v>813.60157100000026</v>
      </c>
      <c r="J11" s="35">
        <v>890.25863700000025</v>
      </c>
      <c r="K11" s="35">
        <v>1118.7580209999994</v>
      </c>
      <c r="L11" s="35">
        <v>1340.3954327000001</v>
      </c>
      <c r="M11" s="35">
        <v>1425.3205307999997</v>
      </c>
      <c r="N11" s="35">
        <v>1510.2791049579992</v>
      </c>
      <c r="O11" s="35">
        <v>1521.8734809999996</v>
      </c>
      <c r="P11" s="28"/>
    </row>
    <row r="12" spans="1:16" s="25" customFormat="1" x14ac:dyDescent="0.25">
      <c r="A12" s="24"/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9"/>
      <c r="N12" s="39"/>
      <c r="O12" s="39"/>
    </row>
    <row r="13" spans="1:16" s="25" customFormat="1" x14ac:dyDescent="0.25">
      <c r="A13" s="24"/>
      <c r="B13" s="67" t="s">
        <v>62</v>
      </c>
      <c r="C13" s="68">
        <v>631.02499999999998</v>
      </c>
      <c r="D13" s="68">
        <v>2036.481</v>
      </c>
      <c r="E13" s="68">
        <v>1697.5820709999998</v>
      </c>
      <c r="F13" s="68">
        <v>1894.88687</v>
      </c>
      <c r="G13" s="68">
        <v>1457.1773099999996</v>
      </c>
      <c r="H13" s="68">
        <v>1358.7809690000001</v>
      </c>
      <c r="I13" s="68">
        <v>1281.6137690000003</v>
      </c>
      <c r="J13" s="68">
        <v>1481.1343190000002</v>
      </c>
      <c r="K13" s="68">
        <v>1680.9365630000007</v>
      </c>
      <c r="L13" s="68">
        <v>1779.9010658499999</v>
      </c>
      <c r="M13" s="68">
        <v>1710.0373019090002</v>
      </c>
      <c r="N13" s="68">
        <v>1686.4905639439999</v>
      </c>
      <c r="O13" s="68">
        <v>1615.7956620259997</v>
      </c>
    </row>
    <row r="14" spans="1:16" s="25" customFormat="1" x14ac:dyDescent="0.25">
      <c r="A14" s="24"/>
      <c r="B14" s="40" t="s">
        <v>61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3"/>
      <c r="N14" s="33"/>
      <c r="O14" s="33"/>
    </row>
    <row r="15" spans="1:16" s="25" customFormat="1" x14ac:dyDescent="0.25">
      <c r="A15" s="24"/>
      <c r="B15" s="41" t="s">
        <v>63</v>
      </c>
      <c r="C15" s="35">
        <v>98.4</v>
      </c>
      <c r="D15" s="35">
        <v>98.54</v>
      </c>
      <c r="E15" s="35">
        <v>136.38316399999999</v>
      </c>
      <c r="F15" s="35">
        <v>105.18746800000002</v>
      </c>
      <c r="G15" s="35">
        <v>94.311326000000022</v>
      </c>
      <c r="H15" s="35">
        <v>149.01503500000001</v>
      </c>
      <c r="I15" s="35">
        <v>111.36458300000002</v>
      </c>
      <c r="J15" s="35">
        <v>83.708235000000016</v>
      </c>
      <c r="K15" s="35">
        <v>153.18580100000005</v>
      </c>
      <c r="L15" s="35">
        <v>244.62404800000007</v>
      </c>
      <c r="M15" s="35">
        <v>245.42912109400007</v>
      </c>
      <c r="N15" s="35">
        <v>244.78773347899997</v>
      </c>
      <c r="O15" s="35">
        <v>214.45305138999998</v>
      </c>
    </row>
    <row r="16" spans="1:16" s="25" customFormat="1" x14ac:dyDescent="0.25">
      <c r="A16" s="24"/>
      <c r="B16" s="34" t="s">
        <v>171</v>
      </c>
      <c r="C16" s="35">
        <v>121.958</v>
      </c>
      <c r="D16" s="35">
        <v>681.83799999999997</v>
      </c>
      <c r="E16" s="35">
        <v>468.65509200000002</v>
      </c>
      <c r="F16" s="35">
        <v>555.78275499999995</v>
      </c>
      <c r="G16" s="35">
        <v>429.58919599999996</v>
      </c>
      <c r="H16" s="35">
        <v>417.32168299999989</v>
      </c>
      <c r="I16" s="35">
        <v>438.82397700000001</v>
      </c>
      <c r="J16" s="35">
        <v>529.47892700000011</v>
      </c>
      <c r="K16" s="35">
        <v>626.79777000000013</v>
      </c>
      <c r="L16" s="35">
        <v>697.77535800000032</v>
      </c>
      <c r="M16" s="35">
        <v>599.53532899999993</v>
      </c>
      <c r="N16" s="35">
        <v>525.69248899999991</v>
      </c>
      <c r="O16" s="35">
        <v>420.66818799999999</v>
      </c>
    </row>
    <row r="17" spans="1:21" s="25" customFormat="1" x14ac:dyDescent="0.25">
      <c r="A17" s="24"/>
      <c r="B17" s="37" t="s">
        <v>8</v>
      </c>
      <c r="C17" s="38">
        <v>308.31400000000002</v>
      </c>
      <c r="D17" s="38">
        <v>1112.6469999999999</v>
      </c>
      <c r="E17" s="38">
        <v>622.38220399999989</v>
      </c>
      <c r="F17" s="38">
        <v>722.61510900000007</v>
      </c>
      <c r="G17" s="38">
        <v>630.88648199999966</v>
      </c>
      <c r="H17" s="38">
        <v>645.29194900000005</v>
      </c>
      <c r="I17" s="38">
        <v>551.81003600000031</v>
      </c>
      <c r="J17" s="38">
        <v>561.30827999999997</v>
      </c>
      <c r="K17" s="38">
        <v>572.61352700000009</v>
      </c>
      <c r="L17" s="38">
        <v>584.97404184999971</v>
      </c>
      <c r="M17" s="38">
        <v>653.60134032000019</v>
      </c>
      <c r="N17" s="38">
        <v>628.95399408499975</v>
      </c>
      <c r="O17" s="38">
        <v>723.83869795599981</v>
      </c>
    </row>
    <row r="18" spans="1:21" s="25" customFormat="1" ht="12" customHeight="1" x14ac:dyDescent="0.2">
      <c r="A18" s="24"/>
      <c r="B18" s="24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21" s="25" customFormat="1" ht="15" customHeight="1" x14ac:dyDescent="0.2">
      <c r="A19" s="24"/>
      <c r="B19" s="14" t="s">
        <v>64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4"/>
      <c r="P19" s="24"/>
      <c r="Q19" s="24"/>
      <c r="R19" s="24"/>
      <c r="S19" s="24"/>
      <c r="T19" s="24"/>
      <c r="U19" s="24"/>
    </row>
    <row r="20" spans="1:21" s="25" customFormat="1" x14ac:dyDescent="0.2">
      <c r="A20" s="24"/>
      <c r="B20" s="42" t="s">
        <v>65</v>
      </c>
      <c r="D20" s="27"/>
      <c r="E20" s="27"/>
      <c r="F20" s="27"/>
      <c r="G20" s="27"/>
      <c r="H20" s="27"/>
    </row>
    <row r="21" spans="1:21" s="25" customFormat="1" x14ac:dyDescent="0.25">
      <c r="A21" s="24"/>
      <c r="D21" s="28"/>
      <c r="E21" s="28"/>
      <c r="F21" s="28"/>
      <c r="G21" s="28"/>
      <c r="H21" s="28"/>
    </row>
    <row r="22" spans="1:21" s="25" customFormat="1" x14ac:dyDescent="0.25">
      <c r="A22" s="24"/>
      <c r="D22" s="28"/>
      <c r="E22" s="28"/>
      <c r="F22" s="28"/>
      <c r="G22" s="28"/>
      <c r="H22" s="28"/>
    </row>
    <row r="23" spans="1:21" s="25" customFormat="1" x14ac:dyDescent="0.25">
      <c r="A23" s="24"/>
    </row>
    <row r="24" spans="1:21" s="25" customFormat="1" x14ac:dyDescent="0.25">
      <c r="A24" s="24"/>
      <c r="O24" s="27"/>
      <c r="P24" s="27"/>
      <c r="Q24" s="27"/>
      <c r="R24" s="27"/>
      <c r="S24" s="27"/>
      <c r="T24" s="27"/>
      <c r="U24" s="27"/>
    </row>
    <row r="25" spans="1:21" s="25" customFormat="1" x14ac:dyDescent="0.25">
      <c r="A25" s="24"/>
    </row>
    <row r="26" spans="1:21" s="25" customFormat="1" ht="26.1" customHeight="1" x14ac:dyDescent="0.25">
      <c r="L26" s="24"/>
      <c r="M26" s="24"/>
      <c r="N26" s="24"/>
    </row>
    <row r="27" spans="1:21" s="25" customFormat="1" x14ac:dyDescent="0.25"/>
    <row r="28" spans="1:21" s="25" customFormat="1" x14ac:dyDescent="0.25"/>
    <row r="29" spans="1:21" s="25" customFormat="1" x14ac:dyDescent="0.25"/>
    <row r="30" spans="1:21" s="25" customFormat="1" x14ac:dyDescent="0.25"/>
    <row r="31" spans="1:21" s="25" customFormat="1" x14ac:dyDescent="0.25"/>
    <row r="32" spans="1:21" s="25" customFormat="1" x14ac:dyDescent="0.25"/>
    <row r="33" spans="3:3" s="25" customFormat="1" x14ac:dyDescent="0.25"/>
    <row r="34" spans="3:3" s="25" customFormat="1" x14ac:dyDescent="0.25"/>
    <row r="35" spans="3:3" s="25" customFormat="1" x14ac:dyDescent="0.25"/>
    <row r="36" spans="3:3" s="25" customFormat="1" x14ac:dyDescent="0.25"/>
    <row r="37" spans="3:3" s="25" customFormat="1" x14ac:dyDescent="0.25"/>
    <row r="38" spans="3:3" s="25" customFormat="1" x14ac:dyDescent="0.25"/>
    <row r="39" spans="3:3" s="25" customFormat="1" x14ac:dyDescent="0.25"/>
    <row r="40" spans="3:3" s="25" customFormat="1" x14ac:dyDescent="0.25"/>
    <row r="41" spans="3:3" s="25" customFormat="1" x14ac:dyDescent="0.25"/>
    <row r="42" spans="3:3" s="25" customFormat="1" x14ac:dyDescent="0.25"/>
    <row r="43" spans="3:3" s="25" customFormat="1" x14ac:dyDescent="0.25">
      <c r="C43" s="29"/>
    </row>
    <row r="44" spans="3:3" s="25" customFormat="1" x14ac:dyDescent="0.25"/>
    <row r="49" spans="2:2" x14ac:dyDescent="0.2">
      <c r="B49" s="6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7"/>
  <sheetViews>
    <sheetView zoomScaleNormal="100" workbookViewId="0">
      <selection activeCell="J4" sqref="J4"/>
    </sheetView>
  </sheetViews>
  <sheetFormatPr defaultColWidth="11.42578125" defaultRowHeight="12" x14ac:dyDescent="0.2"/>
  <cols>
    <col min="1" max="1" width="11.42578125" style="108" customWidth="1"/>
    <col min="2" max="2" width="47.7109375" style="108" customWidth="1"/>
    <col min="3" max="10" width="16.42578125" style="108" customWidth="1"/>
    <col min="11" max="16384" width="11.42578125" style="108"/>
  </cols>
  <sheetData>
    <row r="2" spans="2:24" ht="15.75" x14ac:dyDescent="0.2">
      <c r="B2" s="192" t="s">
        <v>149</v>
      </c>
      <c r="C2" s="192"/>
      <c r="D2" s="192"/>
      <c r="E2" s="192"/>
      <c r="F2" s="192"/>
      <c r="G2" s="192"/>
      <c r="H2" s="192"/>
      <c r="I2" s="192"/>
      <c r="J2" s="192"/>
    </row>
    <row r="3" spans="2:24" ht="12.75" x14ac:dyDescent="0.2">
      <c r="B3" s="193" t="s">
        <v>87</v>
      </c>
      <c r="C3" s="193"/>
      <c r="D3" s="193"/>
      <c r="E3" s="193"/>
      <c r="F3" s="193"/>
      <c r="G3" s="193"/>
      <c r="H3" s="193"/>
      <c r="I3" s="193"/>
      <c r="J3" s="193"/>
    </row>
    <row r="4" spans="2:24" ht="36" x14ac:dyDescent="0.2">
      <c r="B4" s="91" t="s">
        <v>108</v>
      </c>
      <c r="C4" s="91" t="s">
        <v>67</v>
      </c>
      <c r="D4" s="105" t="s">
        <v>139</v>
      </c>
      <c r="E4" s="92" t="s">
        <v>109</v>
      </c>
      <c r="F4" s="92" t="s">
        <v>140</v>
      </c>
      <c r="G4" s="106" t="s">
        <v>113</v>
      </c>
      <c r="H4" s="92" t="s">
        <v>140</v>
      </c>
      <c r="I4" s="107" t="s">
        <v>114</v>
      </c>
      <c r="J4" s="104" t="s">
        <v>172</v>
      </c>
    </row>
    <row r="5" spans="2:24" ht="35.1" customHeight="1" x14ac:dyDescent="0.2">
      <c r="B5" s="93" t="s">
        <v>137</v>
      </c>
      <c r="C5" s="124" t="s">
        <v>150</v>
      </c>
      <c r="D5" s="125">
        <v>666776.99900000007</v>
      </c>
      <c r="E5" s="126" t="s">
        <v>12</v>
      </c>
      <c r="F5" s="126">
        <v>573151.54700000002</v>
      </c>
      <c r="G5" s="127" t="s">
        <v>6</v>
      </c>
      <c r="H5" s="126">
        <v>400785.95</v>
      </c>
      <c r="I5" s="128" t="s">
        <v>15</v>
      </c>
      <c r="J5" s="129">
        <v>566847.41899999999</v>
      </c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</row>
    <row r="6" spans="2:24" ht="35.1" customHeight="1" x14ac:dyDescent="0.2">
      <c r="B6" s="94" t="s">
        <v>136</v>
      </c>
      <c r="C6" s="130" t="s">
        <v>151</v>
      </c>
      <c r="D6" s="131">
        <v>460320.26300000004</v>
      </c>
      <c r="E6" s="132" t="s">
        <v>12</v>
      </c>
      <c r="F6" s="132">
        <v>136022.47899999999</v>
      </c>
      <c r="G6" s="133" t="s">
        <v>21</v>
      </c>
      <c r="H6" s="132">
        <v>208603</v>
      </c>
      <c r="I6" s="133" t="s">
        <v>2</v>
      </c>
      <c r="J6" s="132">
        <v>158566.58900000001</v>
      </c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</row>
    <row r="7" spans="2:24" ht="35.1" customHeight="1" x14ac:dyDescent="0.2">
      <c r="B7" s="95" t="s">
        <v>134</v>
      </c>
      <c r="C7" s="134" t="s">
        <v>152</v>
      </c>
      <c r="D7" s="135">
        <v>445727.08699999994</v>
      </c>
      <c r="E7" s="136" t="s">
        <v>3</v>
      </c>
      <c r="F7" s="136">
        <v>410628.15500000003</v>
      </c>
      <c r="G7" s="137" t="s">
        <v>1</v>
      </c>
      <c r="H7" s="136">
        <v>80629.149999999994</v>
      </c>
      <c r="I7" s="137" t="s">
        <v>6</v>
      </c>
      <c r="J7" s="136">
        <v>144784.182</v>
      </c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</row>
    <row r="8" spans="2:24" ht="35.1" customHeight="1" x14ac:dyDescent="0.2">
      <c r="B8" s="94" t="s">
        <v>126</v>
      </c>
      <c r="C8" s="130" t="s">
        <v>153</v>
      </c>
      <c r="D8" s="131">
        <v>393692.86819999997</v>
      </c>
      <c r="E8" s="132" t="s">
        <v>3</v>
      </c>
      <c r="F8" s="132">
        <v>339827.11819999985</v>
      </c>
      <c r="G8" s="133" t="s">
        <v>15</v>
      </c>
      <c r="H8" s="132">
        <v>88453.285999999964</v>
      </c>
      <c r="I8" s="133" t="s">
        <v>22</v>
      </c>
      <c r="J8" s="132">
        <v>88400.945999999996</v>
      </c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</row>
    <row r="9" spans="2:24" ht="35.1" customHeight="1" x14ac:dyDescent="0.2">
      <c r="B9" s="95" t="s">
        <v>124</v>
      </c>
      <c r="C9" s="134" t="s">
        <v>154</v>
      </c>
      <c r="D9" s="135">
        <v>310190.80702300009</v>
      </c>
      <c r="E9" s="136" t="s">
        <v>3</v>
      </c>
      <c r="F9" s="136">
        <v>117454.18102300001</v>
      </c>
      <c r="G9" s="137" t="s">
        <v>14</v>
      </c>
      <c r="H9" s="136">
        <v>110762.92999999998</v>
      </c>
      <c r="I9" s="137" t="s">
        <v>6</v>
      </c>
      <c r="J9" s="136">
        <v>83444.148000000016</v>
      </c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</row>
    <row r="10" spans="2:24" ht="35.1" customHeight="1" x14ac:dyDescent="0.2">
      <c r="B10" s="94" t="s">
        <v>131</v>
      </c>
      <c r="C10" s="130" t="s">
        <v>155</v>
      </c>
      <c r="D10" s="131">
        <v>306973.89099999995</v>
      </c>
      <c r="E10" s="132" t="s">
        <v>7</v>
      </c>
      <c r="F10" s="132">
        <v>221328.67999999991</v>
      </c>
      <c r="G10" s="133" t="s">
        <v>14</v>
      </c>
      <c r="H10" s="132">
        <v>265737.92999999993</v>
      </c>
      <c r="I10" s="133" t="s">
        <v>5</v>
      </c>
      <c r="J10" s="132">
        <v>134367.18</v>
      </c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</row>
    <row r="11" spans="2:24" ht="35.1" customHeight="1" x14ac:dyDescent="0.2">
      <c r="B11" s="95" t="s">
        <v>132</v>
      </c>
      <c r="C11" s="134" t="s">
        <v>156</v>
      </c>
      <c r="D11" s="135">
        <v>232580.959</v>
      </c>
      <c r="E11" s="136" t="s">
        <v>12</v>
      </c>
      <c r="F11" s="136">
        <v>121766.33399999997</v>
      </c>
      <c r="G11" s="137" t="s">
        <v>17</v>
      </c>
      <c r="H11" s="136">
        <v>51918.614999999991</v>
      </c>
      <c r="I11" s="137" t="s">
        <v>6</v>
      </c>
      <c r="J11" s="136">
        <v>144625.07</v>
      </c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</row>
    <row r="12" spans="2:24" ht="35.1" customHeight="1" x14ac:dyDescent="0.2">
      <c r="B12" s="94" t="s">
        <v>135</v>
      </c>
      <c r="C12" s="130" t="s">
        <v>157</v>
      </c>
      <c r="D12" s="131">
        <v>221397.47699999993</v>
      </c>
      <c r="E12" s="132" t="s">
        <v>19</v>
      </c>
      <c r="F12" s="132">
        <v>215668.39599999995</v>
      </c>
      <c r="G12" s="133" t="s">
        <v>15</v>
      </c>
      <c r="H12" s="132">
        <v>124939.44599999997</v>
      </c>
      <c r="I12" s="133" t="s">
        <v>6</v>
      </c>
      <c r="J12" s="132">
        <v>215857.467</v>
      </c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</row>
    <row r="13" spans="2:24" ht="35.1" customHeight="1" x14ac:dyDescent="0.2">
      <c r="B13" s="95" t="s">
        <v>129</v>
      </c>
      <c r="C13" s="138" t="s">
        <v>158</v>
      </c>
      <c r="D13" s="135">
        <v>141201.54999999999</v>
      </c>
      <c r="E13" s="136" t="s">
        <v>12</v>
      </c>
      <c r="F13" s="136">
        <v>88242.58</v>
      </c>
      <c r="G13" s="137" t="s">
        <v>6</v>
      </c>
      <c r="H13" s="136">
        <v>37083.879999999997</v>
      </c>
      <c r="I13" s="137" t="s">
        <v>6</v>
      </c>
      <c r="J13" s="136">
        <v>88545.56</v>
      </c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</row>
    <row r="14" spans="2:24" ht="35.1" customHeight="1" x14ac:dyDescent="0.2">
      <c r="B14" s="96" t="s">
        <v>128</v>
      </c>
      <c r="C14" s="139" t="s">
        <v>159</v>
      </c>
      <c r="D14" s="140">
        <v>141110.43100000001</v>
      </c>
      <c r="E14" s="141" t="s">
        <v>7</v>
      </c>
      <c r="F14" s="141">
        <v>43001.441000000006</v>
      </c>
      <c r="G14" s="142" t="s">
        <v>14</v>
      </c>
      <c r="H14" s="141">
        <v>69634.489999999991</v>
      </c>
      <c r="I14" s="142" t="s">
        <v>6</v>
      </c>
      <c r="J14" s="141">
        <v>76083.027000000002</v>
      </c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</row>
    <row r="15" spans="2:24" x14ac:dyDescent="0.2">
      <c r="B15" s="194" t="s">
        <v>112</v>
      </c>
      <c r="C15" s="194"/>
      <c r="D15" s="194"/>
      <c r="E15" s="194"/>
      <c r="F15" s="194"/>
      <c r="G15" s="194"/>
      <c r="H15" s="194"/>
      <c r="I15" s="194"/>
      <c r="J15" s="194"/>
    </row>
    <row r="16" spans="2:24" ht="12.95" customHeight="1" x14ac:dyDescent="0.2">
      <c r="B16" s="195" t="s">
        <v>110</v>
      </c>
      <c r="C16" s="195"/>
      <c r="D16" s="195"/>
      <c r="E16" s="195"/>
      <c r="F16" s="195"/>
      <c r="G16" s="195"/>
      <c r="H16" s="195"/>
      <c r="I16" s="195"/>
      <c r="J16" s="195"/>
    </row>
    <row r="17" spans="1:24" ht="12.95" customHeight="1" x14ac:dyDescent="0.2">
      <c r="B17" s="196" t="s">
        <v>56</v>
      </c>
      <c r="C17" s="196"/>
      <c r="D17" s="196"/>
      <c r="E17" s="196"/>
      <c r="F17" s="196"/>
      <c r="G17" s="196"/>
      <c r="H17" s="196"/>
      <c r="I17" s="196"/>
      <c r="J17" s="196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</row>
    <row r="18" spans="1:24" ht="12.95" customHeight="1" x14ac:dyDescent="0.2">
      <c r="B18" s="110"/>
    </row>
    <row r="19" spans="1:24" ht="12.95" customHeight="1" x14ac:dyDescent="0.2">
      <c r="B19" s="111"/>
    </row>
    <row r="20" spans="1:24" x14ac:dyDescent="0.2">
      <c r="A20" s="143"/>
    </row>
    <row r="21" spans="1:24" x14ac:dyDescent="0.2">
      <c r="A21" s="143"/>
    </row>
    <row r="22" spans="1:24" x14ac:dyDescent="0.2">
      <c r="A22" s="143"/>
    </row>
    <row r="23" spans="1:24" x14ac:dyDescent="0.2">
      <c r="A23" s="143"/>
    </row>
    <row r="24" spans="1:24" x14ac:dyDescent="0.2">
      <c r="A24" s="143"/>
    </row>
    <row r="25" spans="1:24" x14ac:dyDescent="0.2">
      <c r="A25" s="143"/>
    </row>
    <row r="26" spans="1:24" x14ac:dyDescent="0.2">
      <c r="A26" s="143"/>
    </row>
    <row r="27" spans="1:24" x14ac:dyDescent="0.2">
      <c r="A27" s="143"/>
    </row>
  </sheetData>
  <mergeCells count="5">
    <mergeCell ref="B2:J2"/>
    <mergeCell ref="B3:J3"/>
    <mergeCell ref="B15:J15"/>
    <mergeCell ref="B16:J16"/>
    <mergeCell ref="B17:J17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7"/>
  <sheetViews>
    <sheetView tabSelected="1" zoomScaleNormal="100" workbookViewId="0">
      <selection activeCell="B2" sqref="B2:J17"/>
    </sheetView>
  </sheetViews>
  <sheetFormatPr defaultColWidth="11.42578125" defaultRowHeight="12" x14ac:dyDescent="0.2"/>
  <cols>
    <col min="1" max="1" width="11.42578125" style="108" customWidth="1"/>
    <col min="2" max="2" width="50.85546875" style="108" customWidth="1"/>
    <col min="3" max="10" width="16.42578125" style="108" customWidth="1"/>
    <col min="11" max="16384" width="11.42578125" style="108"/>
  </cols>
  <sheetData>
    <row r="2" spans="2:17" ht="15.75" x14ac:dyDescent="0.2">
      <c r="B2" s="192" t="s">
        <v>117</v>
      </c>
      <c r="C2" s="192"/>
      <c r="D2" s="192"/>
      <c r="E2" s="192"/>
      <c r="F2" s="192"/>
      <c r="G2" s="192"/>
      <c r="H2" s="192"/>
      <c r="I2" s="192"/>
      <c r="J2" s="192"/>
    </row>
    <row r="3" spans="2:17" ht="12.75" x14ac:dyDescent="0.2">
      <c r="B3" s="193" t="s">
        <v>87</v>
      </c>
      <c r="C3" s="193"/>
      <c r="D3" s="193"/>
      <c r="E3" s="193"/>
      <c r="F3" s="193"/>
      <c r="G3" s="193"/>
      <c r="H3" s="193"/>
      <c r="I3" s="193"/>
      <c r="J3" s="193"/>
    </row>
    <row r="4" spans="2:17" ht="36" x14ac:dyDescent="0.2">
      <c r="B4" s="91" t="s">
        <v>108</v>
      </c>
      <c r="C4" s="91" t="s">
        <v>67</v>
      </c>
      <c r="D4" s="105" t="s">
        <v>139</v>
      </c>
      <c r="E4" s="92" t="s">
        <v>115</v>
      </c>
      <c r="F4" s="92" t="s">
        <v>140</v>
      </c>
      <c r="G4" s="106" t="s">
        <v>116</v>
      </c>
      <c r="H4" s="92" t="s">
        <v>140</v>
      </c>
      <c r="I4" s="107" t="s">
        <v>114</v>
      </c>
      <c r="J4" s="104" t="s">
        <v>172</v>
      </c>
      <c r="L4" s="112"/>
    </row>
    <row r="5" spans="2:17" ht="35.1" customHeight="1" x14ac:dyDescent="0.2">
      <c r="B5" s="93" t="s">
        <v>118</v>
      </c>
      <c r="C5" s="170" t="s">
        <v>160</v>
      </c>
      <c r="D5" s="125">
        <v>3709056.5859999992</v>
      </c>
      <c r="E5" s="126" t="s">
        <v>12</v>
      </c>
      <c r="F5" s="126">
        <v>3466258.7579999999</v>
      </c>
      <c r="G5" s="127" t="s">
        <v>21</v>
      </c>
      <c r="H5" s="126">
        <v>2137060.0180000002</v>
      </c>
      <c r="I5" s="128" t="s">
        <v>5</v>
      </c>
      <c r="J5" s="129">
        <v>2271194.898</v>
      </c>
      <c r="K5" s="144"/>
      <c r="L5" s="145"/>
      <c r="M5" s="145"/>
      <c r="N5" s="145"/>
      <c r="O5" s="145"/>
      <c r="P5" s="145"/>
      <c r="Q5" s="145"/>
    </row>
    <row r="6" spans="2:17" ht="35.1" customHeight="1" x14ac:dyDescent="0.2">
      <c r="B6" s="94" t="s">
        <v>119</v>
      </c>
      <c r="C6" s="171" t="s">
        <v>161</v>
      </c>
      <c r="D6" s="131">
        <v>2711674.01</v>
      </c>
      <c r="E6" s="132" t="s">
        <v>10</v>
      </c>
      <c r="F6" s="132">
        <v>1399468.1830000002</v>
      </c>
      <c r="G6" s="133" t="s">
        <v>6</v>
      </c>
      <c r="H6" s="132">
        <v>743358.79</v>
      </c>
      <c r="I6" s="133" t="s">
        <v>6</v>
      </c>
      <c r="J6" s="132">
        <v>493679.38399999996</v>
      </c>
      <c r="K6" s="144"/>
      <c r="L6" s="145"/>
      <c r="M6" s="145"/>
      <c r="N6" s="145"/>
      <c r="O6" s="145"/>
      <c r="P6" s="145"/>
      <c r="Q6" s="145"/>
    </row>
    <row r="7" spans="2:17" ht="35.1" customHeight="1" x14ac:dyDescent="0.2">
      <c r="B7" s="95" t="s">
        <v>120</v>
      </c>
      <c r="C7" s="172" t="s">
        <v>162</v>
      </c>
      <c r="D7" s="135">
        <v>2146405.2650000001</v>
      </c>
      <c r="E7" s="136" t="s">
        <v>19</v>
      </c>
      <c r="F7" s="136">
        <v>1556961.0149999999</v>
      </c>
      <c r="G7" s="137" t="s">
        <v>14</v>
      </c>
      <c r="H7" s="136">
        <v>528858.35</v>
      </c>
      <c r="I7" s="137" t="s">
        <v>15</v>
      </c>
      <c r="J7" s="136">
        <v>377811.27600000007</v>
      </c>
      <c r="K7" s="144"/>
      <c r="L7" s="145"/>
      <c r="M7" s="145"/>
      <c r="N7" s="145"/>
      <c r="O7" s="145"/>
      <c r="P7" s="145"/>
      <c r="Q7" s="145"/>
    </row>
    <row r="8" spans="2:17" ht="35.1" customHeight="1" x14ac:dyDescent="0.2">
      <c r="B8" s="94" t="s">
        <v>125</v>
      </c>
      <c r="C8" s="171" t="s">
        <v>163</v>
      </c>
      <c r="D8" s="131">
        <v>1191902.3609999996</v>
      </c>
      <c r="E8" s="132" t="s">
        <v>19</v>
      </c>
      <c r="F8" s="132">
        <v>1105083.5950000002</v>
      </c>
      <c r="G8" s="133" t="s">
        <v>6</v>
      </c>
      <c r="H8" s="132">
        <v>363852.54999999993</v>
      </c>
      <c r="I8" s="133" t="s">
        <v>17</v>
      </c>
      <c r="J8" s="132">
        <v>165314.11000000002</v>
      </c>
      <c r="K8" s="144"/>
      <c r="L8" s="145"/>
      <c r="M8" s="145"/>
      <c r="N8" s="145"/>
      <c r="O8" s="145"/>
      <c r="P8" s="145"/>
      <c r="Q8" s="145"/>
    </row>
    <row r="9" spans="2:17" ht="35.1" customHeight="1" x14ac:dyDescent="0.2">
      <c r="B9" s="95" t="s">
        <v>133</v>
      </c>
      <c r="C9" s="172" t="s">
        <v>164</v>
      </c>
      <c r="D9" s="135">
        <v>675769.47500000009</v>
      </c>
      <c r="E9" s="136" t="s">
        <v>19</v>
      </c>
      <c r="F9" s="136">
        <v>650941.72499999998</v>
      </c>
      <c r="G9" s="137" t="s">
        <v>15</v>
      </c>
      <c r="H9" s="136">
        <v>196732.57</v>
      </c>
      <c r="I9" s="137" t="s">
        <v>6</v>
      </c>
      <c r="J9" s="136">
        <v>255416.18</v>
      </c>
      <c r="K9" s="144"/>
      <c r="L9" s="145"/>
      <c r="M9" s="145"/>
      <c r="N9" s="145"/>
      <c r="O9" s="145"/>
      <c r="P9" s="145"/>
      <c r="Q9" s="145"/>
    </row>
    <row r="10" spans="2:17" ht="35.1" customHeight="1" x14ac:dyDescent="0.2">
      <c r="B10" s="94" t="s">
        <v>121</v>
      </c>
      <c r="C10" s="171" t="s">
        <v>165</v>
      </c>
      <c r="D10" s="131">
        <v>633258.70599999989</v>
      </c>
      <c r="E10" s="132" t="s">
        <v>9</v>
      </c>
      <c r="F10" s="132">
        <v>247784.236</v>
      </c>
      <c r="G10" s="133" t="s">
        <v>2</v>
      </c>
      <c r="H10" s="132">
        <v>210015.09400000001</v>
      </c>
      <c r="I10" s="133" t="s">
        <v>15</v>
      </c>
      <c r="J10" s="132">
        <v>493408.43</v>
      </c>
      <c r="K10" s="144"/>
      <c r="L10" s="145"/>
      <c r="M10" s="145"/>
      <c r="N10" s="145"/>
      <c r="O10" s="145"/>
      <c r="P10" s="145"/>
      <c r="Q10" s="145"/>
    </row>
    <row r="11" spans="2:17" ht="35.1" customHeight="1" x14ac:dyDescent="0.2">
      <c r="B11" s="95" t="s">
        <v>122</v>
      </c>
      <c r="C11" s="172" t="s">
        <v>166</v>
      </c>
      <c r="D11" s="135">
        <v>528644.97600000002</v>
      </c>
      <c r="E11" s="136" t="s">
        <v>12</v>
      </c>
      <c r="F11" s="136">
        <v>461884.549</v>
      </c>
      <c r="G11" s="137" t="s">
        <v>2</v>
      </c>
      <c r="H11" s="136">
        <v>256813.42800000001</v>
      </c>
      <c r="I11" s="137" t="s">
        <v>15</v>
      </c>
      <c r="J11" s="136">
        <v>255788.42800000001</v>
      </c>
      <c r="K11" s="144"/>
      <c r="L11" s="145"/>
      <c r="M11" s="145"/>
      <c r="N11" s="145"/>
      <c r="O11" s="145"/>
      <c r="P11" s="145"/>
      <c r="Q11" s="145"/>
    </row>
    <row r="12" spans="2:17" ht="35.1" customHeight="1" x14ac:dyDescent="0.2">
      <c r="B12" s="94" t="s">
        <v>123</v>
      </c>
      <c r="C12" s="171" t="s">
        <v>167</v>
      </c>
      <c r="D12" s="131">
        <v>418945.32999999996</v>
      </c>
      <c r="E12" s="132" t="s">
        <v>12</v>
      </c>
      <c r="F12" s="132">
        <v>418923.73</v>
      </c>
      <c r="G12" s="133" t="s">
        <v>6</v>
      </c>
      <c r="H12" s="132">
        <v>287429.59999999998</v>
      </c>
      <c r="I12" s="133" t="s">
        <v>5</v>
      </c>
      <c r="J12" s="132">
        <v>232281</v>
      </c>
      <c r="K12" s="144"/>
      <c r="L12" s="145"/>
      <c r="M12" s="145"/>
      <c r="N12" s="145"/>
      <c r="O12" s="145"/>
      <c r="P12" s="145"/>
      <c r="Q12" s="145"/>
    </row>
    <row r="13" spans="2:17" ht="35.1" customHeight="1" x14ac:dyDescent="0.2">
      <c r="B13" s="95" t="s">
        <v>130</v>
      </c>
      <c r="C13" s="173" t="s">
        <v>168</v>
      </c>
      <c r="D13" s="135">
        <v>402878.56700000004</v>
      </c>
      <c r="E13" s="136" t="s">
        <v>7</v>
      </c>
      <c r="F13" s="136">
        <v>156253.5</v>
      </c>
      <c r="G13" s="137" t="s">
        <v>15</v>
      </c>
      <c r="H13" s="136">
        <v>176832.98800000001</v>
      </c>
      <c r="I13" s="137" t="s">
        <v>6</v>
      </c>
      <c r="J13" s="136">
        <v>151649.679</v>
      </c>
      <c r="K13" s="144"/>
      <c r="L13" s="145"/>
      <c r="M13" s="145"/>
      <c r="N13" s="145"/>
      <c r="O13" s="145"/>
      <c r="P13" s="145"/>
      <c r="Q13" s="145"/>
    </row>
    <row r="14" spans="2:17" ht="35.1" customHeight="1" x14ac:dyDescent="0.2">
      <c r="B14" s="96" t="s">
        <v>127</v>
      </c>
      <c r="C14" s="174" t="s">
        <v>169</v>
      </c>
      <c r="D14" s="140">
        <v>242225.65000000002</v>
      </c>
      <c r="E14" s="141" t="s">
        <v>12</v>
      </c>
      <c r="F14" s="141">
        <v>167720.46000000002</v>
      </c>
      <c r="G14" s="142" t="s">
        <v>6</v>
      </c>
      <c r="H14" s="141">
        <v>160570.9</v>
      </c>
      <c r="I14" s="142" t="s">
        <v>15</v>
      </c>
      <c r="J14" s="141">
        <v>81707.37000000001</v>
      </c>
      <c r="K14" s="144"/>
      <c r="L14" s="145"/>
      <c r="M14" s="145"/>
      <c r="N14" s="145"/>
      <c r="O14" s="145"/>
      <c r="P14" s="145"/>
      <c r="Q14" s="145"/>
    </row>
    <row r="15" spans="2:17" x14ac:dyDescent="0.2">
      <c r="B15" s="194" t="s">
        <v>112</v>
      </c>
      <c r="C15" s="194"/>
      <c r="D15" s="194"/>
      <c r="E15" s="194"/>
      <c r="F15" s="194"/>
      <c r="G15" s="194"/>
      <c r="H15" s="194"/>
      <c r="I15" s="194"/>
      <c r="J15" s="194"/>
    </row>
    <row r="16" spans="2:17" ht="12.95" customHeight="1" x14ac:dyDescent="0.2">
      <c r="B16" s="195" t="s">
        <v>110</v>
      </c>
      <c r="C16" s="195"/>
      <c r="D16" s="195"/>
      <c r="E16" s="195"/>
      <c r="F16" s="195"/>
      <c r="G16" s="195"/>
      <c r="H16" s="195"/>
      <c r="I16" s="195"/>
      <c r="J16" s="195"/>
    </row>
    <row r="17" spans="1:11" ht="12.95" customHeight="1" x14ac:dyDescent="0.2">
      <c r="B17" s="196" t="s">
        <v>56</v>
      </c>
      <c r="C17" s="196"/>
      <c r="D17" s="196"/>
      <c r="E17" s="196"/>
      <c r="F17" s="196"/>
      <c r="G17" s="196"/>
      <c r="H17" s="196"/>
      <c r="I17" s="196"/>
      <c r="J17" s="196"/>
      <c r="K17" s="109"/>
    </row>
    <row r="18" spans="1:11" ht="12.95" customHeight="1" x14ac:dyDescent="0.2">
      <c r="B18" s="110"/>
    </row>
    <row r="19" spans="1:11" ht="12.95" customHeight="1" x14ac:dyDescent="0.2">
      <c r="B19" s="111"/>
    </row>
    <row r="20" spans="1:11" x14ac:dyDescent="0.2">
      <c r="A20" s="143"/>
    </row>
    <row r="21" spans="1:11" x14ac:dyDescent="0.2">
      <c r="A21" s="143"/>
    </row>
    <row r="22" spans="1:11" x14ac:dyDescent="0.2">
      <c r="A22" s="143"/>
    </row>
    <row r="23" spans="1:11" x14ac:dyDescent="0.2">
      <c r="A23" s="143"/>
    </row>
    <row r="24" spans="1:11" x14ac:dyDescent="0.2">
      <c r="A24" s="143"/>
    </row>
    <row r="25" spans="1:11" x14ac:dyDescent="0.2">
      <c r="A25" s="143"/>
    </row>
    <row r="26" spans="1:11" x14ac:dyDescent="0.2">
      <c r="A26" s="143"/>
    </row>
    <row r="27" spans="1:11" x14ac:dyDescent="0.2">
      <c r="A27" s="143"/>
    </row>
  </sheetData>
  <mergeCells count="5">
    <mergeCell ref="B2:J2"/>
    <mergeCell ref="B3:J3"/>
    <mergeCell ref="B15:J15"/>
    <mergeCell ref="B16:J16"/>
    <mergeCell ref="B17:J17"/>
  </mergeCells>
  <pageMargins left="0.7" right="0.7" top="0.78740157499999996" bottom="0.78740157499999996" header="0.3" footer="0.3"/>
  <pageSetup paperSize="9" orientation="portrait" r:id="rId1"/>
  <ignoredErrors>
    <ignoredError sqref="C5:C14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1"/>
  <sheetViews>
    <sheetView showGridLines="0" zoomScaleNormal="100" workbookViewId="0"/>
  </sheetViews>
  <sheetFormatPr defaultColWidth="11.42578125" defaultRowHeight="12" x14ac:dyDescent="0.2"/>
  <cols>
    <col min="1" max="1" width="11.140625" style="6" customWidth="1"/>
    <col min="2" max="2" width="11.42578125" style="6" customWidth="1"/>
    <col min="3" max="3" width="60" style="6" customWidth="1"/>
    <col min="4" max="4" width="10" style="6" customWidth="1"/>
    <col min="5" max="7" width="11.42578125" style="6"/>
    <col min="8" max="10" width="0" style="6" hidden="1" customWidth="1"/>
    <col min="11" max="16384" width="11.42578125" style="6"/>
  </cols>
  <sheetData>
    <row r="2" spans="2:10" ht="35.25" customHeight="1" x14ac:dyDescent="0.25">
      <c r="B2" s="197" t="s">
        <v>104</v>
      </c>
      <c r="C2" s="197"/>
      <c r="D2" s="197"/>
    </row>
    <row r="3" spans="2:10" ht="12.75" x14ac:dyDescent="0.2">
      <c r="B3" s="198" t="s">
        <v>87</v>
      </c>
      <c r="C3" s="198"/>
      <c r="D3" s="198"/>
    </row>
    <row r="4" spans="2:10" x14ac:dyDescent="0.2">
      <c r="B4" s="77" t="s">
        <v>67</v>
      </c>
      <c r="C4" s="78" t="s">
        <v>78</v>
      </c>
      <c r="D4" s="79" t="s">
        <v>79</v>
      </c>
      <c r="H4" s="6" t="s">
        <v>78</v>
      </c>
      <c r="I4" s="6" t="s">
        <v>67</v>
      </c>
      <c r="J4" s="6" t="s">
        <v>79</v>
      </c>
    </row>
    <row r="5" spans="2:10" x14ac:dyDescent="0.2">
      <c r="B5" s="69" t="s">
        <v>88</v>
      </c>
      <c r="C5" s="146" t="s">
        <v>77</v>
      </c>
      <c r="D5" s="147">
        <v>45743.079999999994</v>
      </c>
      <c r="E5" s="102"/>
      <c r="F5" s="101"/>
      <c r="H5" s="6" t="s">
        <v>68</v>
      </c>
      <c r="I5" s="6" t="s">
        <v>43</v>
      </c>
      <c r="J5" s="6">
        <v>2181.4699999999998</v>
      </c>
    </row>
    <row r="6" spans="2:10" ht="24" x14ac:dyDescent="0.2">
      <c r="B6" s="70" t="s">
        <v>91</v>
      </c>
      <c r="C6" s="148" t="s">
        <v>92</v>
      </c>
      <c r="D6" s="147">
        <v>29067.278500000008</v>
      </c>
      <c r="E6" s="103"/>
    </row>
    <row r="7" spans="2:10" ht="36" x14ac:dyDescent="0.2">
      <c r="B7" s="70" t="s">
        <v>89</v>
      </c>
      <c r="C7" s="146" t="s">
        <v>90</v>
      </c>
      <c r="D7" s="147">
        <v>26077.03</v>
      </c>
      <c r="E7" s="103"/>
    </row>
    <row r="8" spans="2:10" x14ac:dyDescent="0.2">
      <c r="B8" s="70" t="s">
        <v>93</v>
      </c>
      <c r="C8" s="148" t="s">
        <v>75</v>
      </c>
      <c r="D8" s="147">
        <v>16092.405999999999</v>
      </c>
      <c r="E8" s="103"/>
      <c r="H8" s="6" t="s">
        <v>73</v>
      </c>
      <c r="I8" s="6" t="s">
        <v>66</v>
      </c>
      <c r="J8" s="6">
        <v>211.92600000000002</v>
      </c>
    </row>
    <row r="9" spans="2:10" x14ac:dyDescent="0.2">
      <c r="B9" s="70" t="s">
        <v>94</v>
      </c>
      <c r="C9" s="148" t="s">
        <v>76</v>
      </c>
      <c r="D9" s="147">
        <v>4771.6009999999997</v>
      </c>
      <c r="E9" s="103"/>
      <c r="H9" s="6" t="s">
        <v>74</v>
      </c>
      <c r="I9" s="6" t="s">
        <v>45</v>
      </c>
      <c r="J9" s="6">
        <v>24074.678</v>
      </c>
    </row>
    <row r="10" spans="2:10" x14ac:dyDescent="0.2">
      <c r="B10" s="70" t="s">
        <v>95</v>
      </c>
      <c r="C10" s="148" t="s">
        <v>68</v>
      </c>
      <c r="D10" s="147">
        <v>3460.1509999999998</v>
      </c>
      <c r="E10" s="103"/>
      <c r="H10" s="6" t="s">
        <v>75</v>
      </c>
      <c r="I10" s="6" t="s">
        <v>46</v>
      </c>
      <c r="J10" s="6">
        <v>58314.481000000007</v>
      </c>
    </row>
    <row r="11" spans="2:10" x14ac:dyDescent="0.2">
      <c r="B11" s="70" t="s">
        <v>96</v>
      </c>
      <c r="C11" s="148" t="s">
        <v>71</v>
      </c>
      <c r="D11" s="147">
        <v>1240.04</v>
      </c>
      <c r="E11" s="103"/>
      <c r="H11" s="6" t="s">
        <v>76</v>
      </c>
      <c r="I11" s="6" t="s">
        <v>44</v>
      </c>
      <c r="J11" s="6">
        <v>6626.8910000000005</v>
      </c>
    </row>
    <row r="12" spans="2:10" ht="24" x14ac:dyDescent="0.2">
      <c r="B12" s="100" t="s">
        <v>97</v>
      </c>
      <c r="C12" s="148" t="s">
        <v>98</v>
      </c>
      <c r="D12" s="147">
        <v>136.57399999999998</v>
      </c>
      <c r="E12" s="103"/>
      <c r="H12" s="6" t="s">
        <v>77</v>
      </c>
      <c r="I12" s="6" t="s">
        <v>47</v>
      </c>
      <c r="J12" s="6">
        <v>16849.291999999998</v>
      </c>
    </row>
    <row r="13" spans="2:10" x14ac:dyDescent="0.2">
      <c r="B13" s="71"/>
      <c r="C13" s="72" t="s">
        <v>80</v>
      </c>
      <c r="D13" s="73">
        <v>126588.1605</v>
      </c>
      <c r="H13" s="6" t="s">
        <v>80</v>
      </c>
      <c r="J13" s="6">
        <v>168017.74600000001</v>
      </c>
    </row>
    <row r="14" spans="2:10" x14ac:dyDescent="0.2">
      <c r="B14" s="83"/>
      <c r="C14" s="84" t="s">
        <v>81</v>
      </c>
      <c r="D14" s="85"/>
      <c r="H14" s="6" t="s">
        <v>81</v>
      </c>
      <c r="I14" s="6" t="s">
        <v>67</v>
      </c>
      <c r="J14" s="6" t="s">
        <v>79</v>
      </c>
    </row>
    <row r="15" spans="2:10" x14ac:dyDescent="0.2">
      <c r="B15" s="69" t="s">
        <v>101</v>
      </c>
      <c r="C15" s="149" t="s">
        <v>69</v>
      </c>
      <c r="D15" s="150">
        <v>3228.3690000000001</v>
      </c>
      <c r="E15" s="103"/>
      <c r="H15" s="6" t="s">
        <v>69</v>
      </c>
      <c r="I15" s="6" t="s">
        <v>49</v>
      </c>
      <c r="J15" s="6">
        <v>43535.135000000002</v>
      </c>
    </row>
    <row r="16" spans="2:10" ht="11.25" customHeight="1" x14ac:dyDescent="0.2">
      <c r="B16" s="70" t="s">
        <v>100</v>
      </c>
      <c r="C16" s="148" t="s">
        <v>70</v>
      </c>
      <c r="D16" s="150">
        <v>3029.5299999999997</v>
      </c>
      <c r="E16" s="103"/>
      <c r="H16" s="6" t="s">
        <v>70</v>
      </c>
      <c r="I16" s="6" t="s">
        <v>48</v>
      </c>
      <c r="J16" s="6">
        <v>7492.4000000000005</v>
      </c>
    </row>
    <row r="17" spans="2:10" ht="11.25" customHeight="1" x14ac:dyDescent="0.2">
      <c r="B17" s="70" t="s">
        <v>99</v>
      </c>
      <c r="C17" s="146" t="s">
        <v>72</v>
      </c>
      <c r="D17" s="150">
        <v>378.25599999999997</v>
      </c>
      <c r="E17" s="103"/>
    </row>
    <row r="18" spans="2:10" x14ac:dyDescent="0.2">
      <c r="B18" s="74"/>
      <c r="C18" s="75" t="s">
        <v>82</v>
      </c>
      <c r="D18" s="76">
        <v>6636.1549999999997</v>
      </c>
      <c r="H18" s="6" t="s">
        <v>82</v>
      </c>
      <c r="J18" s="6">
        <v>69299.912000000011</v>
      </c>
    </row>
    <row r="19" spans="2:10" x14ac:dyDescent="0.2">
      <c r="B19" s="80"/>
      <c r="C19" s="81" t="s">
        <v>83</v>
      </c>
      <c r="D19" s="82">
        <v>133224.3155</v>
      </c>
      <c r="H19" s="6" t="s">
        <v>83</v>
      </c>
      <c r="J19" s="6">
        <v>235807.01800000001</v>
      </c>
    </row>
    <row r="20" spans="2:10" ht="36.6" customHeight="1" x14ac:dyDescent="0.2">
      <c r="B20" s="199" t="s">
        <v>102</v>
      </c>
      <c r="C20" s="199"/>
      <c r="D20" s="199"/>
    </row>
    <row r="21" spans="2:10" x14ac:dyDescent="0.2">
      <c r="B21" s="200" t="s">
        <v>103</v>
      </c>
      <c r="C21" s="200"/>
      <c r="D21" s="200"/>
    </row>
  </sheetData>
  <mergeCells count="4">
    <mergeCell ref="B2:D2"/>
    <mergeCell ref="B3:D3"/>
    <mergeCell ref="B20:D20"/>
    <mergeCell ref="B21:D21"/>
  </mergeCells>
  <pageMargins left="0.7" right="0.7" top="0.75" bottom="0.75" header="0.3" footer="0.3"/>
  <pageSetup paperSize="9" orientation="portrait" r:id="rId1"/>
  <ignoredErrors>
    <ignoredError sqref="B15:B17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511A5D021BB345A2978B28AC618996" ma:contentTypeVersion="12" ma:contentTypeDescription="Ein neues Dokument erstellen." ma:contentTypeScope="" ma:versionID="9752ddd2e3c14f0125881d4689bb697e">
  <xsd:schema xmlns:xsd="http://www.w3.org/2001/XMLSchema" xmlns:xs="http://www.w3.org/2001/XMLSchema" xmlns:p="http://schemas.microsoft.com/office/2006/metadata/properties" xmlns:ns2="601eac29-3076-463d-a07f-9e97e2793b9d" xmlns:ns3="ead54e6f-4d68-43ea-9b4a-0bdc1def7308" targetNamespace="http://schemas.microsoft.com/office/2006/metadata/properties" ma:root="true" ma:fieldsID="d74e4576fffecc4a4e9ae0a2a44720c4" ns2:_="" ns3:_="">
    <xsd:import namespace="601eac29-3076-463d-a07f-9e97e2793b9d"/>
    <xsd:import namespace="ead54e6f-4d68-43ea-9b4a-0bdc1def73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eac29-3076-463d-a07f-9e97e2793b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2d831f44-4d15-4ff8-a607-e619112245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d54e6f-4d68-43ea-9b4a-0bdc1def730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a49ac23-1d53-4947-9b21-77eaebf511c8}" ma:internalName="TaxCatchAll" ma:showField="CatchAllData" ma:web="ead54e6f-4d68-43ea-9b4a-0bdc1def73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1CD025-9189-456F-9F65-0FC2B32D0D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DF9885-DEBB-4A80-A18D-7666FC97F6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1eac29-3076-463d-a07f-9e97e2793b9d"/>
    <ds:schemaRef ds:uri="ead54e6f-4d68-43ea-9b4a-0bdc1def73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Table 1</vt:lpstr>
      <vt:lpstr>Table 2</vt:lpstr>
      <vt:lpstr>Table 3</vt:lpstr>
      <vt:lpstr>Figure 1</vt:lpstr>
      <vt:lpstr>Figure 2</vt:lpstr>
      <vt:lpstr>Table 4</vt:lpstr>
      <vt:lpstr>Table 5</vt:lpstr>
      <vt:lpstr>Table 6</vt:lpstr>
      <vt:lpstr>'Figure 1'!Print_Area</vt:lpstr>
      <vt:lpstr>'Table 1'!Print_Area</vt:lpstr>
      <vt:lpstr>'Table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volker</dc:creator>
  <cp:lastModifiedBy>HAUSER Hans-Eduard (ESTAT)</cp:lastModifiedBy>
  <dcterms:created xsi:type="dcterms:W3CDTF">2022-12-08T12:33:25Z</dcterms:created>
  <dcterms:modified xsi:type="dcterms:W3CDTF">2023-01-27T14:14:39Z</dcterms:modified>
</cp:coreProperties>
</file>